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l_Project\Results\Method 3 - NearestNeighbour\"/>
    </mc:Choice>
  </mc:AlternateContent>
  <xr:revisionPtr revIDLastSave="0" documentId="13_ncr:1_{9E5A106F-3A0B-446B-8858-A378D5DDFEB4}" xr6:coauthVersionLast="47" xr6:coauthVersionMax="47" xr10:uidLastSave="{00000000-0000-0000-0000-000000000000}"/>
  <bookViews>
    <workbookView xWindow="-108" yWindow="-108" windowWidth="23256" windowHeight="12576" xr2:uid="{77FB96CF-B4BE-4350-830B-40FF89586493}"/>
  </bookViews>
  <sheets>
    <sheet name="Sheet1" sheetId="1" r:id="rId1"/>
    <sheet name="Fold 1 Results" sheetId="3" r:id="rId2"/>
    <sheet name="Fold 2 Results" sheetId="4" r:id="rId3"/>
    <sheet name="Fold 3 Results" sheetId="5" r:id="rId4"/>
    <sheet name="Fold 4 Results" sheetId="6" r:id="rId5"/>
    <sheet name="Fold 5 Result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O3" i="1"/>
  <c r="P3" i="1"/>
  <c r="Q3" i="1"/>
  <c r="R3" i="1"/>
  <c r="S3" i="1"/>
  <c r="O4" i="1"/>
  <c r="P4" i="1"/>
  <c r="Q4" i="1"/>
  <c r="R4" i="1"/>
  <c r="S4" i="1"/>
  <c r="O5" i="1"/>
  <c r="P5" i="1"/>
  <c r="Q5" i="1"/>
  <c r="R5" i="1"/>
  <c r="S5" i="1"/>
  <c r="O6" i="1"/>
  <c r="P6" i="1"/>
  <c r="Q6" i="1"/>
  <c r="R6" i="1"/>
  <c r="S6" i="1"/>
  <c r="O7" i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O18" i="1"/>
  <c r="P18" i="1"/>
  <c r="Q18" i="1"/>
  <c r="R18" i="1"/>
  <c r="S18" i="1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S2" i="1"/>
  <c r="R2" i="1"/>
  <c r="O2" i="1"/>
  <c r="Q2" i="1"/>
  <c r="P2" i="1"/>
  <c r="H2" i="1"/>
  <c r="E2" i="1" s="1"/>
  <c r="H3" i="1"/>
  <c r="E3" i="1" s="1"/>
  <c r="I3" i="1"/>
  <c r="J3" i="1"/>
  <c r="K3" i="1"/>
  <c r="L3" i="1"/>
  <c r="H4" i="1"/>
  <c r="E4" i="1" s="1"/>
  <c r="I4" i="1"/>
  <c r="J4" i="1"/>
  <c r="K4" i="1"/>
  <c r="L4" i="1"/>
  <c r="H5" i="1"/>
  <c r="E5" i="1" s="1"/>
  <c r="I5" i="1"/>
  <c r="J5" i="1"/>
  <c r="K5" i="1"/>
  <c r="L5" i="1"/>
  <c r="H6" i="1"/>
  <c r="E6" i="1" s="1"/>
  <c r="I6" i="1"/>
  <c r="J6" i="1"/>
  <c r="K6" i="1"/>
  <c r="L6" i="1"/>
  <c r="H7" i="1"/>
  <c r="E7" i="1" s="1"/>
  <c r="I7" i="1"/>
  <c r="J7" i="1"/>
  <c r="K7" i="1"/>
  <c r="L7" i="1"/>
  <c r="H8" i="1"/>
  <c r="I8" i="1"/>
  <c r="E8" i="1" s="1"/>
  <c r="J8" i="1"/>
  <c r="K8" i="1"/>
  <c r="L8" i="1"/>
  <c r="H9" i="1"/>
  <c r="E9" i="1" s="1"/>
  <c r="I9" i="1"/>
  <c r="J9" i="1"/>
  <c r="K9" i="1"/>
  <c r="L9" i="1"/>
  <c r="H10" i="1"/>
  <c r="I10" i="1"/>
  <c r="E10" i="1" s="1"/>
  <c r="J10" i="1"/>
  <c r="K10" i="1"/>
  <c r="L10" i="1"/>
  <c r="H11" i="1"/>
  <c r="E11" i="1" s="1"/>
  <c r="I11" i="1"/>
  <c r="J11" i="1"/>
  <c r="K11" i="1"/>
  <c r="L11" i="1"/>
  <c r="H12" i="1"/>
  <c r="E12" i="1" s="1"/>
  <c r="I12" i="1"/>
  <c r="J12" i="1"/>
  <c r="K12" i="1"/>
  <c r="L12" i="1"/>
  <c r="H13" i="1"/>
  <c r="E13" i="1" s="1"/>
  <c r="I13" i="1"/>
  <c r="J13" i="1"/>
  <c r="K13" i="1"/>
  <c r="L13" i="1"/>
  <c r="H14" i="1"/>
  <c r="E14" i="1" s="1"/>
  <c r="I14" i="1"/>
  <c r="J14" i="1"/>
  <c r="K14" i="1"/>
  <c r="L14" i="1"/>
  <c r="H15" i="1"/>
  <c r="E15" i="1" s="1"/>
  <c r="I15" i="1"/>
  <c r="J15" i="1"/>
  <c r="K15" i="1"/>
  <c r="L15" i="1"/>
  <c r="H16" i="1"/>
  <c r="I16" i="1"/>
  <c r="E16" i="1" s="1"/>
  <c r="J16" i="1"/>
  <c r="K16" i="1"/>
  <c r="L16" i="1"/>
  <c r="H17" i="1"/>
  <c r="E17" i="1" s="1"/>
  <c r="I17" i="1"/>
  <c r="J17" i="1"/>
  <c r="K17" i="1"/>
  <c r="L17" i="1"/>
  <c r="H18" i="1"/>
  <c r="I18" i="1"/>
  <c r="E18" i="1" s="1"/>
  <c r="J18" i="1"/>
  <c r="K18" i="1"/>
  <c r="L18" i="1"/>
  <c r="H19" i="1"/>
  <c r="E19" i="1" s="1"/>
  <c r="I19" i="1"/>
  <c r="J19" i="1"/>
  <c r="K19" i="1"/>
  <c r="L19" i="1"/>
  <c r="H20" i="1"/>
  <c r="E20" i="1" s="1"/>
  <c r="I20" i="1"/>
  <c r="J20" i="1"/>
  <c r="K20" i="1"/>
  <c r="L20" i="1"/>
  <c r="H21" i="1"/>
  <c r="E21" i="1" s="1"/>
  <c r="I21" i="1"/>
  <c r="J21" i="1"/>
  <c r="K21" i="1"/>
  <c r="L21" i="1"/>
  <c r="L2" i="1"/>
  <c r="K2" i="1"/>
  <c r="J2" i="1"/>
  <c r="I2" i="1"/>
  <c r="B2" i="1"/>
  <c r="C3" i="1" l="1"/>
  <c r="C4" i="1"/>
  <c r="C5" i="1"/>
  <c r="C6" i="1"/>
  <c r="C7" i="1"/>
  <c r="C8" i="1"/>
  <c r="C9" i="1"/>
  <c r="C10" i="1"/>
  <c r="D10" i="1" s="1"/>
  <c r="C11" i="1"/>
  <c r="C12" i="1"/>
  <c r="C13" i="1"/>
  <c r="C14" i="1"/>
  <c r="C15" i="1"/>
  <c r="C16" i="1"/>
  <c r="C17" i="1"/>
  <c r="C18" i="1"/>
  <c r="D18" i="1" s="1"/>
  <c r="C19" i="1"/>
  <c r="C20" i="1"/>
  <c r="C21" i="1"/>
  <c r="C2" i="1"/>
  <c r="B3" i="1"/>
  <c r="B4" i="1"/>
  <c r="B5" i="1"/>
  <c r="B6" i="1"/>
  <c r="D6" i="1" s="1"/>
  <c r="B7" i="1"/>
  <c r="B8" i="1"/>
  <c r="B9" i="1"/>
  <c r="D9" i="1" s="1"/>
  <c r="B10" i="1"/>
  <c r="B11" i="1"/>
  <c r="D11" i="1" s="1"/>
  <c r="B12" i="1"/>
  <c r="D12" i="1" s="1"/>
  <c r="B13" i="1"/>
  <c r="D13" i="1" s="1"/>
  <c r="B14" i="1"/>
  <c r="D14" i="1" s="1"/>
  <c r="B15" i="1"/>
  <c r="B16" i="1"/>
  <c r="B17" i="1"/>
  <c r="B18" i="1"/>
  <c r="B19" i="1"/>
  <c r="B20" i="1"/>
  <c r="B21" i="1"/>
  <c r="D3" i="1"/>
  <c r="D17" i="1"/>
  <c r="C24" i="7"/>
  <c r="B24" i="7"/>
  <c r="C23" i="7"/>
  <c r="B23" i="7"/>
  <c r="B24" i="6"/>
  <c r="C24" i="6"/>
  <c r="C23" i="6"/>
  <c r="B23" i="6"/>
  <c r="C24" i="5"/>
  <c r="B24" i="5"/>
  <c r="C23" i="5"/>
  <c r="B23" i="5"/>
  <c r="C24" i="4"/>
  <c r="B24" i="4"/>
  <c r="C23" i="4"/>
  <c r="B23" i="4"/>
  <c r="B23" i="3"/>
  <c r="C23" i="3"/>
  <c r="B24" i="3"/>
  <c r="C24" i="3"/>
  <c r="C24" i="1" l="1"/>
  <c r="B24" i="1"/>
  <c r="D21" i="1"/>
  <c r="D5" i="1"/>
  <c r="D16" i="1"/>
  <c r="D8" i="1"/>
  <c r="D20" i="1"/>
  <c r="D4" i="1"/>
  <c r="D15" i="1"/>
  <c r="D7" i="1"/>
  <c r="D19" i="1"/>
  <c r="C23" i="1"/>
  <c r="D2" i="1"/>
  <c r="B23" i="1"/>
  <c r="D23" i="1" s="1"/>
</calcChain>
</file>

<file path=xl/sharedStrings.xml><?xml version="1.0" encoding="utf-8"?>
<sst xmlns="http://schemas.openxmlformats.org/spreadsheetml/2006/main" count="88" uniqueCount="28">
  <si>
    <t>Correct Predictions</t>
  </si>
  <si>
    <t>Incorrect Predictions</t>
  </si>
  <si>
    <t>Correct Percentage</t>
  </si>
  <si>
    <t>Incorrect Percentage</t>
  </si>
  <si>
    <t>Standard deviation</t>
  </si>
  <si>
    <t>Average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</si>
  <si>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</si>
  <si>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</si>
  <si>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</si>
  <si>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</si>
  <si>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</si>
  <si>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</si>
  <si>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</si>
  <si>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</si>
  <si>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</si>
  <si>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</si>
  <si>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Batch 11</t>
  </si>
  <si>
    <t>Batch 12</t>
  </si>
  <si>
    <t>Batch 13</t>
  </si>
  <si>
    <t>Batch 14</t>
  </si>
  <si>
    <t>Batch 15</t>
  </si>
  <si>
    <t>Batch 16</t>
  </si>
  <si>
    <t>Batch 17</t>
  </si>
  <si>
    <t>Batch 18</t>
  </si>
  <si>
    <t>Batch 19</t>
  </si>
  <si>
    <t>Batch 20</t>
  </si>
  <si>
    <t>CR Standard Deviation</t>
  </si>
  <si>
    <t>Incr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</si>
</sst>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Sheet1!$E$2:$E$21</c:f>
                <c:numCache>
                  <c:formatCode>General</c:formatCode>
                  <c:ptCount val="20"/>
                  <c:pt idx="0">
                    <c:v>19.091883092036785</c:v>
                  </c:pt>
                  <c:pt idx="1">
                    <c:v>8.5615419172015965</c:v>
                  </c:pt>
                  <c:pt idx="2">
                    <c:v>14.508618128546908</c:v>
                  </c:pt>
                  <c:pt idx="3">
                    <c:v>6.8774995456197594</c:v>
                  </c:pt>
                  <c:pt idx="4">
                    <c:v>7.0498226928058267</c:v>
                  </c:pt>
                  <c:pt idx="5">
                    <c:v>19.25357109733153</c:v>
                  </c:pt>
                  <c:pt idx="6">
                    <c:v>5.4313902456001077</c:v>
                  </c:pt>
                  <c:pt idx="7">
                    <c:v>6.1481704595757591</c:v>
                  </c:pt>
                  <c:pt idx="8">
                    <c:v>4.8270073544588685</c:v>
                  </c:pt>
                  <c:pt idx="9">
                    <c:v>5.8906705900092566</c:v>
                  </c:pt>
                  <c:pt idx="10">
                    <c:v>7.197221686178632</c:v>
                  </c:pt>
                  <c:pt idx="11">
                    <c:v>11.903780911962384</c:v>
                  </c:pt>
                  <c:pt idx="12">
                    <c:v>12.461942063739503</c:v>
                  </c:pt>
                  <c:pt idx="13">
                    <c:v>6.9856996786291923</c:v>
                  </c:pt>
                  <c:pt idx="14">
                    <c:v>13.546217184144066</c:v>
                  </c:pt>
                  <c:pt idx="15">
                    <c:v>9.7365291557104676</c:v>
                  </c:pt>
                  <c:pt idx="16">
                    <c:v>8.1670067956381676</c:v>
                  </c:pt>
                  <c:pt idx="17">
                    <c:v>4.358898943540674</c:v>
                  </c:pt>
                  <c:pt idx="18">
                    <c:v>6.8702256149270671</c:v>
                  </c:pt>
                  <c:pt idx="19">
                    <c:v>7.5630681604756145</c:v>
                  </c:pt>
                </c:numCache>
              </c:numRef>
            </c:plus>
            <c:minus>
              <c:numRef>
                <c:f>Sheet1!$E$2:$E$21</c:f>
                <c:numCache>
                  <c:formatCode>General</c:formatCode>
                  <c:ptCount val="20"/>
                  <c:pt idx="0">
                    <c:v>19.091883092036785</c:v>
                  </c:pt>
                  <c:pt idx="1">
                    <c:v>8.5615419172015965</c:v>
                  </c:pt>
                  <c:pt idx="2">
                    <c:v>14.508618128546908</c:v>
                  </c:pt>
                  <c:pt idx="3">
                    <c:v>6.8774995456197594</c:v>
                  </c:pt>
                  <c:pt idx="4">
                    <c:v>7.0498226928058267</c:v>
                  </c:pt>
                  <c:pt idx="5">
                    <c:v>19.25357109733153</c:v>
                  </c:pt>
                  <c:pt idx="6">
                    <c:v>5.4313902456001077</c:v>
                  </c:pt>
                  <c:pt idx="7">
                    <c:v>6.1481704595757591</c:v>
                  </c:pt>
                  <c:pt idx="8">
                    <c:v>4.8270073544588685</c:v>
                  </c:pt>
                  <c:pt idx="9">
                    <c:v>5.8906705900092566</c:v>
                  </c:pt>
                  <c:pt idx="10">
                    <c:v>7.197221686178632</c:v>
                  </c:pt>
                  <c:pt idx="11">
                    <c:v>11.903780911962384</c:v>
                  </c:pt>
                  <c:pt idx="12">
                    <c:v>12.461942063739503</c:v>
                  </c:pt>
                  <c:pt idx="13">
                    <c:v>6.9856996786291923</c:v>
                  </c:pt>
                  <c:pt idx="14">
                    <c:v>13.546217184144066</c:v>
                  </c:pt>
                  <c:pt idx="15">
                    <c:v>9.7365291557104676</c:v>
                  </c:pt>
                  <c:pt idx="16">
                    <c:v>8.1670067956381676</c:v>
                  </c:pt>
                  <c:pt idx="17">
                    <c:v>4.358898943540674</c:v>
                  </c:pt>
                  <c:pt idx="18">
                    <c:v>6.8702256149270671</c:v>
                  </c:pt>
                  <c:pt idx="19">
                    <c:v>7.5630681604756145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Sheet1!$B$2:$B$21</c:f>
              <c:numCache>
                <c:formatCode>General</c:formatCode>
                <c:ptCount val="20"/>
                <c:pt idx="0">
                  <c:v>305</c:v>
                </c:pt>
                <c:pt idx="1">
                  <c:v>369.4</c:v>
                </c:pt>
                <c:pt idx="2">
                  <c:v>386</c:v>
                </c:pt>
                <c:pt idx="3">
                  <c:v>392.4</c:v>
                </c:pt>
                <c:pt idx="4">
                  <c:v>396.8</c:v>
                </c:pt>
                <c:pt idx="5">
                  <c:v>395.2</c:v>
                </c:pt>
                <c:pt idx="6">
                  <c:v>404</c:v>
                </c:pt>
                <c:pt idx="7">
                  <c:v>395.4</c:v>
                </c:pt>
                <c:pt idx="8">
                  <c:v>410.4</c:v>
                </c:pt>
                <c:pt idx="9">
                  <c:v>399.2</c:v>
                </c:pt>
                <c:pt idx="10">
                  <c:v>405.4</c:v>
                </c:pt>
                <c:pt idx="11">
                  <c:v>398.8</c:v>
                </c:pt>
                <c:pt idx="12">
                  <c:v>412.4</c:v>
                </c:pt>
                <c:pt idx="13">
                  <c:v>407.4</c:v>
                </c:pt>
                <c:pt idx="14">
                  <c:v>406</c:v>
                </c:pt>
                <c:pt idx="15">
                  <c:v>402.6</c:v>
                </c:pt>
                <c:pt idx="16">
                  <c:v>407.8</c:v>
                </c:pt>
                <c:pt idx="17">
                  <c:v>417</c:v>
                </c:pt>
                <c:pt idx="18">
                  <c:v>414.8</c:v>
                </c:pt>
                <c:pt idx="19">
                  <c:v>409.2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8-4A70-9600-323857C5006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Incorrect 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Sheet1!$F$2:$F$21</c:f>
                <c:numCache>
                  <c:formatCode>General</c:formatCode>
                  <c:ptCount val="20"/>
                  <c:pt idx="0">
                    <c:v>19.091883092036785</c:v>
                  </c:pt>
                  <c:pt idx="1">
                    <c:v>8.5615419172015983</c:v>
                  </c:pt>
                  <c:pt idx="2">
                    <c:v>14.508618128546908</c:v>
                  </c:pt>
                  <c:pt idx="3">
                    <c:v>6.8774995456197603</c:v>
                  </c:pt>
                  <c:pt idx="4">
                    <c:v>7.0498226928058267</c:v>
                  </c:pt>
                  <c:pt idx="5">
                    <c:v>19.25357109733153</c:v>
                  </c:pt>
                  <c:pt idx="6">
                    <c:v>5.4313902456001077</c:v>
                  </c:pt>
                  <c:pt idx="7">
                    <c:v>6.1481704595757591</c:v>
                  </c:pt>
                  <c:pt idx="8">
                    <c:v>4.8270073544588685</c:v>
                  </c:pt>
                  <c:pt idx="9">
                    <c:v>5.8906705900092566</c:v>
                  </c:pt>
                  <c:pt idx="10">
                    <c:v>7.197221686178632</c:v>
                  </c:pt>
                  <c:pt idx="11">
                    <c:v>11.903780911962384</c:v>
                  </c:pt>
                  <c:pt idx="12">
                    <c:v>12.461942063739505</c:v>
                  </c:pt>
                  <c:pt idx="13">
                    <c:v>6.9856996786291923</c:v>
                  </c:pt>
                  <c:pt idx="14">
                    <c:v>13.546217184144066</c:v>
                  </c:pt>
                  <c:pt idx="15">
                    <c:v>9.7365291557104676</c:v>
                  </c:pt>
                  <c:pt idx="16">
                    <c:v>8.1670067956381676</c:v>
                  </c:pt>
                  <c:pt idx="17">
                    <c:v>4.358898943540674</c:v>
                  </c:pt>
                  <c:pt idx="18">
                    <c:v>6.8702256149270671</c:v>
                  </c:pt>
                  <c:pt idx="19">
                    <c:v>7.5630681604756145</c:v>
                  </c:pt>
                </c:numCache>
              </c:numRef>
            </c:plus>
            <c:minus>
              <c:numRef>
                <c:f>Sheet1!$F$2:$F$21</c:f>
                <c:numCache>
                  <c:formatCode>General</c:formatCode>
                  <c:ptCount val="20"/>
                  <c:pt idx="0">
                    <c:v>19.091883092036785</c:v>
                  </c:pt>
                  <c:pt idx="1">
                    <c:v>8.5615419172015983</c:v>
                  </c:pt>
                  <c:pt idx="2">
                    <c:v>14.508618128546908</c:v>
                  </c:pt>
                  <c:pt idx="3">
                    <c:v>6.8774995456197603</c:v>
                  </c:pt>
                  <c:pt idx="4">
                    <c:v>7.0498226928058267</c:v>
                  </c:pt>
                  <c:pt idx="5">
                    <c:v>19.25357109733153</c:v>
                  </c:pt>
                  <c:pt idx="6">
                    <c:v>5.4313902456001077</c:v>
                  </c:pt>
                  <c:pt idx="7">
                    <c:v>6.1481704595757591</c:v>
                  </c:pt>
                  <c:pt idx="8">
                    <c:v>4.8270073544588685</c:v>
                  </c:pt>
                  <c:pt idx="9">
                    <c:v>5.8906705900092566</c:v>
                  </c:pt>
                  <c:pt idx="10">
                    <c:v>7.197221686178632</c:v>
                  </c:pt>
                  <c:pt idx="11">
                    <c:v>11.903780911962384</c:v>
                  </c:pt>
                  <c:pt idx="12">
                    <c:v>12.461942063739505</c:v>
                  </c:pt>
                  <c:pt idx="13">
                    <c:v>6.9856996786291923</c:v>
                  </c:pt>
                  <c:pt idx="14">
                    <c:v>13.546217184144066</c:v>
                  </c:pt>
                  <c:pt idx="15">
                    <c:v>9.7365291557104676</c:v>
                  </c:pt>
                  <c:pt idx="16">
                    <c:v>8.1670067956381676</c:v>
                  </c:pt>
                  <c:pt idx="17">
                    <c:v>4.358898943540674</c:v>
                  </c:pt>
                  <c:pt idx="18">
                    <c:v>6.8702256149270671</c:v>
                  </c:pt>
                  <c:pt idx="19">
                    <c:v>7.5630681604756145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Sheet1!$C$2:$C$21</c:f>
              <c:numCache>
                <c:formatCode>General</c:formatCode>
                <c:ptCount val="20"/>
                <c:pt idx="0">
                  <c:v>295</c:v>
                </c:pt>
                <c:pt idx="1">
                  <c:v>230.6</c:v>
                </c:pt>
                <c:pt idx="2">
                  <c:v>214</c:v>
                </c:pt>
                <c:pt idx="3">
                  <c:v>207.6</c:v>
                </c:pt>
                <c:pt idx="4">
                  <c:v>203.2</c:v>
                </c:pt>
                <c:pt idx="5">
                  <c:v>204.8</c:v>
                </c:pt>
                <c:pt idx="6">
                  <c:v>196</c:v>
                </c:pt>
                <c:pt idx="7">
                  <c:v>204.6</c:v>
                </c:pt>
                <c:pt idx="8">
                  <c:v>189.6</c:v>
                </c:pt>
                <c:pt idx="9">
                  <c:v>200.8</c:v>
                </c:pt>
                <c:pt idx="10">
                  <c:v>194.6</c:v>
                </c:pt>
                <c:pt idx="11">
                  <c:v>201.2</c:v>
                </c:pt>
                <c:pt idx="12">
                  <c:v>187.6</c:v>
                </c:pt>
                <c:pt idx="13">
                  <c:v>192.6</c:v>
                </c:pt>
                <c:pt idx="14">
                  <c:v>194</c:v>
                </c:pt>
                <c:pt idx="15">
                  <c:v>197.4</c:v>
                </c:pt>
                <c:pt idx="16">
                  <c:v>192.2</c:v>
                </c:pt>
                <c:pt idx="17">
                  <c:v>183</c:v>
                </c:pt>
                <c:pt idx="18">
                  <c:v>185.2</c:v>
                </c:pt>
                <c:pt idx="19">
                  <c:v>190.8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8-4A70-9600-323857C50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92031"/>
        <c:axId val="113912239"/>
      </c:lineChart>
      <c:catAx>
        <c:axId val="12549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Batch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2239"/>
        <c:crosses val="autoZero"/>
        <c:auto val="1"/>
        <c:lblAlgn val="ctr"/>
        <c:lblOffset val="100"/>
        <c:noMultiLvlLbl val="0"/>
      </c:catAx>
      <c:valAx>
        <c:axId val="113912239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Predictions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469816272965882E-2"/>
          <c:y val="0.17837962962962964"/>
          <c:w val="0.89019685039370078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6.6666666666666666E-2"/>
                  <c:y val="4.560367454068198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1E-44C2-8A4C-6424C7A6B4B9}"/>
                </c:ext>
              </c:extLst>
            </c:dLbl>
            <c:dLbl>
              <c:idx val="1"/>
              <c:layout>
                <c:manualLayout>
                  <c:x val="6.9444444444444337E-2"/>
                  <c:y val="-6.9262175561388156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1E-44C2-8A4C-6424C7A6B4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'Fold 4 Results'!$B$24:$C$24</c:f>
                <c:numCache>
                  <c:formatCode>General</c:formatCode>
                  <c:ptCount val="2"/>
                  <c:pt idx="0">
                    <c:v>26.723289665127602</c:v>
                  </c:pt>
                  <c:pt idx="1">
                    <c:v>26.723289665127648</c:v>
                  </c:pt>
                </c:numCache>
              </c:numRef>
            </c:plus>
            <c:minus>
              <c:numRef>
                <c:f>'Fold 4 Results'!$B$24:$C$24</c:f>
                <c:numCache>
                  <c:formatCode>General</c:formatCode>
                  <c:ptCount val="2"/>
                  <c:pt idx="0">
                    <c:v>26.723289665127602</c:v>
                  </c:pt>
                  <c:pt idx="1">
                    <c:v>26.723289665127648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'Fold 4 Results'!$B$22:$C$22</c:f>
              <c:strCache>
                <c:ptCount val="2"/>
                <c:pt idx="0">
                  <c:v>Correct Predictions</c:v>
                </c:pt>
                <c:pt idx="1">
                  <c:v>Incorrect Predictions</c:v>
                </c:pt>
              </c:strCache>
            </c:strRef>
          </c:cat>
          <c:val>
            <c:numRef>
              <c:f>'Fold 4 Results'!$B$23:$C$23</c:f>
              <c:numCache>
                <c:formatCode>General</c:formatCode>
                <c:ptCount val="2"/>
                <c:pt idx="0">
                  <c:v>396.85</c:v>
                </c:pt>
                <c:pt idx="1">
                  <c:v>203.15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E-44C2-8A4C-6424C7A6B4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00922255"/>
        <c:axId val="113894479"/>
      </c:barChart>
      <c:catAx>
        <c:axId val="210092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4479"/>
        <c:crosses val="autoZero"/>
        <c:auto val="1"/>
        <c:lblAlgn val="ctr"/>
        <c:lblOffset val="100"/>
        <c:noMultiLvlLbl val="0"/>
      </c:catAx>
      <c:valAx>
        <c:axId val="11389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2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'Fold 5 Results'!$B$1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'Fold 5 Results'!$B$2:$B$21</c:f>
              <c:numCache>
                <c:formatCode>General</c:formatCode>
                <c:ptCount val="20"/>
                <c:pt idx="0">
                  <c:v>322</c:v>
                </c:pt>
                <c:pt idx="1">
                  <c:v>367</c:v>
                </c:pt>
                <c:pt idx="2">
                  <c:v>374</c:v>
                </c:pt>
                <c:pt idx="3">
                  <c:v>393</c:v>
                </c:pt>
                <c:pt idx="4">
                  <c:v>399</c:v>
                </c:pt>
                <c:pt idx="5">
                  <c:v>374</c:v>
                </c:pt>
                <c:pt idx="6">
                  <c:v>405</c:v>
                </c:pt>
                <c:pt idx="7">
                  <c:v>396</c:v>
                </c:pt>
                <c:pt idx="8">
                  <c:v>408</c:v>
                </c:pt>
                <c:pt idx="9">
                  <c:v>404</c:v>
                </c:pt>
                <c:pt idx="10">
                  <c:v>402</c:v>
                </c:pt>
                <c:pt idx="11">
                  <c:v>403</c:v>
                </c:pt>
                <c:pt idx="12">
                  <c:v>425</c:v>
                </c:pt>
                <c:pt idx="13">
                  <c:v>414</c:v>
                </c:pt>
                <c:pt idx="14">
                  <c:v>397</c:v>
                </c:pt>
                <c:pt idx="15">
                  <c:v>391</c:v>
                </c:pt>
                <c:pt idx="16">
                  <c:v>408</c:v>
                </c:pt>
                <c:pt idx="17">
                  <c:v>416</c:v>
                </c:pt>
                <c:pt idx="18">
                  <c:v>415</c:v>
                </c:pt>
                <c:pt idx="19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C-49DA-BDE8-9D155C8CD6B1}"/>
            </c:ext>
          </c:extLst>
        </c:ser>
        <c:ser>
          <c:idx val="1"/>
          <c:order val="1"/>
          <c:tx>
            <c:strRef>
              <c:f>'Fold 5 Results'!$C$1</c:f>
              <c:strCache>
                <c:ptCount val="1"/>
                <c:pt idx="0">
                  <c:v>Incorrect Predictions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'Fold 5 Results'!$C$2:$C$21</c:f>
              <c:numCache>
                <c:formatCode>General</c:formatCode>
                <c:ptCount val="20"/>
                <c:pt idx="0">
                  <c:v>278</c:v>
                </c:pt>
                <c:pt idx="1">
                  <c:v>233</c:v>
                </c:pt>
                <c:pt idx="2">
                  <c:v>226</c:v>
                </c:pt>
                <c:pt idx="3">
                  <c:v>207</c:v>
                </c:pt>
                <c:pt idx="4">
                  <c:v>201</c:v>
                </c:pt>
                <c:pt idx="5">
                  <c:v>226</c:v>
                </c:pt>
                <c:pt idx="6">
                  <c:v>195</c:v>
                </c:pt>
                <c:pt idx="7">
                  <c:v>204</c:v>
                </c:pt>
                <c:pt idx="8">
                  <c:v>192</c:v>
                </c:pt>
                <c:pt idx="9">
                  <c:v>196</c:v>
                </c:pt>
                <c:pt idx="10">
                  <c:v>198</c:v>
                </c:pt>
                <c:pt idx="11">
                  <c:v>197</c:v>
                </c:pt>
                <c:pt idx="12">
                  <c:v>175</c:v>
                </c:pt>
                <c:pt idx="13">
                  <c:v>186</c:v>
                </c:pt>
                <c:pt idx="14">
                  <c:v>203</c:v>
                </c:pt>
                <c:pt idx="15">
                  <c:v>209</c:v>
                </c:pt>
                <c:pt idx="16">
                  <c:v>192</c:v>
                </c:pt>
                <c:pt idx="17">
                  <c:v>184</c:v>
                </c:pt>
                <c:pt idx="18">
                  <c:v>185</c:v>
                </c:pt>
                <c:pt idx="19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C-49DA-BDE8-9D155C8CD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715951"/>
        <c:axId val="113911279"/>
      </c:lineChart>
      <c:catAx>
        <c:axId val="20907159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1279"/>
        <c:crosses val="autoZero"/>
        <c:auto val="1"/>
        <c:lblAlgn val="ctr"/>
        <c:lblOffset val="100"/>
        <c:noMultiLvlLbl val="0"/>
      </c:catAx>
      <c:valAx>
        <c:axId val="11391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1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5.2777777777777778E-2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B8-4F54-9F40-B6FDD1557A2E}"/>
                </c:ext>
              </c:extLst>
            </c:dLbl>
            <c:dLbl>
              <c:idx val="1"/>
              <c:layout>
                <c:manualLayout>
                  <c:x val="6.3888888888888884E-2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B8-4F54-9F40-B6FDD1557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'Fold 5 Results'!$B$24:$C$24</c:f>
                <c:numCache>
                  <c:formatCode>General</c:formatCode>
                  <c:ptCount val="2"/>
                  <c:pt idx="0">
                    <c:v>23.180073111914126</c:v>
                  </c:pt>
                  <c:pt idx="1">
                    <c:v>23.180073111914126</c:v>
                  </c:pt>
                </c:numCache>
              </c:numRef>
            </c:plus>
            <c:minus>
              <c:numRef>
                <c:f>'Fold 5 Results'!$B$24:$C$24</c:f>
                <c:numCache>
                  <c:formatCode>General</c:formatCode>
                  <c:ptCount val="2"/>
                  <c:pt idx="0">
                    <c:v>23.180073111914126</c:v>
                  </c:pt>
                  <c:pt idx="1">
                    <c:v>23.180073111914126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'Fold 5 Results'!$B$22:$C$22</c:f>
              <c:strCache>
                <c:ptCount val="2"/>
                <c:pt idx="0">
                  <c:v>Correct Predictions</c:v>
                </c:pt>
                <c:pt idx="1">
                  <c:v>Incorrect Predictions</c:v>
                </c:pt>
              </c:strCache>
            </c:strRef>
          </c:cat>
          <c:val>
            <c:numRef>
              <c:f>'Fold 5 Results'!$B$23:$C$23</c:f>
              <c:numCache>
                <c:formatCode>General</c:formatCode>
                <c:ptCount val="2"/>
                <c:pt idx="0">
                  <c:v>396.5</c:v>
                </c:pt>
                <c:pt idx="1">
                  <c:v>203.5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8-4F54-9F40-B6FDD1557A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8662319"/>
        <c:axId val="113925199"/>
      </c:barChart>
      <c:catAx>
        <c:axId val="11866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5199"/>
        <c:crosses val="autoZero"/>
        <c:auto val="1"/>
        <c:lblAlgn val="ctr"/>
        <c:lblOffset val="100"/>
        <c:noMultiLvlLbl val="0"/>
      </c:catAx>
      <c:valAx>
        <c:axId val="1139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5.277777777777775E-2"/>
                  <c:y val="-9.32852143482068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0C-4D1A-AF65-15DB499037C6}"/>
                </c:ext>
              </c:extLst>
            </c:dLbl>
            <c:dLbl>
              <c:idx val="1"/>
              <c:layout>
                <c:manualLayout>
                  <c:x val="7.7777777777777779E-2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0C-4D1A-AF65-15DB499037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Sheet1!$B$24:$C$24</c:f>
                <c:numCache>
                  <c:formatCode>General</c:formatCode>
                  <c:ptCount val="2"/>
                  <c:pt idx="0">
                    <c:v>24.192003898635164</c:v>
                  </c:pt>
                  <c:pt idx="1">
                    <c:v>24.192003898635502</c:v>
                  </c:pt>
                </c:numCache>
              </c:numRef>
            </c:plus>
            <c:minus>
              <c:numRef>
                <c:f>Sheet1!$B$24:$C$24</c:f>
                <c:numCache>
                  <c:formatCode>General</c:formatCode>
                  <c:ptCount val="2"/>
                  <c:pt idx="0">
                    <c:v>24.192003898635164</c:v>
                  </c:pt>
                  <c:pt idx="1">
                    <c:v>24.192003898635502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Sheet1!$B$22:$C$22</c:f>
              <c:strCache>
                <c:ptCount val="2"/>
                <c:pt idx="0">
                  <c:v>Correct Predictions</c:v>
                </c:pt>
                <c:pt idx="1">
                  <c:v>Incorrect Predictions</c:v>
                </c:pt>
              </c:strCache>
            </c:strRef>
          </c:cat>
          <c:val>
            <c:numRef>
              <c:f>Sheet1!$B$23:$C$23</c:f>
              <c:numCache>
                <c:formatCode>General</c:formatCode>
                <c:ptCount val="2"/>
                <c:pt idx="0">
                  <c:v>396.76</c:v>
                </c:pt>
                <c:pt idx="1">
                  <c:v>203.23999999999995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C-4D1A-AF65-15DB499037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87839919"/>
        <c:axId val="113926639"/>
      </c:barChart>
      <c:catAx>
        <c:axId val="208783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6639"/>
        <c:crosses val="autoZero"/>
        <c:auto val="1"/>
        <c:lblAlgn val="ctr"/>
        <c:lblOffset val="100"/>
        <c:noMultiLvlLbl val="0"/>
      </c:catAx>
      <c:valAx>
        <c:axId val="1139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3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'Fold 1 Results'!$B$1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'Fold 1 Results'!$B$2:$B$21</c:f>
              <c:numCache>
                <c:formatCode>General</c:formatCode>
                <c:ptCount val="20"/>
                <c:pt idx="0">
                  <c:v>287</c:v>
                </c:pt>
                <c:pt idx="1">
                  <c:v>371</c:v>
                </c:pt>
                <c:pt idx="2">
                  <c:v>367</c:v>
                </c:pt>
                <c:pt idx="3">
                  <c:v>402</c:v>
                </c:pt>
                <c:pt idx="4">
                  <c:v>385</c:v>
                </c:pt>
                <c:pt idx="5">
                  <c:v>375</c:v>
                </c:pt>
                <c:pt idx="6">
                  <c:v>412</c:v>
                </c:pt>
                <c:pt idx="7">
                  <c:v>394</c:v>
                </c:pt>
                <c:pt idx="8">
                  <c:v>414</c:v>
                </c:pt>
                <c:pt idx="9">
                  <c:v>402</c:v>
                </c:pt>
                <c:pt idx="10">
                  <c:v>412</c:v>
                </c:pt>
                <c:pt idx="11">
                  <c:v>392</c:v>
                </c:pt>
                <c:pt idx="12">
                  <c:v>392</c:v>
                </c:pt>
                <c:pt idx="13">
                  <c:v>410</c:v>
                </c:pt>
                <c:pt idx="14">
                  <c:v>416</c:v>
                </c:pt>
                <c:pt idx="15">
                  <c:v>411</c:v>
                </c:pt>
                <c:pt idx="16">
                  <c:v>419</c:v>
                </c:pt>
                <c:pt idx="17">
                  <c:v>414</c:v>
                </c:pt>
                <c:pt idx="18">
                  <c:v>403</c:v>
                </c:pt>
                <c:pt idx="19">
                  <c:v>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C-4DB4-8861-98A3A09DA253}"/>
            </c:ext>
          </c:extLst>
        </c:ser>
        <c:ser>
          <c:idx val="1"/>
          <c:order val="1"/>
          <c:tx>
            <c:strRef>
              <c:f>'Fold 1 Results'!$C$1</c:f>
              <c:strCache>
                <c:ptCount val="1"/>
                <c:pt idx="0">
                  <c:v>Incorrect Predictions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'Fold 1 Results'!$C$2:$C$21</c:f>
              <c:numCache>
                <c:formatCode>General</c:formatCode>
                <c:ptCount val="20"/>
                <c:pt idx="0">
                  <c:v>313</c:v>
                </c:pt>
                <c:pt idx="1">
                  <c:v>229</c:v>
                </c:pt>
                <c:pt idx="2">
                  <c:v>233</c:v>
                </c:pt>
                <c:pt idx="3">
                  <c:v>198</c:v>
                </c:pt>
                <c:pt idx="4">
                  <c:v>215</c:v>
                </c:pt>
                <c:pt idx="5">
                  <c:v>225</c:v>
                </c:pt>
                <c:pt idx="6">
                  <c:v>188</c:v>
                </c:pt>
                <c:pt idx="7">
                  <c:v>206</c:v>
                </c:pt>
                <c:pt idx="8">
                  <c:v>186</c:v>
                </c:pt>
                <c:pt idx="9">
                  <c:v>198</c:v>
                </c:pt>
                <c:pt idx="10">
                  <c:v>188</c:v>
                </c:pt>
                <c:pt idx="11">
                  <c:v>208</c:v>
                </c:pt>
                <c:pt idx="12">
                  <c:v>208</c:v>
                </c:pt>
                <c:pt idx="13">
                  <c:v>190</c:v>
                </c:pt>
                <c:pt idx="14">
                  <c:v>184</c:v>
                </c:pt>
                <c:pt idx="15">
                  <c:v>189</c:v>
                </c:pt>
                <c:pt idx="16">
                  <c:v>181</c:v>
                </c:pt>
                <c:pt idx="17">
                  <c:v>186</c:v>
                </c:pt>
                <c:pt idx="18">
                  <c:v>197</c:v>
                </c:pt>
                <c:pt idx="19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6C-4DB4-8861-98A3A09DA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724591"/>
        <c:axId val="1872071311"/>
      </c:lineChart>
      <c:catAx>
        <c:axId val="19627245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71311"/>
        <c:crosses val="autoZero"/>
        <c:auto val="1"/>
        <c:lblAlgn val="ctr"/>
        <c:lblOffset val="100"/>
        <c:noMultiLvlLbl val="0"/>
      </c:catAx>
      <c:valAx>
        <c:axId val="18720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2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0555555555555561E-2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36-4C73-A13A-CA0F727DA5E4}"/>
                </c:ext>
              </c:extLst>
            </c:dLbl>
            <c:dLbl>
              <c:idx val="1"/>
              <c:layout>
                <c:manualLayout>
                  <c:x val="6.6666666666666569E-2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36-4C73-A13A-CA0F727DA5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'Fold 1 Results'!$B$24:$C$24</c:f>
                <c:numCache>
                  <c:formatCode>General</c:formatCode>
                  <c:ptCount val="2"/>
                  <c:pt idx="0">
                    <c:v>29.512664542888238</c:v>
                  </c:pt>
                  <c:pt idx="1">
                    <c:v>29.512664542888196</c:v>
                  </c:pt>
                </c:numCache>
              </c:numRef>
            </c:plus>
            <c:minus>
              <c:numRef>
                <c:f>'Fold 1 Results'!$B$24:$C$24</c:f>
                <c:numCache>
                  <c:formatCode>General</c:formatCode>
                  <c:ptCount val="2"/>
                  <c:pt idx="0">
                    <c:v>29.512664542888238</c:v>
                  </c:pt>
                  <c:pt idx="1">
                    <c:v>29.512664542888196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'Fold 1 Results'!$B$22:$C$22</c:f>
              <c:strCache>
                <c:ptCount val="2"/>
                <c:pt idx="0">
                  <c:v>Correct Predictions</c:v>
                </c:pt>
                <c:pt idx="1">
                  <c:v>Incorrect Predictions</c:v>
                </c:pt>
              </c:strCache>
            </c:strRef>
          </c:cat>
          <c:val>
            <c:numRef>
              <c:f>'Fold 1 Results'!$B$23:$C$23</c:f>
              <c:numCache>
                <c:formatCode>General</c:formatCode>
                <c:ptCount val="2"/>
                <c:pt idx="0">
                  <c:v>394.05</c:v>
                </c:pt>
                <c:pt idx="1">
                  <c:v>205.95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6-4C73-A13A-CA0F727DA5E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25029711"/>
        <c:axId val="1872125551"/>
      </c:barChart>
      <c:catAx>
        <c:axId val="202502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25551"/>
        <c:crosses val="autoZero"/>
        <c:auto val="1"/>
        <c:lblAlgn val="ctr"/>
        <c:lblOffset val="100"/>
        <c:noMultiLvlLbl val="0"/>
      </c:catAx>
      <c:valAx>
        <c:axId val="187212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02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'Fold 2 Results'!$B$1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'Fold 2 Results'!$B$2:$B$21</c:f>
              <c:numCache>
                <c:formatCode>General</c:formatCode>
                <c:ptCount val="20"/>
                <c:pt idx="0">
                  <c:v>292</c:v>
                </c:pt>
                <c:pt idx="1">
                  <c:v>356</c:v>
                </c:pt>
                <c:pt idx="2">
                  <c:v>393</c:v>
                </c:pt>
                <c:pt idx="3">
                  <c:v>388</c:v>
                </c:pt>
                <c:pt idx="4">
                  <c:v>402</c:v>
                </c:pt>
                <c:pt idx="5">
                  <c:v>406</c:v>
                </c:pt>
                <c:pt idx="6">
                  <c:v>400</c:v>
                </c:pt>
                <c:pt idx="7">
                  <c:v>394</c:v>
                </c:pt>
                <c:pt idx="8">
                  <c:v>403</c:v>
                </c:pt>
                <c:pt idx="9">
                  <c:v>404</c:v>
                </c:pt>
                <c:pt idx="10">
                  <c:v>395</c:v>
                </c:pt>
                <c:pt idx="11">
                  <c:v>386</c:v>
                </c:pt>
                <c:pt idx="12">
                  <c:v>419</c:v>
                </c:pt>
                <c:pt idx="13">
                  <c:v>411</c:v>
                </c:pt>
                <c:pt idx="14">
                  <c:v>421</c:v>
                </c:pt>
                <c:pt idx="15">
                  <c:v>409</c:v>
                </c:pt>
                <c:pt idx="16">
                  <c:v>401</c:v>
                </c:pt>
                <c:pt idx="17">
                  <c:v>412</c:v>
                </c:pt>
                <c:pt idx="18">
                  <c:v>419</c:v>
                </c:pt>
                <c:pt idx="19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A-432C-90CD-19F4AC57E3DC}"/>
            </c:ext>
          </c:extLst>
        </c:ser>
        <c:ser>
          <c:idx val="1"/>
          <c:order val="1"/>
          <c:tx>
            <c:strRef>
              <c:f>'Fold 2 Results'!$C$1</c:f>
              <c:strCache>
                <c:ptCount val="1"/>
                <c:pt idx="0">
                  <c:v>Incorrect Predictions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'Fold 2 Results'!$C$2:$C$21</c:f>
              <c:numCache>
                <c:formatCode>General</c:formatCode>
                <c:ptCount val="20"/>
                <c:pt idx="0">
                  <c:v>308</c:v>
                </c:pt>
                <c:pt idx="1">
                  <c:v>244</c:v>
                </c:pt>
                <c:pt idx="2">
                  <c:v>207</c:v>
                </c:pt>
                <c:pt idx="3">
                  <c:v>212</c:v>
                </c:pt>
                <c:pt idx="4">
                  <c:v>198</c:v>
                </c:pt>
                <c:pt idx="5">
                  <c:v>194</c:v>
                </c:pt>
                <c:pt idx="6">
                  <c:v>200</c:v>
                </c:pt>
                <c:pt idx="7">
                  <c:v>206</c:v>
                </c:pt>
                <c:pt idx="8">
                  <c:v>197</c:v>
                </c:pt>
                <c:pt idx="9">
                  <c:v>196</c:v>
                </c:pt>
                <c:pt idx="10">
                  <c:v>205</c:v>
                </c:pt>
                <c:pt idx="11">
                  <c:v>214</c:v>
                </c:pt>
                <c:pt idx="12">
                  <c:v>181</c:v>
                </c:pt>
                <c:pt idx="13">
                  <c:v>189</c:v>
                </c:pt>
                <c:pt idx="14">
                  <c:v>179</c:v>
                </c:pt>
                <c:pt idx="15">
                  <c:v>191</c:v>
                </c:pt>
                <c:pt idx="16">
                  <c:v>199</c:v>
                </c:pt>
                <c:pt idx="17">
                  <c:v>188</c:v>
                </c:pt>
                <c:pt idx="18">
                  <c:v>181</c:v>
                </c:pt>
                <c:pt idx="19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A-432C-90CD-19F4AC57E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620303"/>
        <c:axId val="1872102511"/>
      </c:lineChart>
      <c:catAx>
        <c:axId val="20876203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02511"/>
        <c:crosses val="autoZero"/>
        <c:auto val="1"/>
        <c:lblAlgn val="ctr"/>
        <c:lblOffset val="100"/>
        <c:noMultiLvlLbl val="0"/>
      </c:catAx>
      <c:valAx>
        <c:axId val="187210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2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6111111111111083E-2"/>
                  <c:y val="-4.698891805191018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B6-486C-ACF4-E6DB5A495E74}"/>
                </c:ext>
              </c:extLst>
            </c:dLbl>
            <c:dLbl>
              <c:idx val="1"/>
              <c:layout>
                <c:manualLayout>
                  <c:x val="8.611111111111111E-2"/>
                  <c:y val="-6.9262175561473035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B6-486C-ACF4-E6DB5A495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'Fold 2 Results'!$B$24:$C$24</c:f>
                <c:numCache>
                  <c:formatCode>General</c:formatCode>
                  <c:ptCount val="2"/>
                  <c:pt idx="0">
                    <c:v>28.704300062974241</c:v>
                  </c:pt>
                  <c:pt idx="1">
                    <c:v>28.704300062974283</c:v>
                  </c:pt>
                </c:numCache>
              </c:numRef>
            </c:plus>
            <c:minus>
              <c:numRef>
                <c:f>'Fold 2 Results'!$B$24:$C$24</c:f>
                <c:numCache>
                  <c:formatCode>General</c:formatCode>
                  <c:ptCount val="2"/>
                  <c:pt idx="0">
                    <c:v>28.704300062974241</c:v>
                  </c:pt>
                  <c:pt idx="1">
                    <c:v>28.704300062974283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'Fold 2 Results'!$B$22:$C$22</c:f>
              <c:strCache>
                <c:ptCount val="2"/>
                <c:pt idx="0">
                  <c:v>Correct Predictions</c:v>
                </c:pt>
                <c:pt idx="1">
                  <c:v>Incorrect Predictions</c:v>
                </c:pt>
              </c:strCache>
            </c:strRef>
          </c:cat>
          <c:val>
            <c:numRef>
              <c:f>'Fold 2 Results'!$B$23:$C$23</c:f>
              <c:numCache>
                <c:formatCode>General</c:formatCode>
                <c:ptCount val="2"/>
                <c:pt idx="0">
                  <c:v>396.4</c:v>
                </c:pt>
                <c:pt idx="1">
                  <c:v>203.6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6-486C-ACF4-E6DB5A495E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35263215"/>
        <c:axId val="1872114991"/>
      </c:barChart>
      <c:catAx>
        <c:axId val="20352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14991"/>
        <c:crosses val="autoZero"/>
        <c:auto val="1"/>
        <c:lblAlgn val="ctr"/>
        <c:lblOffset val="100"/>
        <c:noMultiLvlLbl val="0"/>
      </c:catAx>
      <c:valAx>
        <c:axId val="18721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26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'Fold 3 Results'!$B$1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'Fold 3 Results'!$B$2:$B$21</c:f>
              <c:numCache>
                <c:formatCode>General</c:formatCode>
                <c:ptCount val="20"/>
                <c:pt idx="0">
                  <c:v>329</c:v>
                </c:pt>
                <c:pt idx="1">
                  <c:v>378</c:v>
                </c:pt>
                <c:pt idx="2">
                  <c:v>398</c:v>
                </c:pt>
                <c:pt idx="3">
                  <c:v>395</c:v>
                </c:pt>
                <c:pt idx="4">
                  <c:v>396</c:v>
                </c:pt>
                <c:pt idx="5">
                  <c:v>415</c:v>
                </c:pt>
                <c:pt idx="6">
                  <c:v>405</c:v>
                </c:pt>
                <c:pt idx="7">
                  <c:v>388</c:v>
                </c:pt>
                <c:pt idx="8">
                  <c:v>414</c:v>
                </c:pt>
                <c:pt idx="9">
                  <c:v>395</c:v>
                </c:pt>
                <c:pt idx="10">
                  <c:v>412</c:v>
                </c:pt>
                <c:pt idx="11">
                  <c:v>417</c:v>
                </c:pt>
                <c:pt idx="12">
                  <c:v>412</c:v>
                </c:pt>
                <c:pt idx="13">
                  <c:v>406</c:v>
                </c:pt>
                <c:pt idx="14">
                  <c:v>408</c:v>
                </c:pt>
                <c:pt idx="15">
                  <c:v>393</c:v>
                </c:pt>
                <c:pt idx="16">
                  <c:v>399</c:v>
                </c:pt>
                <c:pt idx="17">
                  <c:v>422</c:v>
                </c:pt>
                <c:pt idx="18">
                  <c:v>417</c:v>
                </c:pt>
                <c:pt idx="19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6-4F3E-AA9F-ECB81453CF28}"/>
            </c:ext>
          </c:extLst>
        </c:ser>
        <c:ser>
          <c:idx val="1"/>
          <c:order val="1"/>
          <c:tx>
            <c:strRef>
              <c:f>'Fold 3 Results'!$C$1</c:f>
              <c:strCache>
                <c:ptCount val="1"/>
                <c:pt idx="0">
                  <c:v>Incorrect Predictions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'Fold 3 Results'!$C$2:$C$21</c:f>
              <c:numCache>
                <c:formatCode>General</c:formatCode>
                <c:ptCount val="20"/>
                <c:pt idx="0">
                  <c:v>271</c:v>
                </c:pt>
                <c:pt idx="1">
                  <c:v>222</c:v>
                </c:pt>
                <c:pt idx="2">
                  <c:v>202</c:v>
                </c:pt>
                <c:pt idx="3">
                  <c:v>205</c:v>
                </c:pt>
                <c:pt idx="4">
                  <c:v>204</c:v>
                </c:pt>
                <c:pt idx="5">
                  <c:v>185</c:v>
                </c:pt>
                <c:pt idx="6">
                  <c:v>195</c:v>
                </c:pt>
                <c:pt idx="7">
                  <c:v>212</c:v>
                </c:pt>
                <c:pt idx="8">
                  <c:v>186</c:v>
                </c:pt>
                <c:pt idx="9">
                  <c:v>205</c:v>
                </c:pt>
                <c:pt idx="10">
                  <c:v>188</c:v>
                </c:pt>
                <c:pt idx="11">
                  <c:v>183</c:v>
                </c:pt>
                <c:pt idx="12">
                  <c:v>188</c:v>
                </c:pt>
                <c:pt idx="13">
                  <c:v>194</c:v>
                </c:pt>
                <c:pt idx="14">
                  <c:v>192</c:v>
                </c:pt>
                <c:pt idx="15">
                  <c:v>207</c:v>
                </c:pt>
                <c:pt idx="16">
                  <c:v>201</c:v>
                </c:pt>
                <c:pt idx="17">
                  <c:v>178</c:v>
                </c:pt>
                <c:pt idx="18">
                  <c:v>183</c:v>
                </c:pt>
                <c:pt idx="19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6-4F3E-AA9F-ECB81453C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921327"/>
        <c:axId val="1777037903"/>
      </c:lineChart>
      <c:catAx>
        <c:axId val="21009213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37903"/>
        <c:crosses val="autoZero"/>
        <c:auto val="1"/>
        <c:lblAlgn val="ctr"/>
        <c:lblOffset val="100"/>
        <c:noMultiLvlLbl val="0"/>
      </c:catAx>
      <c:valAx>
        <c:axId val="17770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2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5.8333333333333334E-2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6D-494B-BD7F-CCA3E88CF3FE}"/>
                </c:ext>
              </c:extLst>
            </c:dLbl>
            <c:dLbl>
              <c:idx val="1"/>
              <c:layout>
                <c:manualLayout>
                  <c:x val="6.6666776027996505E-2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6D-494B-BD7F-CCA3E88CF3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'Fold 3 Results'!$B$24:$C$24</c:f>
                <c:numCache>
                  <c:formatCode>General</c:formatCode>
                  <c:ptCount val="2"/>
                  <c:pt idx="0">
                    <c:v>20.112839575491911</c:v>
                  </c:pt>
                  <c:pt idx="1">
                    <c:v>20.112839575491911</c:v>
                  </c:pt>
                </c:numCache>
              </c:numRef>
            </c:plus>
            <c:minus>
              <c:numRef>
                <c:f>'Fold 3 Results'!$B$24:$C$24</c:f>
                <c:numCache>
                  <c:formatCode>General</c:formatCode>
                  <c:ptCount val="2"/>
                  <c:pt idx="0">
                    <c:v>20.112839575491911</c:v>
                  </c:pt>
                  <c:pt idx="1">
                    <c:v>20.112839575491911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'Fold 3 Results'!$B$22:$C$22</c:f>
              <c:strCache>
                <c:ptCount val="2"/>
                <c:pt idx="0">
                  <c:v>Correct Predictions</c:v>
                </c:pt>
                <c:pt idx="1">
                  <c:v>Incorrect Predictions</c:v>
                </c:pt>
              </c:strCache>
            </c:strRef>
          </c:cat>
          <c:val>
            <c:numRef>
              <c:f>'Fold 3 Results'!$B$23:$C$23</c:f>
              <c:numCache>
                <c:formatCode>General</c:formatCode>
                <c:ptCount val="2"/>
                <c:pt idx="0">
                  <c:v>400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D-494B-BD7F-CCA3E88CF3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77409775"/>
        <c:axId val="1668559951"/>
      </c:barChart>
      <c:catAx>
        <c:axId val="177740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9951"/>
        <c:crosses val="autoZero"/>
        <c:auto val="1"/>
        <c:lblAlgn val="ctr"/>
        <c:lblOffset val="100"/>
        <c:noMultiLvlLbl val="0"/>
      </c:catAx>
      <c:valAx>
        <c:axId val="16685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'Fold 4 Results'!$B$1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'Fold 4 Results'!$B$2:$B$21</c:f>
              <c:numCache>
                <c:formatCode>General</c:formatCode>
                <c:ptCount val="20"/>
                <c:pt idx="0">
                  <c:v>295</c:v>
                </c:pt>
                <c:pt idx="1">
                  <c:v>375</c:v>
                </c:pt>
                <c:pt idx="2">
                  <c:v>398</c:v>
                </c:pt>
                <c:pt idx="3">
                  <c:v>384</c:v>
                </c:pt>
                <c:pt idx="4">
                  <c:v>402</c:v>
                </c:pt>
                <c:pt idx="5">
                  <c:v>406</c:v>
                </c:pt>
                <c:pt idx="6">
                  <c:v>398</c:v>
                </c:pt>
                <c:pt idx="7">
                  <c:v>405</c:v>
                </c:pt>
                <c:pt idx="8">
                  <c:v>413</c:v>
                </c:pt>
                <c:pt idx="9">
                  <c:v>391</c:v>
                </c:pt>
                <c:pt idx="10">
                  <c:v>406</c:v>
                </c:pt>
                <c:pt idx="11">
                  <c:v>396</c:v>
                </c:pt>
                <c:pt idx="12">
                  <c:v>414</c:v>
                </c:pt>
                <c:pt idx="13">
                  <c:v>396</c:v>
                </c:pt>
                <c:pt idx="14">
                  <c:v>388</c:v>
                </c:pt>
                <c:pt idx="15">
                  <c:v>409</c:v>
                </c:pt>
                <c:pt idx="16">
                  <c:v>412</c:v>
                </c:pt>
                <c:pt idx="17">
                  <c:v>421</c:v>
                </c:pt>
                <c:pt idx="18">
                  <c:v>420</c:v>
                </c:pt>
                <c:pt idx="19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0-4C2D-8239-0D53D34E4A19}"/>
            </c:ext>
          </c:extLst>
        </c:ser>
        <c:ser>
          <c:idx val="1"/>
          <c:order val="1"/>
          <c:tx>
            <c:strRef>
              <c:f>'Fold 4 Results'!$C$1</c:f>
              <c:strCache>
                <c:ptCount val="1"/>
                <c:pt idx="0">
                  <c:v>Incorrect Predictions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'Fold 4 Results'!$C$2:$C$21</c:f>
              <c:numCache>
                <c:formatCode>General</c:formatCode>
                <c:ptCount val="20"/>
                <c:pt idx="0">
                  <c:v>305</c:v>
                </c:pt>
                <c:pt idx="1">
                  <c:v>225</c:v>
                </c:pt>
                <c:pt idx="2">
                  <c:v>202</c:v>
                </c:pt>
                <c:pt idx="3">
                  <c:v>216</c:v>
                </c:pt>
                <c:pt idx="4">
                  <c:v>198</c:v>
                </c:pt>
                <c:pt idx="5">
                  <c:v>194</c:v>
                </c:pt>
                <c:pt idx="6">
                  <c:v>202</c:v>
                </c:pt>
                <c:pt idx="7">
                  <c:v>195</c:v>
                </c:pt>
                <c:pt idx="8">
                  <c:v>187</c:v>
                </c:pt>
                <c:pt idx="9">
                  <c:v>209</c:v>
                </c:pt>
                <c:pt idx="10">
                  <c:v>194</c:v>
                </c:pt>
                <c:pt idx="11">
                  <c:v>204</c:v>
                </c:pt>
                <c:pt idx="12">
                  <c:v>186</c:v>
                </c:pt>
                <c:pt idx="13">
                  <c:v>204</c:v>
                </c:pt>
                <c:pt idx="14">
                  <c:v>212</c:v>
                </c:pt>
                <c:pt idx="15">
                  <c:v>191</c:v>
                </c:pt>
                <c:pt idx="16">
                  <c:v>188</c:v>
                </c:pt>
                <c:pt idx="17">
                  <c:v>179</c:v>
                </c:pt>
                <c:pt idx="18">
                  <c:v>180</c:v>
                </c:pt>
                <c:pt idx="19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0-4C2D-8239-0D53D34E4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98527"/>
        <c:axId val="113869999"/>
      </c:lineChart>
      <c:catAx>
        <c:axId val="114598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69999"/>
        <c:crosses val="autoZero"/>
        <c:auto val="1"/>
        <c:lblAlgn val="ctr"/>
        <c:lblOffset val="100"/>
        <c:noMultiLvlLbl val="0"/>
      </c:catAx>
      <c:valAx>
        <c:axId val="11386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1242060</xdr:colOff>
      <xdr:row>24</xdr:row>
      <xdr:rowOff>179070</xdr:rowOff>
    </xdr:from>
    <xdr:to>
      <xdr:col>6</xdr:col>
      <xdr:colOff>495300</xdr:colOff>
      <xdr:row>39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4C83B-0B07-444A-D641-560382356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24</xdr:row>
      <xdr:rowOff>179070</xdr:rowOff>
    </xdr:from>
    <xdr:to>
      <xdr:col>14</xdr:col>
      <xdr:colOff>495300</xdr:colOff>
      <xdr:row>39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EF39D-3791-17DB-4F5A-1B0790A95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24</xdr:row>
      <xdr:rowOff>179070</xdr:rowOff>
    </xdr:from>
    <xdr:to>
      <xdr:col>3</xdr:col>
      <xdr:colOff>1249680</xdr:colOff>
      <xdr:row>39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3B130-6874-41C2-90BA-BC94F392F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1661160</xdr:colOff>
      <xdr:row>25</xdr:row>
      <xdr:rowOff>3810</xdr:rowOff>
    </xdr:from>
    <xdr:to>
      <xdr:col>8</xdr:col>
      <xdr:colOff>7620</xdr:colOff>
      <xdr:row>40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AEED58-F66D-4919-94D2-C0B70E5F0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179070</xdr:rowOff>
    </xdr:from>
    <xdr:to>
      <xdr:col>3</xdr:col>
      <xdr:colOff>1371600</xdr:colOff>
      <xdr:row>39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74D00-B6CB-0E6A-B21A-47378D14E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25</xdr:row>
      <xdr:rowOff>11430</xdr:rowOff>
    </xdr:from>
    <xdr:to>
      <xdr:col>8</xdr:col>
      <xdr:colOff>152400</xdr:colOff>
      <xdr:row>40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A853F-DCB5-C8B0-333C-EA8AE404D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1143000</xdr:colOff>
      <xdr:row>24</xdr:row>
      <xdr:rowOff>171450</xdr:rowOff>
    </xdr:from>
    <xdr:to>
      <xdr:col>4</xdr:col>
      <xdr:colOff>807720</xdr:colOff>
      <xdr:row>39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C4A4CA-19FB-CAD5-3008-13D8181F3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24</xdr:row>
      <xdr:rowOff>179070</xdr:rowOff>
    </xdr:from>
    <xdr:to>
      <xdr:col>10</xdr:col>
      <xdr:colOff>259080</xdr:colOff>
      <xdr:row>39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9BC9EF-2860-D2A8-529D-BB5CA34E3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24</xdr:row>
      <xdr:rowOff>179070</xdr:rowOff>
    </xdr:from>
    <xdr:to>
      <xdr:col>3</xdr:col>
      <xdr:colOff>800100</xdr:colOff>
      <xdr:row>39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70AF8-1158-364D-3524-194E6DD54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1181100</xdr:colOff>
      <xdr:row>24</xdr:row>
      <xdr:rowOff>171450</xdr:rowOff>
    </xdr:from>
    <xdr:to>
      <xdr:col>8</xdr:col>
      <xdr:colOff>160020</xdr:colOff>
      <xdr:row>39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C58C9-F076-6F31-1373-0CABED872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179070</xdr:rowOff>
    </xdr:from>
    <xdr:to>
      <xdr:col>4</xdr:col>
      <xdr:colOff>45720</xdr:colOff>
      <xdr:row>39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AD7AD-C588-CDD2-5A6F-D2D596695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388620</xdr:colOff>
      <xdr:row>25</xdr:row>
      <xdr:rowOff>11430</xdr:rowOff>
    </xdr:from>
    <xdr:to>
      <xdr:col>7</xdr:col>
      <xdr:colOff>434340</xdr:colOff>
      <xdr:row>40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8ABEB1-329A-CD55-4812-439764C23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A89FC-3A3F-4A00-95C8-726678793C53}">
  <dimension ref="A1:S24"/>
  <sheetViews>
    <sheetView tabSelected="1" zoomScale="85" zoomScaleNormal="85" workbookViewId="0">
      <selection activeCell="C8" sqref="C8"/>
    </sheetView>
  </sheetViews>
  <sheetFormatPr defaultRowHeight="14.4" x14ac:dyDescent="0.3"/>
  <cols>
    <col min="1" max="1" width="18.21875" customWidth="1"/>
    <col min="2" max="2" width="20.109375" customWidth="1"/>
    <col min="3" max="3" width="21.44140625" customWidth="1"/>
    <col min="5" max="5" width="21.44140625" customWidth="1"/>
    <col min="6" max="6" width="15.5546875" customWidth="1"/>
  </cols>
  <sheetData>
    <row r="1" spans="2:19" x14ac:dyDescent="0.3">
      <c r="B1" s="1" t="s">
        <v>0</v>
      </c>
      <c r="C1" s="1" t="s">
        <v>1</v>
      </c>
      <c r="E1" t="s">
        <v>26</v>
      </c>
      <c r="F1" t="s">
        <v>27</v>
      </c>
    </row>
    <row r="2" spans="2:19" x14ac:dyDescent="0.3">
      <c r="B2">
        <f>AVERAGE('Fold 1 Results'!B2,'Fold 2 Results'!B2,'Fold 3 Results'!B2,'Fold 4 Results'!B2,'Fold 5 Results'!B2)</f>
        <v>305</v>
      </c>
      <c r="C2">
        <f>AVERAGE('Fold 1 Results'!C2,'Fold 2 Results'!C2,'Fold 3 Results'!C2,'Fold 4 Results'!C2,'Fold 5 Results'!C2)</f>
        <v>295</v>
      </c>
      <c r="D2">
        <f>(B2/(B2+C2))*100</f>
        <v>50.833333333333329</v>
      </c>
      <c r="E2">
        <f>STDEV(H2:L2)</f>
        <v>19.091883092036785</v>
      </c>
      <c r="F2">
        <f>STDEV(O2:S2)</f>
        <v>19.091883092036785</v>
      </c>
      <c r="G2" t="s">
        <v>6</v>
      </c>
      <c r="H2">
        <f>'Fold 1 Results'!B2</f>
        <v>287</v>
      </c>
      <c r="I2">
        <f>'Fold 2 Results'!B2</f>
        <v>292</v>
      </c>
      <c r="J2">
        <f>'Fold 3 Results'!B2</f>
        <v>329</v>
      </c>
      <c r="K2">
        <f>'Fold 4 Results'!B2</f>
        <v>295</v>
      </c>
      <c r="L2">
        <f>'Fold 5 Results'!B2</f>
        <v>322</v>
      </c>
      <c r="N2" t="s">
        <v>6</v>
      </c>
      <c r="O2">
        <f>'Fold 1 Results'!C2</f>
        <v>313</v>
      </c>
      <c r="P2">
        <f>'Fold 2 Results'!C2</f>
        <v>308</v>
      </c>
      <c r="Q2">
        <f>'Fold 3 Results'!C2</f>
        <v>271</v>
      </c>
      <c r="R2">
        <f>'Fold 4 Results'!C2</f>
        <v>305</v>
      </c>
      <c r="S2">
        <f>'Fold 5 Results'!C2</f>
        <v>278</v>
      </c>
    </row>
    <row r="3" spans="2:19" x14ac:dyDescent="0.3">
      <c r="B3">
        <f>AVERAGE('Fold 1 Results'!B3,'Fold 2 Results'!B3,'Fold 3 Results'!B3,'Fold 4 Results'!B3,'Fold 5 Results'!B3)</f>
        <v>369.4</v>
      </c>
      <c r="C3">
        <f>AVERAGE('Fold 1 Results'!C3,'Fold 2 Results'!C3,'Fold 3 Results'!C3,'Fold 4 Results'!C3,'Fold 5 Results'!C3)</f>
        <v>230.6</v>
      </c>
      <c r="D3">
        <f t="shared" ref="D3:D20" si="0">(B3/(B3+C3))*100</f>
        <v>61.566666666666656</v>
      </c>
      <c r="E3">
        <f t="shared" ref="E3:E21" si="1">STDEV(H3:L3)</f>
        <v>8.5615419172015965</v>
      </c>
      <c r="F3">
        <f t="shared" ref="F3:F21" si="2">STDEV(O3:S3)</f>
        <v>8.5615419172015983</v>
      </c>
      <c r="G3" t="s">
        <v>7</v>
      </c>
      <c r="H3">
        <f>'Fold 1 Results'!B3</f>
        <v>371</v>
      </c>
      <c r="I3">
        <f>'Fold 2 Results'!B3</f>
        <v>356</v>
      </c>
      <c r="J3">
        <f>'Fold 3 Results'!B3</f>
        <v>378</v>
      </c>
      <c r="K3">
        <f>'Fold 4 Results'!B3</f>
        <v>375</v>
      </c>
      <c r="L3">
        <f>'Fold 5 Results'!B3</f>
        <v>367</v>
      </c>
      <c r="N3" t="s">
        <v>7</v>
      </c>
      <c r="O3">
        <f>'Fold 1 Results'!C3</f>
        <v>229</v>
      </c>
      <c r="P3">
        <f>'Fold 2 Results'!C3</f>
        <v>244</v>
      </c>
      <c r="Q3">
        <f>'Fold 3 Results'!C3</f>
        <v>222</v>
      </c>
      <c r="R3">
        <f>'Fold 4 Results'!C3</f>
        <v>225</v>
      </c>
      <c r="S3">
        <f>'Fold 5 Results'!C3</f>
        <v>233</v>
      </c>
    </row>
    <row r="4" spans="2:19" x14ac:dyDescent="0.3">
      <c r="B4">
        <f>AVERAGE('Fold 1 Results'!B4,'Fold 2 Results'!B4,'Fold 3 Results'!B4,'Fold 4 Results'!B4,'Fold 5 Results'!B4)</f>
        <v>386</v>
      </c>
      <c r="C4">
        <f>AVERAGE('Fold 1 Results'!C4,'Fold 2 Results'!C4,'Fold 3 Results'!C4,'Fold 4 Results'!C4,'Fold 5 Results'!C4)</f>
        <v>214</v>
      </c>
      <c r="D4">
        <f t="shared" si="0"/>
        <v>64.333333333333329</v>
      </c>
      <c r="E4">
        <f t="shared" si="1"/>
        <v>14.508618128546908</v>
      </c>
      <c r="F4">
        <f t="shared" si="2"/>
        <v>14.508618128546908</v>
      </c>
      <c r="G4" t="s">
        <v>8</v>
      </c>
      <c r="H4">
        <f>'Fold 1 Results'!B4</f>
        <v>367</v>
      </c>
      <c r="I4">
        <f>'Fold 2 Results'!B4</f>
        <v>393</v>
      </c>
      <c r="J4">
        <f>'Fold 3 Results'!B4</f>
        <v>398</v>
      </c>
      <c r="K4">
        <f>'Fold 4 Results'!B4</f>
        <v>398</v>
      </c>
      <c r="L4">
        <f>'Fold 5 Results'!B4</f>
        <v>374</v>
      </c>
      <c r="N4" t="s">
        <v>8</v>
      </c>
      <c r="O4">
        <f>'Fold 1 Results'!C4</f>
        <v>233</v>
      </c>
      <c r="P4">
        <f>'Fold 2 Results'!C4</f>
        <v>207</v>
      </c>
      <c r="Q4">
        <f>'Fold 3 Results'!C4</f>
        <v>202</v>
      </c>
      <c r="R4">
        <f>'Fold 4 Results'!C4</f>
        <v>202</v>
      </c>
      <c r="S4">
        <f>'Fold 5 Results'!C4</f>
        <v>226</v>
      </c>
    </row>
    <row r="5" spans="2:19" x14ac:dyDescent="0.3">
      <c r="B5">
        <f>AVERAGE('Fold 1 Results'!B5,'Fold 2 Results'!B5,'Fold 3 Results'!B5,'Fold 4 Results'!B5,'Fold 5 Results'!B5)</f>
        <v>392.4</v>
      </c>
      <c r="C5">
        <f>AVERAGE('Fold 1 Results'!C5,'Fold 2 Results'!C5,'Fold 3 Results'!C5,'Fold 4 Results'!C5,'Fold 5 Results'!C5)</f>
        <v>207.6</v>
      </c>
      <c r="D5">
        <f t="shared" si="0"/>
        <v>65.399999999999991</v>
      </c>
      <c r="E5">
        <f t="shared" si="1"/>
        <v>6.8774995456197594</v>
      </c>
      <c r="F5">
        <f t="shared" si="2"/>
        <v>6.8774995456197603</v>
      </c>
      <c r="G5" t="s">
        <v>9</v>
      </c>
      <c r="H5">
        <f>'Fold 1 Results'!B5</f>
        <v>402</v>
      </c>
      <c r="I5">
        <f>'Fold 2 Results'!B5</f>
        <v>388</v>
      </c>
      <c r="J5">
        <f>'Fold 3 Results'!B5</f>
        <v>395</v>
      </c>
      <c r="K5">
        <f>'Fold 4 Results'!B5</f>
        <v>384</v>
      </c>
      <c r="L5">
        <f>'Fold 5 Results'!B5</f>
        <v>393</v>
      </c>
      <c r="N5" t="s">
        <v>9</v>
      </c>
      <c r="O5">
        <f>'Fold 1 Results'!C5</f>
        <v>198</v>
      </c>
      <c r="P5">
        <f>'Fold 2 Results'!C5</f>
        <v>212</v>
      </c>
      <c r="Q5">
        <f>'Fold 3 Results'!C5</f>
        <v>205</v>
      </c>
      <c r="R5">
        <f>'Fold 4 Results'!C5</f>
        <v>216</v>
      </c>
      <c r="S5">
        <f>'Fold 5 Results'!C5</f>
        <v>207</v>
      </c>
    </row>
    <row r="6" spans="2:19" x14ac:dyDescent="0.3">
      <c r="B6">
        <f>AVERAGE('Fold 1 Results'!B6,'Fold 2 Results'!B6,'Fold 3 Results'!B6,'Fold 4 Results'!B6,'Fold 5 Results'!B6)</f>
        <v>396.8</v>
      </c>
      <c r="C6">
        <f>AVERAGE('Fold 1 Results'!C6,'Fold 2 Results'!C6,'Fold 3 Results'!C6,'Fold 4 Results'!C6,'Fold 5 Results'!C6)</f>
        <v>203.2</v>
      </c>
      <c r="D6">
        <f t="shared" si="0"/>
        <v>66.133333333333326</v>
      </c>
      <c r="E6">
        <f t="shared" si="1"/>
        <v>7.0498226928058267</v>
      </c>
      <c r="F6">
        <f t="shared" si="2"/>
        <v>7.0498226928058267</v>
      </c>
      <c r="G6" t="s">
        <v>10</v>
      </c>
      <c r="H6">
        <f>'Fold 1 Results'!B6</f>
        <v>385</v>
      </c>
      <c r="I6">
        <f>'Fold 2 Results'!B6</f>
        <v>402</v>
      </c>
      <c r="J6">
        <f>'Fold 3 Results'!B6</f>
        <v>396</v>
      </c>
      <c r="K6">
        <f>'Fold 4 Results'!B6</f>
        <v>402</v>
      </c>
      <c r="L6">
        <f>'Fold 5 Results'!B6</f>
        <v>399</v>
      </c>
      <c r="N6" t="s">
        <v>10</v>
      </c>
      <c r="O6">
        <f>'Fold 1 Results'!C6</f>
        <v>215</v>
      </c>
      <c r="P6">
        <f>'Fold 2 Results'!C6</f>
        <v>198</v>
      </c>
      <c r="Q6">
        <f>'Fold 3 Results'!C6</f>
        <v>204</v>
      </c>
      <c r="R6">
        <f>'Fold 4 Results'!C6</f>
        <v>198</v>
      </c>
      <c r="S6">
        <f>'Fold 5 Results'!C6</f>
        <v>201</v>
      </c>
    </row>
    <row r="7" spans="2:19" x14ac:dyDescent="0.3">
      <c r="B7">
        <f>AVERAGE('Fold 1 Results'!B7,'Fold 2 Results'!B7,'Fold 3 Results'!B7,'Fold 4 Results'!B7,'Fold 5 Results'!B7)</f>
        <v>395.2</v>
      </c>
      <c r="C7">
        <f>AVERAGE('Fold 1 Results'!C7,'Fold 2 Results'!C7,'Fold 3 Results'!C7,'Fold 4 Results'!C7,'Fold 5 Results'!C7)</f>
        <v>204.8</v>
      </c>
      <c r="D7">
        <f t="shared" si="0"/>
        <v>65.86666666666666</v>
      </c>
      <c r="E7">
        <f t="shared" si="1"/>
        <v>19.25357109733153</v>
      </c>
      <c r="F7">
        <f t="shared" si="2"/>
        <v>19.25357109733153</v>
      </c>
      <c r="G7" t="s">
        <v>11</v>
      </c>
      <c r="H7">
        <f>'Fold 1 Results'!B7</f>
        <v>375</v>
      </c>
      <c r="I7">
        <f>'Fold 2 Results'!B7</f>
        <v>406</v>
      </c>
      <c r="J7">
        <f>'Fold 3 Results'!B7</f>
        <v>415</v>
      </c>
      <c r="K7">
        <f>'Fold 4 Results'!B7</f>
        <v>406</v>
      </c>
      <c r="L7">
        <f>'Fold 5 Results'!B7</f>
        <v>374</v>
      </c>
      <c r="N7" t="s">
        <v>11</v>
      </c>
      <c r="O7">
        <f>'Fold 1 Results'!C7</f>
        <v>225</v>
      </c>
      <c r="P7">
        <f>'Fold 2 Results'!C7</f>
        <v>194</v>
      </c>
      <c r="Q7">
        <f>'Fold 3 Results'!C7</f>
        <v>185</v>
      </c>
      <c r="R7">
        <f>'Fold 4 Results'!C7</f>
        <v>194</v>
      </c>
      <c r="S7">
        <f>'Fold 5 Results'!C7</f>
        <v>226</v>
      </c>
    </row>
    <row r="8" spans="2:19" x14ac:dyDescent="0.3">
      <c r="B8">
        <f>AVERAGE('Fold 1 Results'!B8,'Fold 2 Results'!B8,'Fold 3 Results'!B8,'Fold 4 Results'!B8,'Fold 5 Results'!B8)</f>
        <v>404</v>
      </c>
      <c r="C8">
        <f>AVERAGE('Fold 1 Results'!C8,'Fold 2 Results'!C8,'Fold 3 Results'!C8,'Fold 4 Results'!C8,'Fold 5 Results'!C8)</f>
        <v>196</v>
      </c>
      <c r="D8">
        <f t="shared" si="0"/>
        <v>67.333333333333329</v>
      </c>
      <c r="E8">
        <f t="shared" si="1"/>
        <v>5.4313902456001077</v>
      </c>
      <c r="F8">
        <f t="shared" si="2"/>
        <v>5.4313902456001077</v>
      </c>
      <c r="G8" t="s">
        <v>12</v>
      </c>
      <c r="H8">
        <f>'Fold 1 Results'!B8</f>
        <v>412</v>
      </c>
      <c r="I8">
        <f>'Fold 2 Results'!B8</f>
        <v>400</v>
      </c>
      <c r="J8">
        <f>'Fold 3 Results'!B8</f>
        <v>405</v>
      </c>
      <c r="K8">
        <f>'Fold 4 Results'!B8</f>
        <v>398</v>
      </c>
      <c r="L8">
        <f>'Fold 5 Results'!B8</f>
        <v>405</v>
      </c>
      <c r="N8" t="s">
        <v>12</v>
      </c>
      <c r="O8">
        <f>'Fold 1 Results'!C8</f>
        <v>188</v>
      </c>
      <c r="P8">
        <f>'Fold 2 Results'!C8</f>
        <v>200</v>
      </c>
      <c r="Q8">
        <f>'Fold 3 Results'!C8</f>
        <v>195</v>
      </c>
      <c r="R8">
        <f>'Fold 4 Results'!C8</f>
        <v>202</v>
      </c>
      <c r="S8">
        <f>'Fold 5 Results'!C8</f>
        <v>195</v>
      </c>
    </row>
    <row r="9" spans="2:19" x14ac:dyDescent="0.3">
      <c r="B9">
        <f>AVERAGE('Fold 1 Results'!B9,'Fold 2 Results'!B9,'Fold 3 Results'!B9,'Fold 4 Results'!B9,'Fold 5 Results'!B9)</f>
        <v>395.4</v>
      </c>
      <c r="C9">
        <f>AVERAGE('Fold 1 Results'!C9,'Fold 2 Results'!C9,'Fold 3 Results'!C9,'Fold 4 Results'!C9,'Fold 5 Results'!C9)</f>
        <v>204.6</v>
      </c>
      <c r="D9">
        <f t="shared" si="0"/>
        <v>65.899999999999991</v>
      </c>
      <c r="E9">
        <f t="shared" si="1"/>
        <v>6.1481704595757591</v>
      </c>
      <c r="F9">
        <f t="shared" si="2"/>
        <v>6.1481704595757591</v>
      </c>
      <c r="G9" t="s">
        <v>13</v>
      </c>
      <c r="H9">
        <f>'Fold 1 Results'!B9</f>
        <v>394</v>
      </c>
      <c r="I9">
        <f>'Fold 2 Results'!B9</f>
        <v>394</v>
      </c>
      <c r="J9">
        <f>'Fold 3 Results'!B9</f>
        <v>388</v>
      </c>
      <c r="K9">
        <f>'Fold 4 Results'!B9</f>
        <v>405</v>
      </c>
      <c r="L9">
        <f>'Fold 5 Results'!B9</f>
        <v>396</v>
      </c>
      <c r="N9" t="s">
        <v>13</v>
      </c>
      <c r="O9">
        <f>'Fold 1 Results'!C9</f>
        <v>206</v>
      </c>
      <c r="P9">
        <f>'Fold 2 Results'!C9</f>
        <v>206</v>
      </c>
      <c r="Q9">
        <f>'Fold 3 Results'!C9</f>
        <v>212</v>
      </c>
      <c r="R9">
        <f>'Fold 4 Results'!C9</f>
        <v>195</v>
      </c>
      <c r="S9">
        <f>'Fold 5 Results'!C9</f>
        <v>204</v>
      </c>
    </row>
    <row r="10" spans="2:19" x14ac:dyDescent="0.3">
      <c r="B10">
        <f>AVERAGE('Fold 1 Results'!B10,'Fold 2 Results'!B10,'Fold 3 Results'!B10,'Fold 4 Results'!B10,'Fold 5 Results'!B10)</f>
        <v>410.4</v>
      </c>
      <c r="C10">
        <f>AVERAGE('Fold 1 Results'!C10,'Fold 2 Results'!C10,'Fold 3 Results'!C10,'Fold 4 Results'!C10,'Fold 5 Results'!C10)</f>
        <v>189.6</v>
      </c>
      <c r="D10">
        <f t="shared" si="0"/>
        <v>68.399999999999991</v>
      </c>
      <c r="E10">
        <f t="shared" si="1"/>
        <v>4.8270073544588685</v>
      </c>
      <c r="F10">
        <f t="shared" si="2"/>
        <v>4.8270073544588685</v>
      </c>
      <c r="G10" t="s">
        <v>14</v>
      </c>
      <c r="H10">
        <f>'Fold 1 Results'!B10</f>
        <v>414</v>
      </c>
      <c r="I10">
        <f>'Fold 2 Results'!B10</f>
        <v>403</v>
      </c>
      <c r="J10">
        <f>'Fold 3 Results'!B10</f>
        <v>414</v>
      </c>
      <c r="K10">
        <f>'Fold 4 Results'!B10</f>
        <v>413</v>
      </c>
      <c r="L10">
        <f>'Fold 5 Results'!B10</f>
        <v>408</v>
      </c>
      <c r="N10" t="s">
        <v>14</v>
      </c>
      <c r="O10">
        <f>'Fold 1 Results'!C10</f>
        <v>186</v>
      </c>
      <c r="P10">
        <f>'Fold 2 Results'!C10</f>
        <v>197</v>
      </c>
      <c r="Q10">
        <f>'Fold 3 Results'!C10</f>
        <v>186</v>
      </c>
      <c r="R10">
        <f>'Fold 4 Results'!C10</f>
        <v>187</v>
      </c>
      <c r="S10">
        <f>'Fold 5 Results'!C10</f>
        <v>192</v>
      </c>
    </row>
    <row r="11" spans="2:19" x14ac:dyDescent="0.3">
      <c r="B11">
        <f>AVERAGE('Fold 1 Results'!B11,'Fold 2 Results'!B11,'Fold 3 Results'!B11,'Fold 4 Results'!B11,'Fold 5 Results'!B11)</f>
        <v>399.2</v>
      </c>
      <c r="C11">
        <f>AVERAGE('Fold 1 Results'!C11,'Fold 2 Results'!C11,'Fold 3 Results'!C11,'Fold 4 Results'!C11,'Fold 5 Results'!C11)</f>
        <v>200.8</v>
      </c>
      <c r="D11">
        <f t="shared" si="0"/>
        <v>66.533333333333331</v>
      </c>
      <c r="E11">
        <f t="shared" si="1"/>
        <v>5.8906705900092566</v>
      </c>
      <c r="F11">
        <f t="shared" si="2"/>
        <v>5.8906705900092566</v>
      </c>
      <c r="G11" t="s">
        <v>15</v>
      </c>
      <c r="H11">
        <f>'Fold 1 Results'!B11</f>
        <v>402</v>
      </c>
      <c r="I11">
        <f>'Fold 2 Results'!B11</f>
        <v>404</v>
      </c>
      <c r="J11">
        <f>'Fold 3 Results'!B11</f>
        <v>395</v>
      </c>
      <c r="K11">
        <f>'Fold 4 Results'!B11</f>
        <v>391</v>
      </c>
      <c r="L11">
        <f>'Fold 5 Results'!B11</f>
        <v>404</v>
      </c>
      <c r="N11" t="s">
        <v>15</v>
      </c>
      <c r="O11">
        <f>'Fold 1 Results'!C11</f>
        <v>198</v>
      </c>
      <c r="P11">
        <f>'Fold 2 Results'!C11</f>
        <v>196</v>
      </c>
      <c r="Q11">
        <f>'Fold 3 Results'!C11</f>
        <v>205</v>
      </c>
      <c r="R11">
        <f>'Fold 4 Results'!C11</f>
        <v>209</v>
      </c>
      <c r="S11">
        <f>'Fold 5 Results'!C11</f>
        <v>196</v>
      </c>
    </row>
    <row r="12" spans="2:19" x14ac:dyDescent="0.3">
      <c r="B12">
        <f>AVERAGE('Fold 1 Results'!B12,'Fold 2 Results'!B12,'Fold 3 Results'!B12,'Fold 4 Results'!B12,'Fold 5 Results'!B12)</f>
        <v>405.4</v>
      </c>
      <c r="C12">
        <f>AVERAGE('Fold 1 Results'!C12,'Fold 2 Results'!C12,'Fold 3 Results'!C12,'Fold 4 Results'!C12,'Fold 5 Results'!C12)</f>
        <v>194.6</v>
      </c>
      <c r="D12">
        <f t="shared" si="0"/>
        <v>67.566666666666663</v>
      </c>
      <c r="E12">
        <f t="shared" si="1"/>
        <v>7.197221686178632</v>
      </c>
      <c r="F12">
        <f t="shared" si="2"/>
        <v>7.197221686178632</v>
      </c>
      <c r="G12" t="s">
        <v>16</v>
      </c>
      <c r="H12">
        <f>'Fold 1 Results'!B12</f>
        <v>412</v>
      </c>
      <c r="I12">
        <f>'Fold 2 Results'!B12</f>
        <v>395</v>
      </c>
      <c r="J12">
        <f>'Fold 3 Results'!B12</f>
        <v>412</v>
      </c>
      <c r="K12">
        <f>'Fold 4 Results'!B12</f>
        <v>406</v>
      </c>
      <c r="L12">
        <f>'Fold 5 Results'!B12</f>
        <v>402</v>
      </c>
      <c r="N12" t="s">
        <v>16</v>
      </c>
      <c r="O12">
        <f>'Fold 1 Results'!C12</f>
        <v>188</v>
      </c>
      <c r="P12">
        <f>'Fold 2 Results'!C12</f>
        <v>205</v>
      </c>
      <c r="Q12">
        <f>'Fold 3 Results'!C12</f>
        <v>188</v>
      </c>
      <c r="R12">
        <f>'Fold 4 Results'!C12</f>
        <v>194</v>
      </c>
      <c r="S12">
        <f>'Fold 5 Results'!C12</f>
        <v>198</v>
      </c>
    </row>
    <row r="13" spans="2:19" x14ac:dyDescent="0.3">
      <c r="B13">
        <f>AVERAGE('Fold 1 Results'!B13,'Fold 2 Results'!B13,'Fold 3 Results'!B13,'Fold 4 Results'!B13,'Fold 5 Results'!B13)</f>
        <v>398.8</v>
      </c>
      <c r="C13">
        <f>AVERAGE('Fold 1 Results'!C13,'Fold 2 Results'!C13,'Fold 3 Results'!C13,'Fold 4 Results'!C13,'Fold 5 Results'!C13)</f>
        <v>201.2</v>
      </c>
      <c r="D13">
        <f t="shared" si="0"/>
        <v>66.466666666666669</v>
      </c>
      <c r="E13">
        <f t="shared" si="1"/>
        <v>11.903780911962384</v>
      </c>
      <c r="F13">
        <f t="shared" si="2"/>
        <v>11.903780911962384</v>
      </c>
      <c r="G13" t="s">
        <v>17</v>
      </c>
      <c r="H13">
        <f>'Fold 1 Results'!B13</f>
        <v>392</v>
      </c>
      <c r="I13">
        <f>'Fold 2 Results'!B13</f>
        <v>386</v>
      </c>
      <c r="J13">
        <f>'Fold 3 Results'!B13</f>
        <v>417</v>
      </c>
      <c r="K13">
        <f>'Fold 4 Results'!B13</f>
        <v>396</v>
      </c>
      <c r="L13">
        <f>'Fold 5 Results'!B13</f>
        <v>403</v>
      </c>
      <c r="N13" t="s">
        <v>17</v>
      </c>
      <c r="O13">
        <f>'Fold 1 Results'!C13</f>
        <v>208</v>
      </c>
      <c r="P13">
        <f>'Fold 2 Results'!C13</f>
        <v>214</v>
      </c>
      <c r="Q13">
        <f>'Fold 3 Results'!C13</f>
        <v>183</v>
      </c>
      <c r="R13">
        <f>'Fold 4 Results'!C13</f>
        <v>204</v>
      </c>
      <c r="S13">
        <f>'Fold 5 Results'!C13</f>
        <v>197</v>
      </c>
    </row>
    <row r="14" spans="2:19" x14ac:dyDescent="0.3">
      <c r="B14">
        <f>AVERAGE('Fold 1 Results'!B14,'Fold 2 Results'!B14,'Fold 3 Results'!B14,'Fold 4 Results'!B14,'Fold 5 Results'!B14)</f>
        <v>412.4</v>
      </c>
      <c r="C14">
        <f>AVERAGE('Fold 1 Results'!C14,'Fold 2 Results'!C14,'Fold 3 Results'!C14,'Fold 4 Results'!C14,'Fold 5 Results'!C14)</f>
        <v>187.6</v>
      </c>
      <c r="D14">
        <f t="shared" si="0"/>
        <v>68.73333333333332</v>
      </c>
      <c r="E14">
        <f t="shared" si="1"/>
        <v>12.461942063739503</v>
      </c>
      <c r="F14">
        <f t="shared" si="2"/>
        <v>12.461942063739505</v>
      </c>
      <c r="G14" t="s">
        <v>18</v>
      </c>
      <c r="H14">
        <f>'Fold 1 Results'!B14</f>
        <v>392</v>
      </c>
      <c r="I14">
        <f>'Fold 2 Results'!B14</f>
        <v>419</v>
      </c>
      <c r="J14">
        <f>'Fold 3 Results'!B14</f>
        <v>412</v>
      </c>
      <c r="K14">
        <f>'Fold 4 Results'!B14</f>
        <v>414</v>
      </c>
      <c r="L14">
        <f>'Fold 5 Results'!B14</f>
        <v>425</v>
      </c>
      <c r="N14" t="s">
        <v>18</v>
      </c>
      <c r="O14">
        <f>'Fold 1 Results'!C14</f>
        <v>208</v>
      </c>
      <c r="P14">
        <f>'Fold 2 Results'!C14</f>
        <v>181</v>
      </c>
      <c r="Q14">
        <f>'Fold 3 Results'!C14</f>
        <v>188</v>
      </c>
      <c r="R14">
        <f>'Fold 4 Results'!C14</f>
        <v>186</v>
      </c>
      <c r="S14">
        <f>'Fold 5 Results'!C14</f>
        <v>175</v>
      </c>
    </row>
    <row r="15" spans="2:19" x14ac:dyDescent="0.3">
      <c r="B15">
        <f>AVERAGE('Fold 1 Results'!B15,'Fold 2 Results'!B15,'Fold 3 Results'!B15,'Fold 4 Results'!B15,'Fold 5 Results'!B15)</f>
        <v>407.4</v>
      </c>
      <c r="C15">
        <f>AVERAGE('Fold 1 Results'!C15,'Fold 2 Results'!C15,'Fold 3 Results'!C15,'Fold 4 Results'!C15,'Fold 5 Results'!C15)</f>
        <v>192.6</v>
      </c>
      <c r="D15">
        <f t="shared" si="0"/>
        <v>67.899999999999991</v>
      </c>
      <c r="E15">
        <f t="shared" si="1"/>
        <v>6.9856996786291923</v>
      </c>
      <c r="F15">
        <f t="shared" si="2"/>
        <v>6.9856996786291923</v>
      </c>
      <c r="G15" t="s">
        <v>19</v>
      </c>
      <c r="H15">
        <f>'Fold 1 Results'!B15</f>
        <v>410</v>
      </c>
      <c r="I15">
        <f>'Fold 2 Results'!B15</f>
        <v>411</v>
      </c>
      <c r="J15">
        <f>'Fold 3 Results'!B15</f>
        <v>406</v>
      </c>
      <c r="K15">
        <f>'Fold 4 Results'!B15</f>
        <v>396</v>
      </c>
      <c r="L15">
        <f>'Fold 5 Results'!B15</f>
        <v>414</v>
      </c>
      <c r="N15" t="s">
        <v>19</v>
      </c>
      <c r="O15">
        <f>'Fold 1 Results'!C15</f>
        <v>190</v>
      </c>
      <c r="P15">
        <f>'Fold 2 Results'!C15</f>
        <v>189</v>
      </c>
      <c r="Q15">
        <f>'Fold 3 Results'!C15</f>
        <v>194</v>
      </c>
      <c r="R15">
        <f>'Fold 4 Results'!C15</f>
        <v>204</v>
      </c>
      <c r="S15">
        <f>'Fold 5 Results'!C15</f>
        <v>186</v>
      </c>
    </row>
    <row r="16" spans="2:19" x14ac:dyDescent="0.3">
      <c r="B16">
        <f>AVERAGE('Fold 1 Results'!B16,'Fold 2 Results'!B16,'Fold 3 Results'!B16,'Fold 4 Results'!B16,'Fold 5 Results'!B16)</f>
        <v>406</v>
      </c>
      <c r="C16">
        <f>AVERAGE('Fold 1 Results'!C16,'Fold 2 Results'!C16,'Fold 3 Results'!C16,'Fold 4 Results'!C16,'Fold 5 Results'!C16)</f>
        <v>194</v>
      </c>
      <c r="D16">
        <f t="shared" si="0"/>
        <v>67.666666666666657</v>
      </c>
      <c r="E16">
        <f t="shared" si="1"/>
        <v>13.546217184144066</v>
      </c>
      <c r="F16">
        <f t="shared" si="2"/>
        <v>13.546217184144066</v>
      </c>
      <c r="G16" t="s">
        <v>20</v>
      </c>
      <c r="H16">
        <f>'Fold 1 Results'!B16</f>
        <v>416</v>
      </c>
      <c r="I16">
        <f>'Fold 2 Results'!B16</f>
        <v>421</v>
      </c>
      <c r="J16">
        <f>'Fold 3 Results'!B16</f>
        <v>408</v>
      </c>
      <c r="K16">
        <f>'Fold 4 Results'!B16</f>
        <v>388</v>
      </c>
      <c r="L16">
        <f>'Fold 5 Results'!B16</f>
        <v>397</v>
      </c>
      <c r="N16" t="s">
        <v>20</v>
      </c>
      <c r="O16">
        <f>'Fold 1 Results'!C16</f>
        <v>184</v>
      </c>
      <c r="P16">
        <f>'Fold 2 Results'!C16</f>
        <v>179</v>
      </c>
      <c r="Q16">
        <f>'Fold 3 Results'!C16</f>
        <v>192</v>
      </c>
      <c r="R16">
        <f>'Fold 4 Results'!C16</f>
        <v>212</v>
      </c>
      <c r="S16">
        <f>'Fold 5 Results'!C16</f>
        <v>203</v>
      </c>
    </row>
    <row r="17" spans="1:19" x14ac:dyDescent="0.3">
      <c r="B17">
        <f>AVERAGE('Fold 1 Results'!B17,'Fold 2 Results'!B17,'Fold 3 Results'!B17,'Fold 4 Results'!B17,'Fold 5 Results'!B17)</f>
        <v>402.6</v>
      </c>
      <c r="C17">
        <f>AVERAGE('Fold 1 Results'!C17,'Fold 2 Results'!C17,'Fold 3 Results'!C17,'Fold 4 Results'!C17,'Fold 5 Results'!C17)</f>
        <v>197.4</v>
      </c>
      <c r="D17">
        <f t="shared" si="0"/>
        <v>67.100000000000009</v>
      </c>
      <c r="E17">
        <f t="shared" si="1"/>
        <v>9.7365291557104676</v>
      </c>
      <c r="F17">
        <f t="shared" si="2"/>
        <v>9.7365291557104676</v>
      </c>
      <c r="G17" t="s">
        <v>21</v>
      </c>
      <c r="H17">
        <f>'Fold 1 Results'!B17</f>
        <v>411</v>
      </c>
      <c r="I17">
        <f>'Fold 2 Results'!B17</f>
        <v>409</v>
      </c>
      <c r="J17">
        <f>'Fold 3 Results'!B17</f>
        <v>393</v>
      </c>
      <c r="K17">
        <f>'Fold 4 Results'!B17</f>
        <v>409</v>
      </c>
      <c r="L17">
        <f>'Fold 5 Results'!B17</f>
        <v>391</v>
      </c>
      <c r="N17" t="s">
        <v>21</v>
      </c>
      <c r="O17">
        <f>'Fold 1 Results'!C17</f>
        <v>189</v>
      </c>
      <c r="P17">
        <f>'Fold 2 Results'!C17</f>
        <v>191</v>
      </c>
      <c r="Q17">
        <f>'Fold 3 Results'!C17</f>
        <v>207</v>
      </c>
      <c r="R17">
        <f>'Fold 4 Results'!C17</f>
        <v>191</v>
      </c>
      <c r="S17">
        <f>'Fold 5 Results'!C17</f>
        <v>209</v>
      </c>
    </row>
    <row r="18" spans="1:19" x14ac:dyDescent="0.3">
      <c r="B18">
        <f>AVERAGE('Fold 1 Results'!B18,'Fold 2 Results'!B18,'Fold 3 Results'!B18,'Fold 4 Results'!B18,'Fold 5 Results'!B18)</f>
        <v>407.8</v>
      </c>
      <c r="C18">
        <f>AVERAGE('Fold 1 Results'!C18,'Fold 2 Results'!C18,'Fold 3 Results'!C18,'Fold 4 Results'!C18,'Fold 5 Results'!C18)</f>
        <v>192.2</v>
      </c>
      <c r="D18">
        <f t="shared" si="0"/>
        <v>67.966666666666669</v>
      </c>
      <c r="E18">
        <f t="shared" si="1"/>
        <v>8.1670067956381676</v>
      </c>
      <c r="F18">
        <f t="shared" si="2"/>
        <v>8.1670067956381676</v>
      </c>
      <c r="G18" t="s">
        <v>22</v>
      </c>
      <c r="H18">
        <f>'Fold 1 Results'!B18</f>
        <v>419</v>
      </c>
      <c r="I18">
        <f>'Fold 2 Results'!B18</f>
        <v>401</v>
      </c>
      <c r="J18">
        <f>'Fold 3 Results'!B18</f>
        <v>399</v>
      </c>
      <c r="K18">
        <f>'Fold 4 Results'!B18</f>
        <v>412</v>
      </c>
      <c r="L18">
        <f>'Fold 5 Results'!B18</f>
        <v>408</v>
      </c>
      <c r="N18" t="s">
        <v>22</v>
      </c>
      <c r="O18">
        <f>'Fold 1 Results'!C18</f>
        <v>181</v>
      </c>
      <c r="P18">
        <f>'Fold 2 Results'!C18</f>
        <v>199</v>
      </c>
      <c r="Q18">
        <f>'Fold 3 Results'!C18</f>
        <v>201</v>
      </c>
      <c r="R18">
        <f>'Fold 4 Results'!C18</f>
        <v>188</v>
      </c>
      <c r="S18">
        <f>'Fold 5 Results'!C18</f>
        <v>192</v>
      </c>
    </row>
    <row r="19" spans="1:19" x14ac:dyDescent="0.3">
      <c r="B19">
        <f>AVERAGE('Fold 1 Results'!B19,'Fold 2 Results'!B19,'Fold 3 Results'!B19,'Fold 4 Results'!B19,'Fold 5 Results'!B19)</f>
        <v>417</v>
      </c>
      <c r="C19">
        <f>AVERAGE('Fold 1 Results'!C19,'Fold 2 Results'!C19,'Fold 3 Results'!C19,'Fold 4 Results'!C19,'Fold 5 Results'!C19)</f>
        <v>183</v>
      </c>
      <c r="D19">
        <f t="shared" si="0"/>
        <v>69.5</v>
      </c>
      <c r="E19">
        <f t="shared" si="1"/>
        <v>4.358898943540674</v>
      </c>
      <c r="F19">
        <f t="shared" si="2"/>
        <v>4.358898943540674</v>
      </c>
      <c r="G19" t="s">
        <v>23</v>
      </c>
      <c r="H19">
        <f>'Fold 1 Results'!B19</f>
        <v>414</v>
      </c>
      <c r="I19">
        <f>'Fold 2 Results'!B19</f>
        <v>412</v>
      </c>
      <c r="J19">
        <f>'Fold 3 Results'!B19</f>
        <v>422</v>
      </c>
      <c r="K19">
        <f>'Fold 4 Results'!B19</f>
        <v>421</v>
      </c>
      <c r="L19">
        <f>'Fold 5 Results'!B19</f>
        <v>416</v>
      </c>
      <c r="N19" t="s">
        <v>23</v>
      </c>
      <c r="O19">
        <f>'Fold 1 Results'!C19</f>
        <v>186</v>
      </c>
      <c r="P19">
        <f>'Fold 2 Results'!C19</f>
        <v>188</v>
      </c>
      <c r="Q19">
        <f>'Fold 3 Results'!C19</f>
        <v>178</v>
      </c>
      <c r="R19">
        <f>'Fold 4 Results'!C19</f>
        <v>179</v>
      </c>
      <c r="S19">
        <f>'Fold 5 Results'!C19</f>
        <v>184</v>
      </c>
    </row>
    <row r="20" spans="1:19" x14ac:dyDescent="0.3">
      <c r="B20">
        <f>AVERAGE('Fold 1 Results'!B20,'Fold 2 Results'!B20,'Fold 3 Results'!B20,'Fold 4 Results'!B20,'Fold 5 Results'!B20)</f>
        <v>414.8</v>
      </c>
      <c r="C20">
        <f>AVERAGE('Fold 1 Results'!C20,'Fold 2 Results'!C20,'Fold 3 Results'!C20,'Fold 4 Results'!C20,'Fold 5 Results'!C20)</f>
        <v>185.2</v>
      </c>
      <c r="D20">
        <f t="shared" si="0"/>
        <v>69.13333333333334</v>
      </c>
      <c r="E20">
        <f t="shared" si="1"/>
        <v>6.8702256149270671</v>
      </c>
      <c r="F20">
        <f t="shared" si="2"/>
        <v>6.8702256149270671</v>
      </c>
      <c r="G20" t="s">
        <v>24</v>
      </c>
      <c r="H20">
        <f>'Fold 1 Results'!B20</f>
        <v>403</v>
      </c>
      <c r="I20">
        <f>'Fold 2 Results'!B20</f>
        <v>419</v>
      </c>
      <c r="J20">
        <f>'Fold 3 Results'!B20</f>
        <v>417</v>
      </c>
      <c r="K20">
        <f>'Fold 4 Results'!B20</f>
        <v>420</v>
      </c>
      <c r="L20">
        <f>'Fold 5 Results'!B20</f>
        <v>415</v>
      </c>
      <c r="N20" t="s">
        <v>24</v>
      </c>
      <c r="O20">
        <f>'Fold 1 Results'!C20</f>
        <v>197</v>
      </c>
      <c r="P20">
        <f>'Fold 2 Results'!C20</f>
        <v>181</v>
      </c>
      <c r="Q20">
        <f>'Fold 3 Results'!C20</f>
        <v>183</v>
      </c>
      <c r="R20">
        <f>'Fold 4 Results'!C20</f>
        <v>180</v>
      </c>
      <c r="S20">
        <f>'Fold 5 Results'!C20</f>
        <v>185</v>
      </c>
    </row>
    <row r="21" spans="1:19" x14ac:dyDescent="0.3">
      <c r="B21">
        <f>AVERAGE('Fold 1 Results'!B21,'Fold 2 Results'!B21,'Fold 3 Results'!B21,'Fold 4 Results'!B21,'Fold 5 Results'!B21)</f>
        <v>409.2</v>
      </c>
      <c r="C21">
        <f>AVERAGE('Fold 1 Results'!C21,'Fold 2 Results'!C21,'Fold 3 Results'!C21,'Fold 4 Results'!C21,'Fold 5 Results'!C21)</f>
        <v>190.8</v>
      </c>
      <c r="D21">
        <f>(B21/(B21+C21))*100</f>
        <v>68.199999999999989</v>
      </c>
      <c r="E21">
        <f t="shared" si="1"/>
        <v>7.5630681604756145</v>
      </c>
      <c r="F21">
        <f t="shared" si="2"/>
        <v>7.5630681604756145</v>
      </c>
      <c r="G21" t="s">
        <v>25</v>
      </c>
      <c r="H21">
        <f>'Fold 1 Results'!B21</f>
        <v>403</v>
      </c>
      <c r="I21">
        <f>'Fold 2 Results'!B21</f>
        <v>417</v>
      </c>
      <c r="J21">
        <f>'Fold 3 Results'!B21</f>
        <v>401</v>
      </c>
      <c r="K21">
        <f>'Fold 4 Results'!B21</f>
        <v>408</v>
      </c>
      <c r="L21">
        <f>'Fold 5 Results'!B21</f>
        <v>417</v>
      </c>
      <c r="N21" t="s">
        <v>25</v>
      </c>
      <c r="O21">
        <f>'Fold 1 Results'!C21</f>
        <v>197</v>
      </c>
      <c r="P21">
        <f>'Fold 2 Results'!C21</f>
        <v>183</v>
      </c>
      <c r="Q21">
        <f>'Fold 3 Results'!C21</f>
        <v>199</v>
      </c>
      <c r="R21">
        <f>'Fold 4 Results'!C21</f>
        <v>192</v>
      </c>
      <c r="S21">
        <f>'Fold 5 Results'!C21</f>
        <v>183</v>
      </c>
    </row>
    <row r="22" spans="1:19" x14ac:dyDescent="0.3">
      <c r="B22" s="1" t="s">
        <v>0</v>
      </c>
      <c r="C22" s="1" t="s">
        <v>1</v>
      </c>
    </row>
    <row r="23" spans="1:19" x14ac:dyDescent="0.3">
      <c r="A23" t="s">
        <v>5</v>
      </c>
      <c r="B23">
        <f>AVERAGE(B2:B21)</f>
        <v>396.76</v>
      </c>
      <c r="C23">
        <f>AVERAGE(C2:C21)</f>
        <v>203.23999999999995</v>
      </c>
      <c r="D23">
        <f t="shared" ref="D23" si="3">(B23/(B23+C23))*100</f>
        <v>66.126666666666665</v>
      </c>
    </row>
    <row r="24" spans="1:19" x14ac:dyDescent="0.3">
      <c r="A24" t="s">
        <v>4</v>
      </c>
      <c r="B24">
        <f>STDEV(B2:B21)</f>
        <v>24.192003898635164</v>
      </c>
      <c r="C24">
        <f>STDEV(C2:C21)</f>
        <v>24.192003898635502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45EE8-00E5-4CF8-A285-B492935A62FA}">
  <dimension ref="A1:E24"/>
  <sheetViews>
    <sheetView zoomScale="115" zoomScaleNormal="115" workbookViewId="0">
      <selection activeCell="C2" sqref="C2"/>
    </sheetView>
  </sheetViews>
  <sheetFormatPr defaultRowHeight="14.4" x14ac:dyDescent="0.3"/>
  <cols>
    <col min="1" max="1" width="17.6640625" customWidth="1"/>
    <col min="2" max="6" width="24.33203125" customWidth="1"/>
  </cols>
  <sheetData>
    <row r="1" spans="2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3">
      <c r="B2">
        <v>287</v>
      </c>
      <c r="C2">
        <v>313</v>
      </c>
      <c r="D2">
        <v>47.833333333333343</v>
      </c>
      <c r="E2">
        <v>52.166666666666657</v>
      </c>
    </row>
    <row r="3" spans="2:5" x14ac:dyDescent="0.3">
      <c r="B3">
        <v>371</v>
      </c>
      <c r="C3">
        <v>229</v>
      </c>
      <c r="D3">
        <v>61.833333333333329</v>
      </c>
      <c r="E3">
        <v>38.166666666666657</v>
      </c>
    </row>
    <row r="4" spans="2:5" x14ac:dyDescent="0.3">
      <c r="B4">
        <v>367</v>
      </c>
      <c r="C4">
        <v>233</v>
      </c>
      <c r="D4">
        <v>61.166666666666671</v>
      </c>
      <c r="E4">
        <v>38.833333333333329</v>
      </c>
    </row>
    <row r="5" spans="2:5" x14ac:dyDescent="0.3">
      <c r="B5">
        <v>402</v>
      </c>
      <c r="C5">
        <v>198</v>
      </c>
      <c r="D5">
        <v>67</v>
      </c>
      <c r="E5">
        <v>33</v>
      </c>
    </row>
    <row r="6" spans="2:5" x14ac:dyDescent="0.3">
      <c r="B6">
        <v>385</v>
      </c>
      <c r="C6">
        <v>215</v>
      </c>
      <c r="D6">
        <v>64.166666666666671</v>
      </c>
      <c r="E6">
        <v>35.833333333333343</v>
      </c>
    </row>
    <row r="7" spans="2:5" x14ac:dyDescent="0.3">
      <c r="B7">
        <v>375</v>
      </c>
      <c r="C7">
        <v>225</v>
      </c>
      <c r="D7">
        <v>62.5</v>
      </c>
      <c r="E7">
        <v>37.5</v>
      </c>
    </row>
    <row r="8" spans="2:5" x14ac:dyDescent="0.3">
      <c r="B8">
        <v>412</v>
      </c>
      <c r="C8">
        <v>188</v>
      </c>
      <c r="D8">
        <v>68.666666666666671</v>
      </c>
      <c r="E8">
        <v>31.333333333333339</v>
      </c>
    </row>
    <row r="9" spans="2:5" x14ac:dyDescent="0.3">
      <c r="B9">
        <v>394</v>
      </c>
      <c r="C9">
        <v>206</v>
      </c>
      <c r="D9">
        <v>65.666666666666657</v>
      </c>
      <c r="E9">
        <v>34.333333333333343</v>
      </c>
    </row>
    <row r="10" spans="2:5" x14ac:dyDescent="0.3">
      <c r="B10">
        <v>414</v>
      </c>
      <c r="C10">
        <v>186</v>
      </c>
      <c r="D10">
        <v>69</v>
      </c>
      <c r="E10">
        <v>31</v>
      </c>
    </row>
    <row r="11" spans="2:5" x14ac:dyDescent="0.3">
      <c r="B11">
        <v>402</v>
      </c>
      <c r="C11">
        <v>198</v>
      </c>
      <c r="D11">
        <v>67</v>
      </c>
      <c r="E11">
        <v>33</v>
      </c>
    </row>
    <row r="12" spans="2:5" x14ac:dyDescent="0.3">
      <c r="B12">
        <v>412</v>
      </c>
      <c r="C12">
        <v>188</v>
      </c>
      <c r="D12">
        <v>68.666666666666671</v>
      </c>
      <c r="E12">
        <v>31.333333333333339</v>
      </c>
    </row>
    <row r="13" spans="2:5" x14ac:dyDescent="0.3">
      <c r="B13">
        <v>392</v>
      </c>
      <c r="C13">
        <v>208</v>
      </c>
      <c r="D13">
        <v>65.333333333333329</v>
      </c>
      <c r="E13">
        <v>34.666666666666671</v>
      </c>
    </row>
    <row r="14" spans="2:5" x14ac:dyDescent="0.3">
      <c r="B14">
        <v>392</v>
      </c>
      <c r="C14">
        <v>208</v>
      </c>
      <c r="D14">
        <v>65.333333333333329</v>
      </c>
      <c r="E14">
        <v>34.666666666666671</v>
      </c>
    </row>
    <row r="15" spans="2:5" x14ac:dyDescent="0.3">
      <c r="B15">
        <v>410</v>
      </c>
      <c r="C15">
        <v>190</v>
      </c>
      <c r="D15">
        <v>68.333333333333329</v>
      </c>
      <c r="E15">
        <v>31.666666666666661</v>
      </c>
    </row>
    <row r="16" spans="2:5" x14ac:dyDescent="0.3">
      <c r="B16">
        <v>416</v>
      </c>
      <c r="C16">
        <v>184</v>
      </c>
      <c r="D16">
        <v>69.333333333333343</v>
      </c>
      <c r="E16">
        <v>30.666666666666661</v>
      </c>
    </row>
    <row r="17" spans="1:5" x14ac:dyDescent="0.3">
      <c r="B17">
        <v>411</v>
      </c>
      <c r="C17">
        <v>189</v>
      </c>
      <c r="D17">
        <v>68.5</v>
      </c>
      <c r="E17">
        <v>31.5</v>
      </c>
    </row>
    <row r="18" spans="1:5" x14ac:dyDescent="0.3">
      <c r="B18">
        <v>419</v>
      </c>
      <c r="C18">
        <v>181</v>
      </c>
      <c r="D18">
        <v>69.833333333333343</v>
      </c>
      <c r="E18">
        <v>30.166666666666671</v>
      </c>
    </row>
    <row r="19" spans="1:5" x14ac:dyDescent="0.3">
      <c r="B19">
        <v>414</v>
      </c>
      <c r="C19">
        <v>186</v>
      </c>
      <c r="D19">
        <v>69</v>
      </c>
      <c r="E19">
        <v>31</v>
      </c>
    </row>
    <row r="20" spans="1:5" x14ac:dyDescent="0.3">
      <c r="B20">
        <v>403</v>
      </c>
      <c r="C20">
        <v>197</v>
      </c>
      <c r="D20">
        <v>67.166666666666657</v>
      </c>
      <c r="E20">
        <v>32.833333333333329</v>
      </c>
    </row>
    <row r="21" spans="1:5" x14ac:dyDescent="0.3">
      <c r="B21">
        <v>403</v>
      </c>
      <c r="C21">
        <v>197</v>
      </c>
      <c r="D21">
        <v>67.166666666666657</v>
      </c>
      <c r="E21">
        <v>32.833333333333329</v>
      </c>
    </row>
    <row r="22" spans="1:5" x14ac:dyDescent="0.3">
      <c r="B22" s="1" t="s">
        <v>0</v>
      </c>
      <c r="C22" s="1" t="s">
        <v>1</v>
      </c>
    </row>
    <row r="23" spans="1:5" x14ac:dyDescent="0.3">
      <c r="A23" t="s">
        <v>5</v>
      </c>
      <c r="B23">
        <f>AVERAGE(B2:B21)</f>
        <v>394.05</v>
      </c>
      <c r="C23">
        <f>AVERAGE(C2:C21)</f>
        <v>205.95</v>
      </c>
    </row>
    <row r="24" spans="1:5" x14ac:dyDescent="0.3">
      <c r="A24" t="s">
        <v>4</v>
      </c>
      <c r="B24">
        <f>STDEV(B2:B21)</f>
        <v>29.512664542888238</v>
      </c>
      <c r="C24">
        <f>STDEV(C2:C21)</f>
        <v>29.512664542888196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925E4-0744-4F88-98C8-73ABA5E1DD5E}">
  <dimension ref="A1:E24"/>
  <sheetViews>
    <sheetView topLeftCell="A13" workbookViewId="0">
      <selection activeCell="B2" sqref="B2"/>
    </sheetView>
  </sheetViews>
  <sheetFormatPr defaultRowHeight="14.4" x14ac:dyDescent="0.3"/>
  <cols>
    <col min="1" max="1" width="17.109375" customWidth="1"/>
    <col min="2" max="6" width="23.33203125" customWidth="1"/>
  </cols>
  <sheetData>
    <row r="1" spans="2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3">
      <c r="B2">
        <v>292</v>
      </c>
      <c r="C2">
        <v>308</v>
      </c>
      <c r="D2">
        <v>48.666666666666671</v>
      </c>
      <c r="E2">
        <v>51.333333333333329</v>
      </c>
    </row>
    <row r="3" spans="2:5" x14ac:dyDescent="0.3">
      <c r="B3">
        <v>356</v>
      </c>
      <c r="C3">
        <v>244</v>
      </c>
      <c r="D3">
        <v>59.333333333333343</v>
      </c>
      <c r="E3">
        <v>40.666666666666657</v>
      </c>
    </row>
    <row r="4" spans="2:5" x14ac:dyDescent="0.3">
      <c r="B4">
        <v>393</v>
      </c>
      <c r="C4">
        <v>207</v>
      </c>
      <c r="D4">
        <v>65.5</v>
      </c>
      <c r="E4">
        <v>34.5</v>
      </c>
    </row>
    <row r="5" spans="2:5" x14ac:dyDescent="0.3">
      <c r="B5">
        <v>388</v>
      </c>
      <c r="C5">
        <v>212</v>
      </c>
      <c r="D5">
        <v>64.666666666666657</v>
      </c>
      <c r="E5">
        <v>35.333333333333343</v>
      </c>
    </row>
    <row r="6" spans="2:5" x14ac:dyDescent="0.3">
      <c r="B6">
        <v>402</v>
      </c>
      <c r="C6">
        <v>198</v>
      </c>
      <c r="D6">
        <v>67</v>
      </c>
      <c r="E6">
        <v>33</v>
      </c>
    </row>
    <row r="7" spans="2:5" x14ac:dyDescent="0.3">
      <c r="B7">
        <v>406</v>
      </c>
      <c r="C7">
        <v>194</v>
      </c>
      <c r="D7">
        <v>67.666666666666657</v>
      </c>
      <c r="E7">
        <v>32.333333333333329</v>
      </c>
    </row>
    <row r="8" spans="2:5" x14ac:dyDescent="0.3">
      <c r="B8">
        <v>400</v>
      </c>
      <c r="C8">
        <v>200</v>
      </c>
      <c r="D8">
        <v>66.666666666666657</v>
      </c>
      <c r="E8">
        <v>33.333333333333329</v>
      </c>
    </row>
    <row r="9" spans="2:5" x14ac:dyDescent="0.3">
      <c r="B9">
        <v>394</v>
      </c>
      <c r="C9">
        <v>206</v>
      </c>
      <c r="D9">
        <v>65.666666666666657</v>
      </c>
      <c r="E9">
        <v>34.333333333333343</v>
      </c>
    </row>
    <row r="10" spans="2:5" x14ac:dyDescent="0.3">
      <c r="B10">
        <v>403</v>
      </c>
      <c r="C10">
        <v>197</v>
      </c>
      <c r="D10">
        <v>67.166666666666657</v>
      </c>
      <c r="E10">
        <v>32.833333333333329</v>
      </c>
    </row>
    <row r="11" spans="2:5" x14ac:dyDescent="0.3">
      <c r="B11">
        <v>404</v>
      </c>
      <c r="C11">
        <v>196</v>
      </c>
      <c r="D11">
        <v>67.333333333333329</v>
      </c>
      <c r="E11">
        <v>32.666666666666657</v>
      </c>
    </row>
    <row r="12" spans="2:5" x14ac:dyDescent="0.3">
      <c r="B12">
        <v>395</v>
      </c>
      <c r="C12">
        <v>205</v>
      </c>
      <c r="D12">
        <v>65.833333333333329</v>
      </c>
      <c r="E12">
        <v>34.166666666666657</v>
      </c>
    </row>
    <row r="13" spans="2:5" x14ac:dyDescent="0.3">
      <c r="B13">
        <v>386</v>
      </c>
      <c r="C13">
        <v>214</v>
      </c>
      <c r="D13">
        <v>64.333333333333329</v>
      </c>
      <c r="E13">
        <v>35.666666666666671</v>
      </c>
    </row>
    <row r="14" spans="2:5" x14ac:dyDescent="0.3">
      <c r="B14">
        <v>419</v>
      </c>
      <c r="C14">
        <v>181</v>
      </c>
      <c r="D14">
        <v>69.833333333333343</v>
      </c>
      <c r="E14">
        <v>30.166666666666671</v>
      </c>
    </row>
    <row r="15" spans="2:5" x14ac:dyDescent="0.3">
      <c r="B15">
        <v>411</v>
      </c>
      <c r="C15">
        <v>189</v>
      </c>
      <c r="D15">
        <v>68.5</v>
      </c>
      <c r="E15">
        <v>31.5</v>
      </c>
    </row>
    <row r="16" spans="2:5" x14ac:dyDescent="0.3">
      <c r="B16">
        <v>421</v>
      </c>
      <c r="C16">
        <v>179</v>
      </c>
      <c r="D16">
        <v>70.166666666666671</v>
      </c>
      <c r="E16">
        <v>29.833333333333339</v>
      </c>
    </row>
    <row r="17" spans="1:5" x14ac:dyDescent="0.3">
      <c r="B17">
        <v>409</v>
      </c>
      <c r="C17">
        <v>191</v>
      </c>
      <c r="D17">
        <v>68.166666666666657</v>
      </c>
      <c r="E17">
        <v>31.833333333333339</v>
      </c>
    </row>
    <row r="18" spans="1:5" x14ac:dyDescent="0.3">
      <c r="B18">
        <v>401</v>
      </c>
      <c r="C18">
        <v>199</v>
      </c>
      <c r="D18">
        <v>66.833333333333329</v>
      </c>
      <c r="E18">
        <v>33.166666666666657</v>
      </c>
    </row>
    <row r="19" spans="1:5" x14ac:dyDescent="0.3">
      <c r="B19">
        <v>412</v>
      </c>
      <c r="C19">
        <v>188</v>
      </c>
      <c r="D19">
        <v>68.666666666666671</v>
      </c>
      <c r="E19">
        <v>31.333333333333339</v>
      </c>
    </row>
    <row r="20" spans="1:5" x14ac:dyDescent="0.3">
      <c r="B20">
        <v>419</v>
      </c>
      <c r="C20">
        <v>181</v>
      </c>
      <c r="D20">
        <v>69.833333333333343</v>
      </c>
      <c r="E20">
        <v>30.166666666666671</v>
      </c>
    </row>
    <row r="21" spans="1:5" ht="16.2" customHeight="1" x14ac:dyDescent="0.3">
      <c r="B21">
        <v>417</v>
      </c>
      <c r="C21">
        <v>183</v>
      </c>
      <c r="D21">
        <v>69.5</v>
      </c>
      <c r="E21">
        <v>30.5</v>
      </c>
    </row>
    <row r="22" spans="1:5" x14ac:dyDescent="0.3">
      <c r="B22" s="1" t="s">
        <v>0</v>
      </c>
      <c r="C22" s="1" t="s">
        <v>1</v>
      </c>
    </row>
    <row r="23" spans="1:5" x14ac:dyDescent="0.3">
      <c r="A23" t="s">
        <v>5</v>
      </c>
      <c r="B23">
        <f>AVERAGE(B2:B21)</f>
        <v>396.4</v>
      </c>
      <c r="C23">
        <f>AVERAGE(C2:C21)</f>
        <v>203.6</v>
      </c>
    </row>
    <row r="24" spans="1:5" x14ac:dyDescent="0.3">
      <c r="A24" t="s">
        <v>4</v>
      </c>
      <c r="B24">
        <f>STDEV(B2:B21)</f>
        <v>28.704300062974241</v>
      </c>
      <c r="C24">
        <f>STDEV(C2:C21)</f>
        <v>28.704300062974283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03D1-EFBE-474D-8185-E936C09FF3E7}">
  <dimension ref="A1:E24"/>
  <sheetViews>
    <sheetView workbookViewId="0">
      <selection activeCell="B2" sqref="B2"/>
    </sheetView>
  </sheetViews>
  <sheetFormatPr defaultRowHeight="14.4" x14ac:dyDescent="0.3"/>
  <cols>
    <col min="1" max="1" width="16.88671875" customWidth="1"/>
    <col min="2" max="7" width="18.21875" customWidth="1"/>
  </cols>
  <sheetData>
    <row r="1" spans="2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3">
      <c r="B2">
        <v>329</v>
      </c>
      <c r="C2">
        <v>271</v>
      </c>
      <c r="D2">
        <v>54.833333333333343</v>
      </c>
      <c r="E2">
        <v>45.166666666666657</v>
      </c>
    </row>
    <row r="3" spans="2:5" x14ac:dyDescent="0.3">
      <c r="B3">
        <v>378</v>
      </c>
      <c r="C3">
        <v>222</v>
      </c>
      <c r="D3">
        <v>63</v>
      </c>
      <c r="E3">
        <v>37</v>
      </c>
    </row>
    <row r="4" spans="2:5" x14ac:dyDescent="0.3">
      <c r="B4">
        <v>398</v>
      </c>
      <c r="C4">
        <v>202</v>
      </c>
      <c r="D4">
        <v>66.333333333333329</v>
      </c>
      <c r="E4">
        <v>33.666666666666657</v>
      </c>
    </row>
    <row r="5" spans="2:5" x14ac:dyDescent="0.3">
      <c r="B5">
        <v>395</v>
      </c>
      <c r="C5">
        <v>205</v>
      </c>
      <c r="D5">
        <v>65.833333333333329</v>
      </c>
      <c r="E5">
        <v>34.166666666666657</v>
      </c>
    </row>
    <row r="6" spans="2:5" x14ac:dyDescent="0.3">
      <c r="B6">
        <v>396</v>
      </c>
      <c r="C6">
        <v>204</v>
      </c>
      <c r="D6">
        <v>66</v>
      </c>
      <c r="E6">
        <v>34</v>
      </c>
    </row>
    <row r="7" spans="2:5" x14ac:dyDescent="0.3">
      <c r="B7">
        <v>415</v>
      </c>
      <c r="C7">
        <v>185</v>
      </c>
      <c r="D7">
        <v>69.166666666666671</v>
      </c>
      <c r="E7">
        <v>30.833333333333339</v>
      </c>
    </row>
    <row r="8" spans="2:5" x14ac:dyDescent="0.3">
      <c r="B8">
        <v>405</v>
      </c>
      <c r="C8">
        <v>195</v>
      </c>
      <c r="D8">
        <v>67.5</v>
      </c>
      <c r="E8">
        <v>32.5</v>
      </c>
    </row>
    <row r="9" spans="2:5" x14ac:dyDescent="0.3">
      <c r="B9">
        <v>388</v>
      </c>
      <c r="C9">
        <v>212</v>
      </c>
      <c r="D9">
        <v>64.666666666666657</v>
      </c>
      <c r="E9">
        <v>35.333333333333343</v>
      </c>
    </row>
    <row r="10" spans="2:5" x14ac:dyDescent="0.3">
      <c r="B10">
        <v>414</v>
      </c>
      <c r="C10">
        <v>186</v>
      </c>
      <c r="D10">
        <v>69</v>
      </c>
      <c r="E10">
        <v>31</v>
      </c>
    </row>
    <row r="11" spans="2:5" x14ac:dyDescent="0.3">
      <c r="B11">
        <v>395</v>
      </c>
      <c r="C11">
        <v>205</v>
      </c>
      <c r="D11">
        <v>65.833333333333329</v>
      </c>
      <c r="E11">
        <v>34.166666666666657</v>
      </c>
    </row>
    <row r="12" spans="2:5" x14ac:dyDescent="0.3">
      <c r="B12">
        <v>412</v>
      </c>
      <c r="C12">
        <v>188</v>
      </c>
      <c r="D12">
        <v>68.666666666666671</v>
      </c>
      <c r="E12">
        <v>31.333333333333339</v>
      </c>
    </row>
    <row r="13" spans="2:5" x14ac:dyDescent="0.3">
      <c r="B13">
        <v>417</v>
      </c>
      <c r="C13">
        <v>183</v>
      </c>
      <c r="D13">
        <v>69.5</v>
      </c>
      <c r="E13">
        <v>30.5</v>
      </c>
    </row>
    <row r="14" spans="2:5" x14ac:dyDescent="0.3">
      <c r="B14">
        <v>412</v>
      </c>
      <c r="C14">
        <v>188</v>
      </c>
      <c r="D14">
        <v>68.666666666666671</v>
      </c>
      <c r="E14">
        <v>31.333333333333339</v>
      </c>
    </row>
    <row r="15" spans="2:5" x14ac:dyDescent="0.3">
      <c r="B15">
        <v>406</v>
      </c>
      <c r="C15">
        <v>194</v>
      </c>
      <c r="D15">
        <v>67.666666666666657</v>
      </c>
      <c r="E15">
        <v>32.333333333333329</v>
      </c>
    </row>
    <row r="16" spans="2:5" x14ac:dyDescent="0.3">
      <c r="B16">
        <v>408</v>
      </c>
      <c r="C16">
        <v>192</v>
      </c>
      <c r="D16">
        <v>68</v>
      </c>
      <c r="E16">
        <v>32</v>
      </c>
    </row>
    <row r="17" spans="1:5" x14ac:dyDescent="0.3">
      <c r="B17">
        <v>393</v>
      </c>
      <c r="C17">
        <v>207</v>
      </c>
      <c r="D17">
        <v>65.5</v>
      </c>
      <c r="E17">
        <v>34.5</v>
      </c>
    </row>
    <row r="18" spans="1:5" x14ac:dyDescent="0.3">
      <c r="B18">
        <v>399</v>
      </c>
      <c r="C18">
        <v>201</v>
      </c>
      <c r="D18">
        <v>66.5</v>
      </c>
      <c r="E18">
        <v>33.5</v>
      </c>
    </row>
    <row r="19" spans="1:5" x14ac:dyDescent="0.3">
      <c r="B19">
        <v>422</v>
      </c>
      <c r="C19">
        <v>178</v>
      </c>
      <c r="D19">
        <v>70.333333333333343</v>
      </c>
      <c r="E19">
        <v>29.666666666666671</v>
      </c>
    </row>
    <row r="20" spans="1:5" x14ac:dyDescent="0.3">
      <c r="B20">
        <v>417</v>
      </c>
      <c r="C20">
        <v>183</v>
      </c>
      <c r="D20">
        <v>69.5</v>
      </c>
      <c r="E20">
        <v>30.5</v>
      </c>
    </row>
    <row r="21" spans="1:5" x14ac:dyDescent="0.3">
      <c r="B21">
        <v>401</v>
      </c>
      <c r="C21">
        <v>199</v>
      </c>
      <c r="D21">
        <v>66.833333333333329</v>
      </c>
      <c r="E21">
        <v>33.166666666666657</v>
      </c>
    </row>
    <row r="22" spans="1:5" x14ac:dyDescent="0.3">
      <c r="B22" s="1" t="s">
        <v>0</v>
      </c>
      <c r="C22" s="1" t="s">
        <v>1</v>
      </c>
    </row>
    <row r="23" spans="1:5" x14ac:dyDescent="0.3">
      <c r="A23" t="s">
        <v>5</v>
      </c>
      <c r="B23">
        <f>AVERAGE(B2:B21)</f>
        <v>400</v>
      </c>
      <c r="C23">
        <f>AVERAGE(C2:C21)</f>
        <v>200</v>
      </c>
    </row>
    <row r="24" spans="1:5" x14ac:dyDescent="0.3">
      <c r="A24" t="s">
        <v>4</v>
      </c>
      <c r="B24">
        <f>STDEV(B2:B21)</f>
        <v>20.112839575491911</v>
      </c>
      <c r="C24">
        <f>STDEV(C2:C21)</f>
        <v>20.112839575491911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A0D8-DE39-4F29-9231-F43E95D29F99}">
  <dimension ref="A1:E24"/>
  <sheetViews>
    <sheetView workbookViewId="0">
      <selection activeCell="B2" sqref="B2"/>
    </sheetView>
  </sheetViews>
  <sheetFormatPr defaultRowHeight="14.4" x14ac:dyDescent="0.3"/>
  <cols>
    <col min="1" max="1" width="22.109375" customWidth="1"/>
    <col min="2" max="5" width="27.44140625" customWidth="1"/>
  </cols>
  <sheetData>
    <row r="1" spans="2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3">
      <c r="B2">
        <v>295</v>
      </c>
      <c r="C2">
        <v>305</v>
      </c>
      <c r="D2">
        <v>49.166666666666657</v>
      </c>
      <c r="E2">
        <v>50.833333333333329</v>
      </c>
    </row>
    <row r="3" spans="2:5" x14ac:dyDescent="0.3">
      <c r="B3">
        <v>375</v>
      </c>
      <c r="C3">
        <v>225</v>
      </c>
      <c r="D3">
        <v>62.5</v>
      </c>
      <c r="E3">
        <v>37.5</v>
      </c>
    </row>
    <row r="4" spans="2:5" x14ac:dyDescent="0.3">
      <c r="B4">
        <v>398</v>
      </c>
      <c r="C4">
        <v>202</v>
      </c>
      <c r="D4">
        <v>66.333333333333329</v>
      </c>
      <c r="E4">
        <v>33.666666666666657</v>
      </c>
    </row>
    <row r="5" spans="2:5" x14ac:dyDescent="0.3">
      <c r="B5">
        <v>384</v>
      </c>
      <c r="C5">
        <v>216</v>
      </c>
      <c r="D5">
        <v>64</v>
      </c>
      <c r="E5">
        <v>36</v>
      </c>
    </row>
    <row r="6" spans="2:5" x14ac:dyDescent="0.3">
      <c r="B6">
        <v>402</v>
      </c>
      <c r="C6">
        <v>198</v>
      </c>
      <c r="D6">
        <v>67</v>
      </c>
      <c r="E6">
        <v>33</v>
      </c>
    </row>
    <row r="7" spans="2:5" x14ac:dyDescent="0.3">
      <c r="B7">
        <v>406</v>
      </c>
      <c r="C7">
        <v>194</v>
      </c>
      <c r="D7">
        <v>67.666666666666657</v>
      </c>
      <c r="E7">
        <v>32.333333333333329</v>
      </c>
    </row>
    <row r="8" spans="2:5" x14ac:dyDescent="0.3">
      <c r="B8">
        <v>398</v>
      </c>
      <c r="C8">
        <v>202</v>
      </c>
      <c r="D8">
        <v>66.333333333333329</v>
      </c>
      <c r="E8">
        <v>33.666666666666657</v>
      </c>
    </row>
    <row r="9" spans="2:5" x14ac:dyDescent="0.3">
      <c r="B9">
        <v>405</v>
      </c>
      <c r="C9">
        <v>195</v>
      </c>
      <c r="D9">
        <v>67.5</v>
      </c>
      <c r="E9">
        <v>32.5</v>
      </c>
    </row>
    <row r="10" spans="2:5" x14ac:dyDescent="0.3">
      <c r="B10">
        <v>413</v>
      </c>
      <c r="C10">
        <v>187</v>
      </c>
      <c r="D10">
        <v>68.833333333333329</v>
      </c>
      <c r="E10">
        <v>31.166666666666661</v>
      </c>
    </row>
    <row r="11" spans="2:5" x14ac:dyDescent="0.3">
      <c r="B11">
        <v>391</v>
      </c>
      <c r="C11">
        <v>209</v>
      </c>
      <c r="D11">
        <v>65.166666666666657</v>
      </c>
      <c r="E11">
        <v>34.833333333333343</v>
      </c>
    </row>
    <row r="12" spans="2:5" x14ac:dyDescent="0.3">
      <c r="B12">
        <v>406</v>
      </c>
      <c r="C12">
        <v>194</v>
      </c>
      <c r="D12">
        <v>67.666666666666657</v>
      </c>
      <c r="E12">
        <v>32.333333333333329</v>
      </c>
    </row>
    <row r="13" spans="2:5" x14ac:dyDescent="0.3">
      <c r="B13">
        <v>396</v>
      </c>
      <c r="C13">
        <v>204</v>
      </c>
      <c r="D13">
        <v>66</v>
      </c>
      <c r="E13">
        <v>34</v>
      </c>
    </row>
    <row r="14" spans="2:5" x14ac:dyDescent="0.3">
      <c r="B14">
        <v>414</v>
      </c>
      <c r="C14">
        <v>186</v>
      </c>
      <c r="D14">
        <v>69</v>
      </c>
      <c r="E14">
        <v>31</v>
      </c>
    </row>
    <row r="15" spans="2:5" x14ac:dyDescent="0.3">
      <c r="B15">
        <v>396</v>
      </c>
      <c r="C15">
        <v>204</v>
      </c>
      <c r="D15">
        <v>66</v>
      </c>
      <c r="E15">
        <v>34</v>
      </c>
    </row>
    <row r="16" spans="2:5" x14ac:dyDescent="0.3">
      <c r="B16">
        <v>388</v>
      </c>
      <c r="C16">
        <v>212</v>
      </c>
      <c r="D16">
        <v>64.666666666666657</v>
      </c>
      <c r="E16">
        <v>35.333333333333343</v>
      </c>
    </row>
    <row r="17" spans="1:5" x14ac:dyDescent="0.3">
      <c r="B17">
        <v>409</v>
      </c>
      <c r="C17">
        <v>191</v>
      </c>
      <c r="D17">
        <v>68.166666666666657</v>
      </c>
      <c r="E17">
        <v>31.833333333333339</v>
      </c>
    </row>
    <row r="18" spans="1:5" x14ac:dyDescent="0.3">
      <c r="B18">
        <v>412</v>
      </c>
      <c r="C18">
        <v>188</v>
      </c>
      <c r="D18">
        <v>68.666666666666671</v>
      </c>
      <c r="E18">
        <v>31.333333333333339</v>
      </c>
    </row>
    <row r="19" spans="1:5" x14ac:dyDescent="0.3">
      <c r="B19">
        <v>421</v>
      </c>
      <c r="C19">
        <v>179</v>
      </c>
      <c r="D19">
        <v>70.166666666666671</v>
      </c>
      <c r="E19">
        <v>29.833333333333339</v>
      </c>
    </row>
    <row r="20" spans="1:5" x14ac:dyDescent="0.3">
      <c r="B20">
        <v>420</v>
      </c>
      <c r="C20">
        <v>180</v>
      </c>
      <c r="D20">
        <v>70</v>
      </c>
      <c r="E20">
        <v>30</v>
      </c>
    </row>
    <row r="21" spans="1:5" x14ac:dyDescent="0.3">
      <c r="B21">
        <v>408</v>
      </c>
      <c r="C21">
        <v>192</v>
      </c>
      <c r="D21">
        <v>68</v>
      </c>
      <c r="E21">
        <v>32</v>
      </c>
    </row>
    <row r="22" spans="1:5" x14ac:dyDescent="0.3">
      <c r="B22" s="1" t="s">
        <v>0</v>
      </c>
      <c r="C22" s="1" t="s">
        <v>1</v>
      </c>
    </row>
    <row r="23" spans="1:5" x14ac:dyDescent="0.3">
      <c r="A23" t="s">
        <v>5</v>
      </c>
      <c r="B23">
        <f>AVERAGE(B2:B21)</f>
        <v>396.85</v>
      </c>
      <c r="C23">
        <f>AVERAGE(C2:C21)</f>
        <v>203.15</v>
      </c>
    </row>
    <row r="24" spans="1:5" x14ac:dyDescent="0.3">
      <c r="A24" t="s">
        <v>4</v>
      </c>
      <c r="B24">
        <f>STDEV(B2:B21)</f>
        <v>26.723289665127602</v>
      </c>
      <c r="C24">
        <f>STDEV(C2:C21)</f>
        <v>26.723289665127648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00287-6994-4F81-9364-E8547F788AEF}">
  <dimension ref="A1:E24"/>
  <sheetViews>
    <sheetView workbookViewId="0">
      <selection activeCell="B2" sqref="B2"/>
    </sheetView>
  </sheetViews>
  <sheetFormatPr defaultRowHeight="14.4" x14ac:dyDescent="0.3"/>
  <cols>
    <col min="1" max="1" width="19.21875" customWidth="1"/>
    <col min="2" max="7" width="22" customWidth="1"/>
  </cols>
  <sheetData>
    <row r="1" spans="2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3">
      <c r="B2">
        <v>322</v>
      </c>
      <c r="C2">
        <v>278</v>
      </c>
      <c r="D2">
        <v>53.666666666666657</v>
      </c>
      <c r="E2">
        <v>46.333333333333329</v>
      </c>
    </row>
    <row r="3" spans="2:5" x14ac:dyDescent="0.3">
      <c r="B3">
        <v>367</v>
      </c>
      <c r="C3">
        <v>233</v>
      </c>
      <c r="D3">
        <v>61.166666666666671</v>
      </c>
      <c r="E3">
        <v>38.833333333333329</v>
      </c>
    </row>
    <row r="4" spans="2:5" x14ac:dyDescent="0.3">
      <c r="B4">
        <v>374</v>
      </c>
      <c r="C4">
        <v>226</v>
      </c>
      <c r="D4">
        <v>62.333333333333329</v>
      </c>
      <c r="E4">
        <v>37.666666666666657</v>
      </c>
    </row>
    <row r="5" spans="2:5" x14ac:dyDescent="0.3">
      <c r="B5">
        <v>393</v>
      </c>
      <c r="C5">
        <v>207</v>
      </c>
      <c r="D5">
        <v>65.5</v>
      </c>
      <c r="E5">
        <v>34.5</v>
      </c>
    </row>
    <row r="6" spans="2:5" x14ac:dyDescent="0.3">
      <c r="B6">
        <v>399</v>
      </c>
      <c r="C6">
        <v>201</v>
      </c>
      <c r="D6">
        <v>66.5</v>
      </c>
      <c r="E6">
        <v>33.5</v>
      </c>
    </row>
    <row r="7" spans="2:5" x14ac:dyDescent="0.3">
      <c r="B7">
        <v>374</v>
      </c>
      <c r="C7">
        <v>226</v>
      </c>
      <c r="D7">
        <v>62.333333333333329</v>
      </c>
      <c r="E7">
        <v>37.666666666666657</v>
      </c>
    </row>
    <row r="8" spans="2:5" x14ac:dyDescent="0.3">
      <c r="B8">
        <v>405</v>
      </c>
      <c r="C8">
        <v>195</v>
      </c>
      <c r="D8">
        <v>67.5</v>
      </c>
      <c r="E8">
        <v>32.5</v>
      </c>
    </row>
    <row r="9" spans="2:5" x14ac:dyDescent="0.3">
      <c r="B9">
        <v>396</v>
      </c>
      <c r="C9">
        <v>204</v>
      </c>
      <c r="D9">
        <v>66</v>
      </c>
      <c r="E9">
        <v>34</v>
      </c>
    </row>
    <row r="10" spans="2:5" x14ac:dyDescent="0.3">
      <c r="B10">
        <v>408</v>
      </c>
      <c r="C10">
        <v>192</v>
      </c>
      <c r="D10">
        <v>68</v>
      </c>
      <c r="E10">
        <v>32</v>
      </c>
    </row>
    <row r="11" spans="2:5" x14ac:dyDescent="0.3">
      <c r="B11">
        <v>404</v>
      </c>
      <c r="C11">
        <v>196</v>
      </c>
      <c r="D11">
        <v>67.333333333333329</v>
      </c>
      <c r="E11">
        <v>32.666666666666657</v>
      </c>
    </row>
    <row r="12" spans="2:5" x14ac:dyDescent="0.3">
      <c r="B12">
        <v>402</v>
      </c>
      <c r="C12">
        <v>198</v>
      </c>
      <c r="D12">
        <v>67</v>
      </c>
      <c r="E12">
        <v>33</v>
      </c>
    </row>
    <row r="13" spans="2:5" x14ac:dyDescent="0.3">
      <c r="B13">
        <v>403</v>
      </c>
      <c r="C13">
        <v>197</v>
      </c>
      <c r="D13">
        <v>67.166666666666657</v>
      </c>
      <c r="E13">
        <v>32.833333333333329</v>
      </c>
    </row>
    <row r="14" spans="2:5" x14ac:dyDescent="0.3">
      <c r="B14">
        <v>425</v>
      </c>
      <c r="C14">
        <v>175</v>
      </c>
      <c r="D14">
        <v>70.833333333333343</v>
      </c>
      <c r="E14">
        <v>29.166666666666671</v>
      </c>
    </row>
    <row r="15" spans="2:5" x14ac:dyDescent="0.3">
      <c r="B15">
        <v>414</v>
      </c>
      <c r="C15">
        <v>186</v>
      </c>
      <c r="D15">
        <v>69</v>
      </c>
      <c r="E15">
        <v>31</v>
      </c>
    </row>
    <row r="16" spans="2:5" x14ac:dyDescent="0.3">
      <c r="B16">
        <v>397</v>
      </c>
      <c r="C16">
        <v>203</v>
      </c>
      <c r="D16">
        <v>66.166666666666657</v>
      </c>
      <c r="E16">
        <v>33.833333333333329</v>
      </c>
    </row>
    <row r="17" spans="1:5" x14ac:dyDescent="0.3">
      <c r="B17">
        <v>391</v>
      </c>
      <c r="C17">
        <v>209</v>
      </c>
      <c r="D17">
        <v>65.166666666666657</v>
      </c>
      <c r="E17">
        <v>34.833333333333343</v>
      </c>
    </row>
    <row r="18" spans="1:5" x14ac:dyDescent="0.3">
      <c r="B18">
        <v>408</v>
      </c>
      <c r="C18">
        <v>192</v>
      </c>
      <c r="D18">
        <v>68</v>
      </c>
      <c r="E18">
        <v>32</v>
      </c>
    </row>
    <row r="19" spans="1:5" x14ac:dyDescent="0.3">
      <c r="B19">
        <v>416</v>
      </c>
      <c r="C19">
        <v>184</v>
      </c>
      <c r="D19">
        <v>69.333333333333343</v>
      </c>
      <c r="E19">
        <v>30.666666666666661</v>
      </c>
    </row>
    <row r="20" spans="1:5" x14ac:dyDescent="0.3">
      <c r="B20">
        <v>415</v>
      </c>
      <c r="C20">
        <v>185</v>
      </c>
      <c r="D20">
        <v>69.166666666666671</v>
      </c>
      <c r="E20">
        <v>30.833333333333339</v>
      </c>
    </row>
    <row r="21" spans="1:5" x14ac:dyDescent="0.3">
      <c r="B21">
        <v>417</v>
      </c>
      <c r="C21">
        <v>183</v>
      </c>
      <c r="D21">
        <v>69.5</v>
      </c>
      <c r="E21">
        <v>30.5</v>
      </c>
    </row>
    <row r="22" spans="1:5" x14ac:dyDescent="0.3">
      <c r="B22" s="1" t="s">
        <v>0</v>
      </c>
      <c r="C22" s="1" t="s">
        <v>1</v>
      </c>
    </row>
    <row r="23" spans="1:5" x14ac:dyDescent="0.3">
      <c r="A23" t="s">
        <v>5</v>
      </c>
      <c r="B23">
        <f>AVERAGE(B2:B21)</f>
        <v>396.5</v>
      </c>
      <c r="C23">
        <f>AVERAGE(C2:C21)</f>
        <v>203.5</v>
      </c>
    </row>
    <row r="24" spans="1:5" x14ac:dyDescent="0.3">
      <c r="A24" t="s">
        <v>4</v>
      </c>
      <c r="B24">
        <f>STDEV(B2:B21)</f>
        <v>23.180073111914126</v>
      </c>
      <c r="C24">
        <f>STDEV(C2:C21)</f>
        <v>23.180073111914126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Fold 1 Results</vt:lpstr>
      <vt:lpstr>Fold 2 Results</vt:lpstr>
      <vt:lpstr>Fold 3 Results</vt:lpstr>
      <vt:lpstr>Fold 4 Results</vt:lpstr>
      <vt:lpstr>Fold 5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Proctor</dc:creator>
  <cp:lastModifiedBy>Noel Proctor</cp:lastModifiedBy>
  <dcterms:created xsi:type="dcterms:W3CDTF">2023-04-02T17:04:56Z</dcterms:created>
  <dcterms:modified xsi:type="dcterms:W3CDTF">2023-04-04T21:00:59Z</dcterms:modified>
</cp:coreProperties>
</file>