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_Project\Results\Method 2 - DontBeWrong\"/>
    </mc:Choice>
  </mc:AlternateContent>
  <xr:revisionPtr revIDLastSave="0" documentId="13_ncr:1_{8EAB7FAA-3734-4A12-A4E3-35AF72BDA0FE}" xr6:coauthVersionLast="47" xr6:coauthVersionMax="47" xr10:uidLastSave="{00000000-0000-0000-0000-000000000000}"/>
  <bookViews>
    <workbookView xWindow="28680" yWindow="-120" windowWidth="29040" windowHeight="15840" xr2:uid="{A25EE093-A97F-4067-9F05-284532665E25}"/>
  </bookViews>
  <sheets>
    <sheet name="Average" sheetId="1" r:id="rId1"/>
    <sheet name="Fold 1 Results" sheetId="2" r:id="rId2"/>
    <sheet name="Fold 2 Results" sheetId="3" r:id="rId3"/>
    <sheet name="Fold 3 Results" sheetId="4" r:id="rId4"/>
    <sheet name="Fold 4 Results" sheetId="5" r:id="rId5"/>
    <sheet name="Fold 5 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O4" i="1"/>
  <c r="P4" i="1"/>
  <c r="Q4" i="1"/>
  <c r="F4" i="1" s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F7" i="1" s="1"/>
  <c r="S7" i="1"/>
  <c r="O8" i="1"/>
  <c r="P8" i="1"/>
  <c r="Q8" i="1"/>
  <c r="R8" i="1"/>
  <c r="S8" i="1"/>
  <c r="O9" i="1"/>
  <c r="P9" i="1"/>
  <c r="F9" i="1" s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F12" i="1" s="1"/>
  <c r="R12" i="1"/>
  <c r="S12" i="1"/>
  <c r="O13" i="1"/>
  <c r="P13" i="1"/>
  <c r="Q13" i="1"/>
  <c r="R13" i="1"/>
  <c r="S13" i="1"/>
  <c r="O14" i="1"/>
  <c r="F14" i="1" s="1"/>
  <c r="P14" i="1"/>
  <c r="Q14" i="1"/>
  <c r="R14" i="1"/>
  <c r="S14" i="1"/>
  <c r="O15" i="1"/>
  <c r="P15" i="1"/>
  <c r="Q15" i="1"/>
  <c r="R15" i="1"/>
  <c r="F15" i="1" s="1"/>
  <c r="S15" i="1"/>
  <c r="O16" i="1"/>
  <c r="P16" i="1"/>
  <c r="Q16" i="1"/>
  <c r="R16" i="1"/>
  <c r="S16" i="1"/>
  <c r="O17" i="1"/>
  <c r="P17" i="1"/>
  <c r="F17" i="1" s="1"/>
  <c r="Q17" i="1"/>
  <c r="R17" i="1"/>
  <c r="S17" i="1"/>
  <c r="O18" i="1"/>
  <c r="P18" i="1"/>
  <c r="Q18" i="1"/>
  <c r="R18" i="1"/>
  <c r="S18" i="1"/>
  <c r="F18" i="1" s="1"/>
  <c r="O19" i="1"/>
  <c r="P19" i="1"/>
  <c r="Q19" i="1"/>
  <c r="R19" i="1"/>
  <c r="S19" i="1"/>
  <c r="O20" i="1"/>
  <c r="P20" i="1"/>
  <c r="Q20" i="1"/>
  <c r="F20" i="1" s="1"/>
  <c r="R20" i="1"/>
  <c r="S20" i="1"/>
  <c r="O21" i="1"/>
  <c r="P21" i="1"/>
  <c r="Q21" i="1"/>
  <c r="R21" i="1"/>
  <c r="S21" i="1"/>
  <c r="S2" i="1"/>
  <c r="R2" i="1"/>
  <c r="Q2" i="1"/>
  <c r="P2" i="1"/>
  <c r="O2" i="1"/>
  <c r="F3" i="1"/>
  <c r="H3" i="1"/>
  <c r="I3" i="1"/>
  <c r="J3" i="1"/>
  <c r="K3" i="1"/>
  <c r="E3" i="1" s="1"/>
  <c r="L3" i="1"/>
  <c r="H4" i="1"/>
  <c r="E4" i="1" s="1"/>
  <c r="I4" i="1"/>
  <c r="J4" i="1"/>
  <c r="K4" i="1"/>
  <c r="L4" i="1"/>
  <c r="F5" i="1"/>
  <c r="H5" i="1"/>
  <c r="E5" i="1" s="1"/>
  <c r="I5" i="1"/>
  <c r="J5" i="1"/>
  <c r="K5" i="1"/>
  <c r="L5" i="1"/>
  <c r="E6" i="1"/>
  <c r="F6" i="1"/>
  <c r="H6" i="1"/>
  <c r="I6" i="1"/>
  <c r="J6" i="1"/>
  <c r="K6" i="1"/>
  <c r="L6" i="1"/>
  <c r="H7" i="1"/>
  <c r="E7" i="1" s="1"/>
  <c r="I7" i="1"/>
  <c r="J7" i="1"/>
  <c r="K7" i="1"/>
  <c r="L7" i="1"/>
  <c r="F8" i="1"/>
  <c r="H8" i="1"/>
  <c r="E8" i="1" s="1"/>
  <c r="I8" i="1"/>
  <c r="J8" i="1"/>
  <c r="K8" i="1"/>
  <c r="L8" i="1"/>
  <c r="H9" i="1"/>
  <c r="E9" i="1" s="1"/>
  <c r="I9" i="1"/>
  <c r="J9" i="1"/>
  <c r="K9" i="1"/>
  <c r="L9" i="1"/>
  <c r="F10" i="1"/>
  <c r="H10" i="1"/>
  <c r="I10" i="1"/>
  <c r="J10" i="1"/>
  <c r="E10" i="1" s="1"/>
  <c r="K10" i="1"/>
  <c r="L10" i="1"/>
  <c r="F11" i="1"/>
  <c r="H11" i="1"/>
  <c r="I11" i="1"/>
  <c r="J11" i="1"/>
  <c r="K11" i="1"/>
  <c r="E11" i="1" s="1"/>
  <c r="L11" i="1"/>
  <c r="H12" i="1"/>
  <c r="E12" i="1" s="1"/>
  <c r="I12" i="1"/>
  <c r="J12" i="1"/>
  <c r="K12" i="1"/>
  <c r="L12" i="1"/>
  <c r="F13" i="1"/>
  <c r="H13" i="1"/>
  <c r="E13" i="1" s="1"/>
  <c r="I13" i="1"/>
  <c r="J13" i="1"/>
  <c r="K13" i="1"/>
  <c r="L13" i="1"/>
  <c r="E14" i="1"/>
  <c r="H14" i="1"/>
  <c r="I14" i="1"/>
  <c r="J14" i="1"/>
  <c r="K14" i="1"/>
  <c r="L14" i="1"/>
  <c r="H15" i="1"/>
  <c r="E15" i="1" s="1"/>
  <c r="I15" i="1"/>
  <c r="J15" i="1"/>
  <c r="K15" i="1"/>
  <c r="L15" i="1"/>
  <c r="F16" i="1"/>
  <c r="H16" i="1"/>
  <c r="E16" i="1" s="1"/>
  <c r="I16" i="1"/>
  <c r="J16" i="1"/>
  <c r="K16" i="1"/>
  <c r="L16" i="1"/>
  <c r="H17" i="1"/>
  <c r="E17" i="1" s="1"/>
  <c r="I17" i="1"/>
  <c r="J17" i="1"/>
  <c r="K17" i="1"/>
  <c r="L17" i="1"/>
  <c r="H18" i="1"/>
  <c r="I18" i="1"/>
  <c r="J18" i="1"/>
  <c r="E18" i="1" s="1"/>
  <c r="K18" i="1"/>
  <c r="L18" i="1"/>
  <c r="F19" i="1"/>
  <c r="H19" i="1"/>
  <c r="I19" i="1"/>
  <c r="J19" i="1"/>
  <c r="K19" i="1"/>
  <c r="E19" i="1" s="1"/>
  <c r="L19" i="1"/>
  <c r="H20" i="1"/>
  <c r="E20" i="1" s="1"/>
  <c r="I20" i="1"/>
  <c r="J20" i="1"/>
  <c r="K20" i="1"/>
  <c r="L20" i="1"/>
  <c r="F21" i="1"/>
  <c r="H21" i="1"/>
  <c r="E21" i="1" s="1"/>
  <c r="I21" i="1"/>
  <c r="J21" i="1"/>
  <c r="K21" i="1"/>
  <c r="L21" i="1"/>
  <c r="L2" i="1"/>
  <c r="K2" i="1"/>
  <c r="J2" i="1"/>
  <c r="I2" i="1"/>
  <c r="H2" i="1"/>
  <c r="F2" i="1"/>
  <c r="C24" i="1"/>
  <c r="B24" i="1"/>
  <c r="E2" i="1" l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3" i="1"/>
  <c r="B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24" i="6"/>
  <c r="B24" i="6"/>
  <c r="C23" i="6"/>
  <c r="B23" i="6"/>
  <c r="C24" i="5"/>
  <c r="B24" i="5"/>
  <c r="C23" i="5"/>
  <c r="B23" i="5"/>
  <c r="C24" i="4"/>
  <c r="B24" i="4"/>
  <c r="C23" i="4"/>
  <c r="B23" i="4"/>
  <c r="C24" i="3"/>
  <c r="B24" i="3"/>
  <c r="C23" i="3"/>
  <c r="B23" i="3"/>
  <c r="C24" i="2"/>
  <c r="B24" i="2"/>
  <c r="C23" i="2"/>
  <c r="B23" i="2"/>
</calcChain>
</file>

<file path=xl/sharedStrings.xml><?xml version="1.0" encoding="utf-8"?>
<sst xmlns="http://schemas.openxmlformats.org/spreadsheetml/2006/main" count="88" uniqueCount="28">
  <si>
    <t>Correct Predictions</t>
  </si>
  <si>
    <t>Incorrect Predictions</t>
  </si>
  <si>
    <t>Correct Percentage</t>
  </si>
  <si>
    <t>Incorrect Percentage</t>
  </si>
  <si>
    <t>Average</t>
  </si>
  <si>
    <t>Standard Deviation</t>
  </si>
  <si>
    <t>CR Standard Deviation</t>
  </si>
  <si>
    <t>Incr Standard Deviation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</si>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</sst>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Average!$E$2:$E$21</c:f>
                <c:numCache>
                  <c:formatCode>General</c:formatCode>
                  <c:ptCount val="20"/>
                  <c:pt idx="0">
                    <c:v>16.979399282660147</c:v>
                  </c:pt>
                  <c:pt idx="1">
                    <c:v>13.722244714331543</c:v>
                  </c:pt>
                  <c:pt idx="2">
                    <c:v>10.559356040971437</c:v>
                  </c:pt>
                  <c:pt idx="3">
                    <c:v>14.380542409798039</c:v>
                  </c:pt>
                  <c:pt idx="4">
                    <c:v>11.903780911962384</c:v>
                  </c:pt>
                  <c:pt idx="5">
                    <c:v>6.5192024052026492</c:v>
                  </c:pt>
                  <c:pt idx="6">
                    <c:v>8.2764726786234242</c:v>
                  </c:pt>
                  <c:pt idx="7">
                    <c:v>13.315404612703288</c:v>
                  </c:pt>
                  <c:pt idx="8">
                    <c:v>5.1283525619832337</c:v>
                  </c:pt>
                  <c:pt idx="9">
                    <c:v>9.5289033996572758</c:v>
                  </c:pt>
                  <c:pt idx="10">
                    <c:v>8.955445270895245</c:v>
                  </c:pt>
                  <c:pt idx="11">
                    <c:v>8.2158383625774913</c:v>
                  </c:pt>
                  <c:pt idx="12">
                    <c:v>9.5812316536027868</c:v>
                  </c:pt>
                  <c:pt idx="13">
                    <c:v>11.631852818876277</c:v>
                  </c:pt>
                  <c:pt idx="14">
                    <c:v>10.830512453249845</c:v>
                  </c:pt>
                  <c:pt idx="15">
                    <c:v>8.6486993241758601</c:v>
                  </c:pt>
                  <c:pt idx="16">
                    <c:v>15.630099167951558</c:v>
                  </c:pt>
                  <c:pt idx="17">
                    <c:v>10.014988766843425</c:v>
                  </c:pt>
                  <c:pt idx="18">
                    <c:v>9.8336158151516173</c:v>
                  </c:pt>
                  <c:pt idx="19">
                    <c:v>12.397580409095962</c:v>
                  </c:pt>
                </c:numCache>
              </c:numRef>
            </c:plus>
            <c:minus>
              <c:numRef>
                <c:f>Average!$E$2:$E$21</c:f>
                <c:numCache>
                  <c:formatCode>General</c:formatCode>
                  <c:ptCount val="20"/>
                  <c:pt idx="0">
                    <c:v>16.979399282660147</c:v>
                  </c:pt>
                  <c:pt idx="1">
                    <c:v>13.722244714331543</c:v>
                  </c:pt>
                  <c:pt idx="2">
                    <c:v>10.559356040971437</c:v>
                  </c:pt>
                  <c:pt idx="3">
                    <c:v>14.380542409798039</c:v>
                  </c:pt>
                  <c:pt idx="4">
                    <c:v>11.903780911962384</c:v>
                  </c:pt>
                  <c:pt idx="5">
                    <c:v>6.5192024052026492</c:v>
                  </c:pt>
                  <c:pt idx="6">
                    <c:v>8.2764726786234242</c:v>
                  </c:pt>
                  <c:pt idx="7">
                    <c:v>13.315404612703288</c:v>
                  </c:pt>
                  <c:pt idx="8">
                    <c:v>5.1283525619832337</c:v>
                  </c:pt>
                  <c:pt idx="9">
                    <c:v>9.5289033996572758</c:v>
                  </c:pt>
                  <c:pt idx="10">
                    <c:v>8.955445270895245</c:v>
                  </c:pt>
                  <c:pt idx="11">
                    <c:v>8.2158383625774913</c:v>
                  </c:pt>
                  <c:pt idx="12">
                    <c:v>9.5812316536027868</c:v>
                  </c:pt>
                  <c:pt idx="13">
                    <c:v>11.631852818876277</c:v>
                  </c:pt>
                  <c:pt idx="14">
                    <c:v>10.830512453249845</c:v>
                  </c:pt>
                  <c:pt idx="15">
                    <c:v>8.6486993241758601</c:v>
                  </c:pt>
                  <c:pt idx="16">
                    <c:v>15.630099167951558</c:v>
                  </c:pt>
                  <c:pt idx="17">
                    <c:v>10.014988766843425</c:v>
                  </c:pt>
                  <c:pt idx="18">
                    <c:v>9.8336158151516173</c:v>
                  </c:pt>
                  <c:pt idx="19">
                    <c:v>12.397580409095962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Average!$B$2:$B$21</c:f>
              <c:numCache>
                <c:formatCode>General</c:formatCode>
                <c:ptCount val="20"/>
                <c:pt idx="0">
                  <c:v>283.60000000000002</c:v>
                </c:pt>
                <c:pt idx="1">
                  <c:v>279.39999999999998</c:v>
                </c:pt>
                <c:pt idx="2">
                  <c:v>284</c:v>
                </c:pt>
                <c:pt idx="3">
                  <c:v>281.60000000000002</c:v>
                </c:pt>
                <c:pt idx="4">
                  <c:v>287.8</c:v>
                </c:pt>
                <c:pt idx="5">
                  <c:v>291</c:v>
                </c:pt>
                <c:pt idx="6">
                  <c:v>293</c:v>
                </c:pt>
                <c:pt idx="7">
                  <c:v>286.39999999999998</c:v>
                </c:pt>
                <c:pt idx="8">
                  <c:v>294.39999999999998</c:v>
                </c:pt>
                <c:pt idx="9">
                  <c:v>287.39999999999998</c:v>
                </c:pt>
                <c:pt idx="10">
                  <c:v>284.8</c:v>
                </c:pt>
                <c:pt idx="11">
                  <c:v>288</c:v>
                </c:pt>
                <c:pt idx="12">
                  <c:v>285.60000000000002</c:v>
                </c:pt>
                <c:pt idx="13">
                  <c:v>283.39999999999998</c:v>
                </c:pt>
                <c:pt idx="14">
                  <c:v>294.39999999999998</c:v>
                </c:pt>
                <c:pt idx="15">
                  <c:v>289.39999999999998</c:v>
                </c:pt>
                <c:pt idx="16">
                  <c:v>292.39999999999998</c:v>
                </c:pt>
                <c:pt idx="17">
                  <c:v>289.60000000000002</c:v>
                </c:pt>
                <c:pt idx="18">
                  <c:v>293.8</c:v>
                </c:pt>
                <c:pt idx="19">
                  <c:v>297.8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4694-AED4-C8F778E773C2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Average!$C$2:$C$21</c:f>
              <c:numCache>
                <c:formatCode>General</c:formatCode>
                <c:ptCount val="20"/>
                <c:pt idx="0">
                  <c:v>316.39999999999998</c:v>
                </c:pt>
                <c:pt idx="1">
                  <c:v>320.60000000000002</c:v>
                </c:pt>
                <c:pt idx="2">
                  <c:v>316</c:v>
                </c:pt>
                <c:pt idx="3">
                  <c:v>318.39999999999998</c:v>
                </c:pt>
                <c:pt idx="4">
                  <c:v>312.2</c:v>
                </c:pt>
                <c:pt idx="5">
                  <c:v>309</c:v>
                </c:pt>
                <c:pt idx="6">
                  <c:v>307</c:v>
                </c:pt>
                <c:pt idx="7">
                  <c:v>313.60000000000002</c:v>
                </c:pt>
                <c:pt idx="8">
                  <c:v>305.60000000000002</c:v>
                </c:pt>
                <c:pt idx="9">
                  <c:v>312.60000000000002</c:v>
                </c:pt>
                <c:pt idx="10">
                  <c:v>315.2</c:v>
                </c:pt>
                <c:pt idx="11">
                  <c:v>312</c:v>
                </c:pt>
                <c:pt idx="12">
                  <c:v>314.39999999999998</c:v>
                </c:pt>
                <c:pt idx="13">
                  <c:v>316.60000000000002</c:v>
                </c:pt>
                <c:pt idx="14">
                  <c:v>305.60000000000002</c:v>
                </c:pt>
                <c:pt idx="15">
                  <c:v>310.60000000000002</c:v>
                </c:pt>
                <c:pt idx="16">
                  <c:v>307.60000000000002</c:v>
                </c:pt>
                <c:pt idx="17">
                  <c:v>310.39999999999998</c:v>
                </c:pt>
                <c:pt idx="18">
                  <c:v>306.2</c:v>
                </c:pt>
                <c:pt idx="19">
                  <c:v>302.2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4-4694-AED4-C8F778E7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69792"/>
        <c:axId val="722475072"/>
      </c:lineChart>
      <c:catAx>
        <c:axId val="8100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75072"/>
        <c:crosses val="autoZero"/>
        <c:auto val="1"/>
        <c:lblAlgn val="ctr"/>
        <c:lblOffset val="100"/>
        <c:noMultiLvlLbl val="0"/>
      </c:catAx>
      <c:valAx>
        <c:axId val="722475072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2222222222222215E-2"/>
                  <c:y val="-9.32852143482064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8E-4B0D-9606-713FA67C7999}"/>
                </c:ext>
              </c:extLst>
            </c:dLbl>
            <c:dLbl>
              <c:idx val="1"/>
              <c:layout>
                <c:manualLayout>
                  <c:x val="6.3888888888888787E-2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8E-4B0D-9606-713FA67C7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4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4 Results'!$B$23:$C$23</c:f>
              <c:numCache>
                <c:formatCode>General</c:formatCode>
                <c:ptCount val="2"/>
                <c:pt idx="0">
                  <c:v>291.85000000000002</c:v>
                </c:pt>
                <c:pt idx="1">
                  <c:v>308.14999999999998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E-4B0D-9606-713FA67C79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6752448"/>
        <c:axId val="721151728"/>
      </c:barChart>
      <c:catAx>
        <c:axId val="10367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1728"/>
        <c:crosses val="autoZero"/>
        <c:auto val="1"/>
        <c:lblAlgn val="ctr"/>
        <c:lblOffset val="100"/>
        <c:noMultiLvlLbl val="0"/>
      </c:catAx>
      <c:valAx>
        <c:axId val="721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9444444444444475E-2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FF-4D7B-BD1D-BE9B8A68900C}"/>
                </c:ext>
              </c:extLst>
            </c:dLbl>
            <c:dLbl>
              <c:idx val="1"/>
              <c:layout>
                <c:manualLayout>
                  <c:x val="7.7777777777777779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FF-4D7B-BD1D-BE9B8A689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5 Results'!$B$24:$C$24</c:f>
                <c:numCache>
                  <c:formatCode>General</c:formatCode>
                  <c:ptCount val="2"/>
                  <c:pt idx="0">
                    <c:v>10.066097346512883</c:v>
                  </c:pt>
                  <c:pt idx="1">
                    <c:v>10.066097346512883</c:v>
                  </c:pt>
                </c:numCache>
              </c:numRef>
            </c:plus>
            <c:minus>
              <c:numRef>
                <c:f>'Fold 5 Results'!$B$24:$C$24</c:f>
                <c:numCache>
                  <c:formatCode>General</c:formatCode>
                  <c:ptCount val="2"/>
                  <c:pt idx="0">
                    <c:v>10.066097346512883</c:v>
                  </c:pt>
                  <c:pt idx="1">
                    <c:v>10.066097346512883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5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5 Results'!$B$23:$C$23</c:f>
              <c:numCache>
                <c:formatCode>General</c:formatCode>
                <c:ptCount val="2"/>
                <c:pt idx="0">
                  <c:v>290.8</c:v>
                </c:pt>
                <c:pt idx="1">
                  <c:v>309.2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F-4D7B-BD1D-BE9B8A6890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6739920"/>
        <c:axId val="1031818400"/>
      </c:barChart>
      <c:catAx>
        <c:axId val="10367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18400"/>
        <c:crosses val="autoZero"/>
        <c:auto val="1"/>
        <c:lblAlgn val="ctr"/>
        <c:lblOffset val="100"/>
        <c:noMultiLvlLbl val="0"/>
      </c:catAx>
      <c:valAx>
        <c:axId val="10318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3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5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5 Results'!$B$2:$B$21</c:f>
              <c:numCache>
                <c:formatCode>General</c:formatCode>
                <c:ptCount val="20"/>
                <c:pt idx="0">
                  <c:v>270</c:v>
                </c:pt>
                <c:pt idx="1">
                  <c:v>292</c:v>
                </c:pt>
                <c:pt idx="2">
                  <c:v>296</c:v>
                </c:pt>
                <c:pt idx="3">
                  <c:v>292</c:v>
                </c:pt>
                <c:pt idx="4">
                  <c:v>271</c:v>
                </c:pt>
                <c:pt idx="5">
                  <c:v>280</c:v>
                </c:pt>
                <c:pt idx="6">
                  <c:v>303</c:v>
                </c:pt>
                <c:pt idx="7">
                  <c:v>305</c:v>
                </c:pt>
                <c:pt idx="8">
                  <c:v>293</c:v>
                </c:pt>
                <c:pt idx="9">
                  <c:v>296</c:v>
                </c:pt>
                <c:pt idx="10">
                  <c:v>285</c:v>
                </c:pt>
                <c:pt idx="11">
                  <c:v>289</c:v>
                </c:pt>
                <c:pt idx="12">
                  <c:v>284</c:v>
                </c:pt>
                <c:pt idx="13">
                  <c:v>281</c:v>
                </c:pt>
                <c:pt idx="14">
                  <c:v>301</c:v>
                </c:pt>
                <c:pt idx="15">
                  <c:v>290</c:v>
                </c:pt>
                <c:pt idx="16">
                  <c:v>290</c:v>
                </c:pt>
                <c:pt idx="17">
                  <c:v>306</c:v>
                </c:pt>
                <c:pt idx="18">
                  <c:v>297</c:v>
                </c:pt>
                <c:pt idx="19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4-4F73-9620-D6794382547E}"/>
            </c:ext>
          </c:extLst>
        </c:ser>
        <c:ser>
          <c:idx val="1"/>
          <c:order val="1"/>
          <c:tx>
            <c:strRef>
              <c:f>'Fold 5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5 Results'!$C$2:$C$21</c:f>
              <c:numCache>
                <c:formatCode>General</c:formatCode>
                <c:ptCount val="20"/>
                <c:pt idx="0">
                  <c:v>330</c:v>
                </c:pt>
                <c:pt idx="1">
                  <c:v>308</c:v>
                </c:pt>
                <c:pt idx="2">
                  <c:v>304</c:v>
                </c:pt>
                <c:pt idx="3">
                  <c:v>308</c:v>
                </c:pt>
                <c:pt idx="4">
                  <c:v>329</c:v>
                </c:pt>
                <c:pt idx="5">
                  <c:v>320</c:v>
                </c:pt>
                <c:pt idx="6">
                  <c:v>297</c:v>
                </c:pt>
                <c:pt idx="7">
                  <c:v>295</c:v>
                </c:pt>
                <c:pt idx="8">
                  <c:v>307</c:v>
                </c:pt>
                <c:pt idx="9">
                  <c:v>304</c:v>
                </c:pt>
                <c:pt idx="10">
                  <c:v>315</c:v>
                </c:pt>
                <c:pt idx="11">
                  <c:v>311</c:v>
                </c:pt>
                <c:pt idx="12">
                  <c:v>316</c:v>
                </c:pt>
                <c:pt idx="13">
                  <c:v>319</c:v>
                </c:pt>
                <c:pt idx="14">
                  <c:v>299</c:v>
                </c:pt>
                <c:pt idx="15">
                  <c:v>310</c:v>
                </c:pt>
                <c:pt idx="16">
                  <c:v>310</c:v>
                </c:pt>
                <c:pt idx="17">
                  <c:v>294</c:v>
                </c:pt>
                <c:pt idx="18">
                  <c:v>303</c:v>
                </c:pt>
                <c:pt idx="1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4-4F73-9620-D6794382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639520"/>
        <c:axId val="999609968"/>
      </c:lineChart>
      <c:catAx>
        <c:axId val="103963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9968"/>
        <c:crosses val="autoZero"/>
        <c:auto val="1"/>
        <c:lblAlgn val="ctr"/>
        <c:lblOffset val="100"/>
        <c:noMultiLvlLbl val="0"/>
      </c:catAx>
      <c:valAx>
        <c:axId val="999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0.171712962962962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9444444444444448E-2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FA-4DCC-8189-2ADC6456A861}"/>
                </c:ext>
              </c:extLst>
            </c:dLbl>
            <c:dLbl>
              <c:idx val="1"/>
              <c:layout>
                <c:manualLayout>
                  <c:x val="7.2222222222222118E-2"/>
                  <c:y val="-9.32852143482064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FA-4DCC-8189-2ADC6456A8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Average!$B$24:$C$24</c:f>
                <c:numCache>
                  <c:formatCode>General</c:formatCode>
                  <c:ptCount val="2"/>
                  <c:pt idx="0">
                    <c:v>4.9034788939239728</c:v>
                  </c:pt>
                  <c:pt idx="1">
                    <c:v>4.9034788939239728</c:v>
                  </c:pt>
                </c:numCache>
              </c:numRef>
            </c:plus>
            <c:minus>
              <c:numRef>
                <c:f>Average!$B$24:$C$24</c:f>
                <c:numCache>
                  <c:formatCode>General</c:formatCode>
                  <c:ptCount val="2"/>
                  <c:pt idx="0">
                    <c:v>4.9034788939239728</c:v>
                  </c:pt>
                  <c:pt idx="1">
                    <c:v>4.9034788939239728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Average!$B$22:$C$22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Average!$B$23:$C$23</c:f>
              <c:numCache>
                <c:formatCode>General</c:formatCode>
                <c:ptCount val="2"/>
                <c:pt idx="0">
                  <c:v>288.39</c:v>
                </c:pt>
                <c:pt idx="1">
                  <c:v>311.61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4DCC-8189-2ADC6456A8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0192736"/>
        <c:axId val="1038235072"/>
      </c:barChart>
      <c:catAx>
        <c:axId val="7201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35072"/>
        <c:crosses val="autoZero"/>
        <c:auto val="1"/>
        <c:lblAlgn val="ctr"/>
        <c:lblOffset val="100"/>
        <c:noMultiLvlLbl val="0"/>
      </c:catAx>
      <c:valAx>
        <c:axId val="1038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1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1 Results'!$B$2:$B$21</c:f>
              <c:numCache>
                <c:formatCode>General</c:formatCode>
                <c:ptCount val="20"/>
                <c:pt idx="0">
                  <c:v>292</c:v>
                </c:pt>
                <c:pt idx="1">
                  <c:v>277</c:v>
                </c:pt>
                <c:pt idx="2">
                  <c:v>269</c:v>
                </c:pt>
                <c:pt idx="3">
                  <c:v>268</c:v>
                </c:pt>
                <c:pt idx="4">
                  <c:v>285</c:v>
                </c:pt>
                <c:pt idx="5">
                  <c:v>293</c:v>
                </c:pt>
                <c:pt idx="6">
                  <c:v>296</c:v>
                </c:pt>
                <c:pt idx="7">
                  <c:v>270</c:v>
                </c:pt>
                <c:pt idx="8">
                  <c:v>288</c:v>
                </c:pt>
                <c:pt idx="9">
                  <c:v>278</c:v>
                </c:pt>
                <c:pt idx="10">
                  <c:v>275</c:v>
                </c:pt>
                <c:pt idx="11">
                  <c:v>300</c:v>
                </c:pt>
                <c:pt idx="12">
                  <c:v>281</c:v>
                </c:pt>
                <c:pt idx="13">
                  <c:v>271</c:v>
                </c:pt>
                <c:pt idx="14">
                  <c:v>290</c:v>
                </c:pt>
                <c:pt idx="15">
                  <c:v>286</c:v>
                </c:pt>
                <c:pt idx="16">
                  <c:v>292</c:v>
                </c:pt>
                <c:pt idx="17">
                  <c:v>284</c:v>
                </c:pt>
                <c:pt idx="18">
                  <c:v>278</c:v>
                </c:pt>
                <c:pt idx="19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7-4B41-A45F-0620718E4D9A}"/>
            </c:ext>
          </c:extLst>
        </c:ser>
        <c:ser>
          <c:idx val="1"/>
          <c:order val="1"/>
          <c:tx>
            <c:strRef>
              <c:f>'Fold 1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1 Results'!$C$2:$C$21</c:f>
              <c:numCache>
                <c:formatCode>General</c:formatCode>
                <c:ptCount val="20"/>
                <c:pt idx="0">
                  <c:v>308</c:v>
                </c:pt>
                <c:pt idx="1">
                  <c:v>323</c:v>
                </c:pt>
                <c:pt idx="2">
                  <c:v>331</c:v>
                </c:pt>
                <c:pt idx="3">
                  <c:v>332</c:v>
                </c:pt>
                <c:pt idx="4">
                  <c:v>315</c:v>
                </c:pt>
                <c:pt idx="5">
                  <c:v>307</c:v>
                </c:pt>
                <c:pt idx="6">
                  <c:v>304</c:v>
                </c:pt>
                <c:pt idx="7">
                  <c:v>330</c:v>
                </c:pt>
                <c:pt idx="8">
                  <c:v>312</c:v>
                </c:pt>
                <c:pt idx="9">
                  <c:v>322</c:v>
                </c:pt>
                <c:pt idx="10">
                  <c:v>325</c:v>
                </c:pt>
                <c:pt idx="11">
                  <c:v>300</c:v>
                </c:pt>
                <c:pt idx="12">
                  <c:v>319</c:v>
                </c:pt>
                <c:pt idx="13">
                  <c:v>329</c:v>
                </c:pt>
                <c:pt idx="14">
                  <c:v>310</c:v>
                </c:pt>
                <c:pt idx="15">
                  <c:v>314</c:v>
                </c:pt>
                <c:pt idx="16">
                  <c:v>308</c:v>
                </c:pt>
                <c:pt idx="17">
                  <c:v>316</c:v>
                </c:pt>
                <c:pt idx="18">
                  <c:v>322</c:v>
                </c:pt>
                <c:pt idx="1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7-4B41-A45F-0620718E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200688"/>
        <c:axId val="817434176"/>
      </c:lineChart>
      <c:catAx>
        <c:axId val="91020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34176"/>
        <c:crosses val="autoZero"/>
        <c:auto val="1"/>
        <c:lblAlgn val="ctr"/>
        <c:lblOffset val="100"/>
        <c:noMultiLvlLbl val="0"/>
      </c:catAx>
      <c:valAx>
        <c:axId val="8174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2222222222222271E-2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E3-4471-89E1-6E9B4E61B5BF}"/>
                </c:ext>
              </c:extLst>
            </c:dLbl>
            <c:dLbl>
              <c:idx val="1"/>
              <c:layout>
                <c:manualLayout>
                  <c:x val="7.49999999999999E-2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E3-4471-89E1-6E9B4E61B5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1 Results'!$B$24</c:f>
                <c:numCache>
                  <c:formatCode>General</c:formatCode>
                  <c:ptCount val="1"/>
                  <c:pt idx="0">
                    <c:v>11.483970521878241</c:v>
                  </c:pt>
                </c:numCache>
              </c:numRef>
            </c:plus>
            <c:minus>
              <c:numRef>
                <c:f>'Fold 1 Results'!$C$24</c:f>
                <c:numCache>
                  <c:formatCode>General</c:formatCode>
                  <c:ptCount val="1"/>
                  <c:pt idx="0">
                    <c:v>11.483970521878241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1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1 Results'!$B$23:$C$23</c:f>
              <c:numCache>
                <c:formatCode>General</c:formatCode>
                <c:ptCount val="2"/>
                <c:pt idx="0">
                  <c:v>284.25</c:v>
                </c:pt>
                <c:pt idx="1">
                  <c:v>315.75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3-4471-89E1-6E9B4E61B5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8731504"/>
        <c:axId val="999608528"/>
      </c:barChart>
      <c:catAx>
        <c:axId val="9987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8528"/>
        <c:crosses val="autoZero"/>
        <c:auto val="1"/>
        <c:lblAlgn val="ctr"/>
        <c:lblOffset val="100"/>
        <c:noMultiLvlLbl val="0"/>
      </c:catAx>
      <c:valAx>
        <c:axId val="9996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2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2 Results'!$B$2:$B$21</c:f>
              <c:numCache>
                <c:formatCode>General</c:formatCode>
                <c:ptCount val="20"/>
                <c:pt idx="0">
                  <c:v>291</c:v>
                </c:pt>
                <c:pt idx="1">
                  <c:v>264</c:v>
                </c:pt>
                <c:pt idx="2">
                  <c:v>292</c:v>
                </c:pt>
                <c:pt idx="3">
                  <c:v>294</c:v>
                </c:pt>
                <c:pt idx="4">
                  <c:v>302</c:v>
                </c:pt>
                <c:pt idx="5">
                  <c:v>294</c:v>
                </c:pt>
                <c:pt idx="6">
                  <c:v>283</c:v>
                </c:pt>
                <c:pt idx="7">
                  <c:v>288</c:v>
                </c:pt>
                <c:pt idx="8">
                  <c:v>298</c:v>
                </c:pt>
                <c:pt idx="9">
                  <c:v>287</c:v>
                </c:pt>
                <c:pt idx="10">
                  <c:v>285</c:v>
                </c:pt>
                <c:pt idx="11">
                  <c:v>286</c:v>
                </c:pt>
                <c:pt idx="12">
                  <c:v>273</c:v>
                </c:pt>
                <c:pt idx="13">
                  <c:v>274</c:v>
                </c:pt>
                <c:pt idx="14">
                  <c:v>310</c:v>
                </c:pt>
                <c:pt idx="15">
                  <c:v>300</c:v>
                </c:pt>
                <c:pt idx="16">
                  <c:v>294</c:v>
                </c:pt>
                <c:pt idx="17">
                  <c:v>291</c:v>
                </c:pt>
                <c:pt idx="18">
                  <c:v>291</c:v>
                </c:pt>
                <c:pt idx="1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2-45CC-B2AA-2B15287B5BFD}"/>
            </c:ext>
          </c:extLst>
        </c:ser>
        <c:ser>
          <c:idx val="1"/>
          <c:order val="1"/>
          <c:tx>
            <c:strRef>
              <c:f>'Fold 2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2 Results'!$C$2:$C$21</c:f>
              <c:numCache>
                <c:formatCode>General</c:formatCode>
                <c:ptCount val="20"/>
                <c:pt idx="0">
                  <c:v>309</c:v>
                </c:pt>
                <c:pt idx="1">
                  <c:v>336</c:v>
                </c:pt>
                <c:pt idx="2">
                  <c:v>308</c:v>
                </c:pt>
                <c:pt idx="3">
                  <c:v>306</c:v>
                </c:pt>
                <c:pt idx="4">
                  <c:v>298</c:v>
                </c:pt>
                <c:pt idx="5">
                  <c:v>306</c:v>
                </c:pt>
                <c:pt idx="6">
                  <c:v>317</c:v>
                </c:pt>
                <c:pt idx="7">
                  <c:v>312</c:v>
                </c:pt>
                <c:pt idx="8">
                  <c:v>302</c:v>
                </c:pt>
                <c:pt idx="9">
                  <c:v>313</c:v>
                </c:pt>
                <c:pt idx="10">
                  <c:v>315</c:v>
                </c:pt>
                <c:pt idx="11">
                  <c:v>314</c:v>
                </c:pt>
                <c:pt idx="12">
                  <c:v>327</c:v>
                </c:pt>
                <c:pt idx="13">
                  <c:v>326</c:v>
                </c:pt>
                <c:pt idx="14">
                  <c:v>290</c:v>
                </c:pt>
                <c:pt idx="15">
                  <c:v>300</c:v>
                </c:pt>
                <c:pt idx="16">
                  <c:v>306</c:v>
                </c:pt>
                <c:pt idx="17">
                  <c:v>309</c:v>
                </c:pt>
                <c:pt idx="18">
                  <c:v>309</c:v>
                </c:pt>
                <c:pt idx="19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2-45CC-B2AA-2B15287B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32416"/>
        <c:axId val="999609008"/>
      </c:lineChart>
      <c:catAx>
        <c:axId val="62143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09008"/>
        <c:crosses val="autoZero"/>
        <c:auto val="1"/>
        <c:lblAlgn val="ctr"/>
        <c:lblOffset val="100"/>
        <c:noMultiLvlLbl val="0"/>
      </c:catAx>
      <c:valAx>
        <c:axId val="9996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24-4BA3-95A2-7769DE468B8F}"/>
                </c:ext>
              </c:extLst>
            </c:dLbl>
            <c:dLbl>
              <c:idx val="1"/>
              <c:layout>
                <c:manualLayout>
                  <c:x val="5.2777777777777778E-2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4-4BA3-95A2-7769DE468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2 Results'!$B$24:$C$24</c:f>
                <c:numCache>
                  <c:formatCode>General</c:formatCode>
                  <c:ptCount val="2"/>
                  <c:pt idx="0">
                    <c:v>10.553123758045841</c:v>
                  </c:pt>
                  <c:pt idx="1">
                    <c:v>10.553123758045841</c:v>
                  </c:pt>
                </c:numCache>
              </c:numRef>
            </c:plus>
            <c:minus>
              <c:numRef>
                <c:f>'Fold 2 Results'!$B$24:$C$24</c:f>
                <c:numCache>
                  <c:formatCode>General</c:formatCode>
                  <c:ptCount val="2"/>
                  <c:pt idx="0">
                    <c:v>10.553123758045841</c:v>
                  </c:pt>
                  <c:pt idx="1">
                    <c:v>10.553123758045841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2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2 Results'!$B$23:$C$23</c:f>
              <c:numCache>
                <c:formatCode>General</c:formatCode>
                <c:ptCount val="2"/>
                <c:pt idx="0">
                  <c:v>289</c:v>
                </c:pt>
                <c:pt idx="1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4-4BA3-95A2-7769DE468B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0174704"/>
        <c:axId val="1025098832"/>
      </c:barChart>
      <c:catAx>
        <c:axId val="9101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8832"/>
        <c:crosses val="autoZero"/>
        <c:auto val="1"/>
        <c:lblAlgn val="ctr"/>
        <c:lblOffset val="100"/>
        <c:noMultiLvlLbl val="0"/>
      </c:catAx>
      <c:valAx>
        <c:axId val="10250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'Fold 3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3 Results'!$B$2:$B$21</c:f>
              <c:numCache>
                <c:formatCode>General</c:formatCode>
                <c:ptCount val="20"/>
                <c:pt idx="0">
                  <c:v>262</c:v>
                </c:pt>
                <c:pt idx="1">
                  <c:v>269</c:v>
                </c:pt>
                <c:pt idx="2">
                  <c:v>281</c:v>
                </c:pt>
                <c:pt idx="3">
                  <c:v>264</c:v>
                </c:pt>
                <c:pt idx="4">
                  <c:v>296</c:v>
                </c:pt>
                <c:pt idx="5">
                  <c:v>297</c:v>
                </c:pt>
                <c:pt idx="6">
                  <c:v>286</c:v>
                </c:pt>
                <c:pt idx="7">
                  <c:v>278</c:v>
                </c:pt>
                <c:pt idx="8">
                  <c:v>292</c:v>
                </c:pt>
                <c:pt idx="9">
                  <c:v>278</c:v>
                </c:pt>
                <c:pt idx="10">
                  <c:v>299</c:v>
                </c:pt>
                <c:pt idx="11">
                  <c:v>277</c:v>
                </c:pt>
                <c:pt idx="12">
                  <c:v>293</c:v>
                </c:pt>
                <c:pt idx="13">
                  <c:v>295</c:v>
                </c:pt>
                <c:pt idx="14">
                  <c:v>284</c:v>
                </c:pt>
                <c:pt idx="15">
                  <c:v>277</c:v>
                </c:pt>
                <c:pt idx="16">
                  <c:v>315</c:v>
                </c:pt>
                <c:pt idx="17">
                  <c:v>287</c:v>
                </c:pt>
                <c:pt idx="18">
                  <c:v>301</c:v>
                </c:pt>
                <c:pt idx="1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5-4368-801D-0435620F1675}"/>
            </c:ext>
          </c:extLst>
        </c:ser>
        <c:ser>
          <c:idx val="1"/>
          <c:order val="1"/>
          <c:tx>
            <c:strRef>
              <c:f>'Fold 3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3 Results'!$C$2:$C$21</c:f>
              <c:numCache>
                <c:formatCode>General</c:formatCode>
                <c:ptCount val="20"/>
                <c:pt idx="0">
                  <c:v>338</c:v>
                </c:pt>
                <c:pt idx="1">
                  <c:v>331</c:v>
                </c:pt>
                <c:pt idx="2">
                  <c:v>319</c:v>
                </c:pt>
                <c:pt idx="3">
                  <c:v>336</c:v>
                </c:pt>
                <c:pt idx="4">
                  <c:v>304</c:v>
                </c:pt>
                <c:pt idx="5">
                  <c:v>303</c:v>
                </c:pt>
                <c:pt idx="6">
                  <c:v>314</c:v>
                </c:pt>
                <c:pt idx="7">
                  <c:v>322</c:v>
                </c:pt>
                <c:pt idx="8">
                  <c:v>308</c:v>
                </c:pt>
                <c:pt idx="9">
                  <c:v>322</c:v>
                </c:pt>
                <c:pt idx="10">
                  <c:v>301</c:v>
                </c:pt>
                <c:pt idx="11">
                  <c:v>323</c:v>
                </c:pt>
                <c:pt idx="12">
                  <c:v>307</c:v>
                </c:pt>
                <c:pt idx="13">
                  <c:v>305</c:v>
                </c:pt>
                <c:pt idx="14">
                  <c:v>316</c:v>
                </c:pt>
                <c:pt idx="15">
                  <c:v>323</c:v>
                </c:pt>
                <c:pt idx="16">
                  <c:v>285</c:v>
                </c:pt>
                <c:pt idx="17">
                  <c:v>313</c:v>
                </c:pt>
                <c:pt idx="18">
                  <c:v>299</c:v>
                </c:pt>
                <c:pt idx="1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5-4368-801D-0435620F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58048"/>
        <c:axId val="811345744"/>
      </c:lineChart>
      <c:catAx>
        <c:axId val="9018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45744"/>
        <c:crosses val="autoZero"/>
        <c:auto val="1"/>
        <c:lblAlgn val="ctr"/>
        <c:lblOffset val="100"/>
        <c:noMultiLvlLbl val="0"/>
      </c:catAx>
      <c:valAx>
        <c:axId val="8113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1111111111111109E-2"/>
                  <c:y val="-4.69889180519101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EE-42A2-90F9-A257FEDDD738}"/>
                </c:ext>
              </c:extLst>
            </c:dLbl>
            <c:dLbl>
              <c:idx val="1"/>
              <c:layout>
                <c:manualLayout>
                  <c:x val="7.49999999999999E-2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EE-42A2-90F9-A257FEDDD7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'Fold 3 Results'!$B$24</c:f>
                <c:numCache>
                  <c:formatCode>General</c:formatCode>
                  <c:ptCount val="1"/>
                  <c:pt idx="0">
                    <c:v>13.192801067248759</c:v>
                  </c:pt>
                </c:numCache>
              </c:numRef>
            </c:plus>
            <c:minus>
              <c:numRef>
                <c:f>'Fold 3 Results'!$C$24</c:f>
                <c:numCache>
                  <c:formatCode>General</c:formatCode>
                  <c:ptCount val="1"/>
                  <c:pt idx="0">
                    <c:v>13.192801067248759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'Fold 3 Results'!$B$22:$C$22</c:f>
              <c:strCache>
                <c:ptCount val="2"/>
                <c:pt idx="0">
                  <c:v>Correct Predictions</c:v>
                </c:pt>
                <c:pt idx="1">
                  <c:v>Incorrect Predictions</c:v>
                </c:pt>
              </c:strCache>
            </c:strRef>
          </c:cat>
          <c:val>
            <c:numRef>
              <c:f>'Fold 3 Results'!$B$23:$C$23</c:f>
              <c:numCache>
                <c:formatCode>General</c:formatCode>
                <c:ptCount val="2"/>
                <c:pt idx="0">
                  <c:v>286.05</c:v>
                </c:pt>
                <c:pt idx="1">
                  <c:v>313.95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E-42A2-90F9-A257FEDDD7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10178416"/>
        <c:axId val="899970016"/>
      </c:barChart>
      <c:catAx>
        <c:axId val="9101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70016"/>
        <c:crosses val="autoZero"/>
        <c:auto val="1"/>
        <c:lblAlgn val="ctr"/>
        <c:lblOffset val="100"/>
        <c:noMultiLvlLbl val="0"/>
      </c:catAx>
      <c:valAx>
        <c:axId val="8999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371828521432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'Fold 4 Results'!$B$1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4 Results'!$B$2:$B$21</c:f>
              <c:numCache>
                <c:formatCode>General</c:formatCode>
                <c:ptCount val="20"/>
                <c:pt idx="0">
                  <c:v>303</c:v>
                </c:pt>
                <c:pt idx="1">
                  <c:v>295</c:v>
                </c:pt>
                <c:pt idx="2">
                  <c:v>282</c:v>
                </c:pt>
                <c:pt idx="3">
                  <c:v>290</c:v>
                </c:pt>
                <c:pt idx="4">
                  <c:v>285</c:v>
                </c:pt>
                <c:pt idx="5">
                  <c:v>291</c:v>
                </c:pt>
                <c:pt idx="6">
                  <c:v>297</c:v>
                </c:pt>
                <c:pt idx="7">
                  <c:v>291</c:v>
                </c:pt>
                <c:pt idx="8">
                  <c:v>301</c:v>
                </c:pt>
                <c:pt idx="9">
                  <c:v>298</c:v>
                </c:pt>
                <c:pt idx="10">
                  <c:v>280</c:v>
                </c:pt>
                <c:pt idx="11">
                  <c:v>288</c:v>
                </c:pt>
                <c:pt idx="12">
                  <c:v>297</c:v>
                </c:pt>
                <c:pt idx="13">
                  <c:v>296</c:v>
                </c:pt>
                <c:pt idx="14">
                  <c:v>287</c:v>
                </c:pt>
                <c:pt idx="15">
                  <c:v>294</c:v>
                </c:pt>
                <c:pt idx="16">
                  <c:v>271</c:v>
                </c:pt>
                <c:pt idx="17">
                  <c:v>280</c:v>
                </c:pt>
                <c:pt idx="18">
                  <c:v>302</c:v>
                </c:pt>
                <c:pt idx="19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0-4A31-A158-36B3EF4B351A}"/>
            </c:ext>
          </c:extLst>
        </c:ser>
        <c:ser>
          <c:idx val="1"/>
          <c:order val="1"/>
          <c:tx>
            <c:strRef>
              <c:f>'Fold 4 Results'!$C$1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'Fold 4 Results'!$C$2:$C$21</c:f>
              <c:numCache>
                <c:formatCode>General</c:formatCode>
                <c:ptCount val="20"/>
                <c:pt idx="0">
                  <c:v>297</c:v>
                </c:pt>
                <c:pt idx="1">
                  <c:v>305</c:v>
                </c:pt>
                <c:pt idx="2">
                  <c:v>318</c:v>
                </c:pt>
                <c:pt idx="3">
                  <c:v>310</c:v>
                </c:pt>
                <c:pt idx="4">
                  <c:v>315</c:v>
                </c:pt>
                <c:pt idx="5">
                  <c:v>309</c:v>
                </c:pt>
                <c:pt idx="6">
                  <c:v>303</c:v>
                </c:pt>
                <c:pt idx="7">
                  <c:v>309</c:v>
                </c:pt>
                <c:pt idx="8">
                  <c:v>299</c:v>
                </c:pt>
                <c:pt idx="9">
                  <c:v>302</c:v>
                </c:pt>
                <c:pt idx="10">
                  <c:v>320</c:v>
                </c:pt>
                <c:pt idx="11">
                  <c:v>312</c:v>
                </c:pt>
                <c:pt idx="12">
                  <c:v>303</c:v>
                </c:pt>
                <c:pt idx="13">
                  <c:v>304</c:v>
                </c:pt>
                <c:pt idx="14">
                  <c:v>313</c:v>
                </c:pt>
                <c:pt idx="15">
                  <c:v>306</c:v>
                </c:pt>
                <c:pt idx="16">
                  <c:v>329</c:v>
                </c:pt>
                <c:pt idx="17">
                  <c:v>320</c:v>
                </c:pt>
                <c:pt idx="18">
                  <c:v>298</c:v>
                </c:pt>
                <c:pt idx="1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0-4A31-A158-36B3EF4B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97440"/>
        <c:axId val="999985248"/>
      </c:lineChart>
      <c:catAx>
        <c:axId val="91019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85248"/>
        <c:crosses val="autoZero"/>
        <c:auto val="1"/>
        <c:lblAlgn val="ctr"/>
        <c:lblOffset val="100"/>
        <c:noMultiLvlLbl val="0"/>
      </c:catAx>
      <c:valAx>
        <c:axId val="999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25</xdr:row>
      <xdr:rowOff>179070</xdr:rowOff>
    </xdr:from>
    <xdr:to>
      <xdr:col>6</xdr:col>
      <xdr:colOff>297180</xdr:colOff>
      <xdr:row>40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B2395-4F0C-48C8-8687-1C05793B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1706880</xdr:colOff>
      <xdr:row>26</xdr:row>
      <xdr:rowOff>3810</xdr:rowOff>
    </xdr:from>
    <xdr:to>
      <xdr:col>3</xdr:col>
      <xdr:colOff>861060</xdr:colOff>
      <xdr:row>41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A9C71-E189-287E-3F65-9D93FE26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3810</xdr:rowOff>
    </xdr:from>
    <xdr:to>
      <xdr:col>3</xdr:col>
      <xdr:colOff>1005840</xdr:colOff>
      <xdr:row>40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86DB1-3798-F688-87FB-89D53B03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1300893</xdr:colOff>
      <xdr:row>25</xdr:row>
      <xdr:rowOff>1270</xdr:rowOff>
    </xdr:from>
    <xdr:to>
      <xdr:col>6</xdr:col>
      <xdr:colOff>1049433</xdr:colOff>
      <xdr:row>40</xdr:row>
      <xdr:rowOff>1270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C835A-D7B7-380E-6A44-655916EF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25</xdr:row>
      <xdr:rowOff>0</xdr:rowOff>
    </xdr:from>
    <xdr:to>
      <xdr:col>4</xdr:col>
      <xdr:colOff>167640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F9609-B7B1-535D-BBEC-D4E10E0DC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25</xdr:row>
      <xdr:rowOff>3810</xdr:rowOff>
    </xdr:from>
    <xdr:to>
      <xdr:col>9</xdr:col>
      <xdr:colOff>441960</xdr:colOff>
      <xdr:row>40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97472-197C-9FB9-0DA9-4C3B8BCA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25</xdr:row>
      <xdr:rowOff>72390</xdr:rowOff>
    </xdr:from>
    <xdr:to>
      <xdr:col>3</xdr:col>
      <xdr:colOff>1455420</xdr:colOff>
      <xdr:row>40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4D39E-CE01-407F-71EC-0A16F083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25</xdr:row>
      <xdr:rowOff>87630</xdr:rowOff>
    </xdr:from>
    <xdr:to>
      <xdr:col>7</xdr:col>
      <xdr:colOff>160020</xdr:colOff>
      <xdr:row>40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A779B-3435-E06C-CDDD-5723DB51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26670</xdr:rowOff>
    </xdr:from>
    <xdr:to>
      <xdr:col>4</xdr:col>
      <xdr:colOff>320040</xdr:colOff>
      <xdr:row>40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04E25-B9D4-A2D1-9EE1-90C7CA37B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937260</xdr:colOff>
      <xdr:row>25</xdr:row>
      <xdr:rowOff>41910</xdr:rowOff>
    </xdr:from>
    <xdr:to>
      <xdr:col>11</xdr:col>
      <xdr:colOff>30480</xdr:colOff>
      <xdr:row>40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F59C2-FCDC-4984-6BC7-4005DF82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1051560</xdr:colOff>
      <xdr:row>25</xdr:row>
      <xdr:rowOff>3810</xdr:rowOff>
    </xdr:from>
    <xdr:to>
      <xdr:col>8</xdr:col>
      <xdr:colOff>0</xdr:colOff>
      <xdr:row>40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7B89-F9F8-113D-00C7-B582E358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179070</xdr:rowOff>
    </xdr:from>
    <xdr:to>
      <xdr:col>3</xdr:col>
      <xdr:colOff>777240</xdr:colOff>
      <xdr:row>39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9EAA2-50E6-FA07-5C91-C61BD8F76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4637-12AC-4B30-A72B-783C3D664857}">
  <dimension ref="A1:S24"/>
  <sheetViews>
    <sheetView tabSelected="1" zoomScale="85" zoomScaleNormal="85" workbookViewId="0">
      <selection activeCell="I27" sqref="I27"/>
    </sheetView>
  </sheetViews>
  <sheetFormatPr defaultRowHeight="14.4" x14ac:dyDescent="0.3"/>
  <cols>
    <col min="1" max="10" width="26.33203125" customWidth="1"/>
  </cols>
  <sheetData>
    <row r="1" spans="2:19" x14ac:dyDescent="0.3">
      <c r="B1" s="1" t="s">
        <v>0</v>
      </c>
      <c r="C1" s="1" t="s">
        <v>1</v>
      </c>
      <c r="E1" t="s">
        <v>6</v>
      </c>
      <c r="F1" t="s">
        <v>7</v>
      </c>
    </row>
    <row r="2" spans="2:19" x14ac:dyDescent="0.3">
      <c r="B2">
        <f>AVERAGE('Fold 1 Results'!B2,'Fold 2 Results'!B2,'Fold 3 Results'!B2,'Fold 4 Results'!B2,'Fold 5 Results'!B2)</f>
        <v>283.60000000000002</v>
      </c>
      <c r="C2">
        <f>AVERAGE('Fold 1 Results'!C2,'Fold 2 Results'!C2,'Fold 3 Results'!C2,'Fold 4 Results'!C2,'Fold 5 Results'!C2)</f>
        <v>316.39999999999998</v>
      </c>
      <c r="D2">
        <f>(B2/(B2+C2))*100</f>
        <v>47.266666666666666</v>
      </c>
      <c r="E2">
        <f>STDEV(H2:L2)</f>
        <v>16.979399282660147</v>
      </c>
      <c r="F2">
        <f>STDEV(O2:S2)</f>
        <v>16.979399282660147</v>
      </c>
      <c r="G2" t="s">
        <v>8</v>
      </c>
      <c r="H2">
        <f>'Fold 1 Results'!B2</f>
        <v>292</v>
      </c>
      <c r="I2">
        <f>'Fold 2 Results'!B2</f>
        <v>291</v>
      </c>
      <c r="J2">
        <f>'Fold 3 Results'!B2</f>
        <v>262</v>
      </c>
      <c r="K2">
        <f>'Fold 4 Results'!B2</f>
        <v>303</v>
      </c>
      <c r="L2">
        <f>'Fold 5 Results'!B2</f>
        <v>270</v>
      </c>
      <c r="N2" t="s">
        <v>8</v>
      </c>
      <c r="O2">
        <f>'Fold 1 Results'!C2</f>
        <v>308</v>
      </c>
      <c r="P2">
        <f>'Fold 2 Results'!C2</f>
        <v>309</v>
      </c>
      <c r="Q2">
        <f>'Fold 3 Results'!C2</f>
        <v>338</v>
      </c>
      <c r="R2">
        <f>'Fold 4 Results'!C2</f>
        <v>297</v>
      </c>
      <c r="S2">
        <f>'Fold 5 Results'!C2</f>
        <v>330</v>
      </c>
    </row>
    <row r="3" spans="2:19" x14ac:dyDescent="0.3">
      <c r="B3">
        <f>AVERAGE('Fold 1 Results'!B3,'Fold 2 Results'!B3,'Fold 3 Results'!B3,'Fold 4 Results'!B3,'Fold 5 Results'!B3)</f>
        <v>279.39999999999998</v>
      </c>
      <c r="C3">
        <f>AVERAGE('Fold 1 Results'!C3,'Fold 2 Results'!C3,'Fold 3 Results'!C3,'Fold 4 Results'!C3,'Fold 5 Results'!C3)</f>
        <v>320.60000000000002</v>
      </c>
      <c r="D3">
        <f t="shared" ref="D3:D21" si="0">(B3/(B3+C3))*100</f>
        <v>46.566666666666663</v>
      </c>
      <c r="E3">
        <f t="shared" ref="E3:E21" si="1">STDEV(H3:L3)</f>
        <v>13.722244714331543</v>
      </c>
      <c r="F3">
        <f t="shared" ref="F3:F21" si="2">STDEV(O3:S3)</f>
        <v>13.722244714331543</v>
      </c>
      <c r="G3" t="s">
        <v>9</v>
      </c>
      <c r="H3">
        <f>'Fold 1 Results'!B3</f>
        <v>277</v>
      </c>
      <c r="I3">
        <f>'Fold 2 Results'!B3</f>
        <v>264</v>
      </c>
      <c r="J3">
        <f>'Fold 3 Results'!B3</f>
        <v>269</v>
      </c>
      <c r="K3">
        <f>'Fold 4 Results'!B3</f>
        <v>295</v>
      </c>
      <c r="L3">
        <f>'Fold 5 Results'!B3</f>
        <v>292</v>
      </c>
      <c r="N3" t="s">
        <v>9</v>
      </c>
      <c r="O3">
        <f>'Fold 1 Results'!C3</f>
        <v>323</v>
      </c>
      <c r="P3">
        <f>'Fold 2 Results'!C3</f>
        <v>336</v>
      </c>
      <c r="Q3">
        <f>'Fold 3 Results'!C3</f>
        <v>331</v>
      </c>
      <c r="R3">
        <f>'Fold 4 Results'!C3</f>
        <v>305</v>
      </c>
      <c r="S3">
        <f>'Fold 5 Results'!C3</f>
        <v>308</v>
      </c>
    </row>
    <row r="4" spans="2:19" x14ac:dyDescent="0.3">
      <c r="B4">
        <f>AVERAGE('Fold 1 Results'!B4,'Fold 2 Results'!B4,'Fold 3 Results'!B4,'Fold 4 Results'!B4,'Fold 5 Results'!B4)</f>
        <v>284</v>
      </c>
      <c r="C4">
        <f>AVERAGE('Fold 1 Results'!C4,'Fold 2 Results'!C4,'Fold 3 Results'!C4,'Fold 4 Results'!C4,'Fold 5 Results'!C4)</f>
        <v>316</v>
      </c>
      <c r="D4">
        <f t="shared" si="0"/>
        <v>47.333333333333336</v>
      </c>
      <c r="E4">
        <f t="shared" si="1"/>
        <v>10.559356040971437</v>
      </c>
      <c r="F4">
        <f t="shared" si="2"/>
        <v>10.559356040971437</v>
      </c>
      <c r="G4" t="s">
        <v>10</v>
      </c>
      <c r="H4">
        <f>'Fold 1 Results'!B4</f>
        <v>269</v>
      </c>
      <c r="I4">
        <f>'Fold 2 Results'!B4</f>
        <v>292</v>
      </c>
      <c r="J4">
        <f>'Fold 3 Results'!B4</f>
        <v>281</v>
      </c>
      <c r="K4">
        <f>'Fold 4 Results'!B4</f>
        <v>282</v>
      </c>
      <c r="L4">
        <f>'Fold 5 Results'!B4</f>
        <v>296</v>
      </c>
      <c r="N4" t="s">
        <v>10</v>
      </c>
      <c r="O4">
        <f>'Fold 1 Results'!C4</f>
        <v>331</v>
      </c>
      <c r="P4">
        <f>'Fold 2 Results'!C4</f>
        <v>308</v>
      </c>
      <c r="Q4">
        <f>'Fold 3 Results'!C4</f>
        <v>319</v>
      </c>
      <c r="R4">
        <f>'Fold 4 Results'!C4</f>
        <v>318</v>
      </c>
      <c r="S4">
        <f>'Fold 5 Results'!C4</f>
        <v>304</v>
      </c>
    </row>
    <row r="5" spans="2:19" x14ac:dyDescent="0.3">
      <c r="B5">
        <f>AVERAGE('Fold 1 Results'!B5,'Fold 2 Results'!B5,'Fold 3 Results'!B5,'Fold 4 Results'!B5,'Fold 5 Results'!B5)</f>
        <v>281.60000000000002</v>
      </c>
      <c r="C5">
        <f>AVERAGE('Fold 1 Results'!C5,'Fold 2 Results'!C5,'Fold 3 Results'!C5,'Fold 4 Results'!C5,'Fold 5 Results'!C5)</f>
        <v>318.39999999999998</v>
      </c>
      <c r="D5">
        <f t="shared" si="0"/>
        <v>46.933333333333337</v>
      </c>
      <c r="E5">
        <f t="shared" si="1"/>
        <v>14.380542409798039</v>
      </c>
      <c r="F5">
        <f t="shared" si="2"/>
        <v>14.380542409798039</v>
      </c>
      <c r="G5" t="s">
        <v>11</v>
      </c>
      <c r="H5">
        <f>'Fold 1 Results'!B5</f>
        <v>268</v>
      </c>
      <c r="I5">
        <f>'Fold 2 Results'!B5</f>
        <v>294</v>
      </c>
      <c r="J5">
        <f>'Fold 3 Results'!B5</f>
        <v>264</v>
      </c>
      <c r="K5">
        <f>'Fold 4 Results'!B5</f>
        <v>290</v>
      </c>
      <c r="L5">
        <f>'Fold 5 Results'!B5</f>
        <v>292</v>
      </c>
      <c r="N5" t="s">
        <v>11</v>
      </c>
      <c r="O5">
        <f>'Fold 1 Results'!C5</f>
        <v>332</v>
      </c>
      <c r="P5">
        <f>'Fold 2 Results'!C5</f>
        <v>306</v>
      </c>
      <c r="Q5">
        <f>'Fold 3 Results'!C5</f>
        <v>336</v>
      </c>
      <c r="R5">
        <f>'Fold 4 Results'!C5</f>
        <v>310</v>
      </c>
      <c r="S5">
        <f>'Fold 5 Results'!C5</f>
        <v>308</v>
      </c>
    </row>
    <row r="6" spans="2:19" x14ac:dyDescent="0.3">
      <c r="B6">
        <f>AVERAGE('Fold 1 Results'!B6,'Fold 2 Results'!B6,'Fold 3 Results'!B6,'Fold 4 Results'!B6,'Fold 5 Results'!B6)</f>
        <v>287.8</v>
      </c>
      <c r="C6">
        <f>AVERAGE('Fold 1 Results'!C6,'Fold 2 Results'!C6,'Fold 3 Results'!C6,'Fold 4 Results'!C6,'Fold 5 Results'!C6)</f>
        <v>312.2</v>
      </c>
      <c r="D6">
        <f t="shared" si="0"/>
        <v>47.966666666666669</v>
      </c>
      <c r="E6">
        <f t="shared" si="1"/>
        <v>11.903780911962384</v>
      </c>
      <c r="F6">
        <f t="shared" si="2"/>
        <v>11.903780911962384</v>
      </c>
      <c r="G6" t="s">
        <v>12</v>
      </c>
      <c r="H6">
        <f>'Fold 1 Results'!B6</f>
        <v>285</v>
      </c>
      <c r="I6">
        <f>'Fold 2 Results'!B6</f>
        <v>302</v>
      </c>
      <c r="J6">
        <f>'Fold 3 Results'!B6</f>
        <v>296</v>
      </c>
      <c r="K6">
        <f>'Fold 4 Results'!B6</f>
        <v>285</v>
      </c>
      <c r="L6">
        <f>'Fold 5 Results'!B6</f>
        <v>271</v>
      </c>
      <c r="N6" t="s">
        <v>12</v>
      </c>
      <c r="O6">
        <f>'Fold 1 Results'!C6</f>
        <v>315</v>
      </c>
      <c r="P6">
        <f>'Fold 2 Results'!C6</f>
        <v>298</v>
      </c>
      <c r="Q6">
        <f>'Fold 3 Results'!C6</f>
        <v>304</v>
      </c>
      <c r="R6">
        <f>'Fold 4 Results'!C6</f>
        <v>315</v>
      </c>
      <c r="S6">
        <f>'Fold 5 Results'!C6</f>
        <v>329</v>
      </c>
    </row>
    <row r="7" spans="2:19" x14ac:dyDescent="0.3">
      <c r="B7">
        <f>AVERAGE('Fold 1 Results'!B7,'Fold 2 Results'!B7,'Fold 3 Results'!B7,'Fold 4 Results'!B7,'Fold 5 Results'!B7)</f>
        <v>291</v>
      </c>
      <c r="C7">
        <f>AVERAGE('Fold 1 Results'!C7,'Fold 2 Results'!C7,'Fold 3 Results'!C7,'Fold 4 Results'!C7,'Fold 5 Results'!C7)</f>
        <v>309</v>
      </c>
      <c r="D7">
        <f t="shared" si="0"/>
        <v>48.5</v>
      </c>
      <c r="E7">
        <f t="shared" si="1"/>
        <v>6.5192024052026492</v>
      </c>
      <c r="F7">
        <f t="shared" si="2"/>
        <v>6.5192024052026492</v>
      </c>
      <c r="G7" t="s">
        <v>13</v>
      </c>
      <c r="H7">
        <f>'Fold 1 Results'!B7</f>
        <v>293</v>
      </c>
      <c r="I7">
        <f>'Fold 2 Results'!B7</f>
        <v>294</v>
      </c>
      <c r="J7">
        <f>'Fold 3 Results'!B7</f>
        <v>297</v>
      </c>
      <c r="K7">
        <f>'Fold 4 Results'!B7</f>
        <v>291</v>
      </c>
      <c r="L7">
        <f>'Fold 5 Results'!B7</f>
        <v>280</v>
      </c>
      <c r="N7" t="s">
        <v>13</v>
      </c>
      <c r="O7">
        <f>'Fold 1 Results'!C7</f>
        <v>307</v>
      </c>
      <c r="P7">
        <f>'Fold 2 Results'!C7</f>
        <v>306</v>
      </c>
      <c r="Q7">
        <f>'Fold 3 Results'!C7</f>
        <v>303</v>
      </c>
      <c r="R7">
        <f>'Fold 4 Results'!C7</f>
        <v>309</v>
      </c>
      <c r="S7">
        <f>'Fold 5 Results'!C7</f>
        <v>320</v>
      </c>
    </row>
    <row r="8" spans="2:19" x14ac:dyDescent="0.3">
      <c r="B8">
        <f>AVERAGE('Fold 1 Results'!B8,'Fold 2 Results'!B8,'Fold 3 Results'!B8,'Fold 4 Results'!B8,'Fold 5 Results'!B8)</f>
        <v>293</v>
      </c>
      <c r="C8">
        <f>AVERAGE('Fold 1 Results'!C8,'Fold 2 Results'!C8,'Fold 3 Results'!C8,'Fold 4 Results'!C8,'Fold 5 Results'!C8)</f>
        <v>307</v>
      </c>
      <c r="D8">
        <f t="shared" si="0"/>
        <v>48.833333333333336</v>
      </c>
      <c r="E8">
        <f t="shared" si="1"/>
        <v>8.2764726786234242</v>
      </c>
      <c r="F8">
        <f t="shared" si="2"/>
        <v>8.2764726786234242</v>
      </c>
      <c r="G8" t="s">
        <v>14</v>
      </c>
      <c r="H8">
        <f>'Fold 1 Results'!B8</f>
        <v>296</v>
      </c>
      <c r="I8">
        <f>'Fold 2 Results'!B8</f>
        <v>283</v>
      </c>
      <c r="J8">
        <f>'Fold 3 Results'!B8</f>
        <v>286</v>
      </c>
      <c r="K8">
        <f>'Fold 4 Results'!B8</f>
        <v>297</v>
      </c>
      <c r="L8">
        <f>'Fold 5 Results'!B8</f>
        <v>303</v>
      </c>
      <c r="N8" t="s">
        <v>14</v>
      </c>
      <c r="O8">
        <f>'Fold 1 Results'!C8</f>
        <v>304</v>
      </c>
      <c r="P8">
        <f>'Fold 2 Results'!C8</f>
        <v>317</v>
      </c>
      <c r="Q8">
        <f>'Fold 3 Results'!C8</f>
        <v>314</v>
      </c>
      <c r="R8">
        <f>'Fold 4 Results'!C8</f>
        <v>303</v>
      </c>
      <c r="S8">
        <f>'Fold 5 Results'!C8</f>
        <v>297</v>
      </c>
    </row>
    <row r="9" spans="2:19" x14ac:dyDescent="0.3">
      <c r="B9">
        <f>AVERAGE('Fold 1 Results'!B9,'Fold 2 Results'!B9,'Fold 3 Results'!B9,'Fold 4 Results'!B9,'Fold 5 Results'!B9)</f>
        <v>286.39999999999998</v>
      </c>
      <c r="C9">
        <f>AVERAGE('Fold 1 Results'!C9,'Fold 2 Results'!C9,'Fold 3 Results'!C9,'Fold 4 Results'!C9,'Fold 5 Results'!C9)</f>
        <v>313.60000000000002</v>
      </c>
      <c r="D9">
        <f t="shared" si="0"/>
        <v>47.733333333333327</v>
      </c>
      <c r="E9">
        <f t="shared" si="1"/>
        <v>13.315404612703288</v>
      </c>
      <c r="F9">
        <f t="shared" si="2"/>
        <v>13.315404612703288</v>
      </c>
      <c r="G9" t="s">
        <v>15</v>
      </c>
      <c r="H9">
        <f>'Fold 1 Results'!B9</f>
        <v>270</v>
      </c>
      <c r="I9">
        <f>'Fold 2 Results'!B9</f>
        <v>288</v>
      </c>
      <c r="J9">
        <f>'Fold 3 Results'!B9</f>
        <v>278</v>
      </c>
      <c r="K9">
        <f>'Fold 4 Results'!B9</f>
        <v>291</v>
      </c>
      <c r="L9">
        <f>'Fold 5 Results'!B9</f>
        <v>305</v>
      </c>
      <c r="N9" t="s">
        <v>15</v>
      </c>
      <c r="O9">
        <f>'Fold 1 Results'!C9</f>
        <v>330</v>
      </c>
      <c r="P9">
        <f>'Fold 2 Results'!C9</f>
        <v>312</v>
      </c>
      <c r="Q9">
        <f>'Fold 3 Results'!C9</f>
        <v>322</v>
      </c>
      <c r="R9">
        <f>'Fold 4 Results'!C9</f>
        <v>309</v>
      </c>
      <c r="S9">
        <f>'Fold 5 Results'!C9</f>
        <v>295</v>
      </c>
    </row>
    <row r="10" spans="2:19" x14ac:dyDescent="0.3">
      <c r="B10">
        <f>AVERAGE('Fold 1 Results'!B10,'Fold 2 Results'!B10,'Fold 3 Results'!B10,'Fold 4 Results'!B10,'Fold 5 Results'!B10)</f>
        <v>294.39999999999998</v>
      </c>
      <c r="C10">
        <f>AVERAGE('Fold 1 Results'!C10,'Fold 2 Results'!C10,'Fold 3 Results'!C10,'Fold 4 Results'!C10,'Fold 5 Results'!C10)</f>
        <v>305.60000000000002</v>
      </c>
      <c r="D10">
        <f t="shared" si="0"/>
        <v>49.066666666666663</v>
      </c>
      <c r="E10">
        <f t="shared" si="1"/>
        <v>5.1283525619832337</v>
      </c>
      <c r="F10">
        <f t="shared" si="2"/>
        <v>5.1283525619832337</v>
      </c>
      <c r="G10" t="s">
        <v>16</v>
      </c>
      <c r="H10">
        <f>'Fold 1 Results'!B10</f>
        <v>288</v>
      </c>
      <c r="I10">
        <f>'Fold 2 Results'!B10</f>
        <v>298</v>
      </c>
      <c r="J10">
        <f>'Fold 3 Results'!B10</f>
        <v>292</v>
      </c>
      <c r="K10">
        <f>'Fold 4 Results'!B10</f>
        <v>301</v>
      </c>
      <c r="L10">
        <f>'Fold 5 Results'!B10</f>
        <v>293</v>
      </c>
      <c r="N10" t="s">
        <v>16</v>
      </c>
      <c r="O10">
        <f>'Fold 1 Results'!C10</f>
        <v>312</v>
      </c>
      <c r="P10">
        <f>'Fold 2 Results'!C10</f>
        <v>302</v>
      </c>
      <c r="Q10">
        <f>'Fold 3 Results'!C10</f>
        <v>308</v>
      </c>
      <c r="R10">
        <f>'Fold 4 Results'!C10</f>
        <v>299</v>
      </c>
      <c r="S10">
        <f>'Fold 5 Results'!C10</f>
        <v>307</v>
      </c>
    </row>
    <row r="11" spans="2:19" x14ac:dyDescent="0.3">
      <c r="B11">
        <f>AVERAGE('Fold 1 Results'!B11,'Fold 2 Results'!B11,'Fold 3 Results'!B11,'Fold 4 Results'!B11,'Fold 5 Results'!B11)</f>
        <v>287.39999999999998</v>
      </c>
      <c r="C11">
        <f>AVERAGE('Fold 1 Results'!C11,'Fold 2 Results'!C11,'Fold 3 Results'!C11,'Fold 4 Results'!C11,'Fold 5 Results'!C11)</f>
        <v>312.60000000000002</v>
      </c>
      <c r="D11">
        <f t="shared" si="0"/>
        <v>47.9</v>
      </c>
      <c r="E11">
        <f t="shared" si="1"/>
        <v>9.5289033996572758</v>
      </c>
      <c r="F11">
        <f t="shared" si="2"/>
        <v>9.5289033996572758</v>
      </c>
      <c r="G11" t="s">
        <v>17</v>
      </c>
      <c r="H11">
        <f>'Fold 1 Results'!B11</f>
        <v>278</v>
      </c>
      <c r="I11">
        <f>'Fold 2 Results'!B11</f>
        <v>287</v>
      </c>
      <c r="J11">
        <f>'Fold 3 Results'!B11</f>
        <v>278</v>
      </c>
      <c r="K11">
        <f>'Fold 4 Results'!B11</f>
        <v>298</v>
      </c>
      <c r="L11">
        <f>'Fold 5 Results'!B11</f>
        <v>296</v>
      </c>
      <c r="N11" t="s">
        <v>17</v>
      </c>
      <c r="O11">
        <f>'Fold 1 Results'!C11</f>
        <v>322</v>
      </c>
      <c r="P11">
        <f>'Fold 2 Results'!C11</f>
        <v>313</v>
      </c>
      <c r="Q11">
        <f>'Fold 3 Results'!C11</f>
        <v>322</v>
      </c>
      <c r="R11">
        <f>'Fold 4 Results'!C11</f>
        <v>302</v>
      </c>
      <c r="S11">
        <f>'Fold 5 Results'!C11</f>
        <v>304</v>
      </c>
    </row>
    <row r="12" spans="2:19" x14ac:dyDescent="0.3">
      <c r="B12">
        <f>AVERAGE('Fold 1 Results'!B12,'Fold 2 Results'!B12,'Fold 3 Results'!B12,'Fold 4 Results'!B12,'Fold 5 Results'!B12)</f>
        <v>284.8</v>
      </c>
      <c r="C12">
        <f>AVERAGE('Fold 1 Results'!C12,'Fold 2 Results'!C12,'Fold 3 Results'!C12,'Fold 4 Results'!C12,'Fold 5 Results'!C12)</f>
        <v>315.2</v>
      </c>
      <c r="D12">
        <f t="shared" si="0"/>
        <v>47.466666666666669</v>
      </c>
      <c r="E12">
        <f t="shared" si="1"/>
        <v>8.955445270895245</v>
      </c>
      <c r="F12">
        <f t="shared" si="2"/>
        <v>8.955445270895245</v>
      </c>
      <c r="G12" t="s">
        <v>18</v>
      </c>
      <c r="H12">
        <f>'Fold 1 Results'!B12</f>
        <v>275</v>
      </c>
      <c r="I12">
        <f>'Fold 2 Results'!B12</f>
        <v>285</v>
      </c>
      <c r="J12">
        <f>'Fold 3 Results'!B12</f>
        <v>299</v>
      </c>
      <c r="K12">
        <f>'Fold 4 Results'!B12</f>
        <v>280</v>
      </c>
      <c r="L12">
        <f>'Fold 5 Results'!B12</f>
        <v>285</v>
      </c>
      <c r="N12" t="s">
        <v>18</v>
      </c>
      <c r="O12">
        <f>'Fold 1 Results'!C12</f>
        <v>325</v>
      </c>
      <c r="P12">
        <f>'Fold 2 Results'!C12</f>
        <v>315</v>
      </c>
      <c r="Q12">
        <f>'Fold 3 Results'!C12</f>
        <v>301</v>
      </c>
      <c r="R12">
        <f>'Fold 4 Results'!C12</f>
        <v>320</v>
      </c>
      <c r="S12">
        <f>'Fold 5 Results'!C12</f>
        <v>315</v>
      </c>
    </row>
    <row r="13" spans="2:19" x14ac:dyDescent="0.3">
      <c r="B13">
        <f>AVERAGE('Fold 1 Results'!B13,'Fold 2 Results'!B13,'Fold 3 Results'!B13,'Fold 4 Results'!B13,'Fold 5 Results'!B13)</f>
        <v>288</v>
      </c>
      <c r="C13">
        <f>AVERAGE('Fold 1 Results'!C13,'Fold 2 Results'!C13,'Fold 3 Results'!C13,'Fold 4 Results'!C13,'Fold 5 Results'!C13)</f>
        <v>312</v>
      </c>
      <c r="D13">
        <f t="shared" si="0"/>
        <v>48</v>
      </c>
      <c r="E13">
        <f t="shared" si="1"/>
        <v>8.2158383625774913</v>
      </c>
      <c r="F13">
        <f t="shared" si="2"/>
        <v>8.2158383625774913</v>
      </c>
      <c r="G13" t="s">
        <v>19</v>
      </c>
      <c r="H13">
        <f>'Fold 1 Results'!B13</f>
        <v>300</v>
      </c>
      <c r="I13">
        <f>'Fold 2 Results'!B13</f>
        <v>286</v>
      </c>
      <c r="J13">
        <f>'Fold 3 Results'!B13</f>
        <v>277</v>
      </c>
      <c r="K13">
        <f>'Fold 4 Results'!B13</f>
        <v>288</v>
      </c>
      <c r="L13">
        <f>'Fold 5 Results'!B13</f>
        <v>289</v>
      </c>
      <c r="N13" t="s">
        <v>19</v>
      </c>
      <c r="O13">
        <f>'Fold 1 Results'!C13</f>
        <v>300</v>
      </c>
      <c r="P13">
        <f>'Fold 2 Results'!C13</f>
        <v>314</v>
      </c>
      <c r="Q13">
        <f>'Fold 3 Results'!C13</f>
        <v>323</v>
      </c>
      <c r="R13">
        <f>'Fold 4 Results'!C13</f>
        <v>312</v>
      </c>
      <c r="S13">
        <f>'Fold 5 Results'!C13</f>
        <v>311</v>
      </c>
    </row>
    <row r="14" spans="2:19" x14ac:dyDescent="0.3">
      <c r="B14">
        <f>AVERAGE('Fold 1 Results'!B14,'Fold 2 Results'!B14,'Fold 3 Results'!B14,'Fold 4 Results'!B14,'Fold 5 Results'!B14)</f>
        <v>285.60000000000002</v>
      </c>
      <c r="C14">
        <f>AVERAGE('Fold 1 Results'!C14,'Fold 2 Results'!C14,'Fold 3 Results'!C14,'Fold 4 Results'!C14,'Fold 5 Results'!C14)</f>
        <v>314.39999999999998</v>
      </c>
      <c r="D14">
        <f t="shared" si="0"/>
        <v>47.6</v>
      </c>
      <c r="E14">
        <f t="shared" si="1"/>
        <v>9.5812316536027868</v>
      </c>
      <c r="F14">
        <f t="shared" si="2"/>
        <v>9.5812316536027868</v>
      </c>
      <c r="G14" t="s">
        <v>20</v>
      </c>
      <c r="H14">
        <f>'Fold 1 Results'!B14</f>
        <v>281</v>
      </c>
      <c r="I14">
        <f>'Fold 2 Results'!B14</f>
        <v>273</v>
      </c>
      <c r="J14">
        <f>'Fold 3 Results'!B14</f>
        <v>293</v>
      </c>
      <c r="K14">
        <f>'Fold 4 Results'!B14</f>
        <v>297</v>
      </c>
      <c r="L14">
        <f>'Fold 5 Results'!B14</f>
        <v>284</v>
      </c>
      <c r="N14" t="s">
        <v>20</v>
      </c>
      <c r="O14">
        <f>'Fold 1 Results'!C14</f>
        <v>319</v>
      </c>
      <c r="P14">
        <f>'Fold 2 Results'!C14</f>
        <v>327</v>
      </c>
      <c r="Q14">
        <f>'Fold 3 Results'!C14</f>
        <v>307</v>
      </c>
      <c r="R14">
        <f>'Fold 4 Results'!C14</f>
        <v>303</v>
      </c>
      <c r="S14">
        <f>'Fold 5 Results'!C14</f>
        <v>316</v>
      </c>
    </row>
    <row r="15" spans="2:19" x14ac:dyDescent="0.3">
      <c r="B15">
        <f>AVERAGE('Fold 1 Results'!B15,'Fold 2 Results'!B15,'Fold 3 Results'!B15,'Fold 4 Results'!B15,'Fold 5 Results'!B15)</f>
        <v>283.39999999999998</v>
      </c>
      <c r="C15">
        <f>AVERAGE('Fold 1 Results'!C15,'Fold 2 Results'!C15,'Fold 3 Results'!C15,'Fold 4 Results'!C15,'Fold 5 Results'!C15)</f>
        <v>316.60000000000002</v>
      </c>
      <c r="D15">
        <f t="shared" si="0"/>
        <v>47.233333333333327</v>
      </c>
      <c r="E15">
        <f t="shared" si="1"/>
        <v>11.631852818876277</v>
      </c>
      <c r="F15">
        <f t="shared" si="2"/>
        <v>11.631852818876277</v>
      </c>
      <c r="G15" t="s">
        <v>21</v>
      </c>
      <c r="H15">
        <f>'Fold 1 Results'!B15</f>
        <v>271</v>
      </c>
      <c r="I15">
        <f>'Fold 2 Results'!B15</f>
        <v>274</v>
      </c>
      <c r="J15">
        <f>'Fold 3 Results'!B15</f>
        <v>295</v>
      </c>
      <c r="K15">
        <f>'Fold 4 Results'!B15</f>
        <v>296</v>
      </c>
      <c r="L15">
        <f>'Fold 5 Results'!B15</f>
        <v>281</v>
      </c>
      <c r="N15" t="s">
        <v>21</v>
      </c>
      <c r="O15">
        <f>'Fold 1 Results'!C15</f>
        <v>329</v>
      </c>
      <c r="P15">
        <f>'Fold 2 Results'!C15</f>
        <v>326</v>
      </c>
      <c r="Q15">
        <f>'Fold 3 Results'!C15</f>
        <v>305</v>
      </c>
      <c r="R15">
        <f>'Fold 4 Results'!C15</f>
        <v>304</v>
      </c>
      <c r="S15">
        <f>'Fold 5 Results'!C15</f>
        <v>319</v>
      </c>
    </row>
    <row r="16" spans="2:19" x14ac:dyDescent="0.3">
      <c r="B16">
        <f>AVERAGE('Fold 1 Results'!B16,'Fold 2 Results'!B16,'Fold 3 Results'!B16,'Fold 4 Results'!B16,'Fold 5 Results'!B16)</f>
        <v>294.39999999999998</v>
      </c>
      <c r="C16">
        <f>AVERAGE('Fold 1 Results'!C16,'Fold 2 Results'!C16,'Fold 3 Results'!C16,'Fold 4 Results'!C16,'Fold 5 Results'!C16)</f>
        <v>305.60000000000002</v>
      </c>
      <c r="D16">
        <f t="shared" si="0"/>
        <v>49.066666666666663</v>
      </c>
      <c r="E16">
        <f t="shared" si="1"/>
        <v>10.830512453249845</v>
      </c>
      <c r="F16">
        <f t="shared" si="2"/>
        <v>10.830512453249845</v>
      </c>
      <c r="G16" t="s">
        <v>22</v>
      </c>
      <c r="H16">
        <f>'Fold 1 Results'!B16</f>
        <v>290</v>
      </c>
      <c r="I16">
        <f>'Fold 2 Results'!B16</f>
        <v>310</v>
      </c>
      <c r="J16">
        <f>'Fold 3 Results'!B16</f>
        <v>284</v>
      </c>
      <c r="K16">
        <f>'Fold 4 Results'!B16</f>
        <v>287</v>
      </c>
      <c r="L16">
        <f>'Fold 5 Results'!B16</f>
        <v>301</v>
      </c>
      <c r="N16" t="s">
        <v>22</v>
      </c>
      <c r="O16">
        <f>'Fold 1 Results'!C16</f>
        <v>310</v>
      </c>
      <c r="P16">
        <f>'Fold 2 Results'!C16</f>
        <v>290</v>
      </c>
      <c r="Q16">
        <f>'Fold 3 Results'!C16</f>
        <v>316</v>
      </c>
      <c r="R16">
        <f>'Fold 4 Results'!C16</f>
        <v>313</v>
      </c>
      <c r="S16">
        <f>'Fold 5 Results'!C16</f>
        <v>299</v>
      </c>
    </row>
    <row r="17" spans="1:19" x14ac:dyDescent="0.3">
      <c r="B17">
        <f>AVERAGE('Fold 1 Results'!B17,'Fold 2 Results'!B17,'Fold 3 Results'!B17,'Fold 4 Results'!B17,'Fold 5 Results'!B17)</f>
        <v>289.39999999999998</v>
      </c>
      <c r="C17">
        <f>AVERAGE('Fold 1 Results'!C17,'Fold 2 Results'!C17,'Fold 3 Results'!C17,'Fold 4 Results'!C17,'Fold 5 Results'!C17)</f>
        <v>310.60000000000002</v>
      </c>
      <c r="D17">
        <f t="shared" si="0"/>
        <v>48.233333333333327</v>
      </c>
      <c r="E17">
        <f t="shared" si="1"/>
        <v>8.6486993241758601</v>
      </c>
      <c r="F17">
        <f t="shared" si="2"/>
        <v>8.6486993241758601</v>
      </c>
      <c r="G17" t="s">
        <v>23</v>
      </c>
      <c r="H17">
        <f>'Fold 1 Results'!B17</f>
        <v>286</v>
      </c>
      <c r="I17">
        <f>'Fold 2 Results'!B17</f>
        <v>300</v>
      </c>
      <c r="J17">
        <f>'Fold 3 Results'!B17</f>
        <v>277</v>
      </c>
      <c r="K17">
        <f>'Fold 4 Results'!B17</f>
        <v>294</v>
      </c>
      <c r="L17">
        <f>'Fold 5 Results'!B17</f>
        <v>290</v>
      </c>
      <c r="N17" t="s">
        <v>23</v>
      </c>
      <c r="O17">
        <f>'Fold 1 Results'!C17</f>
        <v>314</v>
      </c>
      <c r="P17">
        <f>'Fold 2 Results'!C17</f>
        <v>300</v>
      </c>
      <c r="Q17">
        <f>'Fold 3 Results'!C17</f>
        <v>323</v>
      </c>
      <c r="R17">
        <f>'Fold 4 Results'!C17</f>
        <v>306</v>
      </c>
      <c r="S17">
        <f>'Fold 5 Results'!C17</f>
        <v>310</v>
      </c>
    </row>
    <row r="18" spans="1:19" x14ac:dyDescent="0.3">
      <c r="B18">
        <f>AVERAGE('Fold 1 Results'!B18,'Fold 2 Results'!B18,'Fold 3 Results'!B18,'Fold 4 Results'!B18,'Fold 5 Results'!B18)</f>
        <v>292.39999999999998</v>
      </c>
      <c r="C18">
        <f>AVERAGE('Fold 1 Results'!C18,'Fold 2 Results'!C18,'Fold 3 Results'!C18,'Fold 4 Results'!C18,'Fold 5 Results'!C18)</f>
        <v>307.60000000000002</v>
      </c>
      <c r="D18">
        <f t="shared" si="0"/>
        <v>48.733333333333327</v>
      </c>
      <c r="E18">
        <f t="shared" si="1"/>
        <v>15.630099167951558</v>
      </c>
      <c r="F18">
        <f t="shared" si="2"/>
        <v>15.630099167951558</v>
      </c>
      <c r="G18" t="s">
        <v>24</v>
      </c>
      <c r="H18">
        <f>'Fold 1 Results'!B18</f>
        <v>292</v>
      </c>
      <c r="I18">
        <f>'Fold 2 Results'!B18</f>
        <v>294</v>
      </c>
      <c r="J18">
        <f>'Fold 3 Results'!B18</f>
        <v>315</v>
      </c>
      <c r="K18">
        <f>'Fold 4 Results'!B18</f>
        <v>271</v>
      </c>
      <c r="L18">
        <f>'Fold 5 Results'!B18</f>
        <v>290</v>
      </c>
      <c r="N18" t="s">
        <v>24</v>
      </c>
      <c r="O18">
        <f>'Fold 1 Results'!C18</f>
        <v>308</v>
      </c>
      <c r="P18">
        <f>'Fold 2 Results'!C18</f>
        <v>306</v>
      </c>
      <c r="Q18">
        <f>'Fold 3 Results'!C18</f>
        <v>285</v>
      </c>
      <c r="R18">
        <f>'Fold 4 Results'!C18</f>
        <v>329</v>
      </c>
      <c r="S18">
        <f>'Fold 5 Results'!C18</f>
        <v>310</v>
      </c>
    </row>
    <row r="19" spans="1:19" x14ac:dyDescent="0.3">
      <c r="B19">
        <f>AVERAGE('Fold 1 Results'!B19,'Fold 2 Results'!B19,'Fold 3 Results'!B19,'Fold 4 Results'!B19,'Fold 5 Results'!B19)</f>
        <v>289.60000000000002</v>
      </c>
      <c r="C19">
        <f>AVERAGE('Fold 1 Results'!C19,'Fold 2 Results'!C19,'Fold 3 Results'!C19,'Fold 4 Results'!C19,'Fold 5 Results'!C19)</f>
        <v>310.39999999999998</v>
      </c>
      <c r="D19">
        <f t="shared" si="0"/>
        <v>48.266666666666666</v>
      </c>
      <c r="E19">
        <f t="shared" si="1"/>
        <v>10.014988766843425</v>
      </c>
      <c r="F19">
        <f t="shared" si="2"/>
        <v>10.014988766843425</v>
      </c>
      <c r="G19" t="s">
        <v>25</v>
      </c>
      <c r="H19">
        <f>'Fold 1 Results'!B19</f>
        <v>284</v>
      </c>
      <c r="I19">
        <f>'Fold 2 Results'!B19</f>
        <v>291</v>
      </c>
      <c r="J19">
        <f>'Fold 3 Results'!B19</f>
        <v>287</v>
      </c>
      <c r="K19">
        <f>'Fold 4 Results'!B19</f>
        <v>280</v>
      </c>
      <c r="L19">
        <f>'Fold 5 Results'!B19</f>
        <v>306</v>
      </c>
      <c r="N19" t="s">
        <v>25</v>
      </c>
      <c r="O19">
        <f>'Fold 1 Results'!C19</f>
        <v>316</v>
      </c>
      <c r="P19">
        <f>'Fold 2 Results'!C19</f>
        <v>309</v>
      </c>
      <c r="Q19">
        <f>'Fold 3 Results'!C19</f>
        <v>313</v>
      </c>
      <c r="R19">
        <f>'Fold 4 Results'!C19</f>
        <v>320</v>
      </c>
      <c r="S19">
        <f>'Fold 5 Results'!C19</f>
        <v>294</v>
      </c>
    </row>
    <row r="20" spans="1:19" x14ac:dyDescent="0.3">
      <c r="B20">
        <f>AVERAGE('Fold 1 Results'!B20,'Fold 2 Results'!B20,'Fold 3 Results'!B20,'Fold 4 Results'!B20,'Fold 5 Results'!B20)</f>
        <v>293.8</v>
      </c>
      <c r="C20">
        <f>AVERAGE('Fold 1 Results'!C20,'Fold 2 Results'!C20,'Fold 3 Results'!C20,'Fold 4 Results'!C20,'Fold 5 Results'!C20)</f>
        <v>306.2</v>
      </c>
      <c r="D20">
        <f t="shared" si="0"/>
        <v>48.966666666666669</v>
      </c>
      <c r="E20">
        <f t="shared" si="1"/>
        <v>9.8336158151516173</v>
      </c>
      <c r="F20">
        <f t="shared" si="2"/>
        <v>9.8336158151516173</v>
      </c>
      <c r="G20" t="s">
        <v>26</v>
      </c>
      <c r="H20">
        <f>'Fold 1 Results'!B20</f>
        <v>278</v>
      </c>
      <c r="I20">
        <f>'Fold 2 Results'!B20</f>
        <v>291</v>
      </c>
      <c r="J20">
        <f>'Fold 3 Results'!B20</f>
        <v>301</v>
      </c>
      <c r="K20">
        <f>'Fold 4 Results'!B20</f>
        <v>302</v>
      </c>
      <c r="L20">
        <f>'Fold 5 Results'!B20</f>
        <v>297</v>
      </c>
      <c r="N20" t="s">
        <v>26</v>
      </c>
      <c r="O20">
        <f>'Fold 1 Results'!C20</f>
        <v>322</v>
      </c>
      <c r="P20">
        <f>'Fold 2 Results'!C20</f>
        <v>309</v>
      </c>
      <c r="Q20">
        <f>'Fold 3 Results'!C20</f>
        <v>299</v>
      </c>
      <c r="R20">
        <f>'Fold 4 Results'!C20</f>
        <v>298</v>
      </c>
      <c r="S20">
        <f>'Fold 5 Results'!C20</f>
        <v>303</v>
      </c>
    </row>
    <row r="21" spans="1:19" x14ac:dyDescent="0.3">
      <c r="B21">
        <f>AVERAGE('Fold 1 Results'!B21,'Fold 2 Results'!B21,'Fold 3 Results'!B21,'Fold 4 Results'!B21,'Fold 5 Results'!B21)</f>
        <v>297.8</v>
      </c>
      <c r="C21">
        <f>AVERAGE('Fold 1 Results'!C21,'Fold 2 Results'!C21,'Fold 3 Results'!C21,'Fold 4 Results'!C21,'Fold 5 Results'!C21)</f>
        <v>302.2</v>
      </c>
      <c r="D21">
        <f t="shared" si="0"/>
        <v>49.633333333333333</v>
      </c>
      <c r="E21">
        <f t="shared" si="1"/>
        <v>12.397580409095962</v>
      </c>
      <c r="F21">
        <f t="shared" si="2"/>
        <v>12.397580409095962</v>
      </c>
      <c r="G21" t="s">
        <v>27</v>
      </c>
      <c r="H21">
        <f>'Fold 1 Results'!B21</f>
        <v>312</v>
      </c>
      <c r="I21">
        <f>'Fold 2 Results'!B21</f>
        <v>283</v>
      </c>
      <c r="J21">
        <f>'Fold 3 Results'!B21</f>
        <v>290</v>
      </c>
      <c r="K21">
        <f>'Fold 4 Results'!B21</f>
        <v>309</v>
      </c>
      <c r="L21">
        <f>'Fold 5 Results'!B21</f>
        <v>295</v>
      </c>
      <c r="N21" t="s">
        <v>27</v>
      </c>
      <c r="O21">
        <f>'Fold 1 Results'!C21</f>
        <v>288</v>
      </c>
      <c r="P21">
        <f>'Fold 2 Results'!C21</f>
        <v>317</v>
      </c>
      <c r="Q21">
        <f>'Fold 3 Results'!C21</f>
        <v>310</v>
      </c>
      <c r="R21">
        <f>'Fold 4 Results'!C21</f>
        <v>291</v>
      </c>
      <c r="S21">
        <f>'Fold 5 Results'!C21</f>
        <v>305</v>
      </c>
    </row>
    <row r="22" spans="1:19" x14ac:dyDescent="0.3">
      <c r="B22" s="1" t="s">
        <v>0</v>
      </c>
      <c r="C22" s="1" t="s">
        <v>1</v>
      </c>
    </row>
    <row r="23" spans="1:19" x14ac:dyDescent="0.3">
      <c r="A23" t="s">
        <v>4</v>
      </c>
      <c r="B23">
        <f>AVERAGE(B2:B21)</f>
        <v>288.39</v>
      </c>
      <c r="C23">
        <f>AVERAGE(C2:C21)</f>
        <v>311.61</v>
      </c>
      <c r="D23">
        <f>(B23/(B23+C23))*100</f>
        <v>48.064999999999998</v>
      </c>
    </row>
    <row r="24" spans="1:19" x14ac:dyDescent="0.3">
      <c r="A24" t="s">
        <v>5</v>
      </c>
      <c r="B24">
        <f>STDEV(B2:B21)</f>
        <v>4.9034788939239728</v>
      </c>
      <c r="C24">
        <f>STDEV(C2:C21)</f>
        <v>4.9034788939239728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35C7-A027-46A7-8B44-EF79594167E7}">
  <dimension ref="A1:E24"/>
  <sheetViews>
    <sheetView workbookViewId="0">
      <selection activeCell="B24" sqref="B24"/>
    </sheetView>
  </sheetViews>
  <sheetFormatPr defaultRowHeight="14.4" x14ac:dyDescent="0.3"/>
  <cols>
    <col min="1" max="1" width="16.5546875" bestFit="1" customWidth="1"/>
    <col min="2" max="2" width="28.5546875" customWidth="1"/>
    <col min="3" max="8" width="23.441406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292</v>
      </c>
      <c r="C2">
        <v>308</v>
      </c>
      <c r="D2">
        <v>48.666666666666671</v>
      </c>
      <c r="E2">
        <v>51.333333333333329</v>
      </c>
    </row>
    <row r="3" spans="2:5" x14ac:dyDescent="0.3">
      <c r="B3">
        <v>277</v>
      </c>
      <c r="C3">
        <v>323</v>
      </c>
      <c r="D3">
        <v>46.166666666666657</v>
      </c>
      <c r="E3">
        <v>53.833333333333343</v>
      </c>
    </row>
    <row r="4" spans="2:5" x14ac:dyDescent="0.3">
      <c r="B4">
        <v>269</v>
      </c>
      <c r="C4">
        <v>331</v>
      </c>
      <c r="D4">
        <v>44.833333333333329</v>
      </c>
      <c r="E4">
        <v>55.166666666666657</v>
      </c>
    </row>
    <row r="5" spans="2:5" x14ac:dyDescent="0.3">
      <c r="B5">
        <v>268</v>
      </c>
      <c r="C5">
        <v>332</v>
      </c>
      <c r="D5">
        <v>44.666666666666657</v>
      </c>
      <c r="E5">
        <v>55.333333333333343</v>
      </c>
    </row>
    <row r="6" spans="2:5" x14ac:dyDescent="0.3">
      <c r="B6">
        <v>285</v>
      </c>
      <c r="C6">
        <v>315</v>
      </c>
      <c r="D6">
        <v>47.5</v>
      </c>
      <c r="E6">
        <v>52.5</v>
      </c>
    </row>
    <row r="7" spans="2:5" x14ac:dyDescent="0.3">
      <c r="B7">
        <v>293</v>
      </c>
      <c r="C7">
        <v>307</v>
      </c>
      <c r="D7">
        <v>48.833333333333343</v>
      </c>
      <c r="E7">
        <v>51.166666666666671</v>
      </c>
    </row>
    <row r="8" spans="2:5" x14ac:dyDescent="0.3">
      <c r="B8">
        <v>296</v>
      </c>
      <c r="C8">
        <v>304</v>
      </c>
      <c r="D8">
        <v>49.333333333333343</v>
      </c>
      <c r="E8">
        <v>50.666666666666671</v>
      </c>
    </row>
    <row r="9" spans="2:5" x14ac:dyDescent="0.3">
      <c r="B9">
        <v>270</v>
      </c>
      <c r="C9">
        <v>330</v>
      </c>
      <c r="D9">
        <v>45</v>
      </c>
      <c r="E9">
        <v>55.000000000000007</v>
      </c>
    </row>
    <row r="10" spans="2:5" x14ac:dyDescent="0.3">
      <c r="B10">
        <v>288</v>
      </c>
      <c r="C10">
        <v>312</v>
      </c>
      <c r="D10">
        <v>48</v>
      </c>
      <c r="E10">
        <v>52</v>
      </c>
    </row>
    <row r="11" spans="2:5" x14ac:dyDescent="0.3">
      <c r="B11">
        <v>278</v>
      </c>
      <c r="C11">
        <v>322</v>
      </c>
      <c r="D11">
        <v>46.333333333333329</v>
      </c>
      <c r="E11">
        <v>53.666666666666657</v>
      </c>
    </row>
    <row r="12" spans="2:5" x14ac:dyDescent="0.3">
      <c r="B12">
        <v>275</v>
      </c>
      <c r="C12">
        <v>325</v>
      </c>
      <c r="D12">
        <v>45.833333333333329</v>
      </c>
      <c r="E12">
        <v>54.166666666666657</v>
      </c>
    </row>
    <row r="13" spans="2:5" x14ac:dyDescent="0.3">
      <c r="B13">
        <v>300</v>
      </c>
      <c r="C13">
        <v>300</v>
      </c>
      <c r="D13">
        <v>50</v>
      </c>
      <c r="E13">
        <v>50</v>
      </c>
    </row>
    <row r="14" spans="2:5" x14ac:dyDescent="0.3">
      <c r="B14">
        <v>281</v>
      </c>
      <c r="C14">
        <v>319</v>
      </c>
      <c r="D14">
        <v>46.833333333333343</v>
      </c>
      <c r="E14">
        <v>53.166666666666657</v>
      </c>
    </row>
    <row r="15" spans="2:5" x14ac:dyDescent="0.3">
      <c r="B15">
        <v>271</v>
      </c>
      <c r="C15">
        <v>329</v>
      </c>
      <c r="D15">
        <v>45.166666666666657</v>
      </c>
      <c r="E15">
        <v>54.833333333333343</v>
      </c>
    </row>
    <row r="16" spans="2:5" x14ac:dyDescent="0.3">
      <c r="B16">
        <v>290</v>
      </c>
      <c r="C16">
        <v>310</v>
      </c>
      <c r="D16">
        <v>48.333333333333343</v>
      </c>
      <c r="E16">
        <v>51.666666666666671</v>
      </c>
    </row>
    <row r="17" spans="1:5" x14ac:dyDescent="0.3">
      <c r="B17">
        <v>286</v>
      </c>
      <c r="C17">
        <v>314</v>
      </c>
      <c r="D17">
        <v>47.666666666666671</v>
      </c>
      <c r="E17">
        <v>52.333333333333329</v>
      </c>
    </row>
    <row r="18" spans="1:5" x14ac:dyDescent="0.3">
      <c r="B18">
        <v>292</v>
      </c>
      <c r="C18">
        <v>308</v>
      </c>
      <c r="D18">
        <v>48.666666666666671</v>
      </c>
      <c r="E18">
        <v>51.333333333333329</v>
      </c>
    </row>
    <row r="19" spans="1:5" x14ac:dyDescent="0.3">
      <c r="B19">
        <v>284</v>
      </c>
      <c r="C19">
        <v>316</v>
      </c>
      <c r="D19">
        <v>47.333333333333343</v>
      </c>
      <c r="E19">
        <v>52.666666666666657</v>
      </c>
    </row>
    <row r="20" spans="1:5" x14ac:dyDescent="0.3">
      <c r="B20">
        <v>278</v>
      </c>
      <c r="C20">
        <v>322</v>
      </c>
      <c r="D20">
        <v>46.333333333333329</v>
      </c>
      <c r="E20">
        <v>53.666666666666657</v>
      </c>
    </row>
    <row r="21" spans="1:5" x14ac:dyDescent="0.3">
      <c r="B21">
        <v>312</v>
      </c>
      <c r="C21">
        <v>288</v>
      </c>
      <c r="D21">
        <v>52</v>
      </c>
      <c r="E21">
        <v>48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284.25</v>
      </c>
      <c r="C23">
        <f>AVERAGE(C2:C21)</f>
        <v>315.75</v>
      </c>
    </row>
    <row r="24" spans="1:5" x14ac:dyDescent="0.3">
      <c r="A24" t="s">
        <v>5</v>
      </c>
      <c r="B24">
        <f>STDEV(B2:B21)</f>
        <v>11.483970521878241</v>
      </c>
      <c r="C24">
        <f>STDEV(C2:C21)</f>
        <v>11.483970521878241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9587-5F9D-443F-B952-5D205EE73FFA}">
  <dimension ref="A1:E24"/>
  <sheetViews>
    <sheetView topLeftCell="A13" workbookViewId="0">
      <selection activeCell="A22" sqref="A22:XFD24"/>
    </sheetView>
  </sheetViews>
  <sheetFormatPr defaultRowHeight="14.4" x14ac:dyDescent="0.3"/>
  <cols>
    <col min="1" max="1" width="17.77734375" customWidth="1"/>
    <col min="2" max="6" width="21.441406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291</v>
      </c>
      <c r="C2">
        <v>309</v>
      </c>
      <c r="D2">
        <v>48.5</v>
      </c>
      <c r="E2">
        <v>51.5</v>
      </c>
    </row>
    <row r="3" spans="2:5" x14ac:dyDescent="0.3">
      <c r="B3">
        <v>264</v>
      </c>
      <c r="C3">
        <v>336</v>
      </c>
      <c r="D3">
        <v>44</v>
      </c>
      <c r="E3">
        <v>56.000000000000007</v>
      </c>
    </row>
    <row r="4" spans="2:5" x14ac:dyDescent="0.3">
      <c r="B4">
        <v>292</v>
      </c>
      <c r="C4">
        <v>308</v>
      </c>
      <c r="D4">
        <v>48.666666666666671</v>
      </c>
      <c r="E4">
        <v>51.333333333333329</v>
      </c>
    </row>
    <row r="5" spans="2:5" x14ac:dyDescent="0.3">
      <c r="B5">
        <v>294</v>
      </c>
      <c r="C5">
        <v>306</v>
      </c>
      <c r="D5">
        <v>49</v>
      </c>
      <c r="E5">
        <v>51</v>
      </c>
    </row>
    <row r="6" spans="2:5" x14ac:dyDescent="0.3">
      <c r="B6">
        <v>302</v>
      </c>
      <c r="C6">
        <v>298</v>
      </c>
      <c r="D6">
        <v>50.333333333333329</v>
      </c>
      <c r="E6">
        <v>49.666666666666657</v>
      </c>
    </row>
    <row r="7" spans="2:5" x14ac:dyDescent="0.3">
      <c r="B7">
        <v>294</v>
      </c>
      <c r="C7">
        <v>306</v>
      </c>
      <c r="D7">
        <v>49</v>
      </c>
      <c r="E7">
        <v>51</v>
      </c>
    </row>
    <row r="8" spans="2:5" x14ac:dyDescent="0.3">
      <c r="B8">
        <v>283</v>
      </c>
      <c r="C8">
        <v>317</v>
      </c>
      <c r="D8">
        <v>47.166666666666671</v>
      </c>
      <c r="E8">
        <v>52.833333333333329</v>
      </c>
    </row>
    <row r="9" spans="2:5" x14ac:dyDescent="0.3">
      <c r="B9">
        <v>288</v>
      </c>
      <c r="C9">
        <v>312</v>
      </c>
      <c r="D9">
        <v>48</v>
      </c>
      <c r="E9">
        <v>52</v>
      </c>
    </row>
    <row r="10" spans="2:5" x14ac:dyDescent="0.3">
      <c r="B10">
        <v>298</v>
      </c>
      <c r="C10">
        <v>302</v>
      </c>
      <c r="D10">
        <v>49.666666666666657</v>
      </c>
      <c r="E10">
        <v>50.333333333333329</v>
      </c>
    </row>
    <row r="11" spans="2:5" x14ac:dyDescent="0.3">
      <c r="B11">
        <v>287</v>
      </c>
      <c r="C11">
        <v>313</v>
      </c>
      <c r="D11">
        <v>47.833333333333343</v>
      </c>
      <c r="E11">
        <v>52.166666666666657</v>
      </c>
    </row>
    <row r="12" spans="2:5" x14ac:dyDescent="0.3">
      <c r="B12">
        <v>285</v>
      </c>
      <c r="C12">
        <v>315</v>
      </c>
      <c r="D12">
        <v>47.5</v>
      </c>
      <c r="E12">
        <v>52.5</v>
      </c>
    </row>
    <row r="13" spans="2:5" x14ac:dyDescent="0.3">
      <c r="B13">
        <v>286</v>
      </c>
      <c r="C13">
        <v>314</v>
      </c>
      <c r="D13">
        <v>47.666666666666671</v>
      </c>
      <c r="E13">
        <v>52.333333333333329</v>
      </c>
    </row>
    <row r="14" spans="2:5" x14ac:dyDescent="0.3">
      <c r="B14">
        <v>273</v>
      </c>
      <c r="C14">
        <v>327</v>
      </c>
      <c r="D14">
        <v>45.5</v>
      </c>
      <c r="E14">
        <v>54.500000000000007</v>
      </c>
    </row>
    <row r="15" spans="2:5" x14ac:dyDescent="0.3">
      <c r="B15">
        <v>274</v>
      </c>
      <c r="C15">
        <v>326</v>
      </c>
      <c r="D15">
        <v>45.666666666666657</v>
      </c>
      <c r="E15">
        <v>54.333333333333343</v>
      </c>
    </row>
    <row r="16" spans="2:5" x14ac:dyDescent="0.3">
      <c r="B16">
        <v>310</v>
      </c>
      <c r="C16">
        <v>290</v>
      </c>
      <c r="D16">
        <v>51.666666666666671</v>
      </c>
      <c r="E16">
        <v>48.333333333333343</v>
      </c>
    </row>
    <row r="17" spans="1:5" x14ac:dyDescent="0.3">
      <c r="B17">
        <v>300</v>
      </c>
      <c r="C17">
        <v>300</v>
      </c>
      <c r="D17">
        <v>50</v>
      </c>
      <c r="E17">
        <v>50</v>
      </c>
    </row>
    <row r="18" spans="1:5" x14ac:dyDescent="0.3">
      <c r="B18">
        <v>294</v>
      </c>
      <c r="C18">
        <v>306</v>
      </c>
      <c r="D18">
        <v>49</v>
      </c>
      <c r="E18">
        <v>51</v>
      </c>
    </row>
    <row r="19" spans="1:5" x14ac:dyDescent="0.3">
      <c r="B19">
        <v>291</v>
      </c>
      <c r="C19">
        <v>309</v>
      </c>
      <c r="D19">
        <v>48.5</v>
      </c>
      <c r="E19">
        <v>51.5</v>
      </c>
    </row>
    <row r="20" spans="1:5" x14ac:dyDescent="0.3">
      <c r="B20">
        <v>291</v>
      </c>
      <c r="C20">
        <v>309</v>
      </c>
      <c r="D20">
        <v>48.5</v>
      </c>
      <c r="E20">
        <v>51.5</v>
      </c>
    </row>
    <row r="21" spans="1:5" x14ac:dyDescent="0.3">
      <c r="B21">
        <v>283</v>
      </c>
      <c r="C21">
        <v>317</v>
      </c>
      <c r="D21">
        <v>47.166666666666671</v>
      </c>
      <c r="E21">
        <v>52.833333333333329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289</v>
      </c>
      <c r="C23">
        <f>AVERAGE(C2:C21)</f>
        <v>311</v>
      </c>
    </row>
    <row r="24" spans="1:5" x14ac:dyDescent="0.3">
      <c r="A24" t="s">
        <v>5</v>
      </c>
      <c r="B24">
        <f>STDEV(B2:B21)</f>
        <v>10.553123758045841</v>
      </c>
      <c r="C24">
        <f>STDEV(C2:C21)</f>
        <v>10.553123758045841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1217-39B9-4B39-8650-C48B064E61FA}">
  <dimension ref="A1:E24"/>
  <sheetViews>
    <sheetView topLeftCell="A10" workbookViewId="0">
      <selection activeCell="I19" sqref="I19"/>
    </sheetView>
  </sheetViews>
  <sheetFormatPr defaultRowHeight="14.4" x14ac:dyDescent="0.3"/>
  <cols>
    <col min="1" max="8" width="22.777343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262</v>
      </c>
      <c r="C2">
        <v>338</v>
      </c>
      <c r="D2">
        <v>43.666666666666657</v>
      </c>
      <c r="E2">
        <v>56.333333333333343</v>
      </c>
    </row>
    <row r="3" spans="2:5" x14ac:dyDescent="0.3">
      <c r="B3">
        <v>269</v>
      </c>
      <c r="C3">
        <v>331</v>
      </c>
      <c r="D3">
        <v>44.833333333333329</v>
      </c>
      <c r="E3">
        <v>55.166666666666657</v>
      </c>
    </row>
    <row r="4" spans="2:5" x14ac:dyDescent="0.3">
      <c r="B4">
        <v>281</v>
      </c>
      <c r="C4">
        <v>319</v>
      </c>
      <c r="D4">
        <v>46.833333333333343</v>
      </c>
      <c r="E4">
        <v>53.166666666666657</v>
      </c>
    </row>
    <row r="5" spans="2:5" x14ac:dyDescent="0.3">
      <c r="B5">
        <v>264</v>
      </c>
      <c r="C5">
        <v>336</v>
      </c>
      <c r="D5">
        <v>44</v>
      </c>
      <c r="E5">
        <v>56.000000000000007</v>
      </c>
    </row>
    <row r="6" spans="2:5" x14ac:dyDescent="0.3">
      <c r="B6">
        <v>296</v>
      </c>
      <c r="C6">
        <v>304</v>
      </c>
      <c r="D6">
        <v>49.333333333333343</v>
      </c>
      <c r="E6">
        <v>50.666666666666671</v>
      </c>
    </row>
    <row r="7" spans="2:5" x14ac:dyDescent="0.3">
      <c r="B7">
        <v>297</v>
      </c>
      <c r="C7">
        <v>303</v>
      </c>
      <c r="D7">
        <v>49.5</v>
      </c>
      <c r="E7">
        <v>50.5</v>
      </c>
    </row>
    <row r="8" spans="2:5" x14ac:dyDescent="0.3">
      <c r="B8">
        <v>286</v>
      </c>
      <c r="C8">
        <v>314</v>
      </c>
      <c r="D8">
        <v>47.666666666666671</v>
      </c>
      <c r="E8">
        <v>52.333333333333329</v>
      </c>
    </row>
    <row r="9" spans="2:5" x14ac:dyDescent="0.3">
      <c r="B9">
        <v>278</v>
      </c>
      <c r="C9">
        <v>322</v>
      </c>
      <c r="D9">
        <v>46.333333333333329</v>
      </c>
      <c r="E9">
        <v>53.666666666666657</v>
      </c>
    </row>
    <row r="10" spans="2:5" x14ac:dyDescent="0.3">
      <c r="B10">
        <v>292</v>
      </c>
      <c r="C10">
        <v>308</v>
      </c>
      <c r="D10">
        <v>48.666666666666671</v>
      </c>
      <c r="E10">
        <v>51.333333333333329</v>
      </c>
    </row>
    <row r="11" spans="2:5" x14ac:dyDescent="0.3">
      <c r="B11">
        <v>278</v>
      </c>
      <c r="C11">
        <v>322</v>
      </c>
      <c r="D11">
        <v>46.333333333333329</v>
      </c>
      <c r="E11">
        <v>53.666666666666657</v>
      </c>
    </row>
    <row r="12" spans="2:5" x14ac:dyDescent="0.3">
      <c r="B12">
        <v>299</v>
      </c>
      <c r="C12">
        <v>301</v>
      </c>
      <c r="D12">
        <v>49.833333333333343</v>
      </c>
      <c r="E12">
        <v>50.166666666666671</v>
      </c>
    </row>
    <row r="13" spans="2:5" x14ac:dyDescent="0.3">
      <c r="B13">
        <v>277</v>
      </c>
      <c r="C13">
        <v>323</v>
      </c>
      <c r="D13">
        <v>46.166666666666657</v>
      </c>
      <c r="E13">
        <v>53.833333333333343</v>
      </c>
    </row>
    <row r="14" spans="2:5" x14ac:dyDescent="0.3">
      <c r="B14">
        <v>293</v>
      </c>
      <c r="C14">
        <v>307</v>
      </c>
      <c r="D14">
        <v>48.833333333333343</v>
      </c>
      <c r="E14">
        <v>51.166666666666671</v>
      </c>
    </row>
    <row r="15" spans="2:5" x14ac:dyDescent="0.3">
      <c r="B15">
        <v>295</v>
      </c>
      <c r="C15">
        <v>305</v>
      </c>
      <c r="D15">
        <v>49.166666666666657</v>
      </c>
      <c r="E15">
        <v>50.833333333333329</v>
      </c>
    </row>
    <row r="16" spans="2:5" x14ac:dyDescent="0.3">
      <c r="B16">
        <v>284</v>
      </c>
      <c r="C16">
        <v>316</v>
      </c>
      <c r="D16">
        <v>47.333333333333343</v>
      </c>
      <c r="E16">
        <v>52.666666666666657</v>
      </c>
    </row>
    <row r="17" spans="1:5" x14ac:dyDescent="0.3">
      <c r="B17">
        <v>277</v>
      </c>
      <c r="C17">
        <v>323</v>
      </c>
      <c r="D17">
        <v>46.166666666666657</v>
      </c>
      <c r="E17">
        <v>53.833333333333343</v>
      </c>
    </row>
    <row r="18" spans="1:5" x14ac:dyDescent="0.3">
      <c r="B18">
        <v>315</v>
      </c>
      <c r="C18">
        <v>285</v>
      </c>
      <c r="D18">
        <v>52.5</v>
      </c>
      <c r="E18">
        <v>47.5</v>
      </c>
    </row>
    <row r="19" spans="1:5" x14ac:dyDescent="0.3">
      <c r="B19">
        <v>287</v>
      </c>
      <c r="C19">
        <v>313</v>
      </c>
      <c r="D19">
        <v>47.833333333333343</v>
      </c>
      <c r="E19">
        <v>52.166666666666657</v>
      </c>
    </row>
    <row r="20" spans="1:5" x14ac:dyDescent="0.3">
      <c r="B20">
        <v>301</v>
      </c>
      <c r="C20">
        <v>299</v>
      </c>
      <c r="D20">
        <v>50.166666666666671</v>
      </c>
      <c r="E20">
        <v>49.833333333333343</v>
      </c>
    </row>
    <row r="21" spans="1:5" x14ac:dyDescent="0.3">
      <c r="B21">
        <v>290</v>
      </c>
      <c r="C21">
        <v>310</v>
      </c>
      <c r="D21">
        <v>48.333333333333343</v>
      </c>
      <c r="E21">
        <v>51.666666666666671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286.05</v>
      </c>
      <c r="C23">
        <f>AVERAGE(C2:C21)</f>
        <v>313.95</v>
      </c>
    </row>
    <row r="24" spans="1:5" x14ac:dyDescent="0.3">
      <c r="A24" t="s">
        <v>5</v>
      </c>
      <c r="B24">
        <f>STDEV(B2:B21)</f>
        <v>13.192801067248759</v>
      </c>
      <c r="C24">
        <f>STDEV(C2:C21)</f>
        <v>13.192801067248759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DB1-EA38-4245-A7AA-538FB7DBD5F6}">
  <dimension ref="A1:E24"/>
  <sheetViews>
    <sheetView topLeftCell="A16" workbookViewId="0">
      <selection activeCell="A22" sqref="A22:XFD24"/>
    </sheetView>
  </sheetViews>
  <sheetFormatPr defaultRowHeight="14.4" x14ac:dyDescent="0.3"/>
  <cols>
    <col min="1" max="1" width="17.5546875" customWidth="1"/>
    <col min="2" max="5" width="20.6640625" customWidth="1"/>
    <col min="6" max="6" width="14.7773437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303</v>
      </c>
      <c r="C2">
        <v>297</v>
      </c>
      <c r="D2">
        <v>50.5</v>
      </c>
      <c r="E2">
        <v>49.5</v>
      </c>
    </row>
    <row r="3" spans="2:5" x14ac:dyDescent="0.3">
      <c r="B3">
        <v>295</v>
      </c>
      <c r="C3">
        <v>305</v>
      </c>
      <c r="D3">
        <v>49.166666666666657</v>
      </c>
      <c r="E3">
        <v>50.833333333333329</v>
      </c>
    </row>
    <row r="4" spans="2:5" x14ac:dyDescent="0.3">
      <c r="B4">
        <v>282</v>
      </c>
      <c r="C4">
        <v>318</v>
      </c>
      <c r="D4">
        <v>47</v>
      </c>
      <c r="E4">
        <v>53</v>
      </c>
    </row>
    <row r="5" spans="2:5" x14ac:dyDescent="0.3">
      <c r="B5">
        <v>290</v>
      </c>
      <c r="C5">
        <v>310</v>
      </c>
      <c r="D5">
        <v>48.333333333333343</v>
      </c>
      <c r="E5">
        <v>51.666666666666671</v>
      </c>
    </row>
    <row r="6" spans="2:5" x14ac:dyDescent="0.3">
      <c r="B6">
        <v>285</v>
      </c>
      <c r="C6">
        <v>315</v>
      </c>
      <c r="D6">
        <v>47.5</v>
      </c>
      <c r="E6">
        <v>52.5</v>
      </c>
    </row>
    <row r="7" spans="2:5" x14ac:dyDescent="0.3">
      <c r="B7">
        <v>291</v>
      </c>
      <c r="C7">
        <v>309</v>
      </c>
      <c r="D7">
        <v>48.5</v>
      </c>
      <c r="E7">
        <v>51.5</v>
      </c>
    </row>
    <row r="8" spans="2:5" x14ac:dyDescent="0.3">
      <c r="B8">
        <v>297</v>
      </c>
      <c r="C8">
        <v>303</v>
      </c>
      <c r="D8">
        <v>49.5</v>
      </c>
      <c r="E8">
        <v>50.5</v>
      </c>
    </row>
    <row r="9" spans="2:5" x14ac:dyDescent="0.3">
      <c r="B9">
        <v>291</v>
      </c>
      <c r="C9">
        <v>309</v>
      </c>
      <c r="D9">
        <v>48.5</v>
      </c>
      <c r="E9">
        <v>51.5</v>
      </c>
    </row>
    <row r="10" spans="2:5" x14ac:dyDescent="0.3">
      <c r="B10">
        <v>301</v>
      </c>
      <c r="C10">
        <v>299</v>
      </c>
      <c r="D10">
        <v>50.166666666666671</v>
      </c>
      <c r="E10">
        <v>49.833333333333343</v>
      </c>
    </row>
    <row r="11" spans="2:5" x14ac:dyDescent="0.3">
      <c r="B11">
        <v>298</v>
      </c>
      <c r="C11">
        <v>302</v>
      </c>
      <c r="D11">
        <v>49.666666666666657</v>
      </c>
      <c r="E11">
        <v>50.333333333333329</v>
      </c>
    </row>
    <row r="12" spans="2:5" x14ac:dyDescent="0.3">
      <c r="B12">
        <v>280</v>
      </c>
      <c r="C12">
        <v>320</v>
      </c>
      <c r="D12">
        <v>46.666666666666657</v>
      </c>
      <c r="E12">
        <v>53.333333333333343</v>
      </c>
    </row>
    <row r="13" spans="2:5" x14ac:dyDescent="0.3">
      <c r="B13">
        <v>288</v>
      </c>
      <c r="C13">
        <v>312</v>
      </c>
      <c r="D13">
        <v>48</v>
      </c>
      <c r="E13">
        <v>52</v>
      </c>
    </row>
    <row r="14" spans="2:5" x14ac:dyDescent="0.3">
      <c r="B14">
        <v>297</v>
      </c>
      <c r="C14">
        <v>303</v>
      </c>
      <c r="D14">
        <v>49.5</v>
      </c>
      <c r="E14">
        <v>50.5</v>
      </c>
    </row>
    <row r="15" spans="2:5" x14ac:dyDescent="0.3">
      <c r="B15">
        <v>296</v>
      </c>
      <c r="C15">
        <v>304</v>
      </c>
      <c r="D15">
        <v>49.333333333333343</v>
      </c>
      <c r="E15">
        <v>50.666666666666671</v>
      </c>
    </row>
    <row r="16" spans="2:5" x14ac:dyDescent="0.3">
      <c r="B16">
        <v>287</v>
      </c>
      <c r="C16">
        <v>313</v>
      </c>
      <c r="D16">
        <v>47.833333333333343</v>
      </c>
      <c r="E16">
        <v>52.166666666666657</v>
      </c>
    </row>
    <row r="17" spans="1:5" x14ac:dyDescent="0.3">
      <c r="B17">
        <v>294</v>
      </c>
      <c r="C17">
        <v>306</v>
      </c>
      <c r="D17">
        <v>49</v>
      </c>
      <c r="E17">
        <v>51</v>
      </c>
    </row>
    <row r="18" spans="1:5" x14ac:dyDescent="0.3">
      <c r="B18">
        <v>271</v>
      </c>
      <c r="C18">
        <v>329</v>
      </c>
      <c r="D18">
        <v>45.166666666666657</v>
      </c>
      <c r="E18">
        <v>54.833333333333343</v>
      </c>
    </row>
    <row r="19" spans="1:5" x14ac:dyDescent="0.3">
      <c r="B19">
        <v>280</v>
      </c>
      <c r="C19">
        <v>320</v>
      </c>
      <c r="D19">
        <v>46.666666666666657</v>
      </c>
      <c r="E19">
        <v>53.333333333333343</v>
      </c>
    </row>
    <row r="20" spans="1:5" x14ac:dyDescent="0.3">
      <c r="B20">
        <v>302</v>
      </c>
      <c r="C20">
        <v>298</v>
      </c>
      <c r="D20">
        <v>50.333333333333329</v>
      </c>
      <c r="E20">
        <v>49.666666666666657</v>
      </c>
    </row>
    <row r="21" spans="1:5" x14ac:dyDescent="0.3">
      <c r="B21">
        <v>309</v>
      </c>
      <c r="C21">
        <v>291</v>
      </c>
      <c r="D21">
        <v>51.5</v>
      </c>
      <c r="E21">
        <v>48.5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291.85000000000002</v>
      </c>
      <c r="C23">
        <f>AVERAGE(C2:C21)</f>
        <v>308.14999999999998</v>
      </c>
    </row>
    <row r="24" spans="1:5" x14ac:dyDescent="0.3">
      <c r="A24" t="s">
        <v>5</v>
      </c>
      <c r="B24">
        <f>STDEV(B2:B21)</f>
        <v>9.2638232416552295</v>
      </c>
      <c r="C24">
        <f>STDEV(C2:C21)</f>
        <v>9.2638232416552295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E636-AA38-4787-BD03-9844B736EAC8}">
  <dimension ref="A1:E24"/>
  <sheetViews>
    <sheetView topLeftCell="A13" workbookViewId="0">
      <selection activeCell="J28" sqref="J28"/>
    </sheetView>
  </sheetViews>
  <sheetFormatPr defaultRowHeight="14.4" x14ac:dyDescent="0.3"/>
  <cols>
    <col min="2" max="5" width="27.6640625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>
        <v>270</v>
      </c>
      <c r="C2">
        <v>330</v>
      </c>
      <c r="D2">
        <v>45</v>
      </c>
      <c r="E2">
        <v>55.000000000000007</v>
      </c>
    </row>
    <row r="3" spans="2:5" x14ac:dyDescent="0.3">
      <c r="B3">
        <v>292</v>
      </c>
      <c r="C3">
        <v>308</v>
      </c>
      <c r="D3">
        <v>48.666666666666671</v>
      </c>
      <c r="E3">
        <v>51.333333333333329</v>
      </c>
    </row>
    <row r="4" spans="2:5" x14ac:dyDescent="0.3">
      <c r="B4">
        <v>296</v>
      </c>
      <c r="C4">
        <v>304</v>
      </c>
      <c r="D4">
        <v>49.333333333333343</v>
      </c>
      <c r="E4">
        <v>50.666666666666671</v>
      </c>
    </row>
    <row r="5" spans="2:5" x14ac:dyDescent="0.3">
      <c r="B5">
        <v>292</v>
      </c>
      <c r="C5">
        <v>308</v>
      </c>
      <c r="D5">
        <v>48.666666666666671</v>
      </c>
      <c r="E5">
        <v>51.333333333333329</v>
      </c>
    </row>
    <row r="6" spans="2:5" x14ac:dyDescent="0.3">
      <c r="B6">
        <v>271</v>
      </c>
      <c r="C6">
        <v>329</v>
      </c>
      <c r="D6">
        <v>45.166666666666657</v>
      </c>
      <c r="E6">
        <v>54.833333333333343</v>
      </c>
    </row>
    <row r="7" spans="2:5" x14ac:dyDescent="0.3">
      <c r="B7">
        <v>280</v>
      </c>
      <c r="C7">
        <v>320</v>
      </c>
      <c r="D7">
        <v>46.666666666666657</v>
      </c>
      <c r="E7">
        <v>53.333333333333343</v>
      </c>
    </row>
    <row r="8" spans="2:5" x14ac:dyDescent="0.3">
      <c r="B8">
        <v>303</v>
      </c>
      <c r="C8">
        <v>297</v>
      </c>
      <c r="D8">
        <v>50.5</v>
      </c>
      <c r="E8">
        <v>49.5</v>
      </c>
    </row>
    <row r="9" spans="2:5" x14ac:dyDescent="0.3">
      <c r="B9">
        <v>305</v>
      </c>
      <c r="C9">
        <v>295</v>
      </c>
      <c r="D9">
        <v>50.833333333333329</v>
      </c>
      <c r="E9">
        <v>49.166666666666657</v>
      </c>
    </row>
    <row r="10" spans="2:5" x14ac:dyDescent="0.3">
      <c r="B10">
        <v>293</v>
      </c>
      <c r="C10">
        <v>307</v>
      </c>
      <c r="D10">
        <v>48.833333333333343</v>
      </c>
      <c r="E10">
        <v>51.166666666666671</v>
      </c>
    </row>
    <row r="11" spans="2:5" x14ac:dyDescent="0.3">
      <c r="B11">
        <v>296</v>
      </c>
      <c r="C11">
        <v>304</v>
      </c>
      <c r="D11">
        <v>49.333333333333343</v>
      </c>
      <c r="E11">
        <v>50.666666666666671</v>
      </c>
    </row>
    <row r="12" spans="2:5" x14ac:dyDescent="0.3">
      <c r="B12">
        <v>285</v>
      </c>
      <c r="C12">
        <v>315</v>
      </c>
      <c r="D12">
        <v>47.5</v>
      </c>
      <c r="E12">
        <v>52.5</v>
      </c>
    </row>
    <row r="13" spans="2:5" x14ac:dyDescent="0.3">
      <c r="B13">
        <v>289</v>
      </c>
      <c r="C13">
        <v>311</v>
      </c>
      <c r="D13">
        <v>48.166666666666671</v>
      </c>
      <c r="E13">
        <v>51.833333333333329</v>
      </c>
    </row>
    <row r="14" spans="2:5" x14ac:dyDescent="0.3">
      <c r="B14">
        <v>284</v>
      </c>
      <c r="C14">
        <v>316</v>
      </c>
      <c r="D14">
        <v>47.333333333333343</v>
      </c>
      <c r="E14">
        <v>52.666666666666657</v>
      </c>
    </row>
    <row r="15" spans="2:5" x14ac:dyDescent="0.3">
      <c r="B15">
        <v>281</v>
      </c>
      <c r="C15">
        <v>319</v>
      </c>
      <c r="D15">
        <v>46.833333333333343</v>
      </c>
      <c r="E15">
        <v>53.166666666666657</v>
      </c>
    </row>
    <row r="16" spans="2:5" x14ac:dyDescent="0.3">
      <c r="B16">
        <v>301</v>
      </c>
      <c r="C16">
        <v>299</v>
      </c>
      <c r="D16">
        <v>50.166666666666671</v>
      </c>
      <c r="E16">
        <v>49.833333333333343</v>
      </c>
    </row>
    <row r="17" spans="1:5" x14ac:dyDescent="0.3">
      <c r="B17">
        <v>290</v>
      </c>
      <c r="C17">
        <v>310</v>
      </c>
      <c r="D17">
        <v>48.333333333333343</v>
      </c>
      <c r="E17">
        <v>51.666666666666671</v>
      </c>
    </row>
    <row r="18" spans="1:5" x14ac:dyDescent="0.3">
      <c r="B18">
        <v>290</v>
      </c>
      <c r="C18">
        <v>310</v>
      </c>
      <c r="D18">
        <v>48.333333333333343</v>
      </c>
      <c r="E18">
        <v>51.666666666666671</v>
      </c>
    </row>
    <row r="19" spans="1:5" x14ac:dyDescent="0.3">
      <c r="B19">
        <v>306</v>
      </c>
      <c r="C19">
        <v>294</v>
      </c>
      <c r="D19">
        <v>51</v>
      </c>
      <c r="E19">
        <v>49</v>
      </c>
    </row>
    <row r="20" spans="1:5" x14ac:dyDescent="0.3">
      <c r="B20">
        <v>297</v>
      </c>
      <c r="C20">
        <v>303</v>
      </c>
      <c r="D20">
        <v>49.5</v>
      </c>
      <c r="E20">
        <v>50.5</v>
      </c>
    </row>
    <row r="21" spans="1:5" x14ac:dyDescent="0.3">
      <c r="B21">
        <v>295</v>
      </c>
      <c r="C21">
        <v>305</v>
      </c>
      <c r="D21">
        <v>49.166666666666657</v>
      </c>
      <c r="E21">
        <v>50.833333333333329</v>
      </c>
    </row>
    <row r="22" spans="1:5" x14ac:dyDescent="0.3">
      <c r="B22" s="1" t="s">
        <v>0</v>
      </c>
      <c r="C22" s="1" t="s">
        <v>1</v>
      </c>
    </row>
    <row r="23" spans="1:5" x14ac:dyDescent="0.3">
      <c r="A23" t="s">
        <v>4</v>
      </c>
      <c r="B23">
        <f>AVERAGE(B2:B21)</f>
        <v>290.8</v>
      </c>
      <c r="C23">
        <f>AVERAGE(C2:C21)</f>
        <v>309.2</v>
      </c>
    </row>
    <row r="24" spans="1:5" x14ac:dyDescent="0.3">
      <c r="A24" t="s">
        <v>5</v>
      </c>
      <c r="B24">
        <f>STDEV(B2:B21)</f>
        <v>10.066097346512883</v>
      </c>
      <c r="C24">
        <f>STDEV(C2:C21)</f>
        <v>10.066097346512883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</vt:lpstr>
      <vt:lpstr>Fold 1 Results</vt:lpstr>
      <vt:lpstr>Fold 2 Results</vt:lpstr>
      <vt:lpstr>Fold 3 Results</vt:lpstr>
      <vt:lpstr>Fold 4 Results</vt:lpstr>
      <vt:lpstr>Fold 5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Proctor</dc:creator>
  <cp:lastModifiedBy>Noel Proctor</cp:lastModifiedBy>
  <dcterms:created xsi:type="dcterms:W3CDTF">2023-04-02T16:38:45Z</dcterms:created>
  <dcterms:modified xsi:type="dcterms:W3CDTF">2023-04-04T21:00:46Z</dcterms:modified>
</cp:coreProperties>
</file>