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dvanced Excel\"/>
    </mc:Choice>
  </mc:AlternateContent>
  <bookViews>
    <workbookView xWindow="0" yWindow="0" windowWidth="20490" windowHeight="7620" firstSheet="2" activeTab="7"/>
  </bookViews>
  <sheets>
    <sheet name="Filter" sheetId="2" r:id="rId1"/>
    <sheet name="Sort" sheetId="1" r:id="rId2"/>
    <sheet name="Subtotal" sheetId="4" r:id="rId3"/>
    <sheet name="Revision" sheetId="5" r:id="rId4"/>
    <sheet name="Vlookup Match" sheetId="6" r:id="rId5"/>
    <sheet name="Pivot Table" sheetId="7" r:id="rId6"/>
    <sheet name="Report" sheetId="8" r:id="rId7"/>
    <sheet name="Sheet9" sheetId="9" r:id="rId8"/>
  </sheets>
  <definedNames>
    <definedName name="_xlnm._FilterDatabase" localSheetId="0" hidden="1">Filter!$A$11:$I$111</definedName>
    <definedName name="_xlnm._FilterDatabase" localSheetId="3" hidden="1">Revision!$A$16:$G$116</definedName>
    <definedName name="_xlnm._FilterDatabase" localSheetId="1" hidden="1">Sort!$A$1:$G$101</definedName>
    <definedName name="_xlnm._FilterDatabase" localSheetId="2" hidden="1">Subtotal!$A$1:$G$132</definedName>
    <definedName name="_xlnm.Criteria" localSheetId="0">Filter!$G$1:$I$5</definedName>
    <definedName name="data">Revision!$A$16:$I$116</definedName>
    <definedName name="Dept">Revision!$D$17:$D$116</definedName>
    <definedName name="Deptcode">Revision!$F$17:$F$116</definedName>
    <definedName name="Empcode">Revision!$A$17:$A$116</definedName>
    <definedName name="First_Name">Revision!$B$17:$B$116</definedName>
    <definedName name="Hiredate">Revision!$G$17:$G$116</definedName>
    <definedName name="Last_Name">Revision!$C$17:$C$116</definedName>
    <definedName name="_xlnm.Print_Titles" localSheetId="3">Revision!$16:$16</definedName>
    <definedName name="_xlnm.Print_Titles" localSheetId="1">Sort!$1:$1</definedName>
    <definedName name="Region">Revision!$E$17:$E$116</definedName>
    <definedName name="sal">Revision!$I$17:$I$116</definedName>
    <definedName name="Salary">Revision!$H$17:$H$116</definedName>
    <definedName name="Salary_2">Revision!$I$17:$I$116</definedName>
    <definedName name="Slicer_Region">#N/A</definedName>
    <definedName name="title">Revision!$A$16:$I$16</definedName>
    <definedName name="var">Revision!$J$15:$L$15</definedName>
  </definedNames>
  <calcPr calcId="162913"/>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1" i="7" l="1"/>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C2" i="6"/>
  <c r="D2" i="6"/>
  <c r="C3" i="6"/>
  <c r="D3" i="6"/>
  <c r="C4" i="6"/>
  <c r="D4" i="6"/>
  <c r="C5" i="6"/>
  <c r="D5" i="6"/>
  <c r="C6" i="6"/>
  <c r="D6" i="6"/>
  <c r="C7" i="6"/>
  <c r="D7" i="6"/>
  <c r="C8" i="6"/>
  <c r="D8" i="6"/>
  <c r="C9" i="6"/>
  <c r="D9" i="6"/>
  <c r="B3" i="6"/>
  <c r="B4" i="6"/>
  <c r="B5" i="6"/>
  <c r="B6" i="6"/>
  <c r="B7" i="6"/>
  <c r="B8" i="6"/>
  <c r="B9" i="6"/>
  <c r="B2" i="6"/>
  <c r="I19" i="5"/>
  <c r="B10" i="5" s="1"/>
  <c r="B9"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K51" i="5"/>
  <c r="L51" i="5"/>
  <c r="K52" i="5"/>
  <c r="L52" i="5"/>
  <c r="K53" i="5"/>
  <c r="L53" i="5"/>
  <c r="K54" i="5"/>
  <c r="L54" i="5"/>
  <c r="K55" i="5"/>
  <c r="L55" i="5"/>
  <c r="K56" i="5"/>
  <c r="L56" i="5"/>
  <c r="K57" i="5"/>
  <c r="L57" i="5"/>
  <c r="K58" i="5"/>
  <c r="L58" i="5"/>
  <c r="K59" i="5"/>
  <c r="L59" i="5"/>
  <c r="K60" i="5"/>
  <c r="L60" i="5"/>
  <c r="K61" i="5"/>
  <c r="L61" i="5"/>
  <c r="K62" i="5"/>
  <c r="L62" i="5"/>
  <c r="K63" i="5"/>
  <c r="L63" i="5"/>
  <c r="K64" i="5"/>
  <c r="L64" i="5"/>
  <c r="K65" i="5"/>
  <c r="L65" i="5"/>
  <c r="K66" i="5"/>
  <c r="L66" i="5"/>
  <c r="K67" i="5"/>
  <c r="L67" i="5"/>
  <c r="K68" i="5"/>
  <c r="L68" i="5"/>
  <c r="K69" i="5"/>
  <c r="L69" i="5"/>
  <c r="K70" i="5"/>
  <c r="L70" i="5"/>
  <c r="K71" i="5"/>
  <c r="L71" i="5"/>
  <c r="K72" i="5"/>
  <c r="L72" i="5"/>
  <c r="K73" i="5"/>
  <c r="L73" i="5"/>
  <c r="K74" i="5"/>
  <c r="L74" i="5"/>
  <c r="K75" i="5"/>
  <c r="L75" i="5"/>
  <c r="K76" i="5"/>
  <c r="L76" i="5"/>
  <c r="K77" i="5"/>
  <c r="L77" i="5"/>
  <c r="K78" i="5"/>
  <c r="L78" i="5"/>
  <c r="K79" i="5"/>
  <c r="L79" i="5"/>
  <c r="K80" i="5"/>
  <c r="L80" i="5"/>
  <c r="K81" i="5"/>
  <c r="L81" i="5"/>
  <c r="K82" i="5"/>
  <c r="L82" i="5"/>
  <c r="K83" i="5"/>
  <c r="L83" i="5"/>
  <c r="K84" i="5"/>
  <c r="L84" i="5"/>
  <c r="K85" i="5"/>
  <c r="L85" i="5"/>
  <c r="K86" i="5"/>
  <c r="L86" i="5"/>
  <c r="K87" i="5"/>
  <c r="L87" i="5"/>
  <c r="K88" i="5"/>
  <c r="L88" i="5"/>
  <c r="K89" i="5"/>
  <c r="L89" i="5"/>
  <c r="K90" i="5"/>
  <c r="L90" i="5"/>
  <c r="K91" i="5"/>
  <c r="L91" i="5"/>
  <c r="K92" i="5"/>
  <c r="L92" i="5"/>
  <c r="K93" i="5"/>
  <c r="L93" i="5"/>
  <c r="K94" i="5"/>
  <c r="L94" i="5"/>
  <c r="K95" i="5"/>
  <c r="L95" i="5"/>
  <c r="K96" i="5"/>
  <c r="L96" i="5"/>
  <c r="K97" i="5"/>
  <c r="L97" i="5"/>
  <c r="K98" i="5"/>
  <c r="L98" i="5"/>
  <c r="K99" i="5"/>
  <c r="L99" i="5"/>
  <c r="K100" i="5"/>
  <c r="L100" i="5"/>
  <c r="K101" i="5"/>
  <c r="L101" i="5"/>
  <c r="K102" i="5"/>
  <c r="L102" i="5"/>
  <c r="K103" i="5"/>
  <c r="L103" i="5"/>
  <c r="K104" i="5"/>
  <c r="L104" i="5"/>
  <c r="K105" i="5"/>
  <c r="L105" i="5"/>
  <c r="K106" i="5"/>
  <c r="L106" i="5"/>
  <c r="K107" i="5"/>
  <c r="L107" i="5"/>
  <c r="K108" i="5"/>
  <c r="L108" i="5"/>
  <c r="K109" i="5"/>
  <c r="L109" i="5"/>
  <c r="K110" i="5"/>
  <c r="L110" i="5"/>
  <c r="K111" i="5"/>
  <c r="L111" i="5"/>
  <c r="K112" i="5"/>
  <c r="L112" i="5"/>
  <c r="K113" i="5"/>
  <c r="L113" i="5"/>
  <c r="K114" i="5"/>
  <c r="L114" i="5"/>
  <c r="K115" i="5"/>
  <c r="L115" i="5"/>
  <c r="K116" i="5"/>
  <c r="L116" i="5"/>
  <c r="J18"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7" i="5"/>
  <c r="H8" i="5"/>
  <c r="G8" i="5"/>
  <c r="F8" i="5"/>
  <c r="E8" i="5"/>
  <c r="H7" i="5"/>
  <c r="G7" i="5"/>
  <c r="F7" i="5"/>
  <c r="E7" i="5"/>
  <c r="H6" i="5"/>
  <c r="G6" i="5"/>
  <c r="F6" i="5"/>
  <c r="E6" i="5"/>
  <c r="H5" i="5"/>
  <c r="G5" i="5"/>
  <c r="F5" i="5"/>
  <c r="E5" i="5"/>
  <c r="B6" i="5"/>
  <c r="B5" i="5"/>
  <c r="B4" i="5"/>
  <c r="B3" i="5"/>
  <c r="B2"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8" i="5"/>
  <c r="I17" i="5"/>
  <c r="I109" i="4"/>
  <c r="I108" i="4"/>
  <c r="I107" i="4"/>
  <c r="I123" i="4"/>
  <c r="I122" i="4"/>
  <c r="I112" i="4"/>
  <c r="I111" i="4"/>
  <c r="I110" i="4"/>
  <c r="I115" i="4"/>
  <c r="I114" i="4"/>
  <c r="I116" i="4" s="1"/>
  <c r="I128" i="4"/>
  <c r="I127" i="4"/>
  <c r="I126" i="4"/>
  <c r="I125" i="4"/>
  <c r="I120" i="4"/>
  <c r="I119" i="4"/>
  <c r="I118" i="4"/>
  <c r="I117" i="4"/>
  <c r="I132" i="4"/>
  <c r="I131" i="4"/>
  <c r="I130" i="4"/>
  <c r="I80" i="4"/>
  <c r="I79" i="4"/>
  <c r="I81" i="4" s="1"/>
  <c r="I95" i="4"/>
  <c r="I94" i="4"/>
  <c r="I84" i="4"/>
  <c r="I83" i="4"/>
  <c r="I82" i="4"/>
  <c r="I85" i="4" s="1"/>
  <c r="I87" i="4"/>
  <c r="I86" i="4"/>
  <c r="I88" i="4" s="1"/>
  <c r="I99" i="4"/>
  <c r="I98" i="4"/>
  <c r="I97" i="4"/>
  <c r="I91" i="4"/>
  <c r="I90" i="4"/>
  <c r="I89" i="4"/>
  <c r="I92" i="4" s="1"/>
  <c r="I93" i="4"/>
  <c r="I104" i="4"/>
  <c r="I103" i="4"/>
  <c r="I102" i="4"/>
  <c r="I105" i="4" s="1"/>
  <c r="I101" i="4"/>
  <c r="I34" i="4"/>
  <c r="I33" i="4"/>
  <c r="I32" i="4"/>
  <c r="I31" i="4"/>
  <c r="I59" i="4"/>
  <c r="I58" i="4"/>
  <c r="I57" i="4"/>
  <c r="I56" i="4"/>
  <c r="I55" i="4"/>
  <c r="I42" i="4"/>
  <c r="I41" i="4"/>
  <c r="I40" i="4"/>
  <c r="I39" i="4"/>
  <c r="I38" i="4"/>
  <c r="I37" i="4"/>
  <c r="I36" i="4"/>
  <c r="I45" i="4"/>
  <c r="I44" i="4"/>
  <c r="I46" i="4" s="1"/>
  <c r="I67" i="4"/>
  <c r="I68" i="4" s="1"/>
  <c r="I66" i="4"/>
  <c r="I65" i="4"/>
  <c r="I64" i="4"/>
  <c r="I63" i="4"/>
  <c r="I62" i="4"/>
  <c r="I61" i="4"/>
  <c r="I53" i="4"/>
  <c r="I52" i="4"/>
  <c r="I51" i="4"/>
  <c r="I50" i="4"/>
  <c r="I49" i="4"/>
  <c r="I48" i="4"/>
  <c r="I47" i="4"/>
  <c r="I76" i="4"/>
  <c r="I75" i="4"/>
  <c r="I74" i="4"/>
  <c r="I77" i="4" s="1"/>
  <c r="I73" i="4"/>
  <c r="I72" i="4"/>
  <c r="I71" i="4"/>
  <c r="I70" i="4"/>
  <c r="I69" i="4"/>
  <c r="I9" i="4"/>
  <c r="I10" i="4" s="1"/>
  <c r="I3" i="4"/>
  <c r="I2" i="4"/>
  <c r="I4" i="4" s="1"/>
  <c r="I19" i="4"/>
  <c r="I18" i="4"/>
  <c r="I20" i="4" s="1"/>
  <c r="I7" i="4"/>
  <c r="I6" i="4"/>
  <c r="I5" i="4"/>
  <c r="I11" i="4"/>
  <c r="I12" i="4" s="1"/>
  <c r="I24" i="4"/>
  <c r="I23" i="4"/>
  <c r="I22" i="4"/>
  <c r="I16" i="4"/>
  <c r="I15" i="4"/>
  <c r="I14" i="4"/>
  <c r="I13" i="4"/>
  <c r="I28" i="4"/>
  <c r="I21" i="4"/>
  <c r="I27" i="4"/>
  <c r="I26" i="4"/>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I20" i="1"/>
  <c r="I14" i="1"/>
  <c r="I15" i="1"/>
  <c r="I16" i="1"/>
  <c r="I21" i="1"/>
  <c r="I13" i="1"/>
  <c r="I6" i="1"/>
  <c r="I7" i="1"/>
  <c r="I8" i="1"/>
  <c r="I9" i="1"/>
  <c r="I17" i="1"/>
  <c r="I18" i="1"/>
  <c r="I10" i="1"/>
  <c r="I11" i="1"/>
  <c r="I4" i="1"/>
  <c r="I12" i="1"/>
  <c r="I2" i="1"/>
  <c r="I3" i="1"/>
  <c r="I5" i="1"/>
  <c r="I58" i="1"/>
  <c r="I59" i="1"/>
  <c r="I60" i="1"/>
  <c r="I61" i="1"/>
  <c r="I46" i="1"/>
  <c r="I47" i="1"/>
  <c r="I48" i="1"/>
  <c r="I49" i="1"/>
  <c r="I50" i="1"/>
  <c r="I51" i="1"/>
  <c r="I52" i="1"/>
  <c r="I44" i="1"/>
  <c r="I45" i="1"/>
  <c r="I30" i="1"/>
  <c r="I31" i="1"/>
  <c r="I32" i="1"/>
  <c r="I33" i="1"/>
  <c r="I34" i="1"/>
  <c r="I35" i="1"/>
  <c r="I36" i="1"/>
  <c r="I53" i="1"/>
  <c r="I54" i="1"/>
  <c r="I55" i="1"/>
  <c r="I56" i="1"/>
  <c r="I57" i="1"/>
  <c r="I37" i="1"/>
  <c r="I38" i="1"/>
  <c r="I39" i="1"/>
  <c r="I40" i="1"/>
  <c r="I41" i="1"/>
  <c r="I42" i="1"/>
  <c r="I43" i="1"/>
  <c r="I22" i="1"/>
  <c r="I23" i="1"/>
  <c r="I24" i="1"/>
  <c r="I25" i="1"/>
  <c r="I26" i="1"/>
  <c r="I27" i="1"/>
  <c r="I28" i="1"/>
  <c r="I29" i="1"/>
  <c r="I80" i="1"/>
  <c r="I81" i="1"/>
  <c r="I75" i="1"/>
  <c r="I76" i="1"/>
  <c r="I77" i="1"/>
  <c r="I73" i="1"/>
  <c r="I74" i="1"/>
  <c r="I67" i="1"/>
  <c r="I68" i="1"/>
  <c r="I69" i="1"/>
  <c r="I78" i="1"/>
  <c r="I79" i="1"/>
  <c r="I66" i="1"/>
  <c r="I70" i="1"/>
  <c r="I71" i="1"/>
  <c r="I72" i="1"/>
  <c r="I62" i="1"/>
  <c r="I63" i="1"/>
  <c r="I64" i="1"/>
  <c r="I65" i="1"/>
  <c r="I100" i="1"/>
  <c r="I101" i="1"/>
  <c r="I95" i="1"/>
  <c r="I96" i="1"/>
  <c r="I97" i="1"/>
  <c r="I93" i="1"/>
  <c r="I94" i="1"/>
  <c r="I85" i="1"/>
  <c r="I86" i="1"/>
  <c r="I87" i="1"/>
  <c r="I88" i="1"/>
  <c r="I98" i="1"/>
  <c r="I99" i="1"/>
  <c r="I89" i="1"/>
  <c r="I90" i="1"/>
  <c r="I91" i="1"/>
  <c r="I92" i="1"/>
  <c r="I82" i="1"/>
  <c r="I83" i="1"/>
  <c r="I84" i="1"/>
  <c r="I19" i="1"/>
  <c r="J19" i="5" l="1"/>
  <c r="I129" i="4"/>
  <c r="I29" i="4"/>
  <c r="I35" i="4"/>
  <c r="I96" i="4"/>
  <c r="I133" i="4"/>
  <c r="I124" i="4"/>
  <c r="I25" i="4"/>
  <c r="I60" i="4"/>
  <c r="I121" i="4"/>
  <c r="I134" i="4" s="1"/>
  <c r="I17" i="4"/>
  <c r="I30" i="4" s="1"/>
  <c r="I8" i="4"/>
  <c r="I54" i="4"/>
  <c r="I43" i="4"/>
  <c r="I100" i="4"/>
  <c r="I113" i="4"/>
  <c r="I106" i="4"/>
  <c r="I78" i="4"/>
  <c r="I135" i="4" l="1"/>
</calcChain>
</file>

<file path=xl/sharedStrings.xml><?xml version="1.0" encoding="utf-8"?>
<sst xmlns="http://schemas.openxmlformats.org/spreadsheetml/2006/main" count="2198" uniqueCount="262">
  <si>
    <t>Empcode</t>
  </si>
  <si>
    <t>First Name</t>
  </si>
  <si>
    <t>Last Name</t>
  </si>
  <si>
    <t>Dept</t>
  </si>
  <si>
    <t>Region</t>
  </si>
  <si>
    <t>Deptcode</t>
  </si>
  <si>
    <t>Hiredate</t>
  </si>
  <si>
    <t>Salary</t>
  </si>
  <si>
    <t>Tax</t>
  </si>
  <si>
    <t>Suraj</t>
  </si>
  <si>
    <t>Saksena</t>
  </si>
  <si>
    <t>Admin</t>
  </si>
  <si>
    <t>east</t>
  </si>
  <si>
    <t>Aakash</t>
  </si>
  <si>
    <t>Dixit</t>
  </si>
  <si>
    <t>Timsi</t>
  </si>
  <si>
    <t>Desai</t>
  </si>
  <si>
    <t>CCD</t>
  </si>
  <si>
    <t>Vishal</t>
  </si>
  <si>
    <t>Virsinghani</t>
  </si>
  <si>
    <t>Lalita</t>
  </si>
  <si>
    <t>Rao</t>
  </si>
  <si>
    <t>Sheetal</t>
  </si>
  <si>
    <t>Director</t>
  </si>
  <si>
    <t>Sujay</t>
  </si>
  <si>
    <t>Madhrani</t>
  </si>
  <si>
    <t>Finance</t>
  </si>
  <si>
    <t>Payal</t>
  </si>
  <si>
    <t>Singhani</t>
  </si>
  <si>
    <t>Mktg</t>
  </si>
  <si>
    <t>Reeta</t>
  </si>
  <si>
    <t>Naik</t>
  </si>
  <si>
    <t>Beena</t>
  </si>
  <si>
    <t>Mavadia</t>
  </si>
  <si>
    <t>Suchita</t>
  </si>
  <si>
    <t>Panchal</t>
  </si>
  <si>
    <t>Piyush</t>
  </si>
  <si>
    <t>Surti</t>
  </si>
  <si>
    <t>Personal</t>
  </si>
  <si>
    <t>Deepak</t>
  </si>
  <si>
    <t>Jain</t>
  </si>
  <si>
    <t>Kalpana</t>
  </si>
  <si>
    <t>Shirishkar</t>
  </si>
  <si>
    <t>R&amp;D</t>
  </si>
  <si>
    <t>Giriraj</t>
  </si>
  <si>
    <t>Gupta</t>
  </si>
  <si>
    <t>Pooja</t>
  </si>
  <si>
    <t>Gokhale</t>
  </si>
  <si>
    <t>Pinky</t>
  </si>
  <si>
    <t>Robert</t>
  </si>
  <si>
    <t>Niki</t>
  </si>
  <si>
    <t>Digaria</t>
  </si>
  <si>
    <t>Sales</t>
  </si>
  <si>
    <t>Nita</t>
  </si>
  <si>
    <t>Pandhya</t>
  </si>
  <si>
    <t>Rishi</t>
  </si>
  <si>
    <t>Malik</t>
  </si>
  <si>
    <t>Anuradha</t>
  </si>
  <si>
    <t>Zha</t>
  </si>
  <si>
    <t>north</t>
  </si>
  <si>
    <t>Aalok</t>
  </si>
  <si>
    <t>Trivedi</t>
  </si>
  <si>
    <t>Vicky</t>
  </si>
  <si>
    <t>Joshi</t>
  </si>
  <si>
    <t>Kuldeep</t>
  </si>
  <si>
    <t>Sharma</t>
  </si>
  <si>
    <t>Heena</t>
  </si>
  <si>
    <t>Godbole</t>
  </si>
  <si>
    <t>Laveena</t>
  </si>
  <si>
    <t>Shenoy</t>
  </si>
  <si>
    <t>Sonia</t>
  </si>
  <si>
    <t>Sasan</t>
  </si>
  <si>
    <t>Chetan</t>
  </si>
  <si>
    <t>Dalvi</t>
  </si>
  <si>
    <t>Ankur</t>
  </si>
  <si>
    <t>Zarina</t>
  </si>
  <si>
    <t>Vora</t>
  </si>
  <si>
    <t>Kunal</t>
  </si>
  <si>
    <t>Shah</t>
  </si>
  <si>
    <t>Dodhia</t>
  </si>
  <si>
    <t>Meera</t>
  </si>
  <si>
    <t>Lalwani</t>
  </si>
  <si>
    <t>Maya</t>
  </si>
  <si>
    <t>Sagar</t>
  </si>
  <si>
    <t>Bidkar</t>
  </si>
  <si>
    <t>Dayanand</t>
  </si>
  <si>
    <t>Gandhi</t>
  </si>
  <si>
    <t>Andre</t>
  </si>
  <si>
    <t>Fernendes</t>
  </si>
  <si>
    <t>Arun</t>
  </si>
  <si>
    <t>Satinder Kaur</t>
  </si>
  <si>
    <t>Farhan</t>
  </si>
  <si>
    <t>Sadiq</t>
  </si>
  <si>
    <t>Uday</t>
  </si>
  <si>
    <t>Parul</t>
  </si>
  <si>
    <t>Priya</t>
  </si>
  <si>
    <t>Shirodkar</t>
  </si>
  <si>
    <t>Aalam</t>
  </si>
  <si>
    <t>Qureshi</t>
  </si>
  <si>
    <t>Pravin</t>
  </si>
  <si>
    <t>Priyanka</t>
  </si>
  <si>
    <t>Mehta</t>
  </si>
  <si>
    <t>Seema</t>
  </si>
  <si>
    <t>Ranganathan</t>
  </si>
  <si>
    <t>Waheda</t>
  </si>
  <si>
    <t>Sheikh</t>
  </si>
  <si>
    <t>Drishti</t>
  </si>
  <si>
    <t>Neena</t>
  </si>
  <si>
    <t>Mukherjee</t>
  </si>
  <si>
    <t>Kinnari</t>
  </si>
  <si>
    <t>Ruby</t>
  </si>
  <si>
    <t>Joseph</t>
  </si>
  <si>
    <t>Tejal</t>
  </si>
  <si>
    <t>Patel</t>
  </si>
  <si>
    <t>Raja</t>
  </si>
  <si>
    <t>Raymondekar</t>
  </si>
  <si>
    <t>Asha</t>
  </si>
  <si>
    <t>Jeena</t>
  </si>
  <si>
    <t>Baig</t>
  </si>
  <si>
    <t>Mario</t>
  </si>
  <si>
    <t>Fernandes</t>
  </si>
  <si>
    <t>Pankaj</t>
  </si>
  <si>
    <t>Sutradhar</t>
  </si>
  <si>
    <t>Mandakini</t>
  </si>
  <si>
    <t>Richa</t>
  </si>
  <si>
    <t>Raje</t>
  </si>
  <si>
    <t>Disha</t>
  </si>
  <si>
    <t>Parmar</t>
  </si>
  <si>
    <t>south</t>
  </si>
  <si>
    <t>Kirtikar</t>
  </si>
  <si>
    <t>Sardesai</t>
  </si>
  <si>
    <t>Tara</t>
  </si>
  <si>
    <t>Phule</t>
  </si>
  <si>
    <t>Rakesh</t>
  </si>
  <si>
    <t>Kumar</t>
  </si>
  <si>
    <t>Tapan</t>
  </si>
  <si>
    <t>Ghoshal</t>
  </si>
  <si>
    <t>Chitra</t>
  </si>
  <si>
    <t>Pednekar</t>
  </si>
  <si>
    <t>Rupesh</t>
  </si>
  <si>
    <t>Sawant</t>
  </si>
  <si>
    <t>Geeta</t>
  </si>
  <si>
    <t>Darekar</t>
  </si>
  <si>
    <t>Jignesh</t>
  </si>
  <si>
    <t>Tripathi</t>
  </si>
  <si>
    <t>Kabir</t>
  </si>
  <si>
    <t>Veena</t>
  </si>
  <si>
    <t>Patil</t>
  </si>
  <si>
    <t>K. Sita</t>
  </si>
  <si>
    <t>Narayanan</t>
  </si>
  <si>
    <t>Khetan</t>
  </si>
  <si>
    <t>Yamini</t>
  </si>
  <si>
    <t>Pushpa</t>
  </si>
  <si>
    <t>Raut</t>
  </si>
  <si>
    <t>Mala</t>
  </si>
  <si>
    <t>Bhaduri</t>
  </si>
  <si>
    <t>Bharat</t>
  </si>
  <si>
    <t>Shetty</t>
  </si>
  <si>
    <t>Suman</t>
  </si>
  <si>
    <t>Shinde</t>
  </si>
  <si>
    <t>Harsha</t>
  </si>
  <si>
    <t>Katti</t>
  </si>
  <si>
    <t>Shilpa</t>
  </si>
  <si>
    <t>Lele</t>
  </si>
  <si>
    <t>west</t>
  </si>
  <si>
    <t>Hajra</t>
  </si>
  <si>
    <t>Hoonjan</t>
  </si>
  <si>
    <t>Nayeem</t>
  </si>
  <si>
    <t>Khan</t>
  </si>
  <si>
    <t>Neha</t>
  </si>
  <si>
    <t>Mehul</t>
  </si>
  <si>
    <t>Sheth</t>
  </si>
  <si>
    <t>Parikh</t>
  </si>
  <si>
    <t>Indu</t>
  </si>
  <si>
    <t>Radhika</t>
  </si>
  <si>
    <t>Kulkarni</t>
  </si>
  <si>
    <t>Parvati</t>
  </si>
  <si>
    <t>Khanna</t>
  </si>
  <si>
    <t>Shazia</t>
  </si>
  <si>
    <t>Vinit</t>
  </si>
  <si>
    <t>Shrivastava</t>
  </si>
  <si>
    <t>Ruheal</t>
  </si>
  <si>
    <t>Shaheen</t>
  </si>
  <si>
    <t>Surendra</t>
  </si>
  <si>
    <t>Godse</t>
  </si>
  <si>
    <t>Julie</t>
  </si>
  <si>
    <t>D'Souza</t>
  </si>
  <si>
    <t>Jasbinder</t>
  </si>
  <si>
    <t>Khurana</t>
  </si>
  <si>
    <t>Deep</t>
  </si>
  <si>
    <t>Chhaya</t>
  </si>
  <si>
    <t>Nimkar</t>
  </si>
  <si>
    <t>Kajal</t>
  </si>
  <si>
    <t>Joglekar</t>
  </si>
  <si>
    <t>Salary 2</t>
  </si>
  <si>
    <t>North</t>
  </si>
  <si>
    <t>South</t>
  </si>
  <si>
    <t>Same Row - And Condition</t>
  </si>
  <si>
    <t>Different Row - Or Condition</t>
  </si>
  <si>
    <t>North - Mktg/South- Sales</t>
  </si>
  <si>
    <t>North or Sales</t>
  </si>
  <si>
    <t>North + South [5-7 or 12-15]</t>
  </si>
  <si>
    <t>&gt;=5000</t>
  </si>
  <si>
    <t>&lt;=7000</t>
  </si>
  <si>
    <t>&gt;=12000</t>
  </si>
  <si>
    <t>&lt;=15000</t>
  </si>
  <si>
    <t>Admin Total</t>
  </si>
  <si>
    <t>CCD Total</t>
  </si>
  <si>
    <t>Director Total</t>
  </si>
  <si>
    <t>Finance Total</t>
  </si>
  <si>
    <t>Mktg Total</t>
  </si>
  <si>
    <t>Personal Total</t>
  </si>
  <si>
    <t>R&amp;D Total</t>
  </si>
  <si>
    <t>Sales Total</t>
  </si>
  <si>
    <t>Grand Total</t>
  </si>
  <si>
    <t>east Total</t>
  </si>
  <si>
    <t>north Total</t>
  </si>
  <si>
    <t>south Total</t>
  </si>
  <si>
    <t>west Total</t>
  </si>
  <si>
    <t>Summary Details</t>
  </si>
  <si>
    <t>Total Emp</t>
  </si>
  <si>
    <t>Total Salary</t>
  </si>
  <si>
    <t>Max Salary</t>
  </si>
  <si>
    <t>Min Salary</t>
  </si>
  <si>
    <t>Average Salary</t>
  </si>
  <si>
    <t>Region wise Details</t>
  </si>
  <si>
    <t>Region Name</t>
  </si>
  <si>
    <t>Region wise Dept Total Salary</t>
  </si>
  <si>
    <t>East</t>
  </si>
  <si>
    <t>West</t>
  </si>
  <si>
    <t>Da</t>
  </si>
  <si>
    <t>Hra</t>
  </si>
  <si>
    <t>All</t>
  </si>
  <si>
    <t>Row Labels</t>
  </si>
  <si>
    <t>Count of First Name</t>
  </si>
  <si>
    <t>Sum of Salary 2</t>
  </si>
  <si>
    <t>Total employee</t>
  </si>
  <si>
    <t>% of G total</t>
  </si>
  <si>
    <t>% of Parent Total</t>
  </si>
  <si>
    <t>Qtr1</t>
  </si>
  <si>
    <t>Qtr3</t>
  </si>
  <si>
    <t>Qtr4</t>
  </si>
  <si>
    <t>1980</t>
  </si>
  <si>
    <t>Qtr2</t>
  </si>
  <si>
    <t>1982</t>
  </si>
  <si>
    <t>1983</t>
  </si>
  <si>
    <t>1986</t>
  </si>
  <si>
    <t>1988</t>
  </si>
  <si>
    <t>1989</t>
  </si>
  <si>
    <t>1990</t>
  </si>
  <si>
    <t>1992</t>
  </si>
  <si>
    <t>1995</t>
  </si>
  <si>
    <t>1996</t>
  </si>
  <si>
    <t>1997</t>
  </si>
  <si>
    <t>1999</t>
  </si>
  <si>
    <t>Column Labels</t>
  </si>
  <si>
    <t>6000-8999</t>
  </si>
  <si>
    <t>9000-11999</t>
  </si>
  <si>
    <t>12000-14999</t>
  </si>
  <si>
    <t>15000-17999</t>
  </si>
  <si>
    <t>18000-20999</t>
  </si>
  <si>
    <t>21000-24000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</si>
</sst>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0" fillId="0" borderId="1" xfId="0" applyBorder="1"/>
    <xf numFmtId="15" fontId="0" fillId="0" borderId="1" xfId="0" applyNumberFormat="1" applyBorder="1"/>
    <xf numFmtId="0" fontId="0" fillId="2" borderId="1" xfId="0" applyFill="1" applyBorder="1"/>
    <xf numFmtId="15" fontId="0" fillId="2" borderId="1" xfId="0" applyNumberFormat="1" applyFill="1" applyBorder="1"/>
    <xf numFmtId="0" fontId="0" fillId="0" borderId="0" xfId="0" applyBorder="1"/>
    <xf numFmtId="15" fontId="0" fillId="0" borderId="0" xfId="0" applyNumberFormat="1" applyBorder="1"/>
    <xf numFmtId="0" fontId="0" fillId="3" borderId="0" xfId="0" applyFill="1" applyBorder="1"/>
    <xf numFmtId="0" fontId="0" fillId="3" borderId="1" xfId="0" applyFill="1" applyBorder="1"/>
    <xf numFmtId="0" fontId="0" fillId="0" borderId="0" xfId="0" applyFill="1" applyBorder="1"/>
    <xf numFmtId="0" fontId="0" fillId="0" borderId="1" xfId="0" applyFill="1" applyBorder="1"/>
    <xf numFmtId="0" fontId="0" fillId="2" borderId="2" xfId="0" applyFill="1" applyBorder="1"/>
    <xf numFmtId="0" fontId="2" fillId="0" borderId="1" xfId="0" applyFont="1" applyBorder="1"/>
    <xf numFmtId="0" fontId="2" fillId="0" borderId="0" xfId="0" applyFont="1" applyBorder="1"/>
    <xf numFmtId="15" fontId="2" fillId="0" borderId="1" xfId="0" applyNumberFormat="1" applyFon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xf numFmtId="9" fontId="0" fillId="0" borderId="1" xfId="0" applyNumberFormat="1" applyBorder="1"/>
    <xf numFmtId="10" fontId="0" fillId="0" borderId="1" xfId="0" applyNumberFormat="1" applyBorder="1"/>
    <xf numFmtId="0" fontId="1" fillId="0" borderId="1" xfId="0" applyFont="1" applyBorder="1"/>
    <xf numFmtId="0" fontId="1" fillId="0" borderId="2" xfId="0" applyFont="1" applyBorder="1"/>
    <xf numFmtId="0" fontId="0" fillId="0" borderId="4" xfId="0" applyBorder="1"/>
    <xf numFmtId="0" fontId="0" fillId="2" borderId="5" xfId="0" applyFill="1" applyBorder="1"/>
    <xf numFmtId="0" fontId="0" fillId="2" borderId="6" xfId="0" applyFill="1" applyBorder="1"/>
    <xf numFmtId="15" fontId="0" fillId="2" borderId="6" xfId="0" applyNumberFormat="1" applyFill="1" applyBorder="1"/>
    <xf numFmtId="0" fontId="0" fillId="2" borderId="7" xfId="0" applyFill="1" applyBorder="1"/>
    <xf numFmtId="0" fontId="0" fillId="0" borderId="8" xfId="0" applyBorder="1"/>
    <xf numFmtId="0" fontId="0" fillId="0" borderId="9" xfId="0" applyBorder="1"/>
    <xf numFmtId="15" fontId="0" fillId="0" borderId="9" xfId="0" applyNumberFormat="1" applyBorder="1"/>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15" fontId="0" fillId="0" borderId="0" xfId="0" applyNumberFormat="1"/>
  </cellXfs>
  <cellStyles count="1">
    <cellStyle name="Normal" xfId="0" builtinId="0"/>
  </cellStyles>
  <dxfs count="13">
    <dxf>
      <fill>
        <patternFill patternType="solid">
          <fgColor indexed="64"/>
          <bgColor rgb="FFFFFF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[Database.xlsx]Report!PivotTable3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Report!$O$3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CE-4119-BD6F-CC3A20D2E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CE-4119-BD6F-CC3A20D2E1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CE-4119-BD6F-CC3A20D2E1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CE-4119-BD6F-CC3A20D2E1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CE-4119-BD6F-CC3A20D2E1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CE-4119-BD6F-CC3A20D2E1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CE-4119-BD6F-CC3A20D2E1C9}"/>
              </c:ext>
            </c:extLst>
          </c:dPt>
          <c:cat>
            <c:strRef>
              <c:f>Report!$N$4:$N$10</c:f>
              <c:strCache>
                <c:ptCount val="6"/>
                <c:pt idx="0">
                  <c:v>6000-8999</c:v>
                </c:pt>
                <c:pt idx="1">
                  <c:v>9000-11999</c:v>
                </c:pt>
                <c:pt idx="2">
                  <c:v>12000-14999</c:v>
                </c:pt>
                <c:pt idx="3">
                  <c:v>15000-17999</c:v>
                </c:pt>
                <c:pt idx="4">
                  <c:v>18000-20999</c:v>
                </c:pt>
                <c:pt idx="5">
                  <c:v>21000-24000</c:v>
                </c:pt>
              </c:strCache>
            </c:strRef>
          </c:cat>
          <c:val>
            <c:numRef>
              <c:f>Report!$O$4:$O$10</c:f>
              <c:numCache>
                <c:formatCode>General</c:formatCode>
                <c:ptCount val="6"/>
                <c:pt idx="0">
                  <c:v>4</c:v>
                </c:pt>
                <c:pt idx="1">
                  <c:v>3</c:v>
                </c:pt>
                <c:pt idx="2">
                  <c:v>7</c:v>
                </c:pt>
                <c:pt idx="3">
                  <c:v>4</c:v>
                </c:pt>
                <c:pt idx="4">
                  <c:v>1</c:v>
                </c:pt>
                <c:pt idx="5">
                  <c:v>1</c:v>
                </c:pt>
              </c:numCache>
            </c:numRef>
          </c:val>
          <c:extLst>
            <c:ext xmlns:c16="http://schemas.microsoft.com/office/drawing/2014/chart" uri="{C3380CC4-5D6E-409C-BE32-E72D297353CC}">
              <c16:uniqueId val="{0000000E-82CE-4119-BD6F-CC3A20D2E1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[Database.xlsx]Report!PivotTable4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Report!$S$3</c:f>
              <c:strCache>
                <c:ptCount val="1"/>
                <c:pt idx="0">
                  <c:v>Total</c:v>
                </c:pt>
              </c:strCache>
            </c:strRef>
          </c:tx>
          <c:spPr>
            <a:solidFill>
              <a:schemeClr val="accent1"/>
            </a:solidFill>
            <a:ln>
              <a:noFill/>
            </a:ln>
            <a:effectLst/>
          </c:spPr>
          <c:invertIfNegative val="0"/>
          <c:cat>
            <c:multiLvlStrRef>
              <c:f>Report!$Q$4:$R$9</c:f>
              <c:multiLvlStrCache>
                <c:ptCount val="6"/>
                <c:lvl>
                  <c:pt idx="0">
                    <c:v>Shilpa</c:v>
                  </c:pt>
                  <c:pt idx="1">
                    <c:v>Nayeem</c:v>
                  </c:pt>
                  <c:pt idx="2">
                    <c:v>Shilpa</c:v>
                  </c:pt>
                  <c:pt idx="3">
                    <c:v>Beena</c:v>
                  </c:pt>
                  <c:pt idx="4">
                    <c:v>Radhika</c:v>
                  </c:pt>
                  <c:pt idx="5">
                    <c:v>Deep</c:v>
                  </c:pt>
                </c:lvl>
                <c:lvl>
                  <c:pt idx="0">
                    <c:v>99</c:v>
                  </c:pt>
                  <c:pt idx="1">
                    <c:v>94</c:v>
                  </c:pt>
                  <c:pt idx="2">
                    <c:v>92</c:v>
                  </c:pt>
                  <c:pt idx="3">
                    <c:v>88</c:v>
                  </c:pt>
                  <c:pt idx="4">
                    <c:v>84</c:v>
                  </c:pt>
                  <c:pt idx="5">
                    <c:v>81</c:v>
                  </c:pt>
                </c:lvl>
              </c:multiLvlStrCache>
            </c:multiLvlStrRef>
          </c:cat>
          <c:val>
            <c:numRef>
              <c:f>Report!$S$4:$S$9</c:f>
              <c:numCache>
                <c:formatCode>General</c:formatCode>
                <c:ptCount val="6"/>
                <c:pt idx="0">
                  <c:v>19200</c:v>
                </c:pt>
                <c:pt idx="1">
                  <c:v>16000</c:v>
                </c:pt>
                <c:pt idx="2">
                  <c:v>22400</c:v>
                </c:pt>
                <c:pt idx="3">
                  <c:v>15840</c:v>
                </c:pt>
                <c:pt idx="4">
                  <c:v>15840</c:v>
                </c:pt>
                <c:pt idx="5">
                  <c:v>16000</c:v>
                </c:pt>
              </c:numCache>
            </c:numRef>
          </c:val>
          <c:extLst>
            <c:ext xmlns:c16="http://schemas.microsoft.com/office/drawing/2014/chart" uri="{C3380CC4-5D6E-409C-BE32-E72D297353CC}">
              <c16:uniqueId val="{00000000-B5D1-4D54-89A7-576426D3E17B}"/>
            </c:ext>
          </c:extLst>
        </c:ser>
        <c:dLbls>
          <c:showLegendKey val="0"/>
          <c:showVal val="0"/>
          <c:showCatName val="0"/>
          <c:showSerName val="0"/>
          <c:showPercent val="0"/>
          <c:showBubbleSize val="0"/>
        </c:dLbls>
        <c:gapWidth val="219"/>
        <c:overlap val="-27"/>
        <c:axId val="497303776"/>
        <c:axId val="497309600"/>
      </c:barChart>
      <c:catAx>
        <c:axId val="4973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9600"/>
        <c:crosses val="autoZero"/>
        <c:auto val="1"/>
        <c:lblAlgn val="ctr"/>
        <c:lblOffset val="100"/>
        <c:noMultiLvlLbl val="0"/>
      </c:catAx>
      <c:valAx>
        <c:axId val="4973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7</xdr:row>
      <xdr:rowOff>19050</xdr:rowOff>
    </xdr:from>
    <xdr:to>
      <xdr:col>9</xdr:col>
      <xdr:colOff>57150</xdr:colOff>
      <xdr:row>21</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7</xdr:row>
      <xdr:rowOff>19050</xdr:rowOff>
    </xdr:from>
    <xdr:to>
      <xdr:col>16</xdr:col>
      <xdr:colOff>581025</xdr:colOff>
      <xdr:row>21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171450</xdr:colOff>
      <xdr:row>4</xdr:row>
      <xdr:rowOff>180975</xdr:rowOff>
    </xdr:from>
    <xdr:to>
      <xdr:col>20</xdr:col>
      <xdr:colOff>171450</xdr:colOff>
      <xdr:row>18</xdr:row>
      <xdr:rowOff>38100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34650"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rendra Singh" refreshedDate="43757.707909606484" createdVersion="6" refreshedVersion="6" minRefreshableVersion="3" recordCount="100">
  <cacheSource type="worksheet">
    <worksheetSource name="masterdata"/>
  </cacheSource>
  <cacheFields count="10">
    <cacheField name="Empcode"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First Name" numFmtId="0">
      <sharedItems count="95">
        <s v="Niki"/>
        <s v="Nita"/>
        <s v="Pooja"/>
        <s v="Rishi"/>
        <s v="Payal"/>
        <s v="Reeta"/>
        <s v="Beena"/>
        <s v="Suchita"/>
        <s v="Kalpana"/>
        <s v="Giriraj"/>
        <s v="Pinky"/>
        <s v="Sujay"/>
        <s v="Timsi"/>
        <s v="Vishal"/>
        <s v="Lalita"/>
        <s v="Piyush"/>
        <s v="Deepak"/>
        <s v="Suraj"/>
        <s v="Aakash"/>
        <s v="Sheetal"/>
        <s v="Tejal"/>
        <s v="Raja"/>
        <s v="Asha"/>
        <s v="Jeena"/>
        <s v="Mario"/>
        <s v="Pankaj"/>
        <s v="Mandakini"/>
        <s v="Richa"/>
        <s v="Maya"/>
        <s v="Sagar"/>
        <s v="Dayanand"/>
        <s v="Andre"/>
        <s v="Arun"/>
        <s v="Satinder Kaur"/>
        <s v="Farhan"/>
        <s v="Priyanka"/>
        <s v="Seema"/>
        <s v="Waheda"/>
        <s v="Drishti"/>
        <s v="Neena"/>
        <s v="Kinnari"/>
        <s v="Ruby"/>
        <s v="Meera"/>
        <s v="Heena"/>
        <s v="Laveena"/>
        <s v="Sonia"/>
        <s v="Chetan"/>
        <s v="Ankur"/>
        <s v="Zarina"/>
        <s v="Kunal"/>
        <s v="Uday"/>
        <s v="Parul"/>
        <s v="Priya"/>
        <s v="Aalam"/>
        <s v="Pravin"/>
        <s v="Anuradha"/>
        <s v="Aalok"/>
        <s v="Vicky"/>
        <s v="Kuldeep"/>
        <s v="Bharat"/>
        <s v="Suman"/>
        <s v="Harsha"/>
        <s v="Katti"/>
        <s v="Geeta"/>
        <s v="Jignesh"/>
        <s v="Kabir"/>
        <s v="Yamini"/>
        <s v="Pushpa"/>
        <s v="Mala"/>
        <s v="Chitra"/>
        <s v="Rupesh"/>
        <s v="Tara"/>
        <s v="Rakesh"/>
        <s v="Tapan"/>
        <s v="Veena"/>
        <s v="K. Sita"/>
        <s v="Disha"/>
        <s v="Kirtikar"/>
        <s v="Deep"/>
        <s v="Kajal"/>
        <s v="Radhika"/>
        <s v="Parvati"/>
        <s v="Shazia"/>
        <s v="Vinit"/>
        <s v="Surendra"/>
        <s v="Julie"/>
        <s v="Jasbinder"/>
        <s v="Shilpa"/>
        <s v="Indu"/>
        <s v="Nayeem"/>
        <s v="Neha"/>
        <s v="Mehul"/>
        <s v="Ruheal"/>
        <s v="Shaheen"/>
        <s v="Hajra"/>
      </sharedItems>
    </cacheField>
    <cacheField name="Last Name" numFmtId="0">
      <sharedItems/>
    </cacheField>
    <cacheField name="Dept" numFmtId="0">
      <sharedItems count="8">
        <s v="Sales"/>
        <s v="R&amp;D"/>
        <s v="Mktg"/>
        <s v="Finance"/>
        <s v="CCD"/>
        <s v="Personal"/>
        <s v="Admin"/>
        <s v="Director"/>
      </sharedItems>
    </cacheField>
    <cacheField name="Region" numFmtId="0">
      <sharedItems count="4">
        <s v="east"/>
        <s v="north"/>
        <s v="south"/>
        <s v="west"/>
      </sharedItems>
    </cacheField>
    <cacheField name="Deptcode" numFmtId="0">
      <sharedItems containsSemiMixedTypes="0" containsString="0" containsNumber="1" containsInteger="1" minValue="10" maxValue="80"/>
    </cacheField>
    <cacheField name="Hiredate" numFmtId="15">
      <sharedItems containsSemiMixedTypes="0" containsNonDate="0" containsDate="1" containsString="0" minDate="1977-01-01T00:00:00" maxDate="1999-12-13T00:00:00" count="75">
        <d v="1979-11-13T00:00:00"/>
        <d v="1988-10-24T00:00:00"/>
        <d v="1991-09-29T00:00:00"/>
        <d v="1992-07-02T00:00:00"/>
        <d v="1989-04-05T00:00:00"/>
        <d v="1995-03-04T00:00:00"/>
        <d v="1979-11-24T00:00:00"/>
        <d v="1999-06-07T00:00:00"/>
        <d v="1988-11-01T00:00:00"/>
        <d v="1982-10-01T00:00:00"/>
        <d v="1999-03-03T00:00:00"/>
        <d v="1985-12-21T00:00:00"/>
        <d v="1988-10-26T00:00:00"/>
        <d v="1995-03-03T00:00:00"/>
        <d v="1986-11-01T00:00:00"/>
        <d v="1988-10-19T00:00:00"/>
        <d v="1990-08-17T00:00:00"/>
        <d v="1988-10-25T00:00:00"/>
        <d v="1983-03-01T00:00:00"/>
        <d v="1984-12-12T00:00:00"/>
        <d v="1979-02-21T00:00:00"/>
        <d v="1977-01-01T00:00:00"/>
        <d v="1987-11-26T00:00:00"/>
        <d v="1988-10-20T00:00:00"/>
        <d v="1999-12-12T00:00:00"/>
        <d v="1995-12-01T00:00:00"/>
        <d v="1990-11-05T00:00:00"/>
        <d v="1988-10-29T00:00:00"/>
        <d v="1988-10-30T00:00:00"/>
        <d v="1977-07-20T00:00:00"/>
        <d v="1992-05-05T00:00:00"/>
        <d v="1999-06-06T00:00:00"/>
        <d v="1999-06-05T00:00:00"/>
        <d v="1980-01-06T00:00:00"/>
        <d v="1989-09-04T00:00:00"/>
        <d v="1988-10-27T00:00:00"/>
        <d v="1997-07-07T00:00:00"/>
        <d v="1998-01-14T00:00:00"/>
        <d v="1984-12-11T00:00:00"/>
        <d v="1988-10-21T00:00:00"/>
        <d v="1988-10-23T00:00:00"/>
        <d v="1998-01-15T00:00:00"/>
        <d v="1989-04-11T00:00:00"/>
        <d v="1999-03-02T00:00:00"/>
        <d v="1988-10-28T00:00:00"/>
        <d v="1984-12-14T00:00:00"/>
        <d v="1987-11-25T00:00:00"/>
        <d v="1988-02-07T00:00:00"/>
        <d v="1999-03-01T00:00:00"/>
        <d v="1989-04-06T00:00:00"/>
        <d v="1993-05-09T00:00:00"/>
        <d v="1994-09-03T00:00:00"/>
        <d v="1987-11-24T00:00:00"/>
        <d v="1998-01-16T00:00:00"/>
        <d v="1989-04-08T00:00:00"/>
        <d v="1988-10-22T00:00:00"/>
        <d v="1989-04-10T00:00:00"/>
        <d v="1995-03-19T00:00:00"/>
        <d v="1999-02-02T00:00:00"/>
        <d v="1988-10-31T00:00:00"/>
        <d v="1984-12-13T00:00:00"/>
        <d v="1987-01-14T00:00:00"/>
        <d v="1997-06-14T00:00:00"/>
        <d v="1980-05-21T00:00:00"/>
        <d v="1992-10-01T00:00:00"/>
        <d v="1989-04-07T00:00:00"/>
        <d v="1986-08-13T00:00:00"/>
        <d v="1999-06-08T00:00:00"/>
        <d v="1997-12-30T00:00:00"/>
        <d v="1989-04-09T00:00:00"/>
        <d v="1995-03-05T00:00:00"/>
        <d v="1988-09-04T00:00:00"/>
        <d v="1999-04-24T00:00:00"/>
        <d v="1990-11-17T00:00:00"/>
        <d v="1996-05-04T00:00:00"/>
      </sharedItems>
      <fieldGroup par="9" base="6">
        <rangePr groupBy="quarters" startDate="1977-01-01T00:00:00" endDate="1999-12-13T00:00:00"/>
        <groupItems count="6">
          <s v="&lt;01-01-77"/>
          <s v="Qtr1"/>
          <s v="Qtr2"/>
          <s v="Qtr3"/>
          <s v="Qtr4"/>
          <s v="&gt;13-12-99"/>
        </groupItems>
      </fieldGroup>
    </cacheField>
    <cacheField name="Salary" numFmtId="0">
      <sharedItems containsSemiMixedTypes="0" containsString="0" containsNumber="1" containsInteger="1" minValue="3400" maxValue="15000"/>
    </cacheField>
    <cacheField name="Salary 2" numFmtId="0">
      <sharedItems containsSemiMixedTypes="0" containsString="0" containsNumber="1" containsInteger="1" minValue="5440" maxValue="24000" count="27">
        <n v="20800"/>
        <n v="16000"/>
        <n v="12160"/>
        <n v="12000"/>
        <n v="15840"/>
        <n v="12800"/>
        <n v="11200"/>
        <n v="7200"/>
        <n v="14400"/>
        <n v="6400"/>
        <n v="13600"/>
        <n v="12640"/>
        <n v="24000"/>
        <n v="20000"/>
        <n v="17600"/>
        <n v="9600"/>
        <n v="8480"/>
        <n v="5440"/>
        <n v="19200"/>
        <n v="11360"/>
        <n v="10400"/>
        <n v="22400"/>
        <n v="8000"/>
        <n v="18400"/>
        <n v="12960"/>
        <n v="10720"/>
        <n v="8800"/>
      </sharedItems>
      <fieldGroup base="8">
        <rangePr autoStart="0" startNum="0" endNum="24000" groupInterval="3000"/>
        <groupItems count="10">
          <s v="&lt;0"/>
          <s v="0-2999"/>
          <s v="3000-5999"/>
          <s v="6000-8999"/>
          <s v="9000-11999"/>
          <s v="12000-14999"/>
          <s v="15000-17999"/>
          <s v="18000-20999"/>
          <s v="21000-24000"/>
          <s v="&gt;24000"/>
        </groupItems>
      </fieldGroup>
    </cacheField>
    <cacheField name="Years" numFmtId="0" databaseField="0">
      <fieldGroup base="6">
        <rangePr groupBy="years" startDate="1977-01-01T00:00:00" endDate="1999-12-13T00:00:00"/>
        <groupItems count="25">
          <s v="&lt;01-01-77"/>
          <s v="1977"/>
          <s v="1978"/>
          <s v="1979"/>
          <s v="1980"/>
          <s v="1981"/>
          <s v="1982"/>
          <s v="1983"/>
          <s v="1984"/>
          <s v="1985"/>
          <s v="1986"/>
          <s v="1987"/>
          <s v="1988"/>
          <s v="1989"/>
          <s v="1990"/>
          <s v="1991"/>
          <s v="1992"/>
          <s v="1993"/>
          <s v="1994"/>
          <s v="1995"/>
          <s v="1996"/>
          <s v="1997"/>
          <s v="1998"/>
          <s v="1999"/>
          <s v="&gt;13-12-9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s v="Digaria"/>
    <x v="0"/>
    <x v="0"/>
    <n v="10"/>
    <x v="0"/>
    <n v="13000"/>
    <x v="0"/>
  </r>
  <r>
    <x v="1"/>
    <x v="1"/>
    <s v="Pandhya"/>
    <x v="0"/>
    <x v="0"/>
    <n v="10"/>
    <x v="1"/>
    <n v="10000"/>
    <x v="1"/>
  </r>
  <r>
    <x v="2"/>
    <x v="2"/>
    <s v="Gokhale"/>
    <x v="1"/>
    <x v="0"/>
    <n v="10"/>
    <x v="2"/>
    <n v="7600"/>
    <x v="2"/>
  </r>
  <r>
    <x v="3"/>
    <x v="3"/>
    <s v="Malik"/>
    <x v="0"/>
    <x v="0"/>
    <n v="10"/>
    <x v="3"/>
    <n v="7500"/>
    <x v="3"/>
  </r>
  <r>
    <x v="4"/>
    <x v="4"/>
    <s v="Singhani"/>
    <x v="2"/>
    <x v="0"/>
    <n v="20"/>
    <x v="4"/>
    <n v="9900"/>
    <x v="4"/>
  </r>
  <r>
    <x v="5"/>
    <x v="5"/>
    <s v="Naik"/>
    <x v="2"/>
    <x v="0"/>
    <n v="20"/>
    <x v="5"/>
    <n v="8000"/>
    <x v="5"/>
  </r>
  <r>
    <x v="6"/>
    <x v="6"/>
    <s v="Mavadia"/>
    <x v="2"/>
    <x v="0"/>
    <n v="20"/>
    <x v="6"/>
    <n v="7000"/>
    <x v="6"/>
  </r>
  <r>
    <x v="7"/>
    <x v="7"/>
    <s v="Panchal"/>
    <x v="2"/>
    <x v="0"/>
    <n v="20"/>
    <x v="7"/>
    <n v="4500"/>
    <x v="7"/>
  </r>
  <r>
    <x v="8"/>
    <x v="8"/>
    <s v="Shirishkar"/>
    <x v="1"/>
    <x v="0"/>
    <n v="30"/>
    <x v="8"/>
    <n v="10000"/>
    <x v="1"/>
  </r>
  <r>
    <x v="9"/>
    <x v="9"/>
    <s v="Gupta"/>
    <x v="1"/>
    <x v="0"/>
    <n v="30"/>
    <x v="9"/>
    <n v="9000"/>
    <x v="8"/>
  </r>
  <r>
    <x v="10"/>
    <x v="10"/>
    <s v="Robert"/>
    <x v="1"/>
    <x v="0"/>
    <n v="30"/>
    <x v="10"/>
    <n v="4000"/>
    <x v="9"/>
  </r>
  <r>
    <x v="11"/>
    <x v="11"/>
    <s v="Madhrani"/>
    <x v="3"/>
    <x v="0"/>
    <n v="40"/>
    <x v="11"/>
    <n v="8500"/>
    <x v="10"/>
  </r>
  <r>
    <x v="12"/>
    <x v="12"/>
    <s v="Desai"/>
    <x v="4"/>
    <x v="0"/>
    <n v="50"/>
    <x v="12"/>
    <n v="10000"/>
    <x v="1"/>
  </r>
  <r>
    <x v="13"/>
    <x v="13"/>
    <s v="Virsinghani"/>
    <x v="4"/>
    <x v="0"/>
    <n v="50"/>
    <x v="13"/>
    <n v="9000"/>
    <x v="8"/>
  </r>
  <r>
    <x v="14"/>
    <x v="14"/>
    <s v="Rao"/>
    <x v="4"/>
    <x v="0"/>
    <n v="50"/>
    <x v="14"/>
    <n v="9000"/>
    <x v="8"/>
  </r>
  <r>
    <x v="15"/>
    <x v="15"/>
    <s v="Surti"/>
    <x v="5"/>
    <x v="0"/>
    <n v="60"/>
    <x v="15"/>
    <n v="9000"/>
    <x v="8"/>
  </r>
  <r>
    <x v="16"/>
    <x v="16"/>
    <s v="Jain"/>
    <x v="5"/>
    <x v="0"/>
    <n v="60"/>
    <x v="16"/>
    <n v="7900"/>
    <x v="11"/>
  </r>
  <r>
    <x v="17"/>
    <x v="17"/>
    <s v="Saksena"/>
    <x v="6"/>
    <x v="0"/>
    <n v="70"/>
    <x v="17"/>
    <n v="10000"/>
    <x v="1"/>
  </r>
  <r>
    <x v="18"/>
    <x v="18"/>
    <s v="Dixit"/>
    <x v="6"/>
    <x v="0"/>
    <n v="70"/>
    <x v="18"/>
    <n v="9000"/>
    <x v="8"/>
  </r>
  <r>
    <x v="19"/>
    <x v="19"/>
    <s v="Desai"/>
    <x v="7"/>
    <x v="0"/>
    <n v="80"/>
    <x v="19"/>
    <n v="15000"/>
    <x v="12"/>
  </r>
  <r>
    <x v="20"/>
    <x v="20"/>
    <s v="Patel"/>
    <x v="0"/>
    <x v="1"/>
    <n v="10"/>
    <x v="20"/>
    <n v="13000"/>
    <x v="0"/>
  </r>
  <r>
    <x v="21"/>
    <x v="21"/>
    <s v="Raymondekar"/>
    <x v="0"/>
    <x v="1"/>
    <n v="10"/>
    <x v="21"/>
    <n v="12500"/>
    <x v="13"/>
  </r>
  <r>
    <x v="22"/>
    <x v="22"/>
    <s v="Trivedi"/>
    <x v="0"/>
    <x v="1"/>
    <n v="10"/>
    <x v="22"/>
    <n v="11000"/>
    <x v="14"/>
  </r>
  <r>
    <x v="23"/>
    <x v="23"/>
    <s v="Baig"/>
    <x v="0"/>
    <x v="1"/>
    <n v="10"/>
    <x v="2"/>
    <n v="9000"/>
    <x v="8"/>
  </r>
  <r>
    <x v="24"/>
    <x v="24"/>
    <s v="Fernandes"/>
    <x v="0"/>
    <x v="1"/>
    <n v="10"/>
    <x v="23"/>
    <n v="9000"/>
    <x v="8"/>
  </r>
  <r>
    <x v="25"/>
    <x v="25"/>
    <s v="Sutradhar"/>
    <x v="0"/>
    <x v="1"/>
    <n v="10"/>
    <x v="24"/>
    <n v="8500"/>
    <x v="10"/>
  </r>
  <r>
    <x v="26"/>
    <x v="26"/>
    <s v="Desai"/>
    <x v="0"/>
    <x v="1"/>
    <n v="10"/>
    <x v="25"/>
    <n v="8000"/>
    <x v="5"/>
  </r>
  <r>
    <x v="27"/>
    <x v="27"/>
    <s v="Raje"/>
    <x v="0"/>
    <x v="1"/>
    <n v="10"/>
    <x v="2"/>
    <n v="6000"/>
    <x v="15"/>
  </r>
  <r>
    <x v="28"/>
    <x v="28"/>
    <s v="Panchal"/>
    <x v="2"/>
    <x v="1"/>
    <n v="20"/>
    <x v="26"/>
    <n v="10000"/>
    <x v="1"/>
  </r>
  <r>
    <x v="29"/>
    <x v="29"/>
    <s v="Bidkar"/>
    <x v="2"/>
    <x v="1"/>
    <n v="20"/>
    <x v="27"/>
    <n v="10000"/>
    <x v="1"/>
  </r>
  <r>
    <x v="30"/>
    <x v="30"/>
    <s v="Gandhi"/>
    <x v="2"/>
    <x v="1"/>
    <n v="20"/>
    <x v="28"/>
    <n v="10000"/>
    <x v="1"/>
  </r>
  <r>
    <x v="31"/>
    <x v="31"/>
    <s v="Fernendes"/>
    <x v="2"/>
    <x v="1"/>
    <n v="20"/>
    <x v="29"/>
    <n v="9000"/>
    <x v="8"/>
  </r>
  <r>
    <x v="32"/>
    <x v="32"/>
    <s v="Joshi"/>
    <x v="2"/>
    <x v="1"/>
    <n v="20"/>
    <x v="30"/>
    <n v="5300"/>
    <x v="16"/>
  </r>
  <r>
    <x v="33"/>
    <x v="33"/>
    <s v="Sasan"/>
    <x v="2"/>
    <x v="1"/>
    <n v="20"/>
    <x v="31"/>
    <n v="4500"/>
    <x v="7"/>
  </r>
  <r>
    <x v="34"/>
    <x v="34"/>
    <s v="Sadiq"/>
    <x v="2"/>
    <x v="1"/>
    <n v="20"/>
    <x v="32"/>
    <n v="3400"/>
    <x v="17"/>
  </r>
  <r>
    <x v="35"/>
    <x v="35"/>
    <s v="Mehta"/>
    <x v="1"/>
    <x v="1"/>
    <n v="30"/>
    <x v="33"/>
    <n v="13000"/>
    <x v="0"/>
  </r>
  <r>
    <x v="36"/>
    <x v="36"/>
    <s v="Ranganathan"/>
    <x v="1"/>
    <x v="1"/>
    <n v="30"/>
    <x v="34"/>
    <n v="12000"/>
    <x v="18"/>
  </r>
  <r>
    <x v="37"/>
    <x v="37"/>
    <s v="Sheikh"/>
    <x v="1"/>
    <x v="1"/>
    <n v="30"/>
    <x v="1"/>
    <n v="10000"/>
    <x v="1"/>
  </r>
  <r>
    <x v="38"/>
    <x v="38"/>
    <s v="Shah"/>
    <x v="1"/>
    <x v="1"/>
    <n v="30"/>
    <x v="35"/>
    <n v="10000"/>
    <x v="1"/>
  </r>
  <r>
    <x v="39"/>
    <x v="39"/>
    <s v="Mukherjee"/>
    <x v="1"/>
    <x v="1"/>
    <n v="30"/>
    <x v="34"/>
    <n v="7100"/>
    <x v="19"/>
  </r>
  <r>
    <x v="40"/>
    <x v="40"/>
    <s v="Mehta"/>
    <x v="1"/>
    <x v="1"/>
    <n v="30"/>
    <x v="36"/>
    <n v="6500"/>
    <x v="20"/>
  </r>
  <r>
    <x v="41"/>
    <x v="41"/>
    <s v="Joseph"/>
    <x v="1"/>
    <x v="1"/>
    <n v="30"/>
    <x v="37"/>
    <n v="4000"/>
    <x v="9"/>
  </r>
  <r>
    <x v="42"/>
    <x v="19"/>
    <s v="Dodhia"/>
    <x v="3"/>
    <x v="1"/>
    <n v="40"/>
    <x v="9"/>
    <n v="14000"/>
    <x v="21"/>
  </r>
  <r>
    <x v="43"/>
    <x v="42"/>
    <s v="Lalwani"/>
    <x v="3"/>
    <x v="1"/>
    <n v="40"/>
    <x v="38"/>
    <n v="11000"/>
    <x v="14"/>
  </r>
  <r>
    <x v="44"/>
    <x v="43"/>
    <s v="Godbole"/>
    <x v="4"/>
    <x v="1"/>
    <n v="50"/>
    <x v="39"/>
    <n v="11000"/>
    <x v="14"/>
  </r>
  <r>
    <x v="45"/>
    <x v="44"/>
    <s v="Shenoy"/>
    <x v="4"/>
    <x v="1"/>
    <n v="50"/>
    <x v="40"/>
    <n v="10000"/>
    <x v="1"/>
  </r>
  <r>
    <x v="46"/>
    <x v="45"/>
    <s v="Sasan"/>
    <x v="4"/>
    <x v="1"/>
    <n v="50"/>
    <x v="41"/>
    <n v="10000"/>
    <x v="1"/>
  </r>
  <r>
    <x v="47"/>
    <x v="46"/>
    <s v="Dalvi"/>
    <x v="4"/>
    <x v="1"/>
    <n v="50"/>
    <x v="42"/>
    <n v="9900"/>
    <x v="4"/>
  </r>
  <r>
    <x v="48"/>
    <x v="47"/>
    <s v="Joshi"/>
    <x v="4"/>
    <x v="1"/>
    <n v="50"/>
    <x v="9"/>
    <n v="9000"/>
    <x v="8"/>
  </r>
  <r>
    <x v="49"/>
    <x v="48"/>
    <s v="Vora"/>
    <x v="4"/>
    <x v="1"/>
    <n v="50"/>
    <x v="2"/>
    <n v="5000"/>
    <x v="22"/>
  </r>
  <r>
    <x v="50"/>
    <x v="49"/>
    <s v="Shah"/>
    <x v="4"/>
    <x v="1"/>
    <n v="50"/>
    <x v="43"/>
    <n v="4000"/>
    <x v="9"/>
  </r>
  <r>
    <x v="51"/>
    <x v="50"/>
    <s v="Naik"/>
    <x v="5"/>
    <x v="1"/>
    <n v="60"/>
    <x v="44"/>
    <n v="11500"/>
    <x v="23"/>
  </r>
  <r>
    <x v="52"/>
    <x v="51"/>
    <s v="Shah"/>
    <x v="5"/>
    <x v="1"/>
    <n v="60"/>
    <x v="35"/>
    <n v="10000"/>
    <x v="1"/>
  </r>
  <r>
    <x v="53"/>
    <x v="52"/>
    <s v="Shirodkar"/>
    <x v="5"/>
    <x v="1"/>
    <n v="60"/>
    <x v="45"/>
    <n v="8500"/>
    <x v="10"/>
  </r>
  <r>
    <x v="54"/>
    <x v="53"/>
    <s v="Qureshi"/>
    <x v="5"/>
    <x v="1"/>
    <n v="60"/>
    <x v="15"/>
    <n v="8100"/>
    <x v="24"/>
  </r>
  <r>
    <x v="55"/>
    <x v="54"/>
    <s v="Joshi"/>
    <x v="5"/>
    <x v="1"/>
    <n v="60"/>
    <x v="13"/>
    <n v="8000"/>
    <x v="5"/>
  </r>
  <r>
    <x v="56"/>
    <x v="55"/>
    <s v="Zha"/>
    <x v="6"/>
    <x v="1"/>
    <n v="70"/>
    <x v="46"/>
    <n v="11000"/>
    <x v="14"/>
  </r>
  <r>
    <x v="57"/>
    <x v="56"/>
    <s v="Trivedi"/>
    <x v="6"/>
    <x v="1"/>
    <n v="70"/>
    <x v="18"/>
    <n v="9000"/>
    <x v="8"/>
  </r>
  <r>
    <x v="58"/>
    <x v="57"/>
    <s v="Joshi"/>
    <x v="6"/>
    <x v="1"/>
    <n v="70"/>
    <x v="47"/>
    <n v="9000"/>
    <x v="8"/>
  </r>
  <r>
    <x v="59"/>
    <x v="58"/>
    <s v="Sharma"/>
    <x v="6"/>
    <x v="1"/>
    <n v="70"/>
    <x v="48"/>
    <n v="4000"/>
    <x v="9"/>
  </r>
  <r>
    <x v="60"/>
    <x v="59"/>
    <s v="Shetty"/>
    <x v="0"/>
    <x v="2"/>
    <n v="10"/>
    <x v="9"/>
    <n v="11000"/>
    <x v="14"/>
  </r>
  <r>
    <x v="61"/>
    <x v="60"/>
    <s v="Shinde"/>
    <x v="0"/>
    <x v="2"/>
    <n v="10"/>
    <x v="21"/>
    <n v="10000"/>
    <x v="1"/>
  </r>
  <r>
    <x v="62"/>
    <x v="61"/>
    <s v="Trivedi"/>
    <x v="0"/>
    <x v="2"/>
    <n v="10"/>
    <x v="49"/>
    <n v="9900"/>
    <x v="4"/>
  </r>
  <r>
    <x v="63"/>
    <x v="62"/>
    <s v="Surti"/>
    <x v="0"/>
    <x v="2"/>
    <n v="10"/>
    <x v="50"/>
    <n v="8500"/>
    <x v="10"/>
  </r>
  <r>
    <x v="64"/>
    <x v="2"/>
    <s v="Khetan"/>
    <x v="5"/>
    <x v="2"/>
    <n v="10"/>
    <x v="51"/>
    <n v="6700"/>
    <x v="25"/>
  </r>
  <r>
    <x v="65"/>
    <x v="63"/>
    <s v="Darekar"/>
    <x v="2"/>
    <x v="2"/>
    <n v="20"/>
    <x v="52"/>
    <n v="11000"/>
    <x v="14"/>
  </r>
  <r>
    <x v="66"/>
    <x v="64"/>
    <s v="Tripathi"/>
    <x v="2"/>
    <x v="2"/>
    <n v="20"/>
    <x v="53"/>
    <n v="10000"/>
    <x v="1"/>
  </r>
  <r>
    <x v="67"/>
    <x v="65"/>
    <s v="Vora"/>
    <x v="2"/>
    <x v="2"/>
    <n v="20"/>
    <x v="54"/>
    <n v="9900"/>
    <x v="4"/>
  </r>
  <r>
    <x v="68"/>
    <x v="66"/>
    <s v="Gupta"/>
    <x v="1"/>
    <x v="2"/>
    <n v="30"/>
    <x v="55"/>
    <n v="10000"/>
    <x v="1"/>
  </r>
  <r>
    <x v="69"/>
    <x v="67"/>
    <s v="Raut"/>
    <x v="1"/>
    <x v="2"/>
    <n v="30"/>
    <x v="56"/>
    <n v="9900"/>
    <x v="4"/>
  </r>
  <r>
    <x v="70"/>
    <x v="68"/>
    <s v="Bhaduri"/>
    <x v="1"/>
    <x v="2"/>
    <n v="30"/>
    <x v="57"/>
    <n v="6000"/>
    <x v="15"/>
  </r>
  <r>
    <x v="71"/>
    <x v="69"/>
    <s v="Pednekar"/>
    <x v="3"/>
    <x v="2"/>
    <n v="40"/>
    <x v="9"/>
    <n v="14000"/>
    <x v="21"/>
  </r>
  <r>
    <x v="72"/>
    <x v="70"/>
    <s v="Sawant"/>
    <x v="3"/>
    <x v="2"/>
    <n v="40"/>
    <x v="58"/>
    <n v="4500"/>
    <x v="7"/>
  </r>
  <r>
    <x v="73"/>
    <x v="71"/>
    <s v="Phule"/>
    <x v="4"/>
    <x v="2"/>
    <n v="50"/>
    <x v="59"/>
    <n v="10000"/>
    <x v="1"/>
  </r>
  <r>
    <x v="74"/>
    <x v="72"/>
    <s v="Kumar"/>
    <x v="4"/>
    <x v="2"/>
    <n v="50"/>
    <x v="15"/>
    <n v="9000"/>
    <x v="8"/>
  </r>
  <r>
    <x v="75"/>
    <x v="73"/>
    <s v="Ghoshal"/>
    <x v="4"/>
    <x v="2"/>
    <n v="50"/>
    <x v="36"/>
    <n v="4000"/>
    <x v="9"/>
  </r>
  <r>
    <x v="76"/>
    <x v="74"/>
    <s v="Patil"/>
    <x v="5"/>
    <x v="2"/>
    <n v="60"/>
    <x v="17"/>
    <n v="10000"/>
    <x v="1"/>
  </r>
  <r>
    <x v="77"/>
    <x v="75"/>
    <s v="Narayanan"/>
    <x v="5"/>
    <x v="2"/>
    <n v="60"/>
    <x v="60"/>
    <n v="8500"/>
    <x v="10"/>
  </r>
  <r>
    <x v="78"/>
    <x v="76"/>
    <s v="Parmar"/>
    <x v="6"/>
    <x v="2"/>
    <n v="70"/>
    <x v="61"/>
    <n v="11000"/>
    <x v="14"/>
  </r>
  <r>
    <x v="79"/>
    <x v="77"/>
    <s v="Sardesai"/>
    <x v="6"/>
    <x v="2"/>
    <n v="70"/>
    <x v="62"/>
    <n v="4500"/>
    <x v="7"/>
  </r>
  <r>
    <x v="80"/>
    <x v="78"/>
    <s v="Chhaya"/>
    <x v="0"/>
    <x v="3"/>
    <n v="10"/>
    <x v="44"/>
    <n v="10000"/>
    <x v="1"/>
  </r>
  <r>
    <x v="81"/>
    <x v="2"/>
    <s v="Nimkar"/>
    <x v="0"/>
    <x v="3"/>
    <n v="10"/>
    <x v="63"/>
    <n v="8500"/>
    <x v="10"/>
  </r>
  <r>
    <x v="82"/>
    <x v="79"/>
    <s v="Joglekar"/>
    <x v="0"/>
    <x v="3"/>
    <n v="10"/>
    <x v="64"/>
    <n v="8500"/>
    <x v="10"/>
  </r>
  <r>
    <x v="83"/>
    <x v="80"/>
    <s v="Kulkarni"/>
    <x v="2"/>
    <x v="3"/>
    <n v="20"/>
    <x v="65"/>
    <n v="9900"/>
    <x v="4"/>
  </r>
  <r>
    <x v="84"/>
    <x v="81"/>
    <s v="Khanna"/>
    <x v="2"/>
    <x v="3"/>
    <n v="20"/>
    <x v="66"/>
    <n v="6000"/>
    <x v="15"/>
  </r>
  <r>
    <x v="85"/>
    <x v="82"/>
    <s v="Sheikh"/>
    <x v="2"/>
    <x v="3"/>
    <n v="20"/>
    <x v="67"/>
    <n v="4500"/>
    <x v="7"/>
  </r>
  <r>
    <x v="86"/>
    <x v="83"/>
    <s v="Shrivastava"/>
    <x v="2"/>
    <x v="3"/>
    <n v="20"/>
    <x v="68"/>
    <n v="4500"/>
    <x v="7"/>
  </r>
  <r>
    <x v="87"/>
    <x v="6"/>
    <s v="Sharma"/>
    <x v="1"/>
    <x v="3"/>
    <n v="30"/>
    <x v="69"/>
    <n v="9900"/>
    <x v="4"/>
  </r>
  <r>
    <x v="88"/>
    <x v="84"/>
    <s v="Godse"/>
    <x v="1"/>
    <x v="3"/>
    <n v="30"/>
    <x v="70"/>
    <n v="8000"/>
    <x v="5"/>
  </r>
  <r>
    <x v="89"/>
    <x v="85"/>
    <s v="D'Souza"/>
    <x v="1"/>
    <x v="3"/>
    <n v="30"/>
    <x v="71"/>
    <n v="7100"/>
    <x v="19"/>
  </r>
  <r>
    <x v="90"/>
    <x v="86"/>
    <s v="Khurana"/>
    <x v="1"/>
    <x v="3"/>
    <n v="30"/>
    <x v="72"/>
    <n v="4500"/>
    <x v="7"/>
  </r>
  <r>
    <x v="91"/>
    <x v="87"/>
    <s v="Parikh"/>
    <x v="3"/>
    <x v="3"/>
    <n v="40"/>
    <x v="9"/>
    <n v="14000"/>
    <x v="21"/>
  </r>
  <r>
    <x v="92"/>
    <x v="88"/>
    <s v="Shah"/>
    <x v="3"/>
    <x v="3"/>
    <n v="40"/>
    <x v="68"/>
    <n v="6000"/>
    <x v="15"/>
  </r>
  <r>
    <x v="93"/>
    <x v="89"/>
    <s v="Khan"/>
    <x v="4"/>
    <x v="3"/>
    <n v="50"/>
    <x v="12"/>
    <n v="10000"/>
    <x v="1"/>
  </r>
  <r>
    <x v="94"/>
    <x v="90"/>
    <s v="Joshi"/>
    <x v="4"/>
    <x v="3"/>
    <n v="50"/>
    <x v="15"/>
    <n v="9000"/>
    <x v="8"/>
  </r>
  <r>
    <x v="95"/>
    <x v="91"/>
    <s v="Sheth"/>
    <x v="4"/>
    <x v="3"/>
    <n v="50"/>
    <x v="25"/>
    <n v="9000"/>
    <x v="8"/>
  </r>
  <r>
    <x v="96"/>
    <x v="92"/>
    <s v="Baig"/>
    <x v="5"/>
    <x v="3"/>
    <n v="60"/>
    <x v="15"/>
    <n v="9000"/>
    <x v="8"/>
  </r>
  <r>
    <x v="97"/>
    <x v="93"/>
    <s v="Khan"/>
    <x v="5"/>
    <x v="3"/>
    <n v="60"/>
    <x v="73"/>
    <n v="7900"/>
    <x v="11"/>
  </r>
  <r>
    <x v="98"/>
    <x v="87"/>
    <s v="Lele"/>
    <x v="6"/>
    <x v="3"/>
    <n v="70"/>
    <x v="18"/>
    <n v="12000"/>
    <x v="18"/>
  </r>
  <r>
    <x v="99"/>
    <x v="94"/>
    <s v="Hoonjan"/>
    <x v="6"/>
    <x v="3"/>
    <n v="70"/>
    <x v="74"/>
    <n v="550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U4:W10" firstHeaderRow="1" firstDataRow="1" firstDataCol="2"/>
  <pivotFields count="10">
    <pivotField axis="axisRow" compact="0" outline="0" showAll="0" measureFilter="1" sortType="ascending" defaultSubtotal="0">
      <items count="100">
        <item x="0"/>
        <item x="1"/>
        <item x="2"/>
        <item x="3"/>
        <item x="4"/>
        <item x="5"/>
        <item x="6"/>
        <item x="7"/>
        <item x="8"/>
        <item x="9"/>
        <item x="10"/>
        <item x="11"/>
        <item x="12"/>
        <item x="13"/>
        <item x="14"/>
        <item x="15"/>
        <item x="16"/>
        <item x="17"/>
        <item x="18"/>
        <item x="19"/>
        <item sd="0"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autoSortScope>
        <pivotArea dataOnly="0" outline="0" fieldPosition="0">
          <references count="1">
            <reference field="4294967294" count="1" selected="0">
              <x v="0"/>
            </reference>
          </references>
        </pivotArea>
      </autoSortScope>
    </pivotField>
    <pivotField axis="axisRow" compact="0" outline="0" showAll="0" sortType="ascending" defaultSubtotal="0">
      <items count="95">
        <item x="18"/>
        <item x="53"/>
        <item x="56"/>
        <item x="31"/>
        <item x="47"/>
        <item x="55"/>
        <item x="32"/>
        <item x="22"/>
        <item x="6"/>
        <item x="59"/>
        <item x="46"/>
        <item x="69"/>
        <item x="30"/>
        <item x="78"/>
        <item x="16"/>
        <item x="76"/>
        <item x="38"/>
        <item x="34"/>
        <item x="63"/>
        <item x="9"/>
        <item x="94"/>
        <item x="61"/>
        <item x="43"/>
        <item x="88"/>
        <item x="86"/>
        <item x="23"/>
        <item x="64"/>
        <item x="85"/>
        <item x="75"/>
        <item x="65"/>
        <item x="79"/>
        <item x="8"/>
        <item x="62"/>
        <item x="40"/>
        <item x="77"/>
        <item x="58"/>
        <item x="49"/>
        <item x="14"/>
        <item x="44"/>
        <item x="68"/>
        <item x="26"/>
        <item x="24"/>
        <item x="28"/>
        <item x="42"/>
        <item x="91"/>
        <item x="89"/>
        <item x="39"/>
        <item x="90"/>
        <item x="0"/>
        <item x="1"/>
        <item x="25"/>
        <item x="51"/>
        <item x="81"/>
        <item x="4"/>
        <item x="10"/>
        <item x="15"/>
        <item x="2"/>
        <item x="54"/>
        <item x="52"/>
        <item x="35"/>
        <item x="67"/>
        <item x="80"/>
        <item x="21"/>
        <item x="72"/>
        <item x="5"/>
        <item x="27"/>
        <item x="3"/>
        <item x="41"/>
        <item x="92"/>
        <item x="70"/>
        <item x="29"/>
        <item x="33"/>
        <item x="36"/>
        <item x="93"/>
        <item x="82"/>
        <item x="19"/>
        <item x="87"/>
        <item x="45"/>
        <item x="7"/>
        <item x="11"/>
        <item x="60"/>
        <item x="17"/>
        <item x="84"/>
        <item x="73"/>
        <item x="71"/>
        <item x="20"/>
        <item x="12"/>
        <item x="50"/>
        <item x="74"/>
        <item x="57"/>
        <item x="83"/>
        <item x="13"/>
        <item x="37"/>
        <item x="66"/>
        <item x="4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8">
        <item x="6"/>
        <item x="4"/>
        <item x="7"/>
        <item x="3"/>
        <item x="2"/>
        <item x="5"/>
        <item x="1"/>
        <item x="0"/>
      </items>
    </pivotField>
    <pivotField compact="0" outline="0" showAll="0" defaultSubtotal="0">
      <items count="4">
        <item h="1" x="0"/>
        <item h="1" x="1"/>
        <item h="1" x="2"/>
        <item x="3"/>
      </items>
    </pivotField>
    <pivotField compact="0" outline="0" showAll="0" defaultSubtotal="0"/>
    <pivotField compact="0" numFmtId="15" outline="0" showAll="0" defaultSubtotal="0">
      <items count="6">
        <item x="0"/>
        <item x="1"/>
        <item x="2"/>
        <item x="3"/>
        <item x="4"/>
        <item x="5"/>
      </items>
    </pivotField>
    <pivotField compact="0" outline="0" showAll="0" defaultSubtotal="0"/>
    <pivotField dataField="1" compact="0" outline="0" showAll="0" defaultSubtotal="0">
      <items count="10">
        <item x="0"/>
        <item x="1"/>
        <item x="2"/>
        <item x="3"/>
        <item x="4"/>
        <item x="5"/>
        <item x="6"/>
        <item x="7"/>
        <item x="8"/>
        <item x="9"/>
      </items>
    </pivotField>
    <pivotField compact="0" outline="0"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0"/>
    <field x="1"/>
  </rowFields>
  <rowItems count="6">
    <i>
      <x v="86"/>
      <x v="90"/>
    </i>
    <i>
      <x v="90"/>
      <x v="24"/>
    </i>
    <i>
      <x v="85"/>
      <x v="74"/>
    </i>
    <i>
      <x v="99"/>
      <x v="20"/>
    </i>
    <i>
      <x v="92"/>
      <x v="23"/>
    </i>
    <i>
      <x v="84"/>
      <x v="52"/>
    </i>
  </rowItems>
  <colItems count="1">
    <i/>
  </colItems>
  <dataFields count="1">
    <dataField name="Sum of Salary 2" fld="8" baseField="0" baseItem="0"/>
  </dataFields>
  <pivotTableStyleInfo name="PivotStyleMedium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Q3:S9" firstHeaderRow="1" firstDataRow="1" firstDataCol="2"/>
  <pivotFields count="10">
    <pivotField axis="axisRow" compact="0" outline="0" showAll="0" measureFilter="1" sortType="descending" defaultSubtotal="0">
      <items count="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compact="0" outline="0" showAll="0" defaultSubtotal="0">
      <items count="95">
        <item x="18"/>
        <item x="53"/>
        <item x="56"/>
        <item x="31"/>
        <item x="47"/>
        <item x="55"/>
        <item x="32"/>
        <item x="22"/>
        <item x="6"/>
        <item x="59"/>
        <item x="46"/>
        <item x="69"/>
        <item x="30"/>
        <item x="78"/>
        <item x="16"/>
        <item x="76"/>
        <item x="38"/>
        <item x="34"/>
        <item x="63"/>
        <item x="9"/>
        <item x="94"/>
        <item x="61"/>
        <item x="43"/>
        <item x="88"/>
        <item x="86"/>
        <item x="23"/>
        <item x="64"/>
        <item x="85"/>
        <item x="75"/>
        <item x="65"/>
        <item x="79"/>
        <item x="8"/>
        <item x="62"/>
        <item x="40"/>
        <item x="77"/>
        <item x="58"/>
        <item x="49"/>
        <item x="14"/>
        <item x="44"/>
        <item x="68"/>
        <item x="26"/>
        <item x="24"/>
        <item x="28"/>
        <item x="42"/>
        <item x="91"/>
        <item x="89"/>
        <item x="39"/>
        <item x="90"/>
        <item x="0"/>
        <item x="1"/>
        <item x="25"/>
        <item x="51"/>
        <item x="81"/>
        <item x="4"/>
        <item x="10"/>
        <item x="15"/>
        <item x="2"/>
        <item x="54"/>
        <item x="52"/>
        <item x="35"/>
        <item x="67"/>
        <item x="80"/>
        <item x="21"/>
        <item x="72"/>
        <item x="5"/>
        <item x="27"/>
        <item x="3"/>
        <item x="41"/>
        <item x="92"/>
        <item x="70"/>
        <item x="29"/>
        <item x="33"/>
        <item x="36"/>
        <item x="93"/>
        <item x="82"/>
        <item x="19"/>
        <item x="87"/>
        <item x="45"/>
        <item x="7"/>
        <item x="11"/>
        <item x="60"/>
        <item x="17"/>
        <item x="84"/>
        <item x="73"/>
        <item x="71"/>
        <item x="20"/>
        <item x="12"/>
        <item x="50"/>
        <item x="74"/>
        <item x="57"/>
        <item x="83"/>
        <item x="13"/>
        <item x="37"/>
        <item x="66"/>
        <item x="48"/>
      </items>
    </pivotField>
    <pivotField compact="0" outline="0" showAll="0" defaultSubtotal="0"/>
    <pivotField compact="0" outline="0" showAll="0" defaultSubtotal="0">
      <items count="8">
        <item x="6"/>
        <item x="4"/>
        <item x="7"/>
        <item x="3"/>
        <item x="2"/>
        <item x="5"/>
        <item x="1"/>
        <item x="0"/>
      </items>
    </pivotField>
    <pivotField compact="0" outline="0" showAll="0" defaultSubtotal="0">
      <items count="4">
        <item h="1" x="0"/>
        <item h="1" x="1"/>
        <item h="1" x="2"/>
        <item x="3"/>
      </items>
    </pivotField>
    <pivotField compact="0" outline="0" showAll="0" defaultSubtotal="0"/>
    <pivotField compact="0" numFmtId="15" outline="0" showAll="0" defaultSubtotal="0">
      <items count="6">
        <item x="0"/>
        <item x="1"/>
        <item x="2"/>
        <item x="3"/>
        <item x="4"/>
        <item x="5"/>
      </items>
    </pivotField>
    <pivotField compact="0" outline="0" showAll="0" defaultSubtotal="0"/>
    <pivotField dataField="1" compact="0" outline="0" showAll="0" defaultSubtotal="0">
      <items count="10">
        <item x="0"/>
        <item x="1"/>
        <item x="2"/>
        <item x="3"/>
        <item x="4"/>
        <item x="5"/>
        <item x="6"/>
        <item x="7"/>
        <item x="8"/>
        <item x="9"/>
      </items>
    </pivotField>
    <pivotField compact="0" outline="0"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0"/>
    <field x="1"/>
  </rowFields>
  <rowItems count="6">
    <i>
      <x v="1"/>
      <x v="76"/>
    </i>
    <i>
      <x v="6"/>
      <x v="45"/>
    </i>
    <i>
      <x v="8"/>
      <x v="76"/>
    </i>
    <i>
      <x v="12"/>
      <x v="8"/>
    </i>
    <i>
      <x v="16"/>
      <x v="61"/>
    </i>
    <i>
      <x v="19"/>
      <x v="13"/>
    </i>
  </rowItems>
  <colItems count="1">
    <i/>
  </colItems>
  <dataFields count="1">
    <dataField name="Sum of Salary 2"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3:O10" firstHeaderRow="1" firstDataRow="1" firstDataCol="1"/>
  <pivotFields count="10">
    <pivotField showAll="0"/>
    <pivotField dataField="1" showAll="0"/>
    <pivotField showAll="0"/>
    <pivotField showAll="0">
      <items count="9">
        <item x="6"/>
        <item x="4"/>
        <item x="7"/>
        <item x="3"/>
        <item x="2"/>
        <item x="5"/>
        <item x="1"/>
        <item x="0"/>
        <item t="default"/>
      </items>
    </pivotField>
    <pivotField showAll="0">
      <items count="5">
        <item h="1" x="0"/>
        <item h="1" x="1"/>
        <item h="1" x="2"/>
        <item x="3"/>
        <item t="default"/>
      </items>
    </pivotField>
    <pivotField showAll="0"/>
    <pivotField numFmtId="15" showAll="0">
      <items count="7">
        <item x="0"/>
        <item x="1"/>
        <item x="2"/>
        <item x="3"/>
        <item x="4"/>
        <item x="5"/>
        <item t="default"/>
      </items>
    </pivotField>
    <pivotField showAll="0"/>
    <pivotField axis="axisRow" showAll="0">
      <items count="11">
        <item x="0"/>
        <item x="1"/>
        <item x="2"/>
        <item x="3"/>
        <item x="4"/>
        <item x="5"/>
        <item x="6"/>
        <item x="7"/>
        <item x="8"/>
        <item x="9"/>
        <item t="default"/>
      </items>
    </pivotField>
    <pivotField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1">
    <field x="8"/>
  </rowFields>
  <rowItems count="7">
    <i>
      <x v="3"/>
    </i>
    <i>
      <x v="4"/>
    </i>
    <i>
      <x v="5"/>
    </i>
    <i>
      <x v="6"/>
    </i>
    <i>
      <x v="7"/>
    </i>
    <i>
      <x v="8"/>
    </i>
    <i t="grand">
      <x/>
    </i>
  </rowItems>
  <colItems count="1">
    <i/>
  </colItems>
  <dataFields count="1">
    <dataField name="Count of First Name" fld="1" subtotal="count" baseField="0"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2" format="12">
      <pivotArea type="data" outline="0" fieldPosition="0">
        <references count="2">
          <reference field="4294967294" count="1" selected="0">
            <x v="0"/>
          </reference>
          <reference field="8" count="1" selected="0">
            <x v="4"/>
          </reference>
        </references>
      </pivotArea>
    </chartFormat>
    <chartFormat chart="2" format="13">
      <pivotArea type="data" outline="0" fieldPosition="0">
        <references count="2">
          <reference field="4294967294" count="1" selected="0">
            <x v="0"/>
          </reference>
          <reference field="8" count="1" selected="0">
            <x v="5"/>
          </reference>
        </references>
      </pivotArea>
    </chartFormat>
    <chartFormat chart="2" format="14">
      <pivotArea type="data" outline="0" fieldPosition="0">
        <references count="2">
          <reference field="4294967294" count="1" selected="0">
            <x v="0"/>
          </reference>
          <reference field="8" count="1" selected="0">
            <x v="6"/>
          </reference>
        </references>
      </pivotArea>
    </chartFormat>
    <chartFormat chart="2" format="15">
      <pivotArea type="data" outline="0" fieldPosition="0">
        <references count="2">
          <reference field="4294967294" count="1" selected="0">
            <x v="0"/>
          </reference>
          <reference field="8" count="1" selected="0">
            <x v="7"/>
          </reference>
        </references>
      </pivotArea>
    </chartFormat>
    <chartFormat chart="2" format="16">
      <pivotArea type="data" outline="0" fieldPosition="0">
        <references count="2">
          <reference field="4294967294" count="1" selected="0">
            <x v="0"/>
          </reference>
          <reference field="8" count="1" selected="0">
            <x v="8"/>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L17" firstHeaderRow="1" firstDataRow="2" firstDataCol="1"/>
  <pivotFields count="10">
    <pivotField showAll="0"/>
    <pivotField dataField="1" showAll="0"/>
    <pivotField showAll="0"/>
    <pivotField showAll="0">
      <items count="9">
        <item x="6"/>
        <item x="4"/>
        <item x="7"/>
        <item x="3"/>
        <item x="2"/>
        <item x="5"/>
        <item x="1"/>
        <item x="0"/>
        <item t="default"/>
      </items>
    </pivotField>
    <pivotField showAll="0">
      <items count="5">
        <item h="1" x="0"/>
        <item h="1" x="1"/>
        <item h="1" x="2"/>
        <item x="3"/>
        <item t="default"/>
      </items>
    </pivotField>
    <pivotField showAll="0"/>
    <pivotField axis="axisCol" numFmtId="15" showAll="0">
      <items count="7">
        <item x="0"/>
        <item x="1"/>
        <item x="2"/>
        <item x="3"/>
        <item x="4"/>
        <item x="5"/>
        <item t="default"/>
      </items>
    </pivotField>
    <pivotField showAll="0"/>
    <pivotField showAll="0">
      <items count="11">
        <item x="0"/>
        <item x="1"/>
        <item x="2"/>
        <item x="3"/>
        <item x="4"/>
        <item x="5"/>
        <item x="6"/>
        <item x="7"/>
        <item x="8"/>
        <item x="9"/>
        <item t="default"/>
      </items>
    </pivotField>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1">
    <field x="9"/>
  </rowFields>
  <rowItems count="13">
    <i>
      <x v="4"/>
    </i>
    <i>
      <x v="6"/>
    </i>
    <i>
      <x v="7"/>
    </i>
    <i>
      <x v="10"/>
    </i>
    <i>
      <x v="12"/>
    </i>
    <i>
      <x v="13"/>
    </i>
    <i>
      <x v="14"/>
    </i>
    <i>
      <x v="16"/>
    </i>
    <i>
      <x v="19"/>
    </i>
    <i>
      <x v="20"/>
    </i>
    <i>
      <x v="21"/>
    </i>
    <i>
      <x v="23"/>
    </i>
    <i t="grand">
      <x/>
    </i>
  </rowItems>
  <colFields count="1">
    <field x="6"/>
  </colFields>
  <colItems count="5">
    <i>
      <x v="1"/>
    </i>
    <i>
      <x v="2"/>
    </i>
    <i>
      <x v="3"/>
    </i>
    <i>
      <x v="4"/>
    </i>
    <i t="grand">
      <x/>
    </i>
  </colItems>
  <dataFields count="1">
    <dataField name="Count of First Name" fld="1" subtotal="count"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2" firstHeaderRow="0" firstDataRow="1" firstDataCol="1"/>
  <pivotFields count="10">
    <pivotField showAll="0"/>
    <pivotField dataField="1" showAll="0"/>
    <pivotField showAll="0"/>
    <pivotField axis="axisRow" showAll="0">
      <items count="9">
        <item x="6"/>
        <item x="4"/>
        <item x="7"/>
        <item x="3"/>
        <item x="2"/>
        <item x="5"/>
        <item x="1"/>
        <item x="0"/>
        <item t="default"/>
      </items>
    </pivotField>
    <pivotField axis="axisRow" showAll="0">
      <items count="5">
        <item h="1" x="0"/>
        <item h="1" x="1"/>
        <item h="1" x="2"/>
        <item x="3"/>
        <item t="default"/>
      </items>
    </pivotField>
    <pivotField showAll="0"/>
    <pivotField numFmtId="15" showAll="0">
      <items count="7">
        <item x="0"/>
        <item x="1"/>
        <item x="2"/>
        <item x="3"/>
        <item x="4"/>
        <item x="5"/>
        <item t="default"/>
      </items>
    </pivotField>
    <pivotField showAll="0"/>
    <pivotField dataField="1" showAll="0">
      <items count="11">
        <item x="0"/>
        <item x="1"/>
        <item x="2"/>
        <item x="3"/>
        <item x="4"/>
        <item x="5"/>
        <item x="6"/>
        <item x="7"/>
        <item x="8"/>
        <item x="9"/>
        <item t="default"/>
      </items>
    </pivotField>
    <pivotField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4"/>
    <field x="3"/>
  </rowFields>
  <rowItems count="9">
    <i>
      <x v="3"/>
    </i>
    <i r="1">
      <x/>
    </i>
    <i r="1">
      <x v="1"/>
    </i>
    <i r="1">
      <x v="3"/>
    </i>
    <i r="1">
      <x v="4"/>
    </i>
    <i r="1">
      <x v="5"/>
    </i>
    <i r="1">
      <x v="6"/>
    </i>
    <i r="1">
      <x v="7"/>
    </i>
    <i t="grand">
      <x/>
    </i>
  </rowItems>
  <colFields count="1">
    <field x="-2"/>
  </colFields>
  <colItems count="4">
    <i>
      <x/>
    </i>
    <i i="1">
      <x v="1"/>
    </i>
    <i i="2">
      <x v="2"/>
    </i>
    <i i="3">
      <x v="3"/>
    </i>
  </colItems>
  <dataFields count="4">
    <dataField name="Total employee" fld="1" subtotal="count" baseField="0" baseItem="0"/>
    <dataField name="Total Salary" fld="8" baseField="0" baseItem="0"/>
    <dataField name="% of G total" fld="8" showDataAs="percentOfTotal" baseField="0" baseItem="0" numFmtId="10"/>
    <dataField name="% of Parent Total" fld="8" baseField="4" baseItem="0" numFmtId="10">
      <extLst>
        <ext xmlns:x14="http://schemas.microsoft.com/office/spreadsheetml/2009/9/main" uri="{E15A36E0-9728-4e99-A89B-3F7291B0FE68}">
          <x14:dataField pivotShowAs="percentOfParent"/>
        </ext>
      </extLst>
    </dataField>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3"/>
    <pivotTable tabId="8" name="PivotTable1"/>
    <pivotTable tabId="8" name="PivotTable2"/>
    <pivotTable tabId="8" name="PivotTable4"/>
    <pivotTable tabId="8" name="PivotTable5"/>
  </pivotTables>
  <data>
    <tabular pivotCacheId="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ables/table1.xml><?xml version="1.0" encoding="utf-8"?>
<table xmlns="http://schemas.openxmlformats.org/spreadsheetml/2006/main" id="1" name="masterdata" displayName="masterdata" ref="A1:I101" totalsRowShown="0" headerRowDxfId="0" headerRowBorderDxfId="11" tableBorderDxfId="12" totalsRowBorderDxfId="10">
  <autoFilter ref="A1:I101"/>
  <tableColumns count="9">
    <tableColumn id="1" name="Empcode" dataDxfId="9"/>
    <tableColumn id="2" name="First Name" dataDxfId="8"/>
    <tableColumn id="3" name="Last Name" dataDxfId="7"/>
    <tableColumn id="4" name="Dept" dataDxfId="6"/>
    <tableColumn id="5" name="Region" dataDxfId="5"/>
    <tableColumn id="6" name="Deptcode" dataDxfId="4"/>
    <tableColumn id="7" name="Hiredate" dataDxfId="3"/>
    <tableColumn id="8" name="Salary" dataDxfId="2"/>
    <tableColumn id="9" name="Salary 2" dataDxfId="1">
      <calculatedColumnFormula>H2*1.6</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showGridLines="0" workbookViewId="0">
      <selection activeCell="K16" sqref="K16"/>
    </sheetView>
  </sheetViews>
  <sheetFormatPr defaultRowHeight="15" x14ac:dyDescent="0.25"/>
  <cols>
    <col min="1" max="1" width="9.140625" style="5"/>
    <col min="2" max="2" width="14" style="5" customWidth="1"/>
    <col min="3" max="3" width="12.85546875" style="5" customWidth="1"/>
    <col min="4" max="5" width="9.140625" style="5"/>
    <col min="6" max="6" width="14.28515625" style="5" customWidth="1"/>
    <col min="7" max="7" width="18.85546875" style="6" customWidth="1"/>
    <col min="8" max="8" width="11.140625" style="5" customWidth="1"/>
    <col min="9" max="16384" width="9.140625" style="5"/>
  </cols>
  <sheetData>
    <row r="1" spans="1:11" x14ac:dyDescent="0.25">
      <c r="A1" s="3" t="s">
        <v>4</v>
      </c>
      <c r="B1" s="3" t="s">
        <v>3</v>
      </c>
      <c r="D1" s="3" t="s">
        <v>4</v>
      </c>
      <c r="E1" s="3" t="s">
        <v>3</v>
      </c>
      <c r="G1" s="3" t="s">
        <v>4</v>
      </c>
      <c r="H1" s="3" t="s">
        <v>194</v>
      </c>
      <c r="I1" s="3" t="s">
        <v>194</v>
      </c>
      <c r="J1" s="7"/>
      <c r="K1" s="7"/>
    </row>
    <row r="2" spans="1:11" x14ac:dyDescent="0.25">
      <c r="A2" s="1" t="s">
        <v>195</v>
      </c>
      <c r="B2" s="1" t="s">
        <v>29</v>
      </c>
      <c r="D2" s="8" t="s">
        <v>195</v>
      </c>
      <c r="E2" s="8"/>
      <c r="G2" s="2" t="s">
        <v>195</v>
      </c>
      <c r="H2" s="1" t="s">
        <v>202</v>
      </c>
      <c r="I2" s="1" t="s">
        <v>203</v>
      </c>
    </row>
    <row r="3" spans="1:11" x14ac:dyDescent="0.25">
      <c r="A3" s="1" t="s">
        <v>196</v>
      </c>
      <c r="B3" s="1" t="s">
        <v>52</v>
      </c>
      <c r="D3" s="8"/>
      <c r="E3" s="8" t="s">
        <v>52</v>
      </c>
      <c r="G3" s="2" t="s">
        <v>195</v>
      </c>
      <c r="H3" s="1" t="s">
        <v>204</v>
      </c>
      <c r="I3" s="1" t="s">
        <v>205</v>
      </c>
    </row>
    <row r="4" spans="1:11" x14ac:dyDescent="0.25">
      <c r="G4" s="2" t="s">
        <v>196</v>
      </c>
      <c r="H4" s="1" t="s">
        <v>202</v>
      </c>
      <c r="I4" s="1" t="s">
        <v>203</v>
      </c>
    </row>
    <row r="5" spans="1:11" x14ac:dyDescent="0.25">
      <c r="A5" s="9" t="s">
        <v>197</v>
      </c>
      <c r="G5" s="2" t="s">
        <v>196</v>
      </c>
      <c r="H5" s="1" t="s">
        <v>204</v>
      </c>
      <c r="I5" s="1" t="s">
        <v>205</v>
      </c>
    </row>
    <row r="6" spans="1:11" x14ac:dyDescent="0.25">
      <c r="A6" s="9" t="s">
        <v>198</v>
      </c>
    </row>
    <row r="8" spans="1:11" x14ac:dyDescent="0.25">
      <c r="A8" s="9" t="s">
        <v>199</v>
      </c>
      <c r="D8" s="5" t="s">
        <v>200</v>
      </c>
      <c r="G8" s="6" t="s">
        <v>201</v>
      </c>
    </row>
    <row r="11" spans="1:11" s="7" customFormat="1" x14ac:dyDescent="0.25">
      <c r="A11" s="3" t="s">
        <v>0</v>
      </c>
      <c r="B11" s="3" t="s">
        <v>1</v>
      </c>
      <c r="C11" s="3" t="s">
        <v>2</v>
      </c>
      <c r="D11" s="3" t="s">
        <v>3</v>
      </c>
      <c r="E11" s="3" t="s">
        <v>4</v>
      </c>
      <c r="F11" s="3" t="s">
        <v>5</v>
      </c>
      <c r="G11" s="4" t="s">
        <v>6</v>
      </c>
      <c r="H11" s="3" t="s">
        <v>194</v>
      </c>
      <c r="I11" s="3" t="s">
        <v>7</v>
      </c>
    </row>
    <row r="12" spans="1:11" x14ac:dyDescent="0.25">
      <c r="A12" s="1">
        <v>91</v>
      </c>
      <c r="B12" s="1" t="s">
        <v>50</v>
      </c>
      <c r="C12" s="1" t="s">
        <v>51</v>
      </c>
      <c r="D12" s="1" t="s">
        <v>52</v>
      </c>
      <c r="E12" s="1" t="s">
        <v>12</v>
      </c>
      <c r="F12" s="1">
        <v>10</v>
      </c>
      <c r="G12" s="2">
        <v>29172</v>
      </c>
      <c r="H12" s="1">
        <f>I12*1.6</f>
        <v>20800</v>
      </c>
      <c r="I12" s="1">
        <v>13000</v>
      </c>
    </row>
    <row r="13" spans="1:11" x14ac:dyDescent="0.25">
      <c r="A13" s="1">
        <v>74</v>
      </c>
      <c r="B13" s="1" t="s">
        <v>53</v>
      </c>
      <c r="C13" s="1" t="s">
        <v>54</v>
      </c>
      <c r="D13" s="1" t="s">
        <v>52</v>
      </c>
      <c r="E13" s="1" t="s">
        <v>12</v>
      </c>
      <c r="F13" s="1">
        <v>10</v>
      </c>
      <c r="G13" s="2">
        <v>32440</v>
      </c>
      <c r="H13" s="1">
        <f>I13*1.6</f>
        <v>16000</v>
      </c>
      <c r="I13" s="1">
        <v>10000</v>
      </c>
    </row>
    <row r="14" spans="1:11" x14ac:dyDescent="0.25">
      <c r="A14" s="1">
        <v>42</v>
      </c>
      <c r="B14" s="1" t="s">
        <v>46</v>
      </c>
      <c r="C14" s="1" t="s">
        <v>47</v>
      </c>
      <c r="D14" s="1" t="s">
        <v>43</v>
      </c>
      <c r="E14" s="1" t="s">
        <v>12</v>
      </c>
      <c r="F14" s="1">
        <v>10</v>
      </c>
      <c r="G14" s="2">
        <v>33510</v>
      </c>
      <c r="H14" s="1">
        <f>I14*1.6</f>
        <v>12160</v>
      </c>
      <c r="I14" s="1">
        <v>7600</v>
      </c>
    </row>
    <row r="15" spans="1:11" x14ac:dyDescent="0.25">
      <c r="A15" s="1">
        <v>27</v>
      </c>
      <c r="B15" s="1" t="s">
        <v>55</v>
      </c>
      <c r="C15" s="1" t="s">
        <v>56</v>
      </c>
      <c r="D15" s="1" t="s">
        <v>52</v>
      </c>
      <c r="E15" s="1" t="s">
        <v>12</v>
      </c>
      <c r="F15" s="1">
        <v>10</v>
      </c>
      <c r="G15" s="2">
        <v>33787</v>
      </c>
      <c r="H15" s="1">
        <f>I15*1.6</f>
        <v>12000</v>
      </c>
      <c r="I15" s="1">
        <v>7500</v>
      </c>
    </row>
    <row r="16" spans="1:11" x14ac:dyDescent="0.25">
      <c r="A16" s="1">
        <v>92</v>
      </c>
      <c r="B16" s="1" t="s">
        <v>27</v>
      </c>
      <c r="C16" s="1" t="s">
        <v>28</v>
      </c>
      <c r="D16" s="1" t="s">
        <v>29</v>
      </c>
      <c r="E16" s="1" t="s">
        <v>12</v>
      </c>
      <c r="F16" s="1">
        <v>20</v>
      </c>
      <c r="G16" s="2">
        <v>32603</v>
      </c>
      <c r="H16" s="1">
        <f>I16*1.6</f>
        <v>15840</v>
      </c>
      <c r="I16" s="1">
        <v>9900</v>
      </c>
    </row>
    <row r="17" spans="1:9" x14ac:dyDescent="0.25">
      <c r="A17" s="1">
        <v>70</v>
      </c>
      <c r="B17" s="1" t="s">
        <v>30</v>
      </c>
      <c r="C17" s="1" t="s">
        <v>31</v>
      </c>
      <c r="D17" s="1" t="s">
        <v>29</v>
      </c>
      <c r="E17" s="1" t="s">
        <v>12</v>
      </c>
      <c r="F17" s="1">
        <v>20</v>
      </c>
      <c r="G17" s="2">
        <v>34762</v>
      </c>
      <c r="H17" s="1">
        <f>I17*1.6</f>
        <v>12800</v>
      </c>
      <c r="I17" s="1">
        <v>8000</v>
      </c>
    </row>
    <row r="18" spans="1:9" x14ac:dyDescent="0.25">
      <c r="A18" s="1">
        <v>4</v>
      </c>
      <c r="B18" s="1" t="s">
        <v>32</v>
      </c>
      <c r="C18" s="1" t="s">
        <v>33</v>
      </c>
      <c r="D18" s="1" t="s">
        <v>29</v>
      </c>
      <c r="E18" s="1" t="s">
        <v>12</v>
      </c>
      <c r="F18" s="1">
        <v>20</v>
      </c>
      <c r="G18" s="2">
        <v>29183</v>
      </c>
      <c r="H18" s="1">
        <f>I18*1.6</f>
        <v>11200</v>
      </c>
      <c r="I18" s="1">
        <v>7000</v>
      </c>
    </row>
    <row r="19" spans="1:9" x14ac:dyDescent="0.25">
      <c r="A19" s="1">
        <v>22</v>
      </c>
      <c r="B19" s="1" t="s">
        <v>34</v>
      </c>
      <c r="C19" s="1" t="s">
        <v>35</v>
      </c>
      <c r="D19" s="1" t="s">
        <v>29</v>
      </c>
      <c r="E19" s="1" t="s">
        <v>12</v>
      </c>
      <c r="F19" s="1">
        <v>20</v>
      </c>
      <c r="G19" s="2">
        <v>36318</v>
      </c>
      <c r="H19" s="1">
        <f>I19*1.6</f>
        <v>7200</v>
      </c>
      <c r="I19" s="1">
        <v>4500</v>
      </c>
    </row>
    <row r="20" spans="1:9" x14ac:dyDescent="0.25">
      <c r="A20" s="1">
        <v>82</v>
      </c>
      <c r="B20" s="1" t="s">
        <v>41</v>
      </c>
      <c r="C20" s="1" t="s">
        <v>42</v>
      </c>
      <c r="D20" s="1" t="s">
        <v>43</v>
      </c>
      <c r="E20" s="1" t="s">
        <v>12</v>
      </c>
      <c r="F20" s="1">
        <v>30</v>
      </c>
      <c r="G20" s="2">
        <v>32448</v>
      </c>
      <c r="H20" s="1">
        <f>I20*1.6</f>
        <v>16000</v>
      </c>
      <c r="I20" s="1">
        <v>10000</v>
      </c>
    </row>
    <row r="21" spans="1:9" x14ac:dyDescent="0.25">
      <c r="A21" s="1">
        <v>31</v>
      </c>
      <c r="B21" s="1" t="s">
        <v>44</v>
      </c>
      <c r="C21" s="1" t="s">
        <v>45</v>
      </c>
      <c r="D21" s="1" t="s">
        <v>43</v>
      </c>
      <c r="E21" s="1" t="s">
        <v>12</v>
      </c>
      <c r="F21" s="1">
        <v>30</v>
      </c>
      <c r="G21" s="2">
        <v>30225</v>
      </c>
      <c r="H21" s="1">
        <f>I21*1.6</f>
        <v>14400</v>
      </c>
      <c r="I21" s="1">
        <v>9000</v>
      </c>
    </row>
    <row r="22" spans="1:9" x14ac:dyDescent="0.25">
      <c r="A22" s="1">
        <v>84</v>
      </c>
      <c r="B22" s="1" t="s">
        <v>48</v>
      </c>
      <c r="C22" s="1" t="s">
        <v>49</v>
      </c>
      <c r="D22" s="1" t="s">
        <v>43</v>
      </c>
      <c r="E22" s="1" t="s">
        <v>12</v>
      </c>
      <c r="F22" s="1">
        <v>30</v>
      </c>
      <c r="G22" s="2">
        <v>36222</v>
      </c>
      <c r="H22" s="1">
        <f>I22*1.6</f>
        <v>6400</v>
      </c>
      <c r="I22" s="1">
        <v>4000</v>
      </c>
    </row>
    <row r="23" spans="1:9" x14ac:dyDescent="0.25">
      <c r="A23" s="1">
        <v>11</v>
      </c>
      <c r="B23" s="1" t="s">
        <v>24</v>
      </c>
      <c r="C23" s="1" t="s">
        <v>25</v>
      </c>
      <c r="D23" s="1" t="s">
        <v>26</v>
      </c>
      <c r="E23" s="1" t="s">
        <v>12</v>
      </c>
      <c r="F23" s="1">
        <v>40</v>
      </c>
      <c r="G23" s="2">
        <v>31402</v>
      </c>
      <c r="H23" s="1">
        <f>I23*1.6</f>
        <v>13600</v>
      </c>
      <c r="I23" s="1">
        <v>8500</v>
      </c>
    </row>
    <row r="24" spans="1:9" x14ac:dyDescent="0.25">
      <c r="A24" s="1">
        <v>65</v>
      </c>
      <c r="B24" s="1" t="s">
        <v>15</v>
      </c>
      <c r="C24" s="1" t="s">
        <v>16</v>
      </c>
      <c r="D24" s="1" t="s">
        <v>17</v>
      </c>
      <c r="E24" s="1" t="s">
        <v>12</v>
      </c>
      <c r="F24" s="1">
        <v>50</v>
      </c>
      <c r="G24" s="2">
        <v>32442</v>
      </c>
      <c r="H24" s="1">
        <f>I24*1.6</f>
        <v>16000</v>
      </c>
      <c r="I24" s="1">
        <v>10000</v>
      </c>
    </row>
    <row r="25" spans="1:9" x14ac:dyDescent="0.25">
      <c r="A25" s="1">
        <v>54</v>
      </c>
      <c r="B25" s="1" t="s">
        <v>18</v>
      </c>
      <c r="C25" s="1" t="s">
        <v>19</v>
      </c>
      <c r="D25" s="1" t="s">
        <v>17</v>
      </c>
      <c r="E25" s="1" t="s">
        <v>12</v>
      </c>
      <c r="F25" s="1">
        <v>50</v>
      </c>
      <c r="G25" s="2">
        <v>34761</v>
      </c>
      <c r="H25" s="1">
        <f>I25*1.6</f>
        <v>14400</v>
      </c>
      <c r="I25" s="1">
        <v>9000</v>
      </c>
    </row>
    <row r="26" spans="1:9" x14ac:dyDescent="0.25">
      <c r="A26" s="1">
        <v>55</v>
      </c>
      <c r="B26" s="1" t="s">
        <v>20</v>
      </c>
      <c r="C26" s="1" t="s">
        <v>21</v>
      </c>
      <c r="D26" s="1" t="s">
        <v>17</v>
      </c>
      <c r="E26" s="1" t="s">
        <v>12</v>
      </c>
      <c r="F26" s="1">
        <v>50</v>
      </c>
      <c r="G26" s="2">
        <v>31717</v>
      </c>
      <c r="H26" s="1">
        <f>I26*1.6</f>
        <v>14400</v>
      </c>
      <c r="I26" s="1">
        <v>9000</v>
      </c>
    </row>
    <row r="27" spans="1:9" x14ac:dyDescent="0.25">
      <c r="A27" s="1">
        <v>43</v>
      </c>
      <c r="B27" s="1" t="s">
        <v>36</v>
      </c>
      <c r="C27" s="1" t="s">
        <v>37</v>
      </c>
      <c r="D27" s="1" t="s">
        <v>38</v>
      </c>
      <c r="E27" s="1" t="s">
        <v>12</v>
      </c>
      <c r="F27" s="1">
        <v>60</v>
      </c>
      <c r="G27" s="2">
        <v>32435</v>
      </c>
      <c r="H27" s="1">
        <f>I27*1.6</f>
        <v>14400</v>
      </c>
      <c r="I27" s="1">
        <v>9000</v>
      </c>
    </row>
    <row r="28" spans="1:9" x14ac:dyDescent="0.25">
      <c r="A28" s="1">
        <v>6</v>
      </c>
      <c r="B28" s="1" t="s">
        <v>39</v>
      </c>
      <c r="C28" s="1" t="s">
        <v>40</v>
      </c>
      <c r="D28" s="1" t="s">
        <v>38</v>
      </c>
      <c r="E28" s="1" t="s">
        <v>12</v>
      </c>
      <c r="F28" s="1">
        <v>60</v>
      </c>
      <c r="G28" s="2">
        <v>33102</v>
      </c>
      <c r="H28" s="1">
        <f>I28*1.6</f>
        <v>12640</v>
      </c>
      <c r="I28" s="1">
        <v>7900</v>
      </c>
    </row>
    <row r="29" spans="1:9" x14ac:dyDescent="0.25">
      <c r="A29" s="1">
        <v>75</v>
      </c>
      <c r="B29" s="1" t="s">
        <v>9</v>
      </c>
      <c r="C29" s="1" t="s">
        <v>10</v>
      </c>
      <c r="D29" s="1" t="s">
        <v>11</v>
      </c>
      <c r="E29" s="1" t="s">
        <v>12</v>
      </c>
      <c r="F29" s="1">
        <v>70</v>
      </c>
      <c r="G29" s="2">
        <v>32441</v>
      </c>
      <c r="H29" s="1">
        <f>I29*1.6</f>
        <v>16000</v>
      </c>
      <c r="I29" s="1">
        <v>10000</v>
      </c>
    </row>
    <row r="30" spans="1:9" x14ac:dyDescent="0.25">
      <c r="A30" s="1">
        <v>18</v>
      </c>
      <c r="B30" s="1" t="s">
        <v>13</v>
      </c>
      <c r="C30" s="1" t="s">
        <v>14</v>
      </c>
      <c r="D30" s="1" t="s">
        <v>11</v>
      </c>
      <c r="E30" s="1" t="s">
        <v>12</v>
      </c>
      <c r="F30" s="1">
        <v>70</v>
      </c>
      <c r="G30" s="2">
        <v>30376</v>
      </c>
      <c r="H30" s="1">
        <f>I30*1.6</f>
        <v>14400</v>
      </c>
      <c r="I30" s="1">
        <v>9000</v>
      </c>
    </row>
    <row r="31" spans="1:9" x14ac:dyDescent="0.25">
      <c r="A31" s="1">
        <v>14</v>
      </c>
      <c r="B31" s="1" t="s">
        <v>22</v>
      </c>
      <c r="C31" s="1" t="s">
        <v>16</v>
      </c>
      <c r="D31" s="1" t="s">
        <v>23</v>
      </c>
      <c r="E31" s="1" t="s">
        <v>12</v>
      </c>
      <c r="F31" s="1">
        <v>80</v>
      </c>
      <c r="G31" s="2">
        <v>31028</v>
      </c>
      <c r="H31" s="1">
        <f>I31*1.6</f>
        <v>24000</v>
      </c>
      <c r="I31" s="1">
        <v>15000</v>
      </c>
    </row>
    <row r="32" spans="1:9" x14ac:dyDescent="0.25">
      <c r="A32" s="1">
        <v>89</v>
      </c>
      <c r="B32" s="1" t="s">
        <v>112</v>
      </c>
      <c r="C32" s="1" t="s">
        <v>113</v>
      </c>
      <c r="D32" s="1" t="s">
        <v>52</v>
      </c>
      <c r="E32" s="1" t="s">
        <v>59</v>
      </c>
      <c r="F32" s="1">
        <v>10</v>
      </c>
      <c r="G32" s="2">
        <v>28907</v>
      </c>
      <c r="H32" s="1">
        <f>I32*1.6</f>
        <v>20800</v>
      </c>
      <c r="I32" s="1">
        <v>13000</v>
      </c>
    </row>
    <row r="33" spans="1:9" x14ac:dyDescent="0.25">
      <c r="A33" s="1">
        <v>1</v>
      </c>
      <c r="B33" s="1" t="s">
        <v>114</v>
      </c>
      <c r="C33" s="1" t="s">
        <v>115</v>
      </c>
      <c r="D33" s="1" t="s">
        <v>52</v>
      </c>
      <c r="E33" s="1" t="s">
        <v>59</v>
      </c>
      <c r="F33" s="1">
        <v>10</v>
      </c>
      <c r="G33" s="2">
        <v>28126</v>
      </c>
      <c r="H33" s="1">
        <f>I33*1.6</f>
        <v>20000</v>
      </c>
      <c r="I33" s="1">
        <v>12500</v>
      </c>
    </row>
    <row r="34" spans="1:9" x14ac:dyDescent="0.25">
      <c r="A34" s="1">
        <v>62</v>
      </c>
      <c r="B34" s="1" t="s">
        <v>116</v>
      </c>
      <c r="C34" s="1" t="s">
        <v>61</v>
      </c>
      <c r="D34" s="1" t="s">
        <v>52</v>
      </c>
      <c r="E34" s="1" t="s">
        <v>59</v>
      </c>
      <c r="F34" s="1">
        <v>10</v>
      </c>
      <c r="G34" s="2">
        <v>32107</v>
      </c>
      <c r="H34" s="1">
        <f>I34*1.6</f>
        <v>17600</v>
      </c>
      <c r="I34" s="1">
        <v>11000</v>
      </c>
    </row>
    <row r="35" spans="1:9" x14ac:dyDescent="0.25">
      <c r="A35" s="1">
        <v>46</v>
      </c>
      <c r="B35" s="1" t="s">
        <v>117</v>
      </c>
      <c r="C35" s="1" t="s">
        <v>118</v>
      </c>
      <c r="D35" s="1" t="s">
        <v>52</v>
      </c>
      <c r="E35" s="1" t="s">
        <v>59</v>
      </c>
      <c r="F35" s="1">
        <v>10</v>
      </c>
      <c r="G35" s="2">
        <v>33510</v>
      </c>
      <c r="H35" s="1">
        <f>I35*1.6</f>
        <v>14400</v>
      </c>
      <c r="I35" s="1">
        <v>9000</v>
      </c>
    </row>
    <row r="36" spans="1:9" x14ac:dyDescent="0.25">
      <c r="A36" s="1">
        <v>51</v>
      </c>
      <c r="B36" s="1" t="s">
        <v>119</v>
      </c>
      <c r="C36" s="1" t="s">
        <v>120</v>
      </c>
      <c r="D36" s="1" t="s">
        <v>52</v>
      </c>
      <c r="E36" s="1" t="s">
        <v>59</v>
      </c>
      <c r="F36" s="1">
        <v>10</v>
      </c>
      <c r="G36" s="2">
        <v>32436</v>
      </c>
      <c r="H36" s="1">
        <f>I36*1.6</f>
        <v>14400</v>
      </c>
      <c r="I36" s="1">
        <v>9000</v>
      </c>
    </row>
    <row r="37" spans="1:9" x14ac:dyDescent="0.25">
      <c r="A37" s="1">
        <v>9</v>
      </c>
      <c r="B37" s="1" t="s">
        <v>121</v>
      </c>
      <c r="C37" s="1" t="s">
        <v>122</v>
      </c>
      <c r="D37" s="1" t="s">
        <v>52</v>
      </c>
      <c r="E37" s="1" t="s">
        <v>59</v>
      </c>
      <c r="F37" s="1">
        <v>10</v>
      </c>
      <c r="G37" s="2">
        <v>36506</v>
      </c>
      <c r="H37" s="1">
        <f>I37*1.6</f>
        <v>13600</v>
      </c>
      <c r="I37" s="1">
        <v>8500</v>
      </c>
    </row>
    <row r="38" spans="1:9" x14ac:dyDescent="0.25">
      <c r="A38" s="1">
        <v>68</v>
      </c>
      <c r="B38" s="1" t="s">
        <v>123</v>
      </c>
      <c r="C38" s="1" t="s">
        <v>16</v>
      </c>
      <c r="D38" s="1" t="s">
        <v>52</v>
      </c>
      <c r="E38" s="1" t="s">
        <v>59</v>
      </c>
      <c r="F38" s="1">
        <v>10</v>
      </c>
      <c r="G38" s="2">
        <v>35034</v>
      </c>
      <c r="H38" s="1">
        <f>I38*1.6</f>
        <v>12800</v>
      </c>
      <c r="I38" s="1">
        <v>8000</v>
      </c>
    </row>
    <row r="39" spans="1:9" x14ac:dyDescent="0.25">
      <c r="A39" s="1">
        <v>40</v>
      </c>
      <c r="B39" s="1" t="s">
        <v>124</v>
      </c>
      <c r="C39" s="1" t="s">
        <v>125</v>
      </c>
      <c r="D39" s="1" t="s">
        <v>52</v>
      </c>
      <c r="E39" s="1" t="s">
        <v>59</v>
      </c>
      <c r="F39" s="1">
        <v>10</v>
      </c>
      <c r="G39" s="2">
        <v>33510</v>
      </c>
      <c r="H39" s="1">
        <f>I39*1.6</f>
        <v>9600</v>
      </c>
      <c r="I39" s="1">
        <v>6000</v>
      </c>
    </row>
    <row r="40" spans="1:9" x14ac:dyDescent="0.25">
      <c r="A40" s="1">
        <v>58</v>
      </c>
      <c r="B40" s="1" t="s">
        <v>82</v>
      </c>
      <c r="C40" s="1" t="s">
        <v>35</v>
      </c>
      <c r="D40" s="1" t="s">
        <v>29</v>
      </c>
      <c r="E40" s="1" t="s">
        <v>59</v>
      </c>
      <c r="F40" s="1">
        <v>20</v>
      </c>
      <c r="G40" s="2">
        <v>33182</v>
      </c>
      <c r="H40" s="1">
        <f>I40*1.6</f>
        <v>16000</v>
      </c>
      <c r="I40" s="1">
        <v>10000</v>
      </c>
    </row>
    <row r="41" spans="1:9" x14ac:dyDescent="0.25">
      <c r="A41" s="1">
        <v>79</v>
      </c>
      <c r="B41" s="1" t="s">
        <v>83</v>
      </c>
      <c r="C41" s="1" t="s">
        <v>84</v>
      </c>
      <c r="D41" s="1" t="s">
        <v>29</v>
      </c>
      <c r="E41" s="1" t="s">
        <v>59</v>
      </c>
      <c r="F41" s="1">
        <v>20</v>
      </c>
      <c r="G41" s="2">
        <v>32445</v>
      </c>
      <c r="H41" s="1">
        <f>I41*1.6</f>
        <v>16000</v>
      </c>
      <c r="I41" s="1">
        <v>10000</v>
      </c>
    </row>
    <row r="42" spans="1:9" x14ac:dyDescent="0.25">
      <c r="A42" s="1">
        <v>80</v>
      </c>
      <c r="B42" s="1" t="s">
        <v>85</v>
      </c>
      <c r="C42" s="1" t="s">
        <v>86</v>
      </c>
      <c r="D42" s="1" t="s">
        <v>29</v>
      </c>
      <c r="E42" s="1" t="s">
        <v>59</v>
      </c>
      <c r="F42" s="1">
        <v>20</v>
      </c>
      <c r="G42" s="2">
        <v>32446</v>
      </c>
      <c r="H42" s="1">
        <f>I42*1.6</f>
        <v>16000</v>
      </c>
      <c r="I42" s="1">
        <v>10000</v>
      </c>
    </row>
    <row r="43" spans="1:9" x14ac:dyDescent="0.25">
      <c r="A43" s="1">
        <v>10</v>
      </c>
      <c r="B43" s="1" t="s">
        <v>87</v>
      </c>
      <c r="C43" s="1" t="s">
        <v>88</v>
      </c>
      <c r="D43" s="1" t="s">
        <v>29</v>
      </c>
      <c r="E43" s="1" t="s">
        <v>59</v>
      </c>
      <c r="F43" s="1">
        <v>20</v>
      </c>
      <c r="G43" s="2">
        <v>28326</v>
      </c>
      <c r="H43" s="1">
        <f>I43*1.6</f>
        <v>14400</v>
      </c>
      <c r="I43" s="1">
        <v>9000</v>
      </c>
    </row>
    <row r="44" spans="1:9" x14ac:dyDescent="0.25">
      <c r="A44" s="1">
        <v>35</v>
      </c>
      <c r="B44" s="1" t="s">
        <v>89</v>
      </c>
      <c r="C44" s="1" t="s">
        <v>63</v>
      </c>
      <c r="D44" s="1" t="s">
        <v>29</v>
      </c>
      <c r="E44" s="1" t="s">
        <v>59</v>
      </c>
      <c r="F44" s="1">
        <v>20</v>
      </c>
      <c r="G44" s="2">
        <v>33729</v>
      </c>
      <c r="H44" s="1">
        <f>I44*1.6</f>
        <v>8480</v>
      </c>
      <c r="I44" s="1">
        <v>5300</v>
      </c>
    </row>
    <row r="45" spans="1:9" x14ac:dyDescent="0.25">
      <c r="A45" s="1">
        <v>21</v>
      </c>
      <c r="B45" s="1" t="s">
        <v>90</v>
      </c>
      <c r="C45" s="1" t="s">
        <v>71</v>
      </c>
      <c r="D45" s="1" t="s">
        <v>29</v>
      </c>
      <c r="E45" s="1" t="s">
        <v>59</v>
      </c>
      <c r="F45" s="1">
        <v>20</v>
      </c>
      <c r="G45" s="2">
        <v>36317</v>
      </c>
      <c r="H45" s="1">
        <f>I45*1.6</f>
        <v>7200</v>
      </c>
      <c r="I45" s="1">
        <v>4500</v>
      </c>
    </row>
    <row r="46" spans="1:9" x14ac:dyDescent="0.25">
      <c r="A46" s="1">
        <v>20</v>
      </c>
      <c r="B46" s="1" t="s">
        <v>91</v>
      </c>
      <c r="C46" s="1" t="s">
        <v>92</v>
      </c>
      <c r="D46" s="1" t="s">
        <v>29</v>
      </c>
      <c r="E46" s="1" t="s">
        <v>59</v>
      </c>
      <c r="F46" s="1">
        <v>20</v>
      </c>
      <c r="G46" s="2">
        <v>36316</v>
      </c>
      <c r="H46" s="1">
        <f>I46*1.6</f>
        <v>5440</v>
      </c>
      <c r="I46" s="1">
        <v>3400</v>
      </c>
    </row>
    <row r="47" spans="1:9" x14ac:dyDescent="0.25">
      <c r="A47" s="1">
        <v>90</v>
      </c>
      <c r="B47" s="1" t="s">
        <v>100</v>
      </c>
      <c r="C47" s="1" t="s">
        <v>101</v>
      </c>
      <c r="D47" s="1" t="s">
        <v>43</v>
      </c>
      <c r="E47" s="1" t="s">
        <v>59</v>
      </c>
      <c r="F47" s="1">
        <v>30</v>
      </c>
      <c r="G47" s="2">
        <v>29226</v>
      </c>
      <c r="H47" s="1">
        <f>I47*1.6</f>
        <v>20800</v>
      </c>
      <c r="I47" s="1">
        <v>13000</v>
      </c>
    </row>
    <row r="48" spans="1:9" x14ac:dyDescent="0.25">
      <c r="A48" s="1">
        <v>5</v>
      </c>
      <c r="B48" s="1" t="s">
        <v>102</v>
      </c>
      <c r="C48" s="1" t="s">
        <v>103</v>
      </c>
      <c r="D48" s="1" t="s">
        <v>43</v>
      </c>
      <c r="E48" s="1" t="s">
        <v>59</v>
      </c>
      <c r="F48" s="1">
        <v>30</v>
      </c>
      <c r="G48" s="2">
        <v>32755</v>
      </c>
      <c r="H48" s="1">
        <f>I48*1.6</f>
        <v>19200</v>
      </c>
      <c r="I48" s="1">
        <v>12000</v>
      </c>
    </row>
    <row r="49" spans="1:9" x14ac:dyDescent="0.25">
      <c r="A49" s="1">
        <v>63</v>
      </c>
      <c r="B49" s="1" t="s">
        <v>104</v>
      </c>
      <c r="C49" s="1" t="s">
        <v>105</v>
      </c>
      <c r="D49" s="1" t="s">
        <v>43</v>
      </c>
      <c r="E49" s="1" t="s">
        <v>59</v>
      </c>
      <c r="F49" s="1">
        <v>30</v>
      </c>
      <c r="G49" s="2">
        <v>32440</v>
      </c>
      <c r="H49" s="1">
        <f>I49*1.6</f>
        <v>16000</v>
      </c>
      <c r="I49" s="1">
        <v>10000</v>
      </c>
    </row>
    <row r="50" spans="1:9" x14ac:dyDescent="0.25">
      <c r="A50" s="1">
        <v>77</v>
      </c>
      <c r="B50" s="1" t="s">
        <v>106</v>
      </c>
      <c r="C50" s="1" t="s">
        <v>78</v>
      </c>
      <c r="D50" s="1" t="s">
        <v>43</v>
      </c>
      <c r="E50" s="1" t="s">
        <v>59</v>
      </c>
      <c r="F50" s="1">
        <v>30</v>
      </c>
      <c r="G50" s="2">
        <v>32443</v>
      </c>
      <c r="H50" s="1">
        <f>I50*1.6</f>
        <v>16000</v>
      </c>
      <c r="I50" s="1">
        <v>10000</v>
      </c>
    </row>
    <row r="51" spans="1:9" x14ac:dyDescent="0.25">
      <c r="A51" s="1">
        <v>8</v>
      </c>
      <c r="B51" s="1" t="s">
        <v>107</v>
      </c>
      <c r="C51" s="1" t="s">
        <v>108</v>
      </c>
      <c r="D51" s="1" t="s">
        <v>43</v>
      </c>
      <c r="E51" s="1" t="s">
        <v>59</v>
      </c>
      <c r="F51" s="1">
        <v>30</v>
      </c>
      <c r="G51" s="2">
        <v>32755</v>
      </c>
      <c r="H51" s="1">
        <f>I51*1.6</f>
        <v>11360</v>
      </c>
      <c r="I51" s="1">
        <v>7100</v>
      </c>
    </row>
    <row r="52" spans="1:9" x14ac:dyDescent="0.25">
      <c r="A52" s="1">
        <v>45</v>
      </c>
      <c r="B52" s="1" t="s">
        <v>109</v>
      </c>
      <c r="C52" s="1" t="s">
        <v>101</v>
      </c>
      <c r="D52" s="1" t="s">
        <v>43</v>
      </c>
      <c r="E52" s="1" t="s">
        <v>59</v>
      </c>
      <c r="F52" s="1">
        <v>30</v>
      </c>
      <c r="G52" s="2">
        <v>35618</v>
      </c>
      <c r="H52" s="1">
        <f>I52*1.6</f>
        <v>10400</v>
      </c>
      <c r="I52" s="1">
        <v>6500</v>
      </c>
    </row>
    <row r="53" spans="1:9" x14ac:dyDescent="0.25">
      <c r="A53" s="1">
        <v>85</v>
      </c>
      <c r="B53" s="1" t="s">
        <v>110</v>
      </c>
      <c r="C53" s="1" t="s">
        <v>111</v>
      </c>
      <c r="D53" s="1" t="s">
        <v>43</v>
      </c>
      <c r="E53" s="1" t="s">
        <v>59</v>
      </c>
      <c r="F53" s="1">
        <v>30</v>
      </c>
      <c r="G53" s="2">
        <v>35809</v>
      </c>
      <c r="H53" s="1">
        <f>I53*1.6</f>
        <v>6400</v>
      </c>
      <c r="I53" s="1">
        <v>4000</v>
      </c>
    </row>
    <row r="54" spans="1:9" x14ac:dyDescent="0.25">
      <c r="A54" s="1">
        <v>39</v>
      </c>
      <c r="B54" s="1" t="s">
        <v>22</v>
      </c>
      <c r="C54" s="1" t="s">
        <v>79</v>
      </c>
      <c r="D54" s="1" t="s">
        <v>26</v>
      </c>
      <c r="E54" s="1" t="s">
        <v>59</v>
      </c>
      <c r="F54" s="1">
        <v>40</v>
      </c>
      <c r="G54" s="2">
        <v>30225</v>
      </c>
      <c r="H54" s="1">
        <f>I54*1.6</f>
        <v>22400</v>
      </c>
      <c r="I54" s="1">
        <v>14000</v>
      </c>
    </row>
    <row r="55" spans="1:9" x14ac:dyDescent="0.25">
      <c r="A55" s="1">
        <v>13</v>
      </c>
      <c r="B55" s="1" t="s">
        <v>80</v>
      </c>
      <c r="C55" s="1" t="s">
        <v>81</v>
      </c>
      <c r="D55" s="1" t="s">
        <v>26</v>
      </c>
      <c r="E55" s="1" t="s">
        <v>59</v>
      </c>
      <c r="F55" s="1">
        <v>40</v>
      </c>
      <c r="G55" s="2">
        <v>31027</v>
      </c>
      <c r="H55" s="1">
        <f>I55*1.6</f>
        <v>17600</v>
      </c>
      <c r="I55" s="1">
        <v>11000</v>
      </c>
    </row>
    <row r="56" spans="1:9" x14ac:dyDescent="0.25">
      <c r="A56" s="1">
        <v>52</v>
      </c>
      <c r="B56" s="1" t="s">
        <v>66</v>
      </c>
      <c r="C56" s="1" t="s">
        <v>67</v>
      </c>
      <c r="D56" s="1" t="s">
        <v>17</v>
      </c>
      <c r="E56" s="1" t="s">
        <v>59</v>
      </c>
      <c r="F56" s="1">
        <v>50</v>
      </c>
      <c r="G56" s="2">
        <v>32437</v>
      </c>
      <c r="H56" s="1">
        <f>I56*1.6</f>
        <v>17600</v>
      </c>
      <c r="I56" s="1">
        <v>11000</v>
      </c>
    </row>
    <row r="57" spans="1:9" x14ac:dyDescent="0.25">
      <c r="A57" s="1">
        <v>73</v>
      </c>
      <c r="B57" s="1" t="s">
        <v>68</v>
      </c>
      <c r="C57" s="1" t="s">
        <v>69</v>
      </c>
      <c r="D57" s="1" t="s">
        <v>17</v>
      </c>
      <c r="E57" s="1" t="s">
        <v>59</v>
      </c>
      <c r="F57" s="1">
        <v>50</v>
      </c>
      <c r="G57" s="2">
        <v>32439</v>
      </c>
      <c r="H57" s="1">
        <f>I57*1.6</f>
        <v>16000</v>
      </c>
      <c r="I57" s="1">
        <v>10000</v>
      </c>
    </row>
    <row r="58" spans="1:9" x14ac:dyDescent="0.25">
      <c r="A58" s="1">
        <v>86</v>
      </c>
      <c r="B58" s="1" t="s">
        <v>70</v>
      </c>
      <c r="C58" s="1" t="s">
        <v>71</v>
      </c>
      <c r="D58" s="1" t="s">
        <v>17</v>
      </c>
      <c r="E58" s="1" t="s">
        <v>59</v>
      </c>
      <c r="F58" s="1">
        <v>50</v>
      </c>
      <c r="G58" s="2">
        <v>35810</v>
      </c>
      <c r="H58" s="1">
        <f>I58*1.6</f>
        <v>16000</v>
      </c>
      <c r="I58" s="1">
        <v>10000</v>
      </c>
    </row>
    <row r="59" spans="1:9" x14ac:dyDescent="0.25">
      <c r="A59" s="1">
        <v>98</v>
      </c>
      <c r="B59" s="1" t="s">
        <v>72</v>
      </c>
      <c r="C59" s="1" t="s">
        <v>73</v>
      </c>
      <c r="D59" s="1" t="s">
        <v>17</v>
      </c>
      <c r="E59" s="1" t="s">
        <v>59</v>
      </c>
      <c r="F59" s="1">
        <v>50</v>
      </c>
      <c r="G59" s="2">
        <v>32609</v>
      </c>
      <c r="H59" s="1">
        <f>I59*1.6</f>
        <v>15840</v>
      </c>
      <c r="I59" s="1">
        <v>9900</v>
      </c>
    </row>
    <row r="60" spans="1:9" x14ac:dyDescent="0.25">
      <c r="A60" s="1">
        <v>32</v>
      </c>
      <c r="B60" s="1" t="s">
        <v>74</v>
      </c>
      <c r="C60" s="1" t="s">
        <v>63</v>
      </c>
      <c r="D60" s="1" t="s">
        <v>17</v>
      </c>
      <c r="E60" s="1" t="s">
        <v>59</v>
      </c>
      <c r="F60" s="1">
        <v>50</v>
      </c>
      <c r="G60" s="2">
        <v>30225</v>
      </c>
      <c r="H60" s="1">
        <f>I60*1.6</f>
        <v>14400</v>
      </c>
      <c r="I60" s="1">
        <v>9000</v>
      </c>
    </row>
    <row r="61" spans="1:9" x14ac:dyDescent="0.25">
      <c r="A61" s="1">
        <v>34</v>
      </c>
      <c r="B61" s="1" t="s">
        <v>75</v>
      </c>
      <c r="C61" s="1" t="s">
        <v>76</v>
      </c>
      <c r="D61" s="1" t="s">
        <v>17</v>
      </c>
      <c r="E61" s="1" t="s">
        <v>59</v>
      </c>
      <c r="F61" s="1">
        <v>50</v>
      </c>
      <c r="G61" s="2">
        <v>33510</v>
      </c>
      <c r="H61" s="1">
        <f>I61*1.6</f>
        <v>8000</v>
      </c>
      <c r="I61" s="1">
        <v>5000</v>
      </c>
    </row>
    <row r="62" spans="1:9" x14ac:dyDescent="0.25">
      <c r="A62" s="1">
        <v>83</v>
      </c>
      <c r="B62" s="1" t="s">
        <v>77</v>
      </c>
      <c r="C62" s="1" t="s">
        <v>78</v>
      </c>
      <c r="D62" s="1" t="s">
        <v>17</v>
      </c>
      <c r="E62" s="1" t="s">
        <v>59</v>
      </c>
      <c r="F62" s="1">
        <v>50</v>
      </c>
      <c r="G62" s="2">
        <v>36221</v>
      </c>
      <c r="H62" s="1">
        <f>I62*1.6</f>
        <v>6400</v>
      </c>
      <c r="I62" s="1">
        <v>4000</v>
      </c>
    </row>
    <row r="63" spans="1:9" x14ac:dyDescent="0.25">
      <c r="A63" s="1">
        <v>67</v>
      </c>
      <c r="B63" s="1" t="s">
        <v>93</v>
      </c>
      <c r="C63" s="1" t="s">
        <v>31</v>
      </c>
      <c r="D63" s="1" t="s">
        <v>38</v>
      </c>
      <c r="E63" s="1" t="s">
        <v>59</v>
      </c>
      <c r="F63" s="1">
        <v>60</v>
      </c>
      <c r="G63" s="2">
        <v>32444</v>
      </c>
      <c r="H63" s="1">
        <f>I63*1.6</f>
        <v>18400</v>
      </c>
      <c r="I63" s="1">
        <v>11500</v>
      </c>
    </row>
    <row r="64" spans="1:9" x14ac:dyDescent="0.25">
      <c r="A64" s="1">
        <v>66</v>
      </c>
      <c r="B64" s="1" t="s">
        <v>94</v>
      </c>
      <c r="C64" s="1" t="s">
        <v>78</v>
      </c>
      <c r="D64" s="1" t="s">
        <v>38</v>
      </c>
      <c r="E64" s="1" t="s">
        <v>59</v>
      </c>
      <c r="F64" s="1">
        <v>60</v>
      </c>
      <c r="G64" s="2">
        <v>32443</v>
      </c>
      <c r="H64" s="1">
        <f>I64*1.6</f>
        <v>16000</v>
      </c>
      <c r="I64" s="1">
        <v>10000</v>
      </c>
    </row>
    <row r="65" spans="1:9" x14ac:dyDescent="0.25">
      <c r="A65" s="1">
        <v>16</v>
      </c>
      <c r="B65" s="1" t="s">
        <v>95</v>
      </c>
      <c r="C65" s="1" t="s">
        <v>96</v>
      </c>
      <c r="D65" s="1" t="s">
        <v>38</v>
      </c>
      <c r="E65" s="1" t="s">
        <v>59</v>
      </c>
      <c r="F65" s="1">
        <v>60</v>
      </c>
      <c r="G65" s="2">
        <v>31030</v>
      </c>
      <c r="H65" s="1">
        <f>I65*1.6</f>
        <v>13600</v>
      </c>
      <c r="I65" s="1">
        <v>8500</v>
      </c>
    </row>
    <row r="66" spans="1:9" x14ac:dyDescent="0.25">
      <c r="A66" s="1">
        <v>30</v>
      </c>
      <c r="B66" s="1" t="s">
        <v>97</v>
      </c>
      <c r="C66" s="1" t="s">
        <v>98</v>
      </c>
      <c r="D66" s="1" t="s">
        <v>38</v>
      </c>
      <c r="E66" s="1" t="s">
        <v>59</v>
      </c>
      <c r="F66" s="1">
        <v>60</v>
      </c>
      <c r="G66" s="2">
        <v>32435</v>
      </c>
      <c r="H66" s="1">
        <f>I66*1.6</f>
        <v>12960</v>
      </c>
      <c r="I66" s="1">
        <v>8100</v>
      </c>
    </row>
    <row r="67" spans="1:9" x14ac:dyDescent="0.25">
      <c r="A67" s="1">
        <v>69</v>
      </c>
      <c r="B67" s="1" t="s">
        <v>99</v>
      </c>
      <c r="C67" s="1" t="s">
        <v>63</v>
      </c>
      <c r="D67" s="1" t="s">
        <v>38</v>
      </c>
      <c r="E67" s="1" t="s">
        <v>59</v>
      </c>
      <c r="F67" s="1">
        <v>60</v>
      </c>
      <c r="G67" s="2">
        <v>34761</v>
      </c>
      <c r="H67" s="1">
        <f>I67*1.6</f>
        <v>12800</v>
      </c>
      <c r="I67" s="1">
        <v>8000</v>
      </c>
    </row>
    <row r="68" spans="1:9" x14ac:dyDescent="0.25">
      <c r="A68" s="1">
        <v>61</v>
      </c>
      <c r="B68" s="1" t="s">
        <v>57</v>
      </c>
      <c r="C68" s="1" t="s">
        <v>58</v>
      </c>
      <c r="D68" s="1" t="s">
        <v>11</v>
      </c>
      <c r="E68" s="1" t="s">
        <v>59</v>
      </c>
      <c r="F68" s="1">
        <v>70</v>
      </c>
      <c r="G68" s="2">
        <v>32106</v>
      </c>
      <c r="H68" s="1">
        <f>I68*1.6</f>
        <v>17600</v>
      </c>
      <c r="I68" s="1">
        <v>11000</v>
      </c>
    </row>
    <row r="69" spans="1:9" x14ac:dyDescent="0.25">
      <c r="A69" s="1">
        <v>17</v>
      </c>
      <c r="B69" s="1" t="s">
        <v>60</v>
      </c>
      <c r="C69" s="1" t="s">
        <v>61</v>
      </c>
      <c r="D69" s="1" t="s">
        <v>11</v>
      </c>
      <c r="E69" s="1" t="s">
        <v>59</v>
      </c>
      <c r="F69" s="1">
        <v>70</v>
      </c>
      <c r="G69" s="2">
        <v>30376</v>
      </c>
      <c r="H69" s="1">
        <f>I69*1.6</f>
        <v>14400</v>
      </c>
      <c r="I69" s="1">
        <v>9000</v>
      </c>
    </row>
    <row r="70" spans="1:9" x14ac:dyDescent="0.25">
      <c r="A70" s="1">
        <v>47</v>
      </c>
      <c r="B70" s="1" t="s">
        <v>62</v>
      </c>
      <c r="C70" s="1" t="s">
        <v>63</v>
      </c>
      <c r="D70" s="1" t="s">
        <v>11</v>
      </c>
      <c r="E70" s="1" t="s">
        <v>59</v>
      </c>
      <c r="F70" s="1">
        <v>70</v>
      </c>
      <c r="G70" s="2">
        <v>32180</v>
      </c>
      <c r="H70" s="1">
        <f>I70*1.6</f>
        <v>14400</v>
      </c>
      <c r="I70" s="1">
        <v>9000</v>
      </c>
    </row>
    <row r="71" spans="1:9" x14ac:dyDescent="0.25">
      <c r="A71" s="1">
        <v>2</v>
      </c>
      <c r="B71" s="1" t="s">
        <v>64</v>
      </c>
      <c r="C71" s="1" t="s">
        <v>65</v>
      </c>
      <c r="D71" s="1" t="s">
        <v>11</v>
      </c>
      <c r="E71" s="1" t="s">
        <v>59</v>
      </c>
      <c r="F71" s="1">
        <v>70</v>
      </c>
      <c r="G71" s="2">
        <v>36220</v>
      </c>
      <c r="H71" s="1">
        <f>I71*1.6</f>
        <v>6400</v>
      </c>
      <c r="I71" s="1">
        <v>4000</v>
      </c>
    </row>
    <row r="72" spans="1:9" x14ac:dyDescent="0.25">
      <c r="A72" s="1">
        <v>26</v>
      </c>
      <c r="B72" s="1" t="s">
        <v>156</v>
      </c>
      <c r="C72" s="1" t="s">
        <v>157</v>
      </c>
      <c r="D72" s="1" t="s">
        <v>52</v>
      </c>
      <c r="E72" s="1" t="s">
        <v>128</v>
      </c>
      <c r="F72" s="1">
        <v>10</v>
      </c>
      <c r="G72" s="2">
        <v>30225</v>
      </c>
      <c r="H72" s="1">
        <f>I72*1.6</f>
        <v>17600</v>
      </c>
      <c r="I72" s="1">
        <v>11000</v>
      </c>
    </row>
    <row r="73" spans="1:9" x14ac:dyDescent="0.25">
      <c r="A73" s="1">
        <v>3</v>
      </c>
      <c r="B73" s="1" t="s">
        <v>158</v>
      </c>
      <c r="C73" s="1" t="s">
        <v>159</v>
      </c>
      <c r="D73" s="1" t="s">
        <v>52</v>
      </c>
      <c r="E73" s="1" t="s">
        <v>128</v>
      </c>
      <c r="F73" s="1">
        <v>10</v>
      </c>
      <c r="G73" s="2">
        <v>28126</v>
      </c>
      <c r="H73" s="1">
        <f>I73*1.6</f>
        <v>16000</v>
      </c>
      <c r="I73" s="1">
        <v>10000</v>
      </c>
    </row>
    <row r="74" spans="1:9" x14ac:dyDescent="0.25">
      <c r="A74" s="1">
        <v>93</v>
      </c>
      <c r="B74" s="1" t="s">
        <v>160</v>
      </c>
      <c r="C74" s="1" t="s">
        <v>61</v>
      </c>
      <c r="D74" s="1" t="s">
        <v>52</v>
      </c>
      <c r="E74" s="1" t="s">
        <v>128</v>
      </c>
      <c r="F74" s="1">
        <v>10</v>
      </c>
      <c r="G74" s="2">
        <v>32604</v>
      </c>
      <c r="H74" s="1">
        <f>I74*1.6</f>
        <v>15840</v>
      </c>
      <c r="I74" s="1">
        <v>9900</v>
      </c>
    </row>
    <row r="75" spans="1:9" x14ac:dyDescent="0.25">
      <c r="A75" s="1">
        <v>57</v>
      </c>
      <c r="B75" s="1" t="s">
        <v>161</v>
      </c>
      <c r="C75" s="1" t="s">
        <v>37</v>
      </c>
      <c r="D75" s="1" t="s">
        <v>52</v>
      </c>
      <c r="E75" s="1" t="s">
        <v>128</v>
      </c>
      <c r="F75" s="1">
        <v>10</v>
      </c>
      <c r="G75" s="2">
        <v>34098</v>
      </c>
      <c r="H75" s="1">
        <f>I75*1.6</f>
        <v>13600</v>
      </c>
      <c r="I75" s="1">
        <v>8500</v>
      </c>
    </row>
    <row r="76" spans="1:9" x14ac:dyDescent="0.25">
      <c r="A76" s="1">
        <v>36</v>
      </c>
      <c r="B76" s="1" t="s">
        <v>46</v>
      </c>
      <c r="C76" s="1" t="s">
        <v>150</v>
      </c>
      <c r="D76" s="1" t="s">
        <v>38</v>
      </c>
      <c r="E76" s="1" t="s">
        <v>128</v>
      </c>
      <c r="F76" s="1">
        <v>10</v>
      </c>
      <c r="G76" s="2">
        <v>34580</v>
      </c>
      <c r="H76" s="1">
        <f>I76*1.6</f>
        <v>10720</v>
      </c>
      <c r="I76" s="1">
        <v>6700</v>
      </c>
    </row>
    <row r="77" spans="1:9" x14ac:dyDescent="0.25">
      <c r="A77" s="1">
        <v>60</v>
      </c>
      <c r="B77" s="1" t="s">
        <v>141</v>
      </c>
      <c r="C77" s="1" t="s">
        <v>142</v>
      </c>
      <c r="D77" s="1" t="s">
        <v>29</v>
      </c>
      <c r="E77" s="1" t="s">
        <v>128</v>
      </c>
      <c r="F77" s="1">
        <v>20</v>
      </c>
      <c r="G77" s="2">
        <v>32105</v>
      </c>
      <c r="H77" s="1">
        <f>I77*1.6</f>
        <v>17600</v>
      </c>
      <c r="I77" s="1">
        <v>11000</v>
      </c>
    </row>
    <row r="78" spans="1:9" x14ac:dyDescent="0.25">
      <c r="A78" s="1">
        <v>87</v>
      </c>
      <c r="B78" s="1" t="s">
        <v>143</v>
      </c>
      <c r="C78" s="1" t="s">
        <v>144</v>
      </c>
      <c r="D78" s="1" t="s">
        <v>29</v>
      </c>
      <c r="E78" s="1" t="s">
        <v>128</v>
      </c>
      <c r="F78" s="1">
        <v>20</v>
      </c>
      <c r="G78" s="2">
        <v>35811</v>
      </c>
      <c r="H78" s="1">
        <f>I78*1.6</f>
        <v>16000</v>
      </c>
      <c r="I78" s="1">
        <v>10000</v>
      </c>
    </row>
    <row r="79" spans="1:9" x14ac:dyDescent="0.25">
      <c r="A79" s="1">
        <v>95</v>
      </c>
      <c r="B79" s="1" t="s">
        <v>145</v>
      </c>
      <c r="C79" s="1" t="s">
        <v>76</v>
      </c>
      <c r="D79" s="1" t="s">
        <v>29</v>
      </c>
      <c r="E79" s="1" t="s">
        <v>128</v>
      </c>
      <c r="F79" s="1">
        <v>20</v>
      </c>
      <c r="G79" s="2">
        <v>32606</v>
      </c>
      <c r="H79" s="1">
        <f>I79*1.6</f>
        <v>15840</v>
      </c>
      <c r="I79" s="1">
        <v>9900</v>
      </c>
    </row>
    <row r="80" spans="1:9" x14ac:dyDescent="0.25">
      <c r="A80" s="1">
        <v>72</v>
      </c>
      <c r="B80" s="1" t="s">
        <v>151</v>
      </c>
      <c r="C80" s="1" t="s">
        <v>45</v>
      </c>
      <c r="D80" s="1" t="s">
        <v>43</v>
      </c>
      <c r="E80" s="1" t="s">
        <v>128</v>
      </c>
      <c r="F80" s="1">
        <v>30</v>
      </c>
      <c r="G80" s="2">
        <v>32438</v>
      </c>
      <c r="H80" s="1">
        <f>I80*1.6</f>
        <v>16000</v>
      </c>
      <c r="I80" s="1">
        <v>10000</v>
      </c>
    </row>
    <row r="81" spans="1:9" x14ac:dyDescent="0.25">
      <c r="A81" s="1">
        <v>97</v>
      </c>
      <c r="B81" s="1" t="s">
        <v>152</v>
      </c>
      <c r="C81" s="1" t="s">
        <v>153</v>
      </c>
      <c r="D81" s="1" t="s">
        <v>43</v>
      </c>
      <c r="E81" s="1" t="s">
        <v>128</v>
      </c>
      <c r="F81" s="1">
        <v>30</v>
      </c>
      <c r="G81" s="2">
        <v>32608</v>
      </c>
      <c r="H81" s="1">
        <f>I81*1.6</f>
        <v>15840</v>
      </c>
      <c r="I81" s="1">
        <v>9900</v>
      </c>
    </row>
    <row r="82" spans="1:9" x14ac:dyDescent="0.25">
      <c r="A82" s="1">
        <v>28</v>
      </c>
      <c r="B82" s="1" t="s">
        <v>154</v>
      </c>
      <c r="C82" s="1" t="s">
        <v>155</v>
      </c>
      <c r="D82" s="1" t="s">
        <v>43</v>
      </c>
      <c r="E82" s="1" t="s">
        <v>128</v>
      </c>
      <c r="F82" s="1">
        <v>30</v>
      </c>
      <c r="G82" s="2">
        <v>34777</v>
      </c>
      <c r="H82" s="1">
        <f>I82*1.6</f>
        <v>9600</v>
      </c>
      <c r="I82" s="1">
        <v>6000</v>
      </c>
    </row>
    <row r="83" spans="1:9" x14ac:dyDescent="0.25">
      <c r="A83" s="1">
        <v>38</v>
      </c>
      <c r="B83" s="1" t="s">
        <v>137</v>
      </c>
      <c r="C83" s="1" t="s">
        <v>138</v>
      </c>
      <c r="D83" s="1" t="s">
        <v>26</v>
      </c>
      <c r="E83" s="1" t="s">
        <v>128</v>
      </c>
      <c r="F83" s="1">
        <v>40</v>
      </c>
      <c r="G83" s="2">
        <v>30225</v>
      </c>
      <c r="H83" s="1">
        <f>I83*1.6</f>
        <v>22400</v>
      </c>
      <c r="I83" s="1">
        <v>14000</v>
      </c>
    </row>
    <row r="84" spans="1:9" x14ac:dyDescent="0.25">
      <c r="A84" s="1">
        <v>100</v>
      </c>
      <c r="B84" s="1" t="s">
        <v>139</v>
      </c>
      <c r="C84" s="1" t="s">
        <v>140</v>
      </c>
      <c r="D84" s="1" t="s">
        <v>26</v>
      </c>
      <c r="E84" s="1" t="s">
        <v>128</v>
      </c>
      <c r="F84" s="1">
        <v>40</v>
      </c>
      <c r="G84" s="2">
        <v>36193</v>
      </c>
      <c r="H84" s="1">
        <f>I84*1.6</f>
        <v>7200</v>
      </c>
      <c r="I84" s="1">
        <v>4500</v>
      </c>
    </row>
    <row r="85" spans="1:9" x14ac:dyDescent="0.25">
      <c r="A85" s="1">
        <v>81</v>
      </c>
      <c r="B85" s="1" t="s">
        <v>131</v>
      </c>
      <c r="C85" s="1" t="s">
        <v>132</v>
      </c>
      <c r="D85" s="1" t="s">
        <v>17</v>
      </c>
      <c r="E85" s="1" t="s">
        <v>128</v>
      </c>
      <c r="F85" s="1">
        <v>50</v>
      </c>
      <c r="G85" s="2">
        <v>32447</v>
      </c>
      <c r="H85" s="1">
        <f>I85*1.6</f>
        <v>16000</v>
      </c>
      <c r="I85" s="1">
        <v>10000</v>
      </c>
    </row>
    <row r="86" spans="1:9" x14ac:dyDescent="0.25">
      <c r="A86" s="1">
        <v>49</v>
      </c>
      <c r="B86" s="1" t="s">
        <v>133</v>
      </c>
      <c r="C86" s="1" t="s">
        <v>134</v>
      </c>
      <c r="D86" s="1" t="s">
        <v>17</v>
      </c>
      <c r="E86" s="1" t="s">
        <v>128</v>
      </c>
      <c r="F86" s="1">
        <v>50</v>
      </c>
      <c r="G86" s="2">
        <v>32435</v>
      </c>
      <c r="H86" s="1">
        <f>I86*1.6</f>
        <v>14400</v>
      </c>
      <c r="I86" s="1">
        <v>9000</v>
      </c>
    </row>
    <row r="87" spans="1:9" x14ac:dyDescent="0.25">
      <c r="A87" s="1">
        <v>33</v>
      </c>
      <c r="B87" s="1" t="s">
        <v>135</v>
      </c>
      <c r="C87" s="1" t="s">
        <v>136</v>
      </c>
      <c r="D87" s="1" t="s">
        <v>17</v>
      </c>
      <c r="E87" s="1" t="s">
        <v>128</v>
      </c>
      <c r="F87" s="1">
        <v>50</v>
      </c>
      <c r="G87" s="2">
        <v>35618</v>
      </c>
      <c r="H87" s="1">
        <f>I87*1.6</f>
        <v>6400</v>
      </c>
      <c r="I87" s="1">
        <v>4000</v>
      </c>
    </row>
    <row r="88" spans="1:9" x14ac:dyDescent="0.25">
      <c r="A88" s="1">
        <v>64</v>
      </c>
      <c r="B88" s="1" t="s">
        <v>146</v>
      </c>
      <c r="C88" s="1" t="s">
        <v>147</v>
      </c>
      <c r="D88" s="1" t="s">
        <v>38</v>
      </c>
      <c r="E88" s="1" t="s">
        <v>128</v>
      </c>
      <c r="F88" s="1">
        <v>60</v>
      </c>
      <c r="G88" s="2">
        <v>32441</v>
      </c>
      <c r="H88" s="1">
        <f>I88*1.6</f>
        <v>16000</v>
      </c>
      <c r="I88" s="1">
        <v>10000</v>
      </c>
    </row>
    <row r="89" spans="1:9" x14ac:dyDescent="0.25">
      <c r="A89" s="1">
        <v>15</v>
      </c>
      <c r="B89" s="1" t="s">
        <v>148</v>
      </c>
      <c r="C89" s="1" t="s">
        <v>149</v>
      </c>
      <c r="D89" s="1" t="s">
        <v>38</v>
      </c>
      <c r="E89" s="1" t="s">
        <v>128</v>
      </c>
      <c r="F89" s="1">
        <v>60</v>
      </c>
      <c r="G89" s="2">
        <v>31029</v>
      </c>
      <c r="H89" s="1">
        <f>I89*1.6</f>
        <v>13600</v>
      </c>
      <c r="I89" s="1">
        <v>8500</v>
      </c>
    </row>
    <row r="90" spans="1:9" x14ac:dyDescent="0.25">
      <c r="A90" s="1">
        <v>59</v>
      </c>
      <c r="B90" s="1" t="s">
        <v>126</v>
      </c>
      <c r="C90" s="1" t="s">
        <v>127</v>
      </c>
      <c r="D90" s="1" t="s">
        <v>11</v>
      </c>
      <c r="E90" s="1" t="s">
        <v>128</v>
      </c>
      <c r="F90" s="1">
        <v>70</v>
      </c>
      <c r="G90" s="2">
        <v>31791</v>
      </c>
      <c r="H90" s="1">
        <f>I90*1.6</f>
        <v>17600</v>
      </c>
      <c r="I90" s="1">
        <v>11000</v>
      </c>
    </row>
    <row r="91" spans="1:9" x14ac:dyDescent="0.25">
      <c r="A91" s="1">
        <v>41</v>
      </c>
      <c r="B91" s="1" t="s">
        <v>129</v>
      </c>
      <c r="C91" s="1" t="s">
        <v>130</v>
      </c>
      <c r="D91" s="1" t="s">
        <v>11</v>
      </c>
      <c r="E91" s="1" t="s">
        <v>128</v>
      </c>
      <c r="F91" s="1">
        <v>70</v>
      </c>
      <c r="G91" s="2">
        <v>35595</v>
      </c>
      <c r="H91" s="1">
        <f>I91*1.6</f>
        <v>7200</v>
      </c>
      <c r="I91" s="1">
        <v>4500</v>
      </c>
    </row>
    <row r="92" spans="1:9" x14ac:dyDescent="0.25">
      <c r="A92" s="1">
        <v>78</v>
      </c>
      <c r="B92" s="1" t="s">
        <v>189</v>
      </c>
      <c r="C92" s="1" t="s">
        <v>190</v>
      </c>
      <c r="D92" s="1" t="s">
        <v>52</v>
      </c>
      <c r="E92" s="1" t="s">
        <v>164</v>
      </c>
      <c r="F92" s="1">
        <v>10</v>
      </c>
      <c r="G92" s="2">
        <v>32444</v>
      </c>
      <c r="H92" s="1">
        <f>I92*1.6</f>
        <v>16000</v>
      </c>
      <c r="I92" s="1">
        <v>10000</v>
      </c>
    </row>
    <row r="93" spans="1:9" x14ac:dyDescent="0.25">
      <c r="A93" s="1">
        <v>24</v>
      </c>
      <c r="B93" s="1" t="s">
        <v>46</v>
      </c>
      <c r="C93" s="1" t="s">
        <v>191</v>
      </c>
      <c r="D93" s="1" t="s">
        <v>52</v>
      </c>
      <c r="E93" s="1" t="s">
        <v>164</v>
      </c>
      <c r="F93" s="1">
        <v>10</v>
      </c>
      <c r="G93" s="2">
        <v>29362</v>
      </c>
      <c r="H93" s="1">
        <f>I93*1.6</f>
        <v>13600</v>
      </c>
      <c r="I93" s="1">
        <v>8500</v>
      </c>
    </row>
    <row r="94" spans="1:9" x14ac:dyDescent="0.25">
      <c r="A94" s="1">
        <v>56</v>
      </c>
      <c r="B94" s="1" t="s">
        <v>192</v>
      </c>
      <c r="C94" s="1" t="s">
        <v>193</v>
      </c>
      <c r="D94" s="1" t="s">
        <v>52</v>
      </c>
      <c r="E94" s="1" t="s">
        <v>164</v>
      </c>
      <c r="F94" s="1">
        <v>10</v>
      </c>
      <c r="G94" s="2">
        <v>33878</v>
      </c>
      <c r="H94" s="1">
        <f>I94*1.6</f>
        <v>13600</v>
      </c>
      <c r="I94" s="1">
        <v>8500</v>
      </c>
    </row>
    <row r="95" spans="1:9" x14ac:dyDescent="0.25">
      <c r="A95" s="1">
        <v>94</v>
      </c>
      <c r="B95" s="1" t="s">
        <v>174</v>
      </c>
      <c r="C95" s="1" t="s">
        <v>175</v>
      </c>
      <c r="D95" s="1" t="s">
        <v>29</v>
      </c>
      <c r="E95" s="1" t="s">
        <v>164</v>
      </c>
      <c r="F95" s="1">
        <v>20</v>
      </c>
      <c r="G95" s="2">
        <v>32605</v>
      </c>
      <c r="H95" s="1">
        <f>I95*1.6</f>
        <v>15840</v>
      </c>
      <c r="I95" s="1">
        <v>9900</v>
      </c>
    </row>
    <row r="96" spans="1:9" x14ac:dyDescent="0.25">
      <c r="A96" s="1">
        <v>19</v>
      </c>
      <c r="B96" s="1" t="s">
        <v>176</v>
      </c>
      <c r="C96" s="1" t="s">
        <v>177</v>
      </c>
      <c r="D96" s="1" t="s">
        <v>29</v>
      </c>
      <c r="E96" s="1" t="s">
        <v>164</v>
      </c>
      <c r="F96" s="1">
        <v>20</v>
      </c>
      <c r="G96" s="2">
        <v>31637</v>
      </c>
      <c r="H96" s="1">
        <f>I96*1.6</f>
        <v>9600</v>
      </c>
      <c r="I96" s="1">
        <v>6000</v>
      </c>
    </row>
    <row r="97" spans="1:9" x14ac:dyDescent="0.25">
      <c r="A97" s="1">
        <v>23</v>
      </c>
      <c r="B97" s="1" t="s">
        <v>178</v>
      </c>
      <c r="C97" s="1" t="s">
        <v>105</v>
      </c>
      <c r="D97" s="1" t="s">
        <v>29</v>
      </c>
      <c r="E97" s="1" t="s">
        <v>164</v>
      </c>
      <c r="F97" s="1">
        <v>20</v>
      </c>
      <c r="G97" s="2">
        <v>36319</v>
      </c>
      <c r="H97" s="1">
        <f>I97*1.6</f>
        <v>7200</v>
      </c>
      <c r="I97" s="1">
        <v>4500</v>
      </c>
    </row>
    <row r="98" spans="1:9" x14ac:dyDescent="0.25">
      <c r="A98" s="1">
        <v>88</v>
      </c>
      <c r="B98" s="1" t="s">
        <v>179</v>
      </c>
      <c r="C98" s="1" t="s">
        <v>180</v>
      </c>
      <c r="D98" s="1" t="s">
        <v>29</v>
      </c>
      <c r="E98" s="1" t="s">
        <v>164</v>
      </c>
      <c r="F98" s="1">
        <v>20</v>
      </c>
      <c r="G98" s="2">
        <v>35794</v>
      </c>
      <c r="H98" s="1">
        <f>I98*1.6</f>
        <v>7200</v>
      </c>
      <c r="I98" s="1">
        <v>4500</v>
      </c>
    </row>
    <row r="99" spans="1:9" x14ac:dyDescent="0.25">
      <c r="A99" s="1">
        <v>96</v>
      </c>
      <c r="B99" s="1" t="s">
        <v>32</v>
      </c>
      <c r="C99" s="1" t="s">
        <v>65</v>
      </c>
      <c r="D99" s="1" t="s">
        <v>43</v>
      </c>
      <c r="E99" s="1" t="s">
        <v>164</v>
      </c>
      <c r="F99" s="1">
        <v>30</v>
      </c>
      <c r="G99" s="2">
        <v>32607</v>
      </c>
      <c r="H99" s="1">
        <f>I99*1.6</f>
        <v>15840</v>
      </c>
      <c r="I99" s="1">
        <v>9900</v>
      </c>
    </row>
    <row r="100" spans="1:9" x14ac:dyDescent="0.25">
      <c r="A100" s="1">
        <v>71</v>
      </c>
      <c r="B100" s="1" t="s">
        <v>183</v>
      </c>
      <c r="C100" s="1" t="s">
        <v>184</v>
      </c>
      <c r="D100" s="1" t="s">
        <v>43</v>
      </c>
      <c r="E100" s="1" t="s">
        <v>164</v>
      </c>
      <c r="F100" s="1">
        <v>30</v>
      </c>
      <c r="G100" s="2">
        <v>34763</v>
      </c>
      <c r="H100" s="1">
        <f>I100*1.6</f>
        <v>12800</v>
      </c>
      <c r="I100" s="1">
        <v>8000</v>
      </c>
    </row>
    <row r="101" spans="1:9" x14ac:dyDescent="0.25">
      <c r="A101" s="1">
        <v>7</v>
      </c>
      <c r="B101" s="1" t="s">
        <v>185</v>
      </c>
      <c r="C101" s="1" t="s">
        <v>186</v>
      </c>
      <c r="D101" s="1" t="s">
        <v>43</v>
      </c>
      <c r="E101" s="1" t="s">
        <v>164</v>
      </c>
      <c r="F101" s="1">
        <v>30</v>
      </c>
      <c r="G101" s="2">
        <v>32390</v>
      </c>
      <c r="H101" s="1">
        <f>I101*1.6</f>
        <v>11360</v>
      </c>
      <c r="I101" s="1">
        <v>7100</v>
      </c>
    </row>
    <row r="102" spans="1:9" x14ac:dyDescent="0.25">
      <c r="A102" s="1">
        <v>25</v>
      </c>
      <c r="B102" s="1" t="s">
        <v>187</v>
      </c>
      <c r="C102" s="1" t="s">
        <v>188</v>
      </c>
      <c r="D102" s="1" t="s">
        <v>43</v>
      </c>
      <c r="E102" s="1" t="s">
        <v>164</v>
      </c>
      <c r="F102" s="1">
        <v>30</v>
      </c>
      <c r="G102" s="2">
        <v>36274</v>
      </c>
      <c r="H102" s="1">
        <f>I102*1.6</f>
        <v>7200</v>
      </c>
      <c r="I102" s="1">
        <v>4500</v>
      </c>
    </row>
    <row r="103" spans="1:9" x14ac:dyDescent="0.25">
      <c r="A103" s="1">
        <v>37</v>
      </c>
      <c r="B103" s="1" t="s">
        <v>162</v>
      </c>
      <c r="C103" s="1" t="s">
        <v>172</v>
      </c>
      <c r="D103" s="1" t="s">
        <v>26</v>
      </c>
      <c r="E103" s="1" t="s">
        <v>164</v>
      </c>
      <c r="F103" s="1">
        <v>40</v>
      </c>
      <c r="G103" s="2">
        <v>30225</v>
      </c>
      <c r="H103" s="1">
        <f>I103*1.6</f>
        <v>22400</v>
      </c>
      <c r="I103" s="1">
        <v>14000</v>
      </c>
    </row>
    <row r="104" spans="1:9" x14ac:dyDescent="0.25">
      <c r="A104" s="1">
        <v>99</v>
      </c>
      <c r="B104" s="1" t="s">
        <v>173</v>
      </c>
      <c r="C104" s="1" t="s">
        <v>78</v>
      </c>
      <c r="D104" s="1" t="s">
        <v>26</v>
      </c>
      <c r="E104" s="1" t="s">
        <v>164</v>
      </c>
      <c r="F104" s="1">
        <v>40</v>
      </c>
      <c r="G104" s="2">
        <v>35794</v>
      </c>
      <c r="H104" s="1">
        <f>I104*1.6</f>
        <v>9600</v>
      </c>
      <c r="I104" s="1">
        <v>6000</v>
      </c>
    </row>
    <row r="105" spans="1:9" x14ac:dyDescent="0.25">
      <c r="A105" s="1">
        <v>76</v>
      </c>
      <c r="B105" s="1" t="s">
        <v>167</v>
      </c>
      <c r="C105" s="1" t="s">
        <v>168</v>
      </c>
      <c r="D105" s="1" t="s">
        <v>17</v>
      </c>
      <c r="E105" s="1" t="s">
        <v>164</v>
      </c>
      <c r="F105" s="1">
        <v>50</v>
      </c>
      <c r="G105" s="2">
        <v>32442</v>
      </c>
      <c r="H105" s="1">
        <f>I105*1.6</f>
        <v>16000</v>
      </c>
      <c r="I105" s="1">
        <v>10000</v>
      </c>
    </row>
    <row r="106" spans="1:9" x14ac:dyDescent="0.25">
      <c r="A106" s="1">
        <v>48</v>
      </c>
      <c r="B106" s="1" t="s">
        <v>169</v>
      </c>
      <c r="C106" s="1" t="s">
        <v>63</v>
      </c>
      <c r="D106" s="1" t="s">
        <v>17</v>
      </c>
      <c r="E106" s="1" t="s">
        <v>164</v>
      </c>
      <c r="F106" s="1">
        <v>50</v>
      </c>
      <c r="G106" s="2">
        <v>32435</v>
      </c>
      <c r="H106" s="1">
        <f>I106*1.6</f>
        <v>14400</v>
      </c>
      <c r="I106" s="1">
        <v>9000</v>
      </c>
    </row>
    <row r="107" spans="1:9" x14ac:dyDescent="0.25">
      <c r="A107" s="1">
        <v>53</v>
      </c>
      <c r="B107" s="1" t="s">
        <v>170</v>
      </c>
      <c r="C107" s="1" t="s">
        <v>171</v>
      </c>
      <c r="D107" s="1" t="s">
        <v>17</v>
      </c>
      <c r="E107" s="1" t="s">
        <v>164</v>
      </c>
      <c r="F107" s="1">
        <v>50</v>
      </c>
      <c r="G107" s="2">
        <v>35034</v>
      </c>
      <c r="H107" s="1">
        <f>I107*1.6</f>
        <v>14400</v>
      </c>
      <c r="I107" s="1">
        <v>9000</v>
      </c>
    </row>
    <row r="108" spans="1:9" x14ac:dyDescent="0.25">
      <c r="A108" s="1">
        <v>50</v>
      </c>
      <c r="B108" s="1" t="s">
        <v>181</v>
      </c>
      <c r="C108" s="1" t="s">
        <v>118</v>
      </c>
      <c r="D108" s="1" t="s">
        <v>38</v>
      </c>
      <c r="E108" s="1" t="s">
        <v>164</v>
      </c>
      <c r="F108" s="1">
        <v>60</v>
      </c>
      <c r="G108" s="2">
        <v>32435</v>
      </c>
      <c r="H108" s="1">
        <f>I108*1.6</f>
        <v>14400</v>
      </c>
      <c r="I108" s="1">
        <v>9000</v>
      </c>
    </row>
    <row r="109" spans="1:9" x14ac:dyDescent="0.25">
      <c r="A109" s="1">
        <v>44</v>
      </c>
      <c r="B109" s="1" t="s">
        <v>182</v>
      </c>
      <c r="C109" s="1" t="s">
        <v>168</v>
      </c>
      <c r="D109" s="1" t="s">
        <v>38</v>
      </c>
      <c r="E109" s="1" t="s">
        <v>164</v>
      </c>
      <c r="F109" s="1">
        <v>60</v>
      </c>
      <c r="G109" s="2">
        <v>33194</v>
      </c>
      <c r="H109" s="1">
        <f>I109*1.6</f>
        <v>12640</v>
      </c>
      <c r="I109" s="1">
        <v>7900</v>
      </c>
    </row>
    <row r="110" spans="1:9" x14ac:dyDescent="0.25">
      <c r="A110" s="1">
        <v>12</v>
      </c>
      <c r="B110" s="1" t="s">
        <v>162</v>
      </c>
      <c r="C110" s="1" t="s">
        <v>163</v>
      </c>
      <c r="D110" s="1" t="s">
        <v>11</v>
      </c>
      <c r="E110" s="1" t="s">
        <v>164</v>
      </c>
      <c r="F110" s="1">
        <v>70</v>
      </c>
      <c r="G110" s="2">
        <v>30376</v>
      </c>
      <c r="H110" s="1">
        <f>I110*1.6</f>
        <v>19200</v>
      </c>
      <c r="I110" s="1">
        <v>12000</v>
      </c>
    </row>
    <row r="111" spans="1:9" x14ac:dyDescent="0.25">
      <c r="A111" s="1">
        <v>29</v>
      </c>
      <c r="B111" s="1" t="s">
        <v>165</v>
      </c>
      <c r="C111" s="1" t="s">
        <v>166</v>
      </c>
      <c r="D111" s="1" t="s">
        <v>11</v>
      </c>
      <c r="E111" s="1" t="s">
        <v>164</v>
      </c>
      <c r="F111" s="1">
        <v>70</v>
      </c>
      <c r="G111" s="2">
        <v>35189</v>
      </c>
      <c r="H111" s="1">
        <f>I111*1.6</f>
        <v>8800</v>
      </c>
      <c r="I111" s="1">
        <v>5500</v>
      </c>
    </row>
  </sheetData>
  <sortState ref="A2:I101">
    <sortCondition ref="E2:E101"/>
    <sortCondition ref="F2:F101"/>
    <sortCondition descending="1" ref="H2:H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workbookViewId="0">
      <selection activeCell="E4" sqref="A1:I101"/>
    </sheetView>
  </sheetViews>
  <sheetFormatPr defaultRowHeight="15" x14ac:dyDescent="0.25"/>
  <cols>
    <col min="1" max="6" width="9.140625" style="5"/>
    <col min="7" max="7" width="10.140625" style="6" bestFit="1" customWidth="1"/>
    <col min="8" max="16384" width="9.140625" style="5"/>
  </cols>
  <sheetData>
    <row r="1" spans="1:9" s="7" customFormat="1" x14ac:dyDescent="0.25">
      <c r="A1" s="3" t="s">
        <v>0</v>
      </c>
      <c r="B1" s="3" t="s">
        <v>1</v>
      </c>
      <c r="C1" s="3" t="s">
        <v>2</v>
      </c>
      <c r="D1" s="3" t="s">
        <v>3</v>
      </c>
      <c r="E1" s="3" t="s">
        <v>4</v>
      </c>
      <c r="F1" s="3" t="s">
        <v>5</v>
      </c>
      <c r="G1" s="4" t="s">
        <v>6</v>
      </c>
      <c r="H1" s="3" t="s">
        <v>7</v>
      </c>
      <c r="I1" s="3" t="s">
        <v>194</v>
      </c>
    </row>
    <row r="2" spans="1:9" x14ac:dyDescent="0.25">
      <c r="A2" s="1">
        <v>1</v>
      </c>
      <c r="B2" s="1" t="s">
        <v>50</v>
      </c>
      <c r="C2" s="1" t="s">
        <v>51</v>
      </c>
      <c r="D2" s="1" t="s">
        <v>52</v>
      </c>
      <c r="E2" s="1" t="s">
        <v>12</v>
      </c>
      <c r="F2" s="1">
        <v>10</v>
      </c>
      <c r="G2" s="2">
        <v>29172</v>
      </c>
      <c r="H2" s="1">
        <v>13000</v>
      </c>
      <c r="I2" s="1">
        <f>H2*1.6</f>
        <v>20800</v>
      </c>
    </row>
    <row r="3" spans="1:9" x14ac:dyDescent="0.25">
      <c r="A3" s="1">
        <v>2</v>
      </c>
      <c r="B3" s="1" t="s">
        <v>53</v>
      </c>
      <c r="C3" s="1" t="s">
        <v>54</v>
      </c>
      <c r="D3" s="1" t="s">
        <v>52</v>
      </c>
      <c r="E3" s="1" t="s">
        <v>12</v>
      </c>
      <c r="F3" s="1">
        <v>10</v>
      </c>
      <c r="G3" s="2">
        <v>32440</v>
      </c>
      <c r="H3" s="1">
        <v>10000</v>
      </c>
      <c r="I3" s="1">
        <f>H3*1.6</f>
        <v>16000</v>
      </c>
    </row>
    <row r="4" spans="1:9" x14ac:dyDescent="0.25">
      <c r="A4" s="1">
        <v>3</v>
      </c>
      <c r="B4" s="1" t="s">
        <v>46</v>
      </c>
      <c r="C4" s="1" t="s">
        <v>47</v>
      </c>
      <c r="D4" s="1" t="s">
        <v>43</v>
      </c>
      <c r="E4" s="1" t="s">
        <v>12</v>
      </c>
      <c r="F4" s="1">
        <v>10</v>
      </c>
      <c r="G4" s="2">
        <v>33510</v>
      </c>
      <c r="H4" s="1">
        <v>7600</v>
      </c>
      <c r="I4" s="1">
        <f>H4*1.6</f>
        <v>12160</v>
      </c>
    </row>
    <row r="5" spans="1:9" x14ac:dyDescent="0.25">
      <c r="A5" s="1">
        <v>4</v>
      </c>
      <c r="B5" s="1" t="s">
        <v>55</v>
      </c>
      <c r="C5" s="1" t="s">
        <v>56</v>
      </c>
      <c r="D5" s="1" t="s">
        <v>52</v>
      </c>
      <c r="E5" s="1" t="s">
        <v>12</v>
      </c>
      <c r="F5" s="1">
        <v>10</v>
      </c>
      <c r="G5" s="2">
        <v>33787</v>
      </c>
      <c r="H5" s="1">
        <v>7500</v>
      </c>
      <c r="I5" s="1">
        <f>H5*1.6</f>
        <v>12000</v>
      </c>
    </row>
    <row r="6" spans="1:9" x14ac:dyDescent="0.25">
      <c r="A6" s="1">
        <v>5</v>
      </c>
      <c r="B6" s="1" t="s">
        <v>27</v>
      </c>
      <c r="C6" s="1" t="s">
        <v>28</v>
      </c>
      <c r="D6" s="1" t="s">
        <v>29</v>
      </c>
      <c r="E6" s="1" t="s">
        <v>12</v>
      </c>
      <c r="F6" s="1">
        <v>20</v>
      </c>
      <c r="G6" s="2">
        <v>32603</v>
      </c>
      <c r="H6" s="1">
        <v>9900</v>
      </c>
      <c r="I6" s="1">
        <f>H6*1.6</f>
        <v>15840</v>
      </c>
    </row>
    <row r="7" spans="1:9" x14ac:dyDescent="0.25">
      <c r="A7" s="1">
        <v>6</v>
      </c>
      <c r="B7" s="1" t="s">
        <v>30</v>
      </c>
      <c r="C7" s="1" t="s">
        <v>31</v>
      </c>
      <c r="D7" s="1" t="s">
        <v>29</v>
      </c>
      <c r="E7" s="1" t="s">
        <v>12</v>
      </c>
      <c r="F7" s="1">
        <v>20</v>
      </c>
      <c r="G7" s="2">
        <v>34762</v>
      </c>
      <c r="H7" s="1">
        <v>8000</v>
      </c>
      <c r="I7" s="1">
        <f>H7*1.6</f>
        <v>12800</v>
      </c>
    </row>
    <row r="8" spans="1:9" x14ac:dyDescent="0.25">
      <c r="A8" s="1">
        <v>7</v>
      </c>
      <c r="B8" s="1" t="s">
        <v>32</v>
      </c>
      <c r="C8" s="1" t="s">
        <v>33</v>
      </c>
      <c r="D8" s="1" t="s">
        <v>29</v>
      </c>
      <c r="E8" s="1" t="s">
        <v>12</v>
      </c>
      <c r="F8" s="1">
        <v>20</v>
      </c>
      <c r="G8" s="2">
        <v>29183</v>
      </c>
      <c r="H8" s="1">
        <v>7000</v>
      </c>
      <c r="I8" s="1">
        <f>H8*1.6</f>
        <v>11200</v>
      </c>
    </row>
    <row r="9" spans="1:9" x14ac:dyDescent="0.25">
      <c r="A9" s="1">
        <v>8</v>
      </c>
      <c r="B9" s="1" t="s">
        <v>34</v>
      </c>
      <c r="C9" s="1" t="s">
        <v>35</v>
      </c>
      <c r="D9" s="1" t="s">
        <v>29</v>
      </c>
      <c r="E9" s="1" t="s">
        <v>12</v>
      </c>
      <c r="F9" s="1">
        <v>20</v>
      </c>
      <c r="G9" s="2">
        <v>36318</v>
      </c>
      <c r="H9" s="1">
        <v>4500</v>
      </c>
      <c r="I9" s="1">
        <f>H9*1.6</f>
        <v>7200</v>
      </c>
    </row>
    <row r="10" spans="1:9" x14ac:dyDescent="0.25">
      <c r="A10" s="1">
        <v>9</v>
      </c>
      <c r="B10" s="1" t="s">
        <v>41</v>
      </c>
      <c r="C10" s="1" t="s">
        <v>42</v>
      </c>
      <c r="D10" s="1" t="s">
        <v>43</v>
      </c>
      <c r="E10" s="1" t="s">
        <v>12</v>
      </c>
      <c r="F10" s="1">
        <v>30</v>
      </c>
      <c r="G10" s="2">
        <v>32448</v>
      </c>
      <c r="H10" s="1">
        <v>10000</v>
      </c>
      <c r="I10" s="1">
        <f>H10*1.6</f>
        <v>16000</v>
      </c>
    </row>
    <row r="11" spans="1:9" x14ac:dyDescent="0.25">
      <c r="A11" s="1">
        <v>10</v>
      </c>
      <c r="B11" s="1" t="s">
        <v>44</v>
      </c>
      <c r="C11" s="1" t="s">
        <v>45</v>
      </c>
      <c r="D11" s="1" t="s">
        <v>43</v>
      </c>
      <c r="E11" s="1" t="s">
        <v>12</v>
      </c>
      <c r="F11" s="1">
        <v>30</v>
      </c>
      <c r="G11" s="2">
        <v>30225</v>
      </c>
      <c r="H11" s="1">
        <v>9000</v>
      </c>
      <c r="I11" s="1">
        <f>H11*1.6</f>
        <v>14400</v>
      </c>
    </row>
    <row r="12" spans="1:9" x14ac:dyDescent="0.25">
      <c r="A12" s="1">
        <v>11</v>
      </c>
      <c r="B12" s="1" t="s">
        <v>48</v>
      </c>
      <c r="C12" s="1" t="s">
        <v>49</v>
      </c>
      <c r="D12" s="1" t="s">
        <v>43</v>
      </c>
      <c r="E12" s="1" t="s">
        <v>12</v>
      </c>
      <c r="F12" s="1">
        <v>30</v>
      </c>
      <c r="G12" s="2">
        <v>36222</v>
      </c>
      <c r="H12" s="1">
        <v>4000</v>
      </c>
      <c r="I12" s="1">
        <f>H12*1.6</f>
        <v>6400</v>
      </c>
    </row>
    <row r="13" spans="1:9" x14ac:dyDescent="0.25">
      <c r="A13" s="1">
        <v>12</v>
      </c>
      <c r="B13" s="1" t="s">
        <v>24</v>
      </c>
      <c r="C13" s="1" t="s">
        <v>25</v>
      </c>
      <c r="D13" s="1" t="s">
        <v>26</v>
      </c>
      <c r="E13" s="1" t="s">
        <v>12</v>
      </c>
      <c r="F13" s="1">
        <v>40</v>
      </c>
      <c r="G13" s="2">
        <v>31402</v>
      </c>
      <c r="H13" s="1">
        <v>8500</v>
      </c>
      <c r="I13" s="1">
        <f>H13*1.6</f>
        <v>13600</v>
      </c>
    </row>
    <row r="14" spans="1:9" x14ac:dyDescent="0.25">
      <c r="A14" s="1">
        <v>13</v>
      </c>
      <c r="B14" s="1" t="s">
        <v>15</v>
      </c>
      <c r="C14" s="1" t="s">
        <v>16</v>
      </c>
      <c r="D14" s="1" t="s">
        <v>17</v>
      </c>
      <c r="E14" s="1" t="s">
        <v>12</v>
      </c>
      <c r="F14" s="1">
        <v>50</v>
      </c>
      <c r="G14" s="2">
        <v>32442</v>
      </c>
      <c r="H14" s="1">
        <v>10000</v>
      </c>
      <c r="I14" s="1">
        <f>H14*1.6</f>
        <v>16000</v>
      </c>
    </row>
    <row r="15" spans="1:9" x14ac:dyDescent="0.25">
      <c r="A15" s="1">
        <v>14</v>
      </c>
      <c r="B15" s="1" t="s">
        <v>18</v>
      </c>
      <c r="C15" s="1" t="s">
        <v>19</v>
      </c>
      <c r="D15" s="1" t="s">
        <v>17</v>
      </c>
      <c r="E15" s="1" t="s">
        <v>12</v>
      </c>
      <c r="F15" s="1">
        <v>50</v>
      </c>
      <c r="G15" s="2">
        <v>34761</v>
      </c>
      <c r="H15" s="1">
        <v>9000</v>
      </c>
      <c r="I15" s="1">
        <f>H15*1.6</f>
        <v>14400</v>
      </c>
    </row>
    <row r="16" spans="1:9" x14ac:dyDescent="0.25">
      <c r="A16" s="1">
        <v>15</v>
      </c>
      <c r="B16" s="1" t="s">
        <v>20</v>
      </c>
      <c r="C16" s="1" t="s">
        <v>21</v>
      </c>
      <c r="D16" s="1" t="s">
        <v>17</v>
      </c>
      <c r="E16" s="1" t="s">
        <v>12</v>
      </c>
      <c r="F16" s="1">
        <v>50</v>
      </c>
      <c r="G16" s="2">
        <v>31717</v>
      </c>
      <c r="H16" s="1">
        <v>9000</v>
      </c>
      <c r="I16" s="1">
        <f>H16*1.6</f>
        <v>14400</v>
      </c>
    </row>
    <row r="17" spans="1:9" x14ac:dyDescent="0.25">
      <c r="A17" s="1">
        <v>16</v>
      </c>
      <c r="B17" s="1" t="s">
        <v>36</v>
      </c>
      <c r="C17" s="1" t="s">
        <v>37</v>
      </c>
      <c r="D17" s="1" t="s">
        <v>38</v>
      </c>
      <c r="E17" s="1" t="s">
        <v>12</v>
      </c>
      <c r="F17" s="1">
        <v>60</v>
      </c>
      <c r="G17" s="2">
        <v>32435</v>
      </c>
      <c r="H17" s="1">
        <v>9000</v>
      </c>
      <c r="I17" s="1">
        <f>H17*1.6</f>
        <v>14400</v>
      </c>
    </row>
    <row r="18" spans="1:9" x14ac:dyDescent="0.25">
      <c r="A18" s="1">
        <v>17</v>
      </c>
      <c r="B18" s="1" t="s">
        <v>39</v>
      </c>
      <c r="C18" s="1" t="s">
        <v>40</v>
      </c>
      <c r="D18" s="1" t="s">
        <v>38</v>
      </c>
      <c r="E18" s="1" t="s">
        <v>12</v>
      </c>
      <c r="F18" s="1">
        <v>60</v>
      </c>
      <c r="G18" s="2">
        <v>33102</v>
      </c>
      <c r="H18" s="1">
        <v>7900</v>
      </c>
      <c r="I18" s="1">
        <f>H18*1.6</f>
        <v>12640</v>
      </c>
    </row>
    <row r="19" spans="1:9" x14ac:dyDescent="0.25">
      <c r="A19" s="1">
        <v>18</v>
      </c>
      <c r="B19" s="1" t="s">
        <v>9</v>
      </c>
      <c r="C19" s="1" t="s">
        <v>10</v>
      </c>
      <c r="D19" s="1" t="s">
        <v>11</v>
      </c>
      <c r="E19" s="1" t="s">
        <v>12</v>
      </c>
      <c r="F19" s="1">
        <v>70</v>
      </c>
      <c r="G19" s="2">
        <v>32441</v>
      </c>
      <c r="H19" s="1">
        <v>10000</v>
      </c>
      <c r="I19" s="1">
        <f>H19*1.6</f>
        <v>16000</v>
      </c>
    </row>
    <row r="20" spans="1:9" x14ac:dyDescent="0.25">
      <c r="A20" s="1">
        <v>19</v>
      </c>
      <c r="B20" s="1" t="s">
        <v>13</v>
      </c>
      <c r="C20" s="1" t="s">
        <v>14</v>
      </c>
      <c r="D20" s="1" t="s">
        <v>11</v>
      </c>
      <c r="E20" s="1" t="s">
        <v>12</v>
      </c>
      <c r="F20" s="1">
        <v>70</v>
      </c>
      <c r="G20" s="2">
        <v>30376</v>
      </c>
      <c r="H20" s="1">
        <v>9000</v>
      </c>
      <c r="I20" s="1">
        <f>H20*1.6</f>
        <v>14400</v>
      </c>
    </row>
    <row r="21" spans="1:9" x14ac:dyDescent="0.25">
      <c r="A21" s="1">
        <v>20</v>
      </c>
      <c r="B21" s="1" t="s">
        <v>22</v>
      </c>
      <c r="C21" s="1" t="s">
        <v>16</v>
      </c>
      <c r="D21" s="1" t="s">
        <v>23</v>
      </c>
      <c r="E21" s="1" t="s">
        <v>12</v>
      </c>
      <c r="F21" s="1">
        <v>80</v>
      </c>
      <c r="G21" s="2">
        <v>31028</v>
      </c>
      <c r="H21" s="1">
        <v>15000</v>
      </c>
      <c r="I21" s="1">
        <f>H21*1.6</f>
        <v>24000</v>
      </c>
    </row>
    <row r="22" spans="1:9" x14ac:dyDescent="0.25">
      <c r="A22" s="1">
        <v>21</v>
      </c>
      <c r="B22" s="1" t="s">
        <v>112</v>
      </c>
      <c r="C22" s="1" t="s">
        <v>113</v>
      </c>
      <c r="D22" s="1" t="s">
        <v>52</v>
      </c>
      <c r="E22" s="1" t="s">
        <v>59</v>
      </c>
      <c r="F22" s="1">
        <v>10</v>
      </c>
      <c r="G22" s="2">
        <v>28907</v>
      </c>
      <c r="H22" s="1">
        <v>13000</v>
      </c>
      <c r="I22" s="1">
        <f>H22*1.6</f>
        <v>20800</v>
      </c>
    </row>
    <row r="23" spans="1:9" x14ac:dyDescent="0.25">
      <c r="A23" s="1">
        <v>22</v>
      </c>
      <c r="B23" s="1" t="s">
        <v>114</v>
      </c>
      <c r="C23" s="1" t="s">
        <v>115</v>
      </c>
      <c r="D23" s="1" t="s">
        <v>52</v>
      </c>
      <c r="E23" s="1" t="s">
        <v>59</v>
      </c>
      <c r="F23" s="1">
        <v>10</v>
      </c>
      <c r="G23" s="2">
        <v>28126</v>
      </c>
      <c r="H23" s="1">
        <v>12500</v>
      </c>
      <c r="I23" s="1">
        <f>H23*1.6</f>
        <v>20000</v>
      </c>
    </row>
    <row r="24" spans="1:9" x14ac:dyDescent="0.25">
      <c r="A24" s="1">
        <v>23</v>
      </c>
      <c r="B24" s="1" t="s">
        <v>116</v>
      </c>
      <c r="C24" s="1" t="s">
        <v>61</v>
      </c>
      <c r="D24" s="1" t="s">
        <v>52</v>
      </c>
      <c r="E24" s="1" t="s">
        <v>59</v>
      </c>
      <c r="F24" s="1">
        <v>10</v>
      </c>
      <c r="G24" s="2">
        <v>32107</v>
      </c>
      <c r="H24" s="1">
        <v>11000</v>
      </c>
      <c r="I24" s="1">
        <f>H24*1.6</f>
        <v>17600</v>
      </c>
    </row>
    <row r="25" spans="1:9" x14ac:dyDescent="0.25">
      <c r="A25" s="1">
        <v>24</v>
      </c>
      <c r="B25" s="1" t="s">
        <v>117</v>
      </c>
      <c r="C25" s="1" t="s">
        <v>118</v>
      </c>
      <c r="D25" s="1" t="s">
        <v>52</v>
      </c>
      <c r="E25" s="1" t="s">
        <v>59</v>
      </c>
      <c r="F25" s="1">
        <v>10</v>
      </c>
      <c r="G25" s="2">
        <v>33510</v>
      </c>
      <c r="H25" s="1">
        <v>9000</v>
      </c>
      <c r="I25" s="1">
        <f>H25*1.6</f>
        <v>14400</v>
      </c>
    </row>
    <row r="26" spans="1:9" x14ac:dyDescent="0.25">
      <c r="A26" s="1">
        <v>25</v>
      </c>
      <c r="B26" s="1" t="s">
        <v>119</v>
      </c>
      <c r="C26" s="1" t="s">
        <v>120</v>
      </c>
      <c r="D26" s="1" t="s">
        <v>52</v>
      </c>
      <c r="E26" s="1" t="s">
        <v>59</v>
      </c>
      <c r="F26" s="1">
        <v>10</v>
      </c>
      <c r="G26" s="2">
        <v>32436</v>
      </c>
      <c r="H26" s="1">
        <v>9000</v>
      </c>
      <c r="I26" s="1">
        <f>H26*1.6</f>
        <v>14400</v>
      </c>
    </row>
    <row r="27" spans="1:9" x14ac:dyDescent="0.25">
      <c r="A27" s="1">
        <v>26</v>
      </c>
      <c r="B27" s="1" t="s">
        <v>121</v>
      </c>
      <c r="C27" s="1" t="s">
        <v>122</v>
      </c>
      <c r="D27" s="1" t="s">
        <v>52</v>
      </c>
      <c r="E27" s="1" t="s">
        <v>59</v>
      </c>
      <c r="F27" s="1">
        <v>10</v>
      </c>
      <c r="G27" s="2">
        <v>36506</v>
      </c>
      <c r="H27" s="1">
        <v>8500</v>
      </c>
      <c r="I27" s="1">
        <f>H27*1.6</f>
        <v>13600</v>
      </c>
    </row>
    <row r="28" spans="1:9" x14ac:dyDescent="0.25">
      <c r="A28" s="1">
        <v>27</v>
      </c>
      <c r="B28" s="1" t="s">
        <v>123</v>
      </c>
      <c r="C28" s="1" t="s">
        <v>16</v>
      </c>
      <c r="D28" s="1" t="s">
        <v>52</v>
      </c>
      <c r="E28" s="1" t="s">
        <v>59</v>
      </c>
      <c r="F28" s="1">
        <v>10</v>
      </c>
      <c r="G28" s="2">
        <v>35034</v>
      </c>
      <c r="H28" s="1">
        <v>8000</v>
      </c>
      <c r="I28" s="1">
        <f>H28*1.6</f>
        <v>12800</v>
      </c>
    </row>
    <row r="29" spans="1:9" x14ac:dyDescent="0.25">
      <c r="A29" s="1">
        <v>28</v>
      </c>
      <c r="B29" s="1" t="s">
        <v>124</v>
      </c>
      <c r="C29" s="1" t="s">
        <v>125</v>
      </c>
      <c r="D29" s="1" t="s">
        <v>52</v>
      </c>
      <c r="E29" s="1" t="s">
        <v>59</v>
      </c>
      <c r="F29" s="1">
        <v>10</v>
      </c>
      <c r="G29" s="2">
        <v>33510</v>
      </c>
      <c r="H29" s="1">
        <v>6000</v>
      </c>
      <c r="I29" s="1">
        <f>H29*1.6</f>
        <v>9600</v>
      </c>
    </row>
    <row r="30" spans="1:9" x14ac:dyDescent="0.25">
      <c r="A30" s="1">
        <v>29</v>
      </c>
      <c r="B30" s="1" t="s">
        <v>82</v>
      </c>
      <c r="C30" s="1" t="s">
        <v>35</v>
      </c>
      <c r="D30" s="1" t="s">
        <v>29</v>
      </c>
      <c r="E30" s="1" t="s">
        <v>59</v>
      </c>
      <c r="F30" s="1">
        <v>20</v>
      </c>
      <c r="G30" s="2">
        <v>33182</v>
      </c>
      <c r="H30" s="1">
        <v>10000</v>
      </c>
      <c r="I30" s="1">
        <f>H30*1.6</f>
        <v>16000</v>
      </c>
    </row>
    <row r="31" spans="1:9" x14ac:dyDescent="0.25">
      <c r="A31" s="1">
        <v>30</v>
      </c>
      <c r="B31" s="1" t="s">
        <v>83</v>
      </c>
      <c r="C31" s="1" t="s">
        <v>84</v>
      </c>
      <c r="D31" s="1" t="s">
        <v>29</v>
      </c>
      <c r="E31" s="1" t="s">
        <v>59</v>
      </c>
      <c r="F31" s="1">
        <v>20</v>
      </c>
      <c r="G31" s="2">
        <v>32445</v>
      </c>
      <c r="H31" s="1">
        <v>10000</v>
      </c>
      <c r="I31" s="1">
        <f>H31*1.6</f>
        <v>16000</v>
      </c>
    </row>
    <row r="32" spans="1:9" x14ac:dyDescent="0.25">
      <c r="A32" s="1">
        <v>31</v>
      </c>
      <c r="B32" s="1" t="s">
        <v>85</v>
      </c>
      <c r="C32" s="1" t="s">
        <v>86</v>
      </c>
      <c r="D32" s="1" t="s">
        <v>29</v>
      </c>
      <c r="E32" s="1" t="s">
        <v>59</v>
      </c>
      <c r="F32" s="1">
        <v>20</v>
      </c>
      <c r="G32" s="2">
        <v>32446</v>
      </c>
      <c r="H32" s="1">
        <v>10000</v>
      </c>
      <c r="I32" s="1">
        <f>H32*1.6</f>
        <v>16000</v>
      </c>
    </row>
    <row r="33" spans="1:9" x14ac:dyDescent="0.25">
      <c r="A33" s="1">
        <v>32</v>
      </c>
      <c r="B33" s="1" t="s">
        <v>87</v>
      </c>
      <c r="C33" s="1" t="s">
        <v>88</v>
      </c>
      <c r="D33" s="1" t="s">
        <v>29</v>
      </c>
      <c r="E33" s="1" t="s">
        <v>59</v>
      </c>
      <c r="F33" s="1">
        <v>20</v>
      </c>
      <c r="G33" s="2">
        <v>28326</v>
      </c>
      <c r="H33" s="1">
        <v>9000</v>
      </c>
      <c r="I33" s="1">
        <f>H33*1.6</f>
        <v>14400</v>
      </c>
    </row>
    <row r="34" spans="1:9" x14ac:dyDescent="0.25">
      <c r="A34" s="1">
        <v>33</v>
      </c>
      <c r="B34" s="1" t="s">
        <v>89</v>
      </c>
      <c r="C34" s="1" t="s">
        <v>63</v>
      </c>
      <c r="D34" s="1" t="s">
        <v>29</v>
      </c>
      <c r="E34" s="1" t="s">
        <v>59</v>
      </c>
      <c r="F34" s="1">
        <v>20</v>
      </c>
      <c r="G34" s="2">
        <v>33729</v>
      </c>
      <c r="H34" s="1">
        <v>5300</v>
      </c>
      <c r="I34" s="1">
        <f>H34*1.6</f>
        <v>8480</v>
      </c>
    </row>
    <row r="35" spans="1:9" x14ac:dyDescent="0.25">
      <c r="A35" s="1">
        <v>34</v>
      </c>
      <c r="B35" s="1" t="s">
        <v>90</v>
      </c>
      <c r="C35" s="1" t="s">
        <v>71</v>
      </c>
      <c r="D35" s="1" t="s">
        <v>29</v>
      </c>
      <c r="E35" s="1" t="s">
        <v>59</v>
      </c>
      <c r="F35" s="1">
        <v>20</v>
      </c>
      <c r="G35" s="2">
        <v>36317</v>
      </c>
      <c r="H35" s="1">
        <v>4500</v>
      </c>
      <c r="I35" s="1">
        <f>H35*1.6</f>
        <v>7200</v>
      </c>
    </row>
    <row r="36" spans="1:9" x14ac:dyDescent="0.25">
      <c r="A36" s="1">
        <v>35</v>
      </c>
      <c r="B36" s="1" t="s">
        <v>91</v>
      </c>
      <c r="C36" s="1" t="s">
        <v>92</v>
      </c>
      <c r="D36" s="1" t="s">
        <v>29</v>
      </c>
      <c r="E36" s="1" t="s">
        <v>59</v>
      </c>
      <c r="F36" s="1">
        <v>20</v>
      </c>
      <c r="G36" s="2">
        <v>36316</v>
      </c>
      <c r="H36" s="1">
        <v>3400</v>
      </c>
      <c r="I36" s="1">
        <f>H36*1.6</f>
        <v>5440</v>
      </c>
    </row>
    <row r="37" spans="1:9" x14ac:dyDescent="0.25">
      <c r="A37" s="1">
        <v>36</v>
      </c>
      <c r="B37" s="1" t="s">
        <v>100</v>
      </c>
      <c r="C37" s="1" t="s">
        <v>101</v>
      </c>
      <c r="D37" s="1" t="s">
        <v>43</v>
      </c>
      <c r="E37" s="1" t="s">
        <v>59</v>
      </c>
      <c r="F37" s="1">
        <v>30</v>
      </c>
      <c r="G37" s="2">
        <v>29226</v>
      </c>
      <c r="H37" s="1">
        <v>13000</v>
      </c>
      <c r="I37" s="1">
        <f>H37*1.6</f>
        <v>20800</v>
      </c>
    </row>
    <row r="38" spans="1:9" x14ac:dyDescent="0.25">
      <c r="A38" s="1">
        <v>37</v>
      </c>
      <c r="B38" s="1" t="s">
        <v>102</v>
      </c>
      <c r="C38" s="1" t="s">
        <v>103</v>
      </c>
      <c r="D38" s="1" t="s">
        <v>43</v>
      </c>
      <c r="E38" s="1" t="s">
        <v>59</v>
      </c>
      <c r="F38" s="1">
        <v>30</v>
      </c>
      <c r="G38" s="2">
        <v>32755</v>
      </c>
      <c r="H38" s="1">
        <v>12000</v>
      </c>
      <c r="I38" s="1">
        <f>H38*1.6</f>
        <v>19200</v>
      </c>
    </row>
    <row r="39" spans="1:9" x14ac:dyDescent="0.25">
      <c r="A39" s="1">
        <v>38</v>
      </c>
      <c r="B39" s="1" t="s">
        <v>104</v>
      </c>
      <c r="C39" s="1" t="s">
        <v>105</v>
      </c>
      <c r="D39" s="1" t="s">
        <v>43</v>
      </c>
      <c r="E39" s="1" t="s">
        <v>59</v>
      </c>
      <c r="F39" s="1">
        <v>30</v>
      </c>
      <c r="G39" s="2">
        <v>32440</v>
      </c>
      <c r="H39" s="1">
        <v>10000</v>
      </c>
      <c r="I39" s="1">
        <f>H39*1.6</f>
        <v>16000</v>
      </c>
    </row>
    <row r="40" spans="1:9" x14ac:dyDescent="0.25">
      <c r="A40" s="1">
        <v>39</v>
      </c>
      <c r="B40" s="1" t="s">
        <v>106</v>
      </c>
      <c r="C40" s="1" t="s">
        <v>78</v>
      </c>
      <c r="D40" s="1" t="s">
        <v>43</v>
      </c>
      <c r="E40" s="1" t="s">
        <v>59</v>
      </c>
      <c r="F40" s="1">
        <v>30</v>
      </c>
      <c r="G40" s="2">
        <v>32443</v>
      </c>
      <c r="H40" s="1">
        <v>10000</v>
      </c>
      <c r="I40" s="1">
        <f>H40*1.6</f>
        <v>16000</v>
      </c>
    </row>
    <row r="41" spans="1:9" x14ac:dyDescent="0.25">
      <c r="A41" s="1">
        <v>40</v>
      </c>
      <c r="B41" s="1" t="s">
        <v>107</v>
      </c>
      <c r="C41" s="1" t="s">
        <v>108</v>
      </c>
      <c r="D41" s="1" t="s">
        <v>43</v>
      </c>
      <c r="E41" s="1" t="s">
        <v>59</v>
      </c>
      <c r="F41" s="1">
        <v>30</v>
      </c>
      <c r="G41" s="2">
        <v>32755</v>
      </c>
      <c r="H41" s="1">
        <v>7100</v>
      </c>
      <c r="I41" s="1">
        <f>H41*1.6</f>
        <v>11360</v>
      </c>
    </row>
    <row r="42" spans="1:9" x14ac:dyDescent="0.25">
      <c r="A42" s="1">
        <v>41</v>
      </c>
      <c r="B42" s="1" t="s">
        <v>109</v>
      </c>
      <c r="C42" s="1" t="s">
        <v>101</v>
      </c>
      <c r="D42" s="1" t="s">
        <v>43</v>
      </c>
      <c r="E42" s="1" t="s">
        <v>59</v>
      </c>
      <c r="F42" s="1">
        <v>30</v>
      </c>
      <c r="G42" s="2">
        <v>35618</v>
      </c>
      <c r="H42" s="1">
        <v>6500</v>
      </c>
      <c r="I42" s="1">
        <f>H42*1.6</f>
        <v>10400</v>
      </c>
    </row>
    <row r="43" spans="1:9" x14ac:dyDescent="0.25">
      <c r="A43" s="1">
        <v>42</v>
      </c>
      <c r="B43" s="1" t="s">
        <v>110</v>
      </c>
      <c r="C43" s="1" t="s">
        <v>111</v>
      </c>
      <c r="D43" s="1" t="s">
        <v>43</v>
      </c>
      <c r="E43" s="1" t="s">
        <v>59</v>
      </c>
      <c r="F43" s="1">
        <v>30</v>
      </c>
      <c r="G43" s="2">
        <v>35809</v>
      </c>
      <c r="H43" s="1">
        <v>4000</v>
      </c>
      <c r="I43" s="1">
        <f>H43*1.6</f>
        <v>6400</v>
      </c>
    </row>
    <row r="44" spans="1:9" x14ac:dyDescent="0.25">
      <c r="A44" s="1">
        <v>43</v>
      </c>
      <c r="B44" s="1" t="s">
        <v>22</v>
      </c>
      <c r="C44" s="1" t="s">
        <v>79</v>
      </c>
      <c r="D44" s="1" t="s">
        <v>26</v>
      </c>
      <c r="E44" s="1" t="s">
        <v>59</v>
      </c>
      <c r="F44" s="1">
        <v>40</v>
      </c>
      <c r="G44" s="2">
        <v>30225</v>
      </c>
      <c r="H44" s="1">
        <v>14000</v>
      </c>
      <c r="I44" s="1">
        <f>H44*1.6</f>
        <v>22400</v>
      </c>
    </row>
    <row r="45" spans="1:9" x14ac:dyDescent="0.25">
      <c r="A45" s="1">
        <v>44</v>
      </c>
      <c r="B45" s="1" t="s">
        <v>80</v>
      </c>
      <c r="C45" s="1" t="s">
        <v>81</v>
      </c>
      <c r="D45" s="1" t="s">
        <v>26</v>
      </c>
      <c r="E45" s="1" t="s">
        <v>59</v>
      </c>
      <c r="F45" s="1">
        <v>40</v>
      </c>
      <c r="G45" s="2">
        <v>31027</v>
      </c>
      <c r="H45" s="1">
        <v>11000</v>
      </c>
      <c r="I45" s="1">
        <f>H45*1.6</f>
        <v>17600</v>
      </c>
    </row>
    <row r="46" spans="1:9" x14ac:dyDescent="0.25">
      <c r="A46" s="1">
        <v>45</v>
      </c>
      <c r="B46" s="1" t="s">
        <v>66</v>
      </c>
      <c r="C46" s="1" t="s">
        <v>67</v>
      </c>
      <c r="D46" s="1" t="s">
        <v>17</v>
      </c>
      <c r="E46" s="1" t="s">
        <v>59</v>
      </c>
      <c r="F46" s="1">
        <v>50</v>
      </c>
      <c r="G46" s="2">
        <v>32437</v>
      </c>
      <c r="H46" s="1">
        <v>11000</v>
      </c>
      <c r="I46" s="1">
        <f>H46*1.6</f>
        <v>17600</v>
      </c>
    </row>
    <row r="47" spans="1:9" x14ac:dyDescent="0.25">
      <c r="A47" s="1">
        <v>46</v>
      </c>
      <c r="B47" s="1" t="s">
        <v>68</v>
      </c>
      <c r="C47" s="1" t="s">
        <v>69</v>
      </c>
      <c r="D47" s="1" t="s">
        <v>17</v>
      </c>
      <c r="E47" s="1" t="s">
        <v>59</v>
      </c>
      <c r="F47" s="1">
        <v>50</v>
      </c>
      <c r="G47" s="2">
        <v>32439</v>
      </c>
      <c r="H47" s="1">
        <v>10000</v>
      </c>
      <c r="I47" s="1">
        <f>H47*1.6</f>
        <v>16000</v>
      </c>
    </row>
    <row r="48" spans="1:9" x14ac:dyDescent="0.25">
      <c r="A48" s="1">
        <v>47</v>
      </c>
      <c r="B48" s="1" t="s">
        <v>70</v>
      </c>
      <c r="C48" s="1" t="s">
        <v>71</v>
      </c>
      <c r="D48" s="1" t="s">
        <v>17</v>
      </c>
      <c r="E48" s="1" t="s">
        <v>59</v>
      </c>
      <c r="F48" s="1">
        <v>50</v>
      </c>
      <c r="G48" s="2">
        <v>35810</v>
      </c>
      <c r="H48" s="1">
        <v>10000</v>
      </c>
      <c r="I48" s="1">
        <f>H48*1.6</f>
        <v>16000</v>
      </c>
    </row>
    <row r="49" spans="1:9" x14ac:dyDescent="0.25">
      <c r="A49" s="1">
        <v>48</v>
      </c>
      <c r="B49" s="1" t="s">
        <v>72</v>
      </c>
      <c r="C49" s="1" t="s">
        <v>73</v>
      </c>
      <c r="D49" s="1" t="s">
        <v>17</v>
      </c>
      <c r="E49" s="1" t="s">
        <v>59</v>
      </c>
      <c r="F49" s="1">
        <v>50</v>
      </c>
      <c r="G49" s="2">
        <v>32609</v>
      </c>
      <c r="H49" s="1">
        <v>9900</v>
      </c>
      <c r="I49" s="1">
        <f>H49*1.6</f>
        <v>15840</v>
      </c>
    </row>
    <row r="50" spans="1:9" x14ac:dyDescent="0.25">
      <c r="A50" s="1">
        <v>49</v>
      </c>
      <c r="B50" s="1" t="s">
        <v>74</v>
      </c>
      <c r="C50" s="1" t="s">
        <v>63</v>
      </c>
      <c r="D50" s="1" t="s">
        <v>17</v>
      </c>
      <c r="E50" s="1" t="s">
        <v>59</v>
      </c>
      <c r="F50" s="1">
        <v>50</v>
      </c>
      <c r="G50" s="2">
        <v>30225</v>
      </c>
      <c r="H50" s="1">
        <v>9000</v>
      </c>
      <c r="I50" s="1">
        <f>H50*1.6</f>
        <v>14400</v>
      </c>
    </row>
    <row r="51" spans="1:9" x14ac:dyDescent="0.25">
      <c r="A51" s="1">
        <v>50</v>
      </c>
      <c r="B51" s="1" t="s">
        <v>75</v>
      </c>
      <c r="C51" s="1" t="s">
        <v>76</v>
      </c>
      <c r="D51" s="1" t="s">
        <v>17</v>
      </c>
      <c r="E51" s="1" t="s">
        <v>59</v>
      </c>
      <c r="F51" s="1">
        <v>50</v>
      </c>
      <c r="G51" s="2">
        <v>33510</v>
      </c>
      <c r="H51" s="1">
        <v>5000</v>
      </c>
      <c r="I51" s="1">
        <f>H51*1.6</f>
        <v>8000</v>
      </c>
    </row>
    <row r="52" spans="1:9" x14ac:dyDescent="0.25">
      <c r="A52" s="1">
        <v>51</v>
      </c>
      <c r="B52" s="1" t="s">
        <v>77</v>
      </c>
      <c r="C52" s="1" t="s">
        <v>78</v>
      </c>
      <c r="D52" s="1" t="s">
        <v>17</v>
      </c>
      <c r="E52" s="1" t="s">
        <v>59</v>
      </c>
      <c r="F52" s="1">
        <v>50</v>
      </c>
      <c r="G52" s="2">
        <v>36221</v>
      </c>
      <c r="H52" s="1">
        <v>4000</v>
      </c>
      <c r="I52" s="1">
        <f>H52*1.6</f>
        <v>6400</v>
      </c>
    </row>
    <row r="53" spans="1:9" x14ac:dyDescent="0.25">
      <c r="A53" s="1">
        <v>52</v>
      </c>
      <c r="B53" s="1" t="s">
        <v>93</v>
      </c>
      <c r="C53" s="1" t="s">
        <v>31</v>
      </c>
      <c r="D53" s="1" t="s">
        <v>38</v>
      </c>
      <c r="E53" s="1" t="s">
        <v>59</v>
      </c>
      <c r="F53" s="1">
        <v>60</v>
      </c>
      <c r="G53" s="2">
        <v>32444</v>
      </c>
      <c r="H53" s="1">
        <v>11500</v>
      </c>
      <c r="I53" s="1">
        <f>H53*1.6</f>
        <v>18400</v>
      </c>
    </row>
    <row r="54" spans="1:9" x14ac:dyDescent="0.25">
      <c r="A54" s="1">
        <v>53</v>
      </c>
      <c r="B54" s="1" t="s">
        <v>94</v>
      </c>
      <c r="C54" s="1" t="s">
        <v>78</v>
      </c>
      <c r="D54" s="1" t="s">
        <v>38</v>
      </c>
      <c r="E54" s="1" t="s">
        <v>59</v>
      </c>
      <c r="F54" s="1">
        <v>60</v>
      </c>
      <c r="G54" s="2">
        <v>32443</v>
      </c>
      <c r="H54" s="1">
        <v>10000</v>
      </c>
      <c r="I54" s="1">
        <f>H54*1.6</f>
        <v>16000</v>
      </c>
    </row>
    <row r="55" spans="1:9" x14ac:dyDescent="0.25">
      <c r="A55" s="1">
        <v>54</v>
      </c>
      <c r="B55" s="1" t="s">
        <v>95</v>
      </c>
      <c r="C55" s="1" t="s">
        <v>96</v>
      </c>
      <c r="D55" s="1" t="s">
        <v>38</v>
      </c>
      <c r="E55" s="1" t="s">
        <v>59</v>
      </c>
      <c r="F55" s="1">
        <v>60</v>
      </c>
      <c r="G55" s="2">
        <v>31030</v>
      </c>
      <c r="H55" s="1">
        <v>8500</v>
      </c>
      <c r="I55" s="1">
        <f>H55*1.6</f>
        <v>13600</v>
      </c>
    </row>
    <row r="56" spans="1:9" x14ac:dyDescent="0.25">
      <c r="A56" s="1">
        <v>55</v>
      </c>
      <c r="B56" s="1" t="s">
        <v>97</v>
      </c>
      <c r="C56" s="1" t="s">
        <v>98</v>
      </c>
      <c r="D56" s="1" t="s">
        <v>38</v>
      </c>
      <c r="E56" s="1" t="s">
        <v>59</v>
      </c>
      <c r="F56" s="1">
        <v>60</v>
      </c>
      <c r="G56" s="2">
        <v>32435</v>
      </c>
      <c r="H56" s="1">
        <v>8100</v>
      </c>
      <c r="I56" s="1">
        <f>H56*1.6</f>
        <v>12960</v>
      </c>
    </row>
    <row r="57" spans="1:9" x14ac:dyDescent="0.25">
      <c r="A57" s="1">
        <v>56</v>
      </c>
      <c r="B57" s="1" t="s">
        <v>99</v>
      </c>
      <c r="C57" s="1" t="s">
        <v>63</v>
      </c>
      <c r="D57" s="1" t="s">
        <v>38</v>
      </c>
      <c r="E57" s="1" t="s">
        <v>59</v>
      </c>
      <c r="F57" s="1">
        <v>60</v>
      </c>
      <c r="G57" s="2">
        <v>34761</v>
      </c>
      <c r="H57" s="1">
        <v>8000</v>
      </c>
      <c r="I57" s="1">
        <f>H57*1.6</f>
        <v>12800</v>
      </c>
    </row>
    <row r="58" spans="1:9" x14ac:dyDescent="0.25">
      <c r="A58" s="1">
        <v>57</v>
      </c>
      <c r="B58" s="1" t="s">
        <v>57</v>
      </c>
      <c r="C58" s="1" t="s">
        <v>58</v>
      </c>
      <c r="D58" s="1" t="s">
        <v>11</v>
      </c>
      <c r="E58" s="1" t="s">
        <v>59</v>
      </c>
      <c r="F58" s="1">
        <v>70</v>
      </c>
      <c r="G58" s="2">
        <v>32106</v>
      </c>
      <c r="H58" s="1">
        <v>11000</v>
      </c>
      <c r="I58" s="1">
        <f>H58*1.6</f>
        <v>17600</v>
      </c>
    </row>
    <row r="59" spans="1:9" x14ac:dyDescent="0.25">
      <c r="A59" s="1">
        <v>58</v>
      </c>
      <c r="B59" s="1" t="s">
        <v>60</v>
      </c>
      <c r="C59" s="1" t="s">
        <v>61</v>
      </c>
      <c r="D59" s="1" t="s">
        <v>11</v>
      </c>
      <c r="E59" s="1" t="s">
        <v>59</v>
      </c>
      <c r="F59" s="1">
        <v>70</v>
      </c>
      <c r="G59" s="2">
        <v>30376</v>
      </c>
      <c r="H59" s="1">
        <v>9000</v>
      </c>
      <c r="I59" s="1">
        <f>H59*1.6</f>
        <v>14400</v>
      </c>
    </row>
    <row r="60" spans="1:9" x14ac:dyDescent="0.25">
      <c r="A60" s="1">
        <v>59</v>
      </c>
      <c r="B60" s="1" t="s">
        <v>62</v>
      </c>
      <c r="C60" s="1" t="s">
        <v>63</v>
      </c>
      <c r="D60" s="1" t="s">
        <v>11</v>
      </c>
      <c r="E60" s="1" t="s">
        <v>59</v>
      </c>
      <c r="F60" s="1">
        <v>70</v>
      </c>
      <c r="G60" s="2">
        <v>32180</v>
      </c>
      <c r="H60" s="1">
        <v>9000</v>
      </c>
      <c r="I60" s="1">
        <f>H60*1.6</f>
        <v>14400</v>
      </c>
    </row>
    <row r="61" spans="1:9" x14ac:dyDescent="0.25">
      <c r="A61" s="1">
        <v>60</v>
      </c>
      <c r="B61" s="1" t="s">
        <v>64</v>
      </c>
      <c r="C61" s="1" t="s">
        <v>65</v>
      </c>
      <c r="D61" s="1" t="s">
        <v>11</v>
      </c>
      <c r="E61" s="1" t="s">
        <v>59</v>
      </c>
      <c r="F61" s="1">
        <v>70</v>
      </c>
      <c r="G61" s="2">
        <v>36220</v>
      </c>
      <c r="H61" s="1">
        <v>4000</v>
      </c>
      <c r="I61" s="1">
        <f>H61*1.6</f>
        <v>6400</v>
      </c>
    </row>
    <row r="62" spans="1:9" x14ac:dyDescent="0.25">
      <c r="A62" s="1">
        <v>61</v>
      </c>
      <c r="B62" s="1" t="s">
        <v>156</v>
      </c>
      <c r="C62" s="1" t="s">
        <v>157</v>
      </c>
      <c r="D62" s="1" t="s">
        <v>52</v>
      </c>
      <c r="E62" s="1" t="s">
        <v>128</v>
      </c>
      <c r="F62" s="1">
        <v>10</v>
      </c>
      <c r="G62" s="2">
        <v>30225</v>
      </c>
      <c r="H62" s="1">
        <v>11000</v>
      </c>
      <c r="I62" s="1">
        <f>H62*1.6</f>
        <v>17600</v>
      </c>
    </row>
    <row r="63" spans="1:9" x14ac:dyDescent="0.25">
      <c r="A63" s="1">
        <v>62</v>
      </c>
      <c r="B63" s="1" t="s">
        <v>158</v>
      </c>
      <c r="C63" s="1" t="s">
        <v>159</v>
      </c>
      <c r="D63" s="1" t="s">
        <v>52</v>
      </c>
      <c r="E63" s="1" t="s">
        <v>128</v>
      </c>
      <c r="F63" s="1">
        <v>10</v>
      </c>
      <c r="G63" s="2">
        <v>28126</v>
      </c>
      <c r="H63" s="1">
        <v>10000</v>
      </c>
      <c r="I63" s="1">
        <f>H63*1.6</f>
        <v>16000</v>
      </c>
    </row>
    <row r="64" spans="1:9" x14ac:dyDescent="0.25">
      <c r="A64" s="1">
        <v>63</v>
      </c>
      <c r="B64" s="1" t="s">
        <v>160</v>
      </c>
      <c r="C64" s="1" t="s">
        <v>61</v>
      </c>
      <c r="D64" s="1" t="s">
        <v>52</v>
      </c>
      <c r="E64" s="1" t="s">
        <v>128</v>
      </c>
      <c r="F64" s="1">
        <v>10</v>
      </c>
      <c r="G64" s="2">
        <v>32604</v>
      </c>
      <c r="H64" s="1">
        <v>9900</v>
      </c>
      <c r="I64" s="1">
        <f>H64*1.6</f>
        <v>15840</v>
      </c>
    </row>
    <row r="65" spans="1:9" x14ac:dyDescent="0.25">
      <c r="A65" s="1">
        <v>64</v>
      </c>
      <c r="B65" s="1" t="s">
        <v>161</v>
      </c>
      <c r="C65" s="1" t="s">
        <v>37</v>
      </c>
      <c r="D65" s="1" t="s">
        <v>52</v>
      </c>
      <c r="E65" s="1" t="s">
        <v>128</v>
      </c>
      <c r="F65" s="1">
        <v>10</v>
      </c>
      <c r="G65" s="2">
        <v>34098</v>
      </c>
      <c r="H65" s="1">
        <v>8500</v>
      </c>
      <c r="I65" s="1">
        <f>H65*1.6</f>
        <v>13600</v>
      </c>
    </row>
    <row r="66" spans="1:9" x14ac:dyDescent="0.25">
      <c r="A66" s="1">
        <v>65</v>
      </c>
      <c r="B66" s="1" t="s">
        <v>46</v>
      </c>
      <c r="C66" s="1" t="s">
        <v>150</v>
      </c>
      <c r="D66" s="1" t="s">
        <v>38</v>
      </c>
      <c r="E66" s="1" t="s">
        <v>128</v>
      </c>
      <c r="F66" s="1">
        <v>10</v>
      </c>
      <c r="G66" s="2">
        <v>34580</v>
      </c>
      <c r="H66" s="1">
        <v>6700</v>
      </c>
      <c r="I66" s="1">
        <f>H66*1.6</f>
        <v>10720</v>
      </c>
    </row>
    <row r="67" spans="1:9" x14ac:dyDescent="0.25">
      <c r="A67" s="1">
        <v>66</v>
      </c>
      <c r="B67" s="1" t="s">
        <v>141</v>
      </c>
      <c r="C67" s="1" t="s">
        <v>142</v>
      </c>
      <c r="D67" s="1" t="s">
        <v>29</v>
      </c>
      <c r="E67" s="1" t="s">
        <v>128</v>
      </c>
      <c r="F67" s="1">
        <v>20</v>
      </c>
      <c r="G67" s="2">
        <v>32105</v>
      </c>
      <c r="H67" s="1">
        <v>11000</v>
      </c>
      <c r="I67" s="1">
        <f>H67*1.6</f>
        <v>17600</v>
      </c>
    </row>
    <row r="68" spans="1:9" x14ac:dyDescent="0.25">
      <c r="A68" s="1">
        <v>67</v>
      </c>
      <c r="B68" s="1" t="s">
        <v>143</v>
      </c>
      <c r="C68" s="1" t="s">
        <v>144</v>
      </c>
      <c r="D68" s="1" t="s">
        <v>29</v>
      </c>
      <c r="E68" s="1" t="s">
        <v>128</v>
      </c>
      <c r="F68" s="1">
        <v>20</v>
      </c>
      <c r="G68" s="2">
        <v>35811</v>
      </c>
      <c r="H68" s="1">
        <v>10000</v>
      </c>
      <c r="I68" s="1">
        <f>H68*1.6</f>
        <v>16000</v>
      </c>
    </row>
    <row r="69" spans="1:9" x14ac:dyDescent="0.25">
      <c r="A69" s="1">
        <v>68</v>
      </c>
      <c r="B69" s="1" t="s">
        <v>145</v>
      </c>
      <c r="C69" s="1" t="s">
        <v>76</v>
      </c>
      <c r="D69" s="1" t="s">
        <v>29</v>
      </c>
      <c r="E69" s="1" t="s">
        <v>128</v>
      </c>
      <c r="F69" s="1">
        <v>20</v>
      </c>
      <c r="G69" s="2">
        <v>32606</v>
      </c>
      <c r="H69" s="1">
        <v>9900</v>
      </c>
      <c r="I69" s="1">
        <f>H69*1.6</f>
        <v>15840</v>
      </c>
    </row>
    <row r="70" spans="1:9" x14ac:dyDescent="0.25">
      <c r="A70" s="1">
        <v>69</v>
      </c>
      <c r="B70" s="1" t="s">
        <v>151</v>
      </c>
      <c r="C70" s="1" t="s">
        <v>45</v>
      </c>
      <c r="D70" s="1" t="s">
        <v>43</v>
      </c>
      <c r="E70" s="1" t="s">
        <v>128</v>
      </c>
      <c r="F70" s="1">
        <v>30</v>
      </c>
      <c r="G70" s="2">
        <v>32438</v>
      </c>
      <c r="H70" s="1">
        <v>10000</v>
      </c>
      <c r="I70" s="1">
        <f>H70*1.6</f>
        <v>16000</v>
      </c>
    </row>
    <row r="71" spans="1:9" x14ac:dyDescent="0.25">
      <c r="A71" s="1">
        <v>70</v>
      </c>
      <c r="B71" s="1" t="s">
        <v>152</v>
      </c>
      <c r="C71" s="1" t="s">
        <v>153</v>
      </c>
      <c r="D71" s="1" t="s">
        <v>43</v>
      </c>
      <c r="E71" s="1" t="s">
        <v>128</v>
      </c>
      <c r="F71" s="1">
        <v>30</v>
      </c>
      <c r="G71" s="2">
        <v>32608</v>
      </c>
      <c r="H71" s="1">
        <v>9900</v>
      </c>
      <c r="I71" s="1">
        <f>H71*1.6</f>
        <v>15840</v>
      </c>
    </row>
    <row r="72" spans="1:9" x14ac:dyDescent="0.25">
      <c r="A72" s="1">
        <v>71</v>
      </c>
      <c r="B72" s="1" t="s">
        <v>154</v>
      </c>
      <c r="C72" s="1" t="s">
        <v>155</v>
      </c>
      <c r="D72" s="1" t="s">
        <v>43</v>
      </c>
      <c r="E72" s="1" t="s">
        <v>128</v>
      </c>
      <c r="F72" s="1">
        <v>30</v>
      </c>
      <c r="G72" s="2">
        <v>34777</v>
      </c>
      <c r="H72" s="1">
        <v>6000</v>
      </c>
      <c r="I72" s="1">
        <f>H72*1.6</f>
        <v>9600</v>
      </c>
    </row>
    <row r="73" spans="1:9" x14ac:dyDescent="0.25">
      <c r="A73" s="1">
        <v>72</v>
      </c>
      <c r="B73" s="1" t="s">
        <v>137</v>
      </c>
      <c r="C73" s="1" t="s">
        <v>138</v>
      </c>
      <c r="D73" s="1" t="s">
        <v>26</v>
      </c>
      <c r="E73" s="1" t="s">
        <v>128</v>
      </c>
      <c r="F73" s="1">
        <v>40</v>
      </c>
      <c r="G73" s="2">
        <v>30225</v>
      </c>
      <c r="H73" s="1">
        <v>14000</v>
      </c>
      <c r="I73" s="1">
        <f>H73*1.6</f>
        <v>22400</v>
      </c>
    </row>
    <row r="74" spans="1:9" x14ac:dyDescent="0.25">
      <c r="A74" s="1">
        <v>73</v>
      </c>
      <c r="B74" s="1" t="s">
        <v>139</v>
      </c>
      <c r="C74" s="1" t="s">
        <v>140</v>
      </c>
      <c r="D74" s="1" t="s">
        <v>26</v>
      </c>
      <c r="E74" s="1" t="s">
        <v>128</v>
      </c>
      <c r="F74" s="1">
        <v>40</v>
      </c>
      <c r="G74" s="2">
        <v>36193</v>
      </c>
      <c r="H74" s="1">
        <v>4500</v>
      </c>
      <c r="I74" s="1">
        <f>H74*1.6</f>
        <v>7200</v>
      </c>
    </row>
    <row r="75" spans="1:9" x14ac:dyDescent="0.25">
      <c r="A75" s="1">
        <v>74</v>
      </c>
      <c r="B75" s="1" t="s">
        <v>131</v>
      </c>
      <c r="C75" s="1" t="s">
        <v>132</v>
      </c>
      <c r="D75" s="1" t="s">
        <v>17</v>
      </c>
      <c r="E75" s="1" t="s">
        <v>128</v>
      </c>
      <c r="F75" s="1">
        <v>50</v>
      </c>
      <c r="G75" s="2">
        <v>32447</v>
      </c>
      <c r="H75" s="1">
        <v>10000</v>
      </c>
      <c r="I75" s="1">
        <f>H75*1.6</f>
        <v>16000</v>
      </c>
    </row>
    <row r="76" spans="1:9" x14ac:dyDescent="0.25">
      <c r="A76" s="1">
        <v>75</v>
      </c>
      <c r="B76" s="1" t="s">
        <v>133</v>
      </c>
      <c r="C76" s="1" t="s">
        <v>134</v>
      </c>
      <c r="D76" s="1" t="s">
        <v>17</v>
      </c>
      <c r="E76" s="1" t="s">
        <v>128</v>
      </c>
      <c r="F76" s="1">
        <v>50</v>
      </c>
      <c r="G76" s="2">
        <v>32435</v>
      </c>
      <c r="H76" s="1">
        <v>9000</v>
      </c>
      <c r="I76" s="1">
        <f>H76*1.6</f>
        <v>14400</v>
      </c>
    </row>
    <row r="77" spans="1:9" x14ac:dyDescent="0.25">
      <c r="A77" s="1">
        <v>76</v>
      </c>
      <c r="B77" s="1" t="s">
        <v>135</v>
      </c>
      <c r="C77" s="1" t="s">
        <v>136</v>
      </c>
      <c r="D77" s="1" t="s">
        <v>17</v>
      </c>
      <c r="E77" s="1" t="s">
        <v>128</v>
      </c>
      <c r="F77" s="1">
        <v>50</v>
      </c>
      <c r="G77" s="2">
        <v>35618</v>
      </c>
      <c r="H77" s="1">
        <v>4000</v>
      </c>
      <c r="I77" s="1">
        <f>H77*1.6</f>
        <v>6400</v>
      </c>
    </row>
    <row r="78" spans="1:9" x14ac:dyDescent="0.25">
      <c r="A78" s="1">
        <v>77</v>
      </c>
      <c r="B78" s="1" t="s">
        <v>146</v>
      </c>
      <c r="C78" s="1" t="s">
        <v>147</v>
      </c>
      <c r="D78" s="1" t="s">
        <v>38</v>
      </c>
      <c r="E78" s="1" t="s">
        <v>128</v>
      </c>
      <c r="F78" s="1">
        <v>60</v>
      </c>
      <c r="G78" s="2">
        <v>32441</v>
      </c>
      <c r="H78" s="1">
        <v>10000</v>
      </c>
      <c r="I78" s="1">
        <f>H78*1.6</f>
        <v>16000</v>
      </c>
    </row>
    <row r="79" spans="1:9" x14ac:dyDescent="0.25">
      <c r="A79" s="1">
        <v>78</v>
      </c>
      <c r="B79" s="1" t="s">
        <v>148</v>
      </c>
      <c r="C79" s="1" t="s">
        <v>149</v>
      </c>
      <c r="D79" s="1" t="s">
        <v>38</v>
      </c>
      <c r="E79" s="1" t="s">
        <v>128</v>
      </c>
      <c r="F79" s="1">
        <v>60</v>
      </c>
      <c r="G79" s="2">
        <v>31029</v>
      </c>
      <c r="H79" s="1">
        <v>8500</v>
      </c>
      <c r="I79" s="1">
        <f>H79*1.6</f>
        <v>13600</v>
      </c>
    </row>
    <row r="80" spans="1:9" x14ac:dyDescent="0.25">
      <c r="A80" s="1">
        <v>79</v>
      </c>
      <c r="B80" s="1" t="s">
        <v>126</v>
      </c>
      <c r="C80" s="1" t="s">
        <v>127</v>
      </c>
      <c r="D80" s="1" t="s">
        <v>11</v>
      </c>
      <c r="E80" s="1" t="s">
        <v>128</v>
      </c>
      <c r="F80" s="1">
        <v>70</v>
      </c>
      <c r="G80" s="2">
        <v>31791</v>
      </c>
      <c r="H80" s="1">
        <v>11000</v>
      </c>
      <c r="I80" s="1">
        <f>H80*1.6</f>
        <v>17600</v>
      </c>
    </row>
    <row r="81" spans="1:9" x14ac:dyDescent="0.25">
      <c r="A81" s="1">
        <v>80</v>
      </c>
      <c r="B81" s="1" t="s">
        <v>129</v>
      </c>
      <c r="C81" s="1" t="s">
        <v>130</v>
      </c>
      <c r="D81" s="1" t="s">
        <v>11</v>
      </c>
      <c r="E81" s="1" t="s">
        <v>128</v>
      </c>
      <c r="F81" s="1">
        <v>70</v>
      </c>
      <c r="G81" s="2">
        <v>35595</v>
      </c>
      <c r="H81" s="1">
        <v>4500</v>
      </c>
      <c r="I81" s="1">
        <f>H81*1.6</f>
        <v>7200</v>
      </c>
    </row>
    <row r="82" spans="1:9" x14ac:dyDescent="0.25">
      <c r="A82" s="1">
        <v>81</v>
      </c>
      <c r="B82" s="1" t="s">
        <v>189</v>
      </c>
      <c r="C82" s="1" t="s">
        <v>190</v>
      </c>
      <c r="D82" s="1" t="s">
        <v>52</v>
      </c>
      <c r="E82" s="1" t="s">
        <v>164</v>
      </c>
      <c r="F82" s="1">
        <v>10</v>
      </c>
      <c r="G82" s="2">
        <v>32444</v>
      </c>
      <c r="H82" s="1">
        <v>10000</v>
      </c>
      <c r="I82" s="1">
        <f>H82*1.6</f>
        <v>16000</v>
      </c>
    </row>
    <row r="83" spans="1:9" x14ac:dyDescent="0.25">
      <c r="A83" s="1">
        <v>82</v>
      </c>
      <c r="B83" s="1" t="s">
        <v>46</v>
      </c>
      <c r="C83" s="1" t="s">
        <v>191</v>
      </c>
      <c r="D83" s="1" t="s">
        <v>52</v>
      </c>
      <c r="E83" s="1" t="s">
        <v>164</v>
      </c>
      <c r="F83" s="1">
        <v>10</v>
      </c>
      <c r="G83" s="2">
        <v>29362</v>
      </c>
      <c r="H83" s="1">
        <v>8500</v>
      </c>
      <c r="I83" s="1">
        <f>H83*1.6</f>
        <v>13600</v>
      </c>
    </row>
    <row r="84" spans="1:9" x14ac:dyDescent="0.25">
      <c r="A84" s="1">
        <v>83</v>
      </c>
      <c r="B84" s="1" t="s">
        <v>192</v>
      </c>
      <c r="C84" s="1" t="s">
        <v>193</v>
      </c>
      <c r="D84" s="1" t="s">
        <v>52</v>
      </c>
      <c r="E84" s="1" t="s">
        <v>164</v>
      </c>
      <c r="F84" s="1">
        <v>10</v>
      </c>
      <c r="G84" s="2">
        <v>33878</v>
      </c>
      <c r="H84" s="1">
        <v>8500</v>
      </c>
      <c r="I84" s="1">
        <f>H84*1.6</f>
        <v>13600</v>
      </c>
    </row>
    <row r="85" spans="1:9" x14ac:dyDescent="0.25">
      <c r="A85" s="1">
        <v>84</v>
      </c>
      <c r="B85" s="1" t="s">
        <v>174</v>
      </c>
      <c r="C85" s="1" t="s">
        <v>175</v>
      </c>
      <c r="D85" s="1" t="s">
        <v>29</v>
      </c>
      <c r="E85" s="1" t="s">
        <v>164</v>
      </c>
      <c r="F85" s="1">
        <v>20</v>
      </c>
      <c r="G85" s="2">
        <v>32605</v>
      </c>
      <c r="H85" s="1">
        <v>9900</v>
      </c>
      <c r="I85" s="1">
        <f>H85*1.6</f>
        <v>15840</v>
      </c>
    </row>
    <row r="86" spans="1:9" x14ac:dyDescent="0.25">
      <c r="A86" s="1">
        <v>85</v>
      </c>
      <c r="B86" s="1" t="s">
        <v>176</v>
      </c>
      <c r="C86" s="1" t="s">
        <v>177</v>
      </c>
      <c r="D86" s="1" t="s">
        <v>29</v>
      </c>
      <c r="E86" s="1" t="s">
        <v>164</v>
      </c>
      <c r="F86" s="1">
        <v>20</v>
      </c>
      <c r="G86" s="2">
        <v>31637</v>
      </c>
      <c r="H86" s="1">
        <v>6000</v>
      </c>
      <c r="I86" s="1">
        <f>H86*1.6</f>
        <v>9600</v>
      </c>
    </row>
    <row r="87" spans="1:9" x14ac:dyDescent="0.25">
      <c r="A87" s="1">
        <v>86</v>
      </c>
      <c r="B87" s="1" t="s">
        <v>178</v>
      </c>
      <c r="C87" s="1" t="s">
        <v>105</v>
      </c>
      <c r="D87" s="1" t="s">
        <v>29</v>
      </c>
      <c r="E87" s="1" t="s">
        <v>164</v>
      </c>
      <c r="F87" s="1">
        <v>20</v>
      </c>
      <c r="G87" s="2">
        <v>36319</v>
      </c>
      <c r="H87" s="1">
        <v>4500</v>
      </c>
      <c r="I87" s="1">
        <f>H87*1.6</f>
        <v>7200</v>
      </c>
    </row>
    <row r="88" spans="1:9" x14ac:dyDescent="0.25">
      <c r="A88" s="1">
        <v>87</v>
      </c>
      <c r="B88" s="1" t="s">
        <v>179</v>
      </c>
      <c r="C88" s="1" t="s">
        <v>180</v>
      </c>
      <c r="D88" s="1" t="s">
        <v>29</v>
      </c>
      <c r="E88" s="1" t="s">
        <v>164</v>
      </c>
      <c r="F88" s="1">
        <v>20</v>
      </c>
      <c r="G88" s="2">
        <v>35794</v>
      </c>
      <c r="H88" s="1">
        <v>4500</v>
      </c>
      <c r="I88" s="1">
        <f>H88*1.6</f>
        <v>7200</v>
      </c>
    </row>
    <row r="89" spans="1:9" x14ac:dyDescent="0.25">
      <c r="A89" s="1">
        <v>88</v>
      </c>
      <c r="B89" s="1" t="s">
        <v>32</v>
      </c>
      <c r="C89" s="1" t="s">
        <v>65</v>
      </c>
      <c r="D89" s="1" t="s">
        <v>43</v>
      </c>
      <c r="E89" s="1" t="s">
        <v>164</v>
      </c>
      <c r="F89" s="1">
        <v>30</v>
      </c>
      <c r="G89" s="2">
        <v>32607</v>
      </c>
      <c r="H89" s="1">
        <v>9900</v>
      </c>
      <c r="I89" s="1">
        <f>H89*1.6</f>
        <v>15840</v>
      </c>
    </row>
    <row r="90" spans="1:9" x14ac:dyDescent="0.25">
      <c r="A90" s="1">
        <v>89</v>
      </c>
      <c r="B90" s="1" t="s">
        <v>183</v>
      </c>
      <c r="C90" s="1" t="s">
        <v>184</v>
      </c>
      <c r="D90" s="1" t="s">
        <v>43</v>
      </c>
      <c r="E90" s="1" t="s">
        <v>164</v>
      </c>
      <c r="F90" s="1">
        <v>30</v>
      </c>
      <c r="G90" s="2">
        <v>34763</v>
      </c>
      <c r="H90" s="1">
        <v>8000</v>
      </c>
      <c r="I90" s="1">
        <f>H90*1.6</f>
        <v>12800</v>
      </c>
    </row>
    <row r="91" spans="1:9" x14ac:dyDescent="0.25">
      <c r="A91" s="1">
        <v>90</v>
      </c>
      <c r="B91" s="1" t="s">
        <v>185</v>
      </c>
      <c r="C91" s="1" t="s">
        <v>186</v>
      </c>
      <c r="D91" s="1" t="s">
        <v>43</v>
      </c>
      <c r="E91" s="1" t="s">
        <v>164</v>
      </c>
      <c r="F91" s="1">
        <v>30</v>
      </c>
      <c r="G91" s="2">
        <v>32390</v>
      </c>
      <c r="H91" s="1">
        <v>7100</v>
      </c>
      <c r="I91" s="1">
        <f>H91*1.6</f>
        <v>11360</v>
      </c>
    </row>
    <row r="92" spans="1:9" x14ac:dyDescent="0.25">
      <c r="A92" s="1">
        <v>91</v>
      </c>
      <c r="B92" s="1" t="s">
        <v>187</v>
      </c>
      <c r="C92" s="1" t="s">
        <v>188</v>
      </c>
      <c r="D92" s="1" t="s">
        <v>43</v>
      </c>
      <c r="E92" s="1" t="s">
        <v>164</v>
      </c>
      <c r="F92" s="1">
        <v>30</v>
      </c>
      <c r="G92" s="2">
        <v>36274</v>
      </c>
      <c r="H92" s="1">
        <v>4500</v>
      </c>
      <c r="I92" s="1">
        <f>H92*1.6</f>
        <v>7200</v>
      </c>
    </row>
    <row r="93" spans="1:9" x14ac:dyDescent="0.25">
      <c r="A93" s="1">
        <v>92</v>
      </c>
      <c r="B93" s="1" t="s">
        <v>162</v>
      </c>
      <c r="C93" s="1" t="s">
        <v>172</v>
      </c>
      <c r="D93" s="1" t="s">
        <v>26</v>
      </c>
      <c r="E93" s="1" t="s">
        <v>164</v>
      </c>
      <c r="F93" s="1">
        <v>40</v>
      </c>
      <c r="G93" s="2">
        <v>30225</v>
      </c>
      <c r="H93" s="1">
        <v>14000</v>
      </c>
      <c r="I93" s="1">
        <f>H93*1.6</f>
        <v>22400</v>
      </c>
    </row>
    <row r="94" spans="1:9" x14ac:dyDescent="0.25">
      <c r="A94" s="1">
        <v>93</v>
      </c>
      <c r="B94" s="1" t="s">
        <v>173</v>
      </c>
      <c r="C94" s="1" t="s">
        <v>78</v>
      </c>
      <c r="D94" s="1" t="s">
        <v>26</v>
      </c>
      <c r="E94" s="1" t="s">
        <v>164</v>
      </c>
      <c r="F94" s="1">
        <v>40</v>
      </c>
      <c r="G94" s="2">
        <v>35794</v>
      </c>
      <c r="H94" s="1">
        <v>6000</v>
      </c>
      <c r="I94" s="1">
        <f>H94*1.6</f>
        <v>9600</v>
      </c>
    </row>
    <row r="95" spans="1:9" x14ac:dyDescent="0.25">
      <c r="A95" s="1">
        <v>94</v>
      </c>
      <c r="B95" s="1" t="s">
        <v>167</v>
      </c>
      <c r="C95" s="1" t="s">
        <v>168</v>
      </c>
      <c r="D95" s="1" t="s">
        <v>17</v>
      </c>
      <c r="E95" s="1" t="s">
        <v>164</v>
      </c>
      <c r="F95" s="1">
        <v>50</v>
      </c>
      <c r="G95" s="2">
        <v>32442</v>
      </c>
      <c r="H95" s="1">
        <v>10000</v>
      </c>
      <c r="I95" s="1">
        <f>H95*1.6</f>
        <v>16000</v>
      </c>
    </row>
    <row r="96" spans="1:9" x14ac:dyDescent="0.25">
      <c r="A96" s="1">
        <v>95</v>
      </c>
      <c r="B96" s="1" t="s">
        <v>169</v>
      </c>
      <c r="C96" s="1" t="s">
        <v>63</v>
      </c>
      <c r="D96" s="1" t="s">
        <v>17</v>
      </c>
      <c r="E96" s="1" t="s">
        <v>164</v>
      </c>
      <c r="F96" s="1">
        <v>50</v>
      </c>
      <c r="G96" s="2">
        <v>32435</v>
      </c>
      <c r="H96" s="1">
        <v>9000</v>
      </c>
      <c r="I96" s="1">
        <f>H96*1.6</f>
        <v>14400</v>
      </c>
    </row>
    <row r="97" spans="1:9" x14ac:dyDescent="0.25">
      <c r="A97" s="1">
        <v>96</v>
      </c>
      <c r="B97" s="1" t="s">
        <v>170</v>
      </c>
      <c r="C97" s="1" t="s">
        <v>171</v>
      </c>
      <c r="D97" s="1" t="s">
        <v>17</v>
      </c>
      <c r="E97" s="1" t="s">
        <v>164</v>
      </c>
      <c r="F97" s="1">
        <v>50</v>
      </c>
      <c r="G97" s="2">
        <v>35034</v>
      </c>
      <c r="H97" s="1">
        <v>9000</v>
      </c>
      <c r="I97" s="1">
        <f>H97*1.6</f>
        <v>14400</v>
      </c>
    </row>
    <row r="98" spans="1:9" x14ac:dyDescent="0.25">
      <c r="A98" s="1">
        <v>97</v>
      </c>
      <c r="B98" s="1" t="s">
        <v>181</v>
      </c>
      <c r="C98" s="1" t="s">
        <v>118</v>
      </c>
      <c r="D98" s="1" t="s">
        <v>38</v>
      </c>
      <c r="E98" s="1" t="s">
        <v>164</v>
      </c>
      <c r="F98" s="1">
        <v>60</v>
      </c>
      <c r="G98" s="2">
        <v>32435</v>
      </c>
      <c r="H98" s="1">
        <v>9000</v>
      </c>
      <c r="I98" s="1">
        <f>H98*1.6</f>
        <v>14400</v>
      </c>
    </row>
    <row r="99" spans="1:9" x14ac:dyDescent="0.25">
      <c r="A99" s="1">
        <v>98</v>
      </c>
      <c r="B99" s="1" t="s">
        <v>182</v>
      </c>
      <c r="C99" s="1" t="s">
        <v>168</v>
      </c>
      <c r="D99" s="1" t="s">
        <v>38</v>
      </c>
      <c r="E99" s="1" t="s">
        <v>164</v>
      </c>
      <c r="F99" s="1">
        <v>60</v>
      </c>
      <c r="G99" s="2">
        <v>33194</v>
      </c>
      <c r="H99" s="1">
        <v>7900</v>
      </c>
      <c r="I99" s="1">
        <f>H99*1.6</f>
        <v>12640</v>
      </c>
    </row>
    <row r="100" spans="1:9" x14ac:dyDescent="0.25">
      <c r="A100" s="1">
        <v>99</v>
      </c>
      <c r="B100" s="1" t="s">
        <v>162</v>
      </c>
      <c r="C100" s="1" t="s">
        <v>163</v>
      </c>
      <c r="D100" s="1" t="s">
        <v>11</v>
      </c>
      <c r="E100" s="1" t="s">
        <v>164</v>
      </c>
      <c r="F100" s="1">
        <v>70</v>
      </c>
      <c r="G100" s="2">
        <v>30376</v>
      </c>
      <c r="H100" s="1">
        <v>12000</v>
      </c>
      <c r="I100" s="1">
        <f>H100*1.6</f>
        <v>19200</v>
      </c>
    </row>
    <row r="101" spans="1:9" x14ac:dyDescent="0.25">
      <c r="A101" s="1">
        <v>100</v>
      </c>
      <c r="B101" s="1" t="s">
        <v>165</v>
      </c>
      <c r="C101" s="1" t="s">
        <v>166</v>
      </c>
      <c r="D101" s="1" t="s">
        <v>11</v>
      </c>
      <c r="E101" s="1" t="s">
        <v>164</v>
      </c>
      <c r="F101" s="1">
        <v>70</v>
      </c>
      <c r="G101" s="2">
        <v>35189</v>
      </c>
      <c r="H101" s="1">
        <v>5500</v>
      </c>
      <c r="I101" s="1">
        <f>H101*1.6</f>
        <v>8800</v>
      </c>
    </row>
  </sheetData>
  <sortState ref="A2:I101">
    <sortCondition ref="E2:E101"/>
    <sortCondition ref="F2:F101"/>
    <sortCondition descending="1" ref="I2:I101"/>
  </sortState>
  <pageMargins left="0.7" right="0.7" top="0.75" bottom="0.75" header="0.3" footer="0.3"/>
  <pageSetup paperSize="9" orientation="portrait" verticalDpi="0" r:id="rId1"/>
  <headerFooter>
    <oddFooter>&amp;L&amp;Z&amp;F&amp;R&amp;P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GridLines="0" workbookViewId="0">
      <selection activeCell="G7" sqref="G7"/>
    </sheetView>
  </sheetViews>
  <sheetFormatPr defaultRowHeight="15" outlineLevelRow="3" x14ac:dyDescent="0.25"/>
  <cols>
    <col min="1" max="2" width="9.140625" style="5"/>
    <col min="3" max="3" width="13.140625" style="5" customWidth="1"/>
    <col min="4" max="6" width="9.140625" style="5"/>
    <col min="7" max="7" width="10.140625" style="6" bestFit="1" customWidth="1"/>
    <col min="8" max="16384" width="9.140625" style="5"/>
  </cols>
  <sheetData>
    <row r="1" spans="1:9" s="7" customFormat="1" x14ac:dyDescent="0.25">
      <c r="A1" s="3" t="s">
        <v>0</v>
      </c>
      <c r="B1" s="3" t="s">
        <v>1</v>
      </c>
      <c r="C1" s="3" t="s">
        <v>2</v>
      </c>
      <c r="D1" s="3" t="s">
        <v>3</v>
      </c>
      <c r="E1" s="3" t="s">
        <v>4</v>
      </c>
      <c r="F1" s="3" t="s">
        <v>5</v>
      </c>
      <c r="G1" s="4" t="s">
        <v>6</v>
      </c>
      <c r="H1" s="3" t="s">
        <v>7</v>
      </c>
      <c r="I1" s="3" t="s">
        <v>194</v>
      </c>
    </row>
    <row r="2" spans="1:9" outlineLevel="3" x14ac:dyDescent="0.25">
      <c r="A2" s="1">
        <v>18</v>
      </c>
      <c r="B2" s="1" t="s">
        <v>9</v>
      </c>
      <c r="C2" s="1" t="s">
        <v>10</v>
      </c>
      <c r="D2" s="1" t="s">
        <v>11</v>
      </c>
      <c r="E2" s="1" t="s">
        <v>12</v>
      </c>
      <c r="F2" s="1">
        <v>70</v>
      </c>
      <c r="G2" s="2">
        <v>32441</v>
      </c>
      <c r="H2" s="1">
        <v>10000</v>
      </c>
      <c r="I2" s="1">
        <f>H2*1.6</f>
        <v>16000</v>
      </c>
    </row>
    <row r="3" spans="1:9" outlineLevel="3" x14ac:dyDescent="0.25">
      <c r="A3" s="1">
        <v>19</v>
      </c>
      <c r="B3" s="1" t="s">
        <v>13</v>
      </c>
      <c r="C3" s="1" t="s">
        <v>14</v>
      </c>
      <c r="D3" s="1" t="s">
        <v>11</v>
      </c>
      <c r="E3" s="1" t="s">
        <v>12</v>
      </c>
      <c r="F3" s="1">
        <v>70</v>
      </c>
      <c r="G3" s="2">
        <v>30376</v>
      </c>
      <c r="H3" s="1">
        <v>9000</v>
      </c>
      <c r="I3" s="1">
        <f>H3*1.6</f>
        <v>14400</v>
      </c>
    </row>
    <row r="4" spans="1:9" outlineLevel="2" x14ac:dyDescent="0.25">
      <c r="A4" s="1"/>
      <c r="B4" s="1"/>
      <c r="C4" s="1"/>
      <c r="D4" s="14" t="s">
        <v>206</v>
      </c>
      <c r="E4" s="1"/>
      <c r="F4" s="1"/>
      <c r="G4" s="2"/>
      <c r="H4" s="1"/>
      <c r="I4" s="1">
        <f>SUBTOTAL(9,I2:I3)</f>
        <v>30400</v>
      </c>
    </row>
    <row r="5" spans="1:9" outlineLevel="3" x14ac:dyDescent="0.25">
      <c r="A5" s="1">
        <v>13</v>
      </c>
      <c r="B5" s="1" t="s">
        <v>15</v>
      </c>
      <c r="C5" s="1" t="s">
        <v>16</v>
      </c>
      <c r="D5" s="1" t="s">
        <v>17</v>
      </c>
      <c r="E5" s="1" t="s">
        <v>12</v>
      </c>
      <c r="F5" s="1">
        <v>50</v>
      </c>
      <c r="G5" s="2">
        <v>32442</v>
      </c>
      <c r="H5" s="1">
        <v>10000</v>
      </c>
      <c r="I5" s="1">
        <f>H5*1.6</f>
        <v>16000</v>
      </c>
    </row>
    <row r="6" spans="1:9" outlineLevel="3" x14ac:dyDescent="0.25">
      <c r="A6" s="1">
        <v>14</v>
      </c>
      <c r="B6" s="1" t="s">
        <v>18</v>
      </c>
      <c r="C6" s="1" t="s">
        <v>19</v>
      </c>
      <c r="D6" s="1" t="s">
        <v>17</v>
      </c>
      <c r="E6" s="1" t="s">
        <v>12</v>
      </c>
      <c r="F6" s="1">
        <v>50</v>
      </c>
      <c r="G6" s="2">
        <v>34761</v>
      </c>
      <c r="H6" s="1">
        <v>9000</v>
      </c>
      <c r="I6" s="1">
        <f>H6*1.6</f>
        <v>14400</v>
      </c>
    </row>
    <row r="7" spans="1:9" outlineLevel="3" x14ac:dyDescent="0.25">
      <c r="A7" s="1">
        <v>15</v>
      </c>
      <c r="B7" s="1" t="s">
        <v>20</v>
      </c>
      <c r="C7" s="1" t="s">
        <v>21</v>
      </c>
      <c r="D7" s="1" t="s">
        <v>17</v>
      </c>
      <c r="E7" s="1" t="s">
        <v>12</v>
      </c>
      <c r="F7" s="1">
        <v>50</v>
      </c>
      <c r="G7" s="2">
        <v>31717</v>
      </c>
      <c r="H7" s="1">
        <v>9000</v>
      </c>
      <c r="I7" s="1">
        <f>H7*1.6</f>
        <v>14400</v>
      </c>
    </row>
    <row r="8" spans="1:9" outlineLevel="2" x14ac:dyDescent="0.25">
      <c r="A8" s="1"/>
      <c r="B8" s="1"/>
      <c r="C8" s="1"/>
      <c r="D8" s="12" t="s">
        <v>207</v>
      </c>
      <c r="E8" s="1"/>
      <c r="F8" s="1"/>
      <c r="G8" s="2"/>
      <c r="H8" s="1"/>
      <c r="I8" s="1">
        <f>SUBTOTAL(9,I5:I7)</f>
        <v>44800</v>
      </c>
    </row>
    <row r="9" spans="1:9" outlineLevel="3" x14ac:dyDescent="0.25">
      <c r="A9" s="1">
        <v>20</v>
      </c>
      <c r="B9" s="1" t="s">
        <v>22</v>
      </c>
      <c r="C9" s="1" t="s">
        <v>16</v>
      </c>
      <c r="D9" s="1" t="s">
        <v>23</v>
      </c>
      <c r="E9" s="1" t="s">
        <v>12</v>
      </c>
      <c r="F9" s="1">
        <v>80</v>
      </c>
      <c r="G9" s="2">
        <v>31028</v>
      </c>
      <c r="H9" s="1">
        <v>15000</v>
      </c>
      <c r="I9" s="1">
        <f>H9*1.6</f>
        <v>24000</v>
      </c>
    </row>
    <row r="10" spans="1:9" outlineLevel="2" x14ac:dyDescent="0.25">
      <c r="A10" s="1"/>
      <c r="B10" s="1"/>
      <c r="C10" s="1"/>
      <c r="D10" s="12" t="s">
        <v>208</v>
      </c>
      <c r="E10" s="1"/>
      <c r="F10" s="1"/>
      <c r="G10" s="2"/>
      <c r="H10" s="1"/>
      <c r="I10" s="1">
        <f>SUBTOTAL(9,I9:I9)</f>
        <v>24000</v>
      </c>
    </row>
    <row r="11" spans="1:9" outlineLevel="3" x14ac:dyDescent="0.25">
      <c r="A11" s="1">
        <v>12</v>
      </c>
      <c r="B11" s="1" t="s">
        <v>24</v>
      </c>
      <c r="C11" s="1" t="s">
        <v>25</v>
      </c>
      <c r="D11" s="1" t="s">
        <v>26</v>
      </c>
      <c r="E11" s="1" t="s">
        <v>12</v>
      </c>
      <c r="F11" s="1">
        <v>40</v>
      </c>
      <c r="G11" s="2">
        <v>31402</v>
      </c>
      <c r="H11" s="1">
        <v>8500</v>
      </c>
      <c r="I11" s="1">
        <f>H11*1.6</f>
        <v>13600</v>
      </c>
    </row>
    <row r="12" spans="1:9" outlineLevel="2" x14ac:dyDescent="0.25">
      <c r="A12" s="1"/>
      <c r="B12" s="1"/>
      <c r="C12" s="1"/>
      <c r="D12" s="12" t="s">
        <v>209</v>
      </c>
      <c r="E12" s="1"/>
      <c r="F12" s="1"/>
      <c r="G12" s="2"/>
      <c r="H12" s="1"/>
      <c r="I12" s="1">
        <f>SUBTOTAL(9,I11:I11)</f>
        <v>13600</v>
      </c>
    </row>
    <row r="13" spans="1:9" outlineLevel="3" x14ac:dyDescent="0.25">
      <c r="A13" s="1">
        <v>5</v>
      </c>
      <c r="B13" s="1" t="s">
        <v>27</v>
      </c>
      <c r="C13" s="1" t="s">
        <v>28</v>
      </c>
      <c r="D13" s="1" t="s">
        <v>29</v>
      </c>
      <c r="E13" s="1" t="s">
        <v>12</v>
      </c>
      <c r="F13" s="1">
        <v>20</v>
      </c>
      <c r="G13" s="2">
        <v>32603</v>
      </c>
      <c r="H13" s="1">
        <v>9900</v>
      </c>
      <c r="I13" s="1">
        <f>H13*1.6</f>
        <v>15840</v>
      </c>
    </row>
    <row r="14" spans="1:9" outlineLevel="3" x14ac:dyDescent="0.25">
      <c r="A14" s="1">
        <v>6</v>
      </c>
      <c r="B14" s="1" t="s">
        <v>30</v>
      </c>
      <c r="C14" s="1" t="s">
        <v>31</v>
      </c>
      <c r="D14" s="1" t="s">
        <v>29</v>
      </c>
      <c r="E14" s="1" t="s">
        <v>12</v>
      </c>
      <c r="F14" s="1">
        <v>20</v>
      </c>
      <c r="G14" s="2">
        <v>34762</v>
      </c>
      <c r="H14" s="1">
        <v>8000</v>
      </c>
      <c r="I14" s="1">
        <f>H14*1.6</f>
        <v>12800</v>
      </c>
    </row>
    <row r="15" spans="1:9" outlineLevel="3" x14ac:dyDescent="0.25">
      <c r="A15" s="1">
        <v>7</v>
      </c>
      <c r="B15" s="1" t="s">
        <v>32</v>
      </c>
      <c r="C15" s="1" t="s">
        <v>33</v>
      </c>
      <c r="D15" s="1" t="s">
        <v>29</v>
      </c>
      <c r="E15" s="1" t="s">
        <v>12</v>
      </c>
      <c r="F15" s="1">
        <v>20</v>
      </c>
      <c r="G15" s="2">
        <v>29183</v>
      </c>
      <c r="H15" s="1">
        <v>7000</v>
      </c>
      <c r="I15" s="1">
        <f>H15*1.6</f>
        <v>11200</v>
      </c>
    </row>
    <row r="16" spans="1:9" outlineLevel="3" x14ac:dyDescent="0.25">
      <c r="A16" s="1">
        <v>8</v>
      </c>
      <c r="B16" s="1" t="s">
        <v>34</v>
      </c>
      <c r="C16" s="1" t="s">
        <v>35</v>
      </c>
      <c r="D16" s="1" t="s">
        <v>29</v>
      </c>
      <c r="E16" s="1" t="s">
        <v>12</v>
      </c>
      <c r="F16" s="1">
        <v>20</v>
      </c>
      <c r="G16" s="2">
        <v>36318</v>
      </c>
      <c r="H16" s="1">
        <v>4500</v>
      </c>
      <c r="I16" s="1">
        <f>H16*1.6</f>
        <v>7200</v>
      </c>
    </row>
    <row r="17" spans="1:9" outlineLevel="2" x14ac:dyDescent="0.25">
      <c r="A17" s="1"/>
      <c r="B17" s="1"/>
      <c r="C17" s="1"/>
      <c r="D17" s="12" t="s">
        <v>210</v>
      </c>
      <c r="E17" s="1"/>
      <c r="F17" s="1"/>
      <c r="G17" s="2"/>
      <c r="H17" s="1"/>
      <c r="I17" s="1">
        <f>SUBTOTAL(9,I13:I16)</f>
        <v>47040</v>
      </c>
    </row>
    <row r="18" spans="1:9" outlineLevel="3" x14ac:dyDescent="0.25">
      <c r="A18" s="1">
        <v>16</v>
      </c>
      <c r="B18" s="1" t="s">
        <v>36</v>
      </c>
      <c r="C18" s="1" t="s">
        <v>37</v>
      </c>
      <c r="D18" s="1" t="s">
        <v>38</v>
      </c>
      <c r="E18" s="1" t="s">
        <v>12</v>
      </c>
      <c r="F18" s="1">
        <v>60</v>
      </c>
      <c r="G18" s="2">
        <v>32435</v>
      </c>
      <c r="H18" s="1">
        <v>9000</v>
      </c>
      <c r="I18" s="1">
        <f>H18*1.6</f>
        <v>14400</v>
      </c>
    </row>
    <row r="19" spans="1:9" outlineLevel="3" x14ac:dyDescent="0.25">
      <c r="A19" s="1">
        <v>17</v>
      </c>
      <c r="B19" s="1" t="s">
        <v>39</v>
      </c>
      <c r="C19" s="1" t="s">
        <v>40</v>
      </c>
      <c r="D19" s="1" t="s">
        <v>38</v>
      </c>
      <c r="E19" s="1" t="s">
        <v>12</v>
      </c>
      <c r="F19" s="1">
        <v>60</v>
      </c>
      <c r="G19" s="2">
        <v>33102</v>
      </c>
      <c r="H19" s="1">
        <v>7900</v>
      </c>
      <c r="I19" s="1">
        <f>H19*1.6</f>
        <v>12640</v>
      </c>
    </row>
    <row r="20" spans="1:9" outlineLevel="2" x14ac:dyDescent="0.25">
      <c r="A20" s="1"/>
      <c r="B20" s="1"/>
      <c r="C20" s="1"/>
      <c r="D20" s="12" t="s">
        <v>211</v>
      </c>
      <c r="E20" s="1"/>
      <c r="F20" s="1"/>
      <c r="G20" s="2"/>
      <c r="H20" s="1"/>
      <c r="I20" s="1">
        <f>SUBTOTAL(9,I18:I19)</f>
        <v>27040</v>
      </c>
    </row>
    <row r="21" spans="1:9" outlineLevel="3" x14ac:dyDescent="0.25">
      <c r="A21" s="1">
        <v>3</v>
      </c>
      <c r="B21" s="1" t="s">
        <v>46</v>
      </c>
      <c r="C21" s="1" t="s">
        <v>47</v>
      </c>
      <c r="D21" s="1" t="s">
        <v>43</v>
      </c>
      <c r="E21" s="1" t="s">
        <v>12</v>
      </c>
      <c r="F21" s="1">
        <v>10</v>
      </c>
      <c r="G21" s="2">
        <v>33510</v>
      </c>
      <c r="H21" s="1">
        <v>7600</v>
      </c>
      <c r="I21" s="1">
        <f>H21*1.6</f>
        <v>12160</v>
      </c>
    </row>
    <row r="22" spans="1:9" outlineLevel="3" x14ac:dyDescent="0.25">
      <c r="A22" s="1">
        <v>9</v>
      </c>
      <c r="B22" s="1" t="s">
        <v>41</v>
      </c>
      <c r="C22" s="1" t="s">
        <v>42</v>
      </c>
      <c r="D22" s="1" t="s">
        <v>43</v>
      </c>
      <c r="E22" s="1" t="s">
        <v>12</v>
      </c>
      <c r="F22" s="1">
        <v>30</v>
      </c>
      <c r="G22" s="2">
        <v>32448</v>
      </c>
      <c r="H22" s="1">
        <v>10000</v>
      </c>
      <c r="I22" s="1">
        <f>H22*1.6</f>
        <v>16000</v>
      </c>
    </row>
    <row r="23" spans="1:9" outlineLevel="3" x14ac:dyDescent="0.25">
      <c r="A23" s="1">
        <v>10</v>
      </c>
      <c r="B23" s="1" t="s">
        <v>44</v>
      </c>
      <c r="C23" s="1" t="s">
        <v>45</v>
      </c>
      <c r="D23" s="1" t="s">
        <v>43</v>
      </c>
      <c r="E23" s="1" t="s">
        <v>12</v>
      </c>
      <c r="F23" s="1">
        <v>30</v>
      </c>
      <c r="G23" s="2">
        <v>30225</v>
      </c>
      <c r="H23" s="1">
        <v>9000</v>
      </c>
      <c r="I23" s="1">
        <f>H23*1.6</f>
        <v>14400</v>
      </c>
    </row>
    <row r="24" spans="1:9" outlineLevel="3" x14ac:dyDescent="0.25">
      <c r="A24" s="1">
        <v>11</v>
      </c>
      <c r="B24" s="1" t="s">
        <v>48</v>
      </c>
      <c r="C24" s="1" t="s">
        <v>49</v>
      </c>
      <c r="D24" s="1" t="s">
        <v>43</v>
      </c>
      <c r="E24" s="1" t="s">
        <v>12</v>
      </c>
      <c r="F24" s="1">
        <v>30</v>
      </c>
      <c r="G24" s="2">
        <v>36222</v>
      </c>
      <c r="H24" s="1">
        <v>4000</v>
      </c>
      <c r="I24" s="1">
        <f>H24*1.6</f>
        <v>6400</v>
      </c>
    </row>
    <row r="25" spans="1:9" outlineLevel="2" x14ac:dyDescent="0.25">
      <c r="A25" s="1"/>
      <c r="B25" s="1"/>
      <c r="C25" s="1"/>
      <c r="D25" s="12" t="s">
        <v>212</v>
      </c>
      <c r="E25" s="1"/>
      <c r="F25" s="1"/>
      <c r="G25" s="2"/>
      <c r="H25" s="1"/>
      <c r="I25" s="1">
        <f>SUBTOTAL(9,I21:I24)</f>
        <v>48960</v>
      </c>
    </row>
    <row r="26" spans="1:9" outlineLevel="3" x14ac:dyDescent="0.25">
      <c r="A26" s="1">
        <v>1</v>
      </c>
      <c r="B26" s="1" t="s">
        <v>50</v>
      </c>
      <c r="C26" s="1" t="s">
        <v>51</v>
      </c>
      <c r="D26" s="1" t="s">
        <v>52</v>
      </c>
      <c r="E26" s="1" t="s">
        <v>12</v>
      </c>
      <c r="F26" s="1">
        <v>10</v>
      </c>
      <c r="G26" s="2">
        <v>29172</v>
      </c>
      <c r="H26" s="1">
        <v>13000</v>
      </c>
      <c r="I26" s="1">
        <f>H26*1.6</f>
        <v>20800</v>
      </c>
    </row>
    <row r="27" spans="1:9" outlineLevel="3" x14ac:dyDescent="0.25">
      <c r="A27" s="1">
        <v>2</v>
      </c>
      <c r="B27" s="1" t="s">
        <v>53</v>
      </c>
      <c r="C27" s="1" t="s">
        <v>54</v>
      </c>
      <c r="D27" s="1" t="s">
        <v>52</v>
      </c>
      <c r="E27" s="1" t="s">
        <v>12</v>
      </c>
      <c r="F27" s="1">
        <v>10</v>
      </c>
      <c r="G27" s="2">
        <v>32440</v>
      </c>
      <c r="H27" s="1">
        <v>10000</v>
      </c>
      <c r="I27" s="1">
        <f>H27*1.6</f>
        <v>16000</v>
      </c>
    </row>
    <row r="28" spans="1:9" outlineLevel="3" x14ac:dyDescent="0.25">
      <c r="A28" s="1">
        <v>4</v>
      </c>
      <c r="B28" s="1" t="s">
        <v>55</v>
      </c>
      <c r="C28" s="1" t="s">
        <v>56</v>
      </c>
      <c r="D28" s="1" t="s">
        <v>52</v>
      </c>
      <c r="E28" s="1" t="s">
        <v>12</v>
      </c>
      <c r="F28" s="1">
        <v>10</v>
      </c>
      <c r="G28" s="2">
        <v>33787</v>
      </c>
      <c r="H28" s="1">
        <v>7500</v>
      </c>
      <c r="I28" s="1">
        <f>H28*1.6</f>
        <v>12000</v>
      </c>
    </row>
    <row r="29" spans="1:9" outlineLevel="2" x14ac:dyDescent="0.25">
      <c r="A29" s="1"/>
      <c r="B29" s="1"/>
      <c r="C29" s="1"/>
      <c r="D29" s="12" t="s">
        <v>213</v>
      </c>
      <c r="E29" s="1"/>
      <c r="F29" s="1"/>
      <c r="G29" s="2"/>
      <c r="H29" s="1"/>
      <c r="I29" s="1">
        <f>SUBTOTAL(9,I26:I28)</f>
        <v>48800</v>
      </c>
    </row>
    <row r="30" spans="1:9" outlineLevel="1" x14ac:dyDescent="0.25">
      <c r="A30" s="1"/>
      <c r="B30" s="1"/>
      <c r="C30" s="1"/>
      <c r="D30" s="1"/>
      <c r="E30" s="14" t="s">
        <v>215</v>
      </c>
      <c r="F30" s="1"/>
      <c r="G30" s="2"/>
      <c r="H30" s="1"/>
      <c r="I30" s="1">
        <f>SUBTOTAL(9,I2:I28)</f>
        <v>284640</v>
      </c>
    </row>
    <row r="31" spans="1:9" outlineLevel="3" x14ac:dyDescent="0.25">
      <c r="A31" s="1">
        <v>57</v>
      </c>
      <c r="B31" s="1" t="s">
        <v>57</v>
      </c>
      <c r="C31" s="1" t="s">
        <v>58</v>
      </c>
      <c r="D31" s="1" t="s">
        <v>11</v>
      </c>
      <c r="E31" s="1" t="s">
        <v>59</v>
      </c>
      <c r="F31" s="1">
        <v>70</v>
      </c>
      <c r="G31" s="2">
        <v>32106</v>
      </c>
      <c r="H31" s="1">
        <v>11000</v>
      </c>
      <c r="I31" s="1">
        <f>H31*1.6</f>
        <v>17600</v>
      </c>
    </row>
    <row r="32" spans="1:9" outlineLevel="3" x14ac:dyDescent="0.25">
      <c r="A32" s="1">
        <v>58</v>
      </c>
      <c r="B32" s="1" t="s">
        <v>60</v>
      </c>
      <c r="C32" s="1" t="s">
        <v>61</v>
      </c>
      <c r="D32" s="1" t="s">
        <v>11</v>
      </c>
      <c r="E32" s="1" t="s">
        <v>59</v>
      </c>
      <c r="F32" s="1">
        <v>70</v>
      </c>
      <c r="G32" s="2">
        <v>30376</v>
      </c>
      <c r="H32" s="1">
        <v>9000</v>
      </c>
      <c r="I32" s="1">
        <f>H32*1.6</f>
        <v>14400</v>
      </c>
    </row>
    <row r="33" spans="1:9" outlineLevel="3" x14ac:dyDescent="0.25">
      <c r="A33" s="1">
        <v>59</v>
      </c>
      <c r="B33" s="1" t="s">
        <v>62</v>
      </c>
      <c r="C33" s="1" t="s">
        <v>63</v>
      </c>
      <c r="D33" s="1" t="s">
        <v>11</v>
      </c>
      <c r="E33" s="1" t="s">
        <v>59</v>
      </c>
      <c r="F33" s="1">
        <v>70</v>
      </c>
      <c r="G33" s="2">
        <v>32180</v>
      </c>
      <c r="H33" s="1">
        <v>9000</v>
      </c>
      <c r="I33" s="1">
        <f>H33*1.6</f>
        <v>14400</v>
      </c>
    </row>
    <row r="34" spans="1:9" outlineLevel="3" x14ac:dyDescent="0.25">
      <c r="A34" s="1">
        <v>60</v>
      </c>
      <c r="B34" s="1" t="s">
        <v>64</v>
      </c>
      <c r="C34" s="1" t="s">
        <v>65</v>
      </c>
      <c r="D34" s="1" t="s">
        <v>11</v>
      </c>
      <c r="E34" s="1" t="s">
        <v>59</v>
      </c>
      <c r="F34" s="1">
        <v>70</v>
      </c>
      <c r="G34" s="2">
        <v>36220</v>
      </c>
      <c r="H34" s="1">
        <v>4000</v>
      </c>
      <c r="I34" s="1">
        <f>H34*1.6</f>
        <v>6400</v>
      </c>
    </row>
    <row r="35" spans="1:9" outlineLevel="2" x14ac:dyDescent="0.25">
      <c r="A35" s="1"/>
      <c r="B35" s="1"/>
      <c r="C35" s="1"/>
      <c r="D35" s="12" t="s">
        <v>206</v>
      </c>
      <c r="E35" s="1"/>
      <c r="F35" s="1"/>
      <c r="G35" s="2"/>
      <c r="H35" s="1"/>
      <c r="I35" s="1">
        <f>SUBTOTAL(9,I31:I34)</f>
        <v>52800</v>
      </c>
    </row>
    <row r="36" spans="1:9" outlineLevel="3" x14ac:dyDescent="0.25">
      <c r="A36" s="1">
        <v>45</v>
      </c>
      <c r="B36" s="1" t="s">
        <v>66</v>
      </c>
      <c r="C36" s="1" t="s">
        <v>67</v>
      </c>
      <c r="D36" s="1" t="s">
        <v>17</v>
      </c>
      <c r="E36" s="1" t="s">
        <v>59</v>
      </c>
      <c r="F36" s="1">
        <v>50</v>
      </c>
      <c r="G36" s="2">
        <v>32437</v>
      </c>
      <c r="H36" s="1">
        <v>11000</v>
      </c>
      <c r="I36" s="1">
        <f>H36*1.6</f>
        <v>17600</v>
      </c>
    </row>
    <row r="37" spans="1:9" outlineLevel="3" x14ac:dyDescent="0.25">
      <c r="A37" s="1">
        <v>46</v>
      </c>
      <c r="B37" s="1" t="s">
        <v>68</v>
      </c>
      <c r="C37" s="1" t="s">
        <v>69</v>
      </c>
      <c r="D37" s="1" t="s">
        <v>17</v>
      </c>
      <c r="E37" s="1" t="s">
        <v>59</v>
      </c>
      <c r="F37" s="1">
        <v>50</v>
      </c>
      <c r="G37" s="2">
        <v>32439</v>
      </c>
      <c r="H37" s="1">
        <v>10000</v>
      </c>
      <c r="I37" s="1">
        <f>H37*1.6</f>
        <v>16000</v>
      </c>
    </row>
    <row r="38" spans="1:9" outlineLevel="3" x14ac:dyDescent="0.25">
      <c r="A38" s="1">
        <v>47</v>
      </c>
      <c r="B38" s="1" t="s">
        <v>70</v>
      </c>
      <c r="C38" s="1" t="s">
        <v>71</v>
      </c>
      <c r="D38" s="1" t="s">
        <v>17</v>
      </c>
      <c r="E38" s="1" t="s">
        <v>59</v>
      </c>
      <c r="F38" s="1">
        <v>50</v>
      </c>
      <c r="G38" s="2">
        <v>35810</v>
      </c>
      <c r="H38" s="1">
        <v>10000</v>
      </c>
      <c r="I38" s="1">
        <f>H38*1.6</f>
        <v>16000</v>
      </c>
    </row>
    <row r="39" spans="1:9" outlineLevel="3" x14ac:dyDescent="0.25">
      <c r="A39" s="1">
        <v>48</v>
      </c>
      <c r="B39" s="1" t="s">
        <v>72</v>
      </c>
      <c r="C39" s="1" t="s">
        <v>73</v>
      </c>
      <c r="D39" s="1" t="s">
        <v>17</v>
      </c>
      <c r="E39" s="1" t="s">
        <v>59</v>
      </c>
      <c r="F39" s="1">
        <v>50</v>
      </c>
      <c r="G39" s="2">
        <v>32609</v>
      </c>
      <c r="H39" s="1">
        <v>9900</v>
      </c>
      <c r="I39" s="1">
        <f>H39*1.6</f>
        <v>15840</v>
      </c>
    </row>
    <row r="40" spans="1:9" outlineLevel="3" x14ac:dyDescent="0.25">
      <c r="A40" s="1">
        <v>49</v>
      </c>
      <c r="B40" s="1" t="s">
        <v>74</v>
      </c>
      <c r="C40" s="1" t="s">
        <v>63</v>
      </c>
      <c r="D40" s="1" t="s">
        <v>17</v>
      </c>
      <c r="E40" s="1" t="s">
        <v>59</v>
      </c>
      <c r="F40" s="1">
        <v>50</v>
      </c>
      <c r="G40" s="2">
        <v>30225</v>
      </c>
      <c r="H40" s="1">
        <v>9000</v>
      </c>
      <c r="I40" s="1">
        <f>H40*1.6</f>
        <v>14400</v>
      </c>
    </row>
    <row r="41" spans="1:9" outlineLevel="3" x14ac:dyDescent="0.25">
      <c r="A41" s="1">
        <v>50</v>
      </c>
      <c r="B41" s="1" t="s">
        <v>75</v>
      </c>
      <c r="C41" s="1" t="s">
        <v>76</v>
      </c>
      <c r="D41" s="1" t="s">
        <v>17</v>
      </c>
      <c r="E41" s="1" t="s">
        <v>59</v>
      </c>
      <c r="F41" s="1">
        <v>50</v>
      </c>
      <c r="G41" s="2">
        <v>33510</v>
      </c>
      <c r="H41" s="1">
        <v>5000</v>
      </c>
      <c r="I41" s="1">
        <f>H41*1.6</f>
        <v>8000</v>
      </c>
    </row>
    <row r="42" spans="1:9" outlineLevel="3" x14ac:dyDescent="0.25">
      <c r="A42" s="1">
        <v>51</v>
      </c>
      <c r="B42" s="1" t="s">
        <v>77</v>
      </c>
      <c r="C42" s="1" t="s">
        <v>78</v>
      </c>
      <c r="D42" s="1" t="s">
        <v>17</v>
      </c>
      <c r="E42" s="1" t="s">
        <v>59</v>
      </c>
      <c r="F42" s="1">
        <v>50</v>
      </c>
      <c r="G42" s="2">
        <v>36221</v>
      </c>
      <c r="H42" s="1">
        <v>4000</v>
      </c>
      <c r="I42" s="1">
        <f>H42*1.6</f>
        <v>6400</v>
      </c>
    </row>
    <row r="43" spans="1:9" outlineLevel="2" x14ac:dyDescent="0.25">
      <c r="A43" s="1"/>
      <c r="B43" s="1"/>
      <c r="C43" s="1"/>
      <c r="D43" s="12" t="s">
        <v>207</v>
      </c>
      <c r="E43" s="1"/>
      <c r="F43" s="1"/>
      <c r="G43" s="2"/>
      <c r="H43" s="1"/>
      <c r="I43" s="1">
        <f>SUBTOTAL(9,I36:I42)</f>
        <v>94240</v>
      </c>
    </row>
    <row r="44" spans="1:9" outlineLevel="3" x14ac:dyDescent="0.25">
      <c r="A44" s="1">
        <v>43</v>
      </c>
      <c r="B44" s="1" t="s">
        <v>22</v>
      </c>
      <c r="C44" s="1" t="s">
        <v>79</v>
      </c>
      <c r="D44" s="1" t="s">
        <v>26</v>
      </c>
      <c r="E44" s="1" t="s">
        <v>59</v>
      </c>
      <c r="F44" s="1">
        <v>40</v>
      </c>
      <c r="G44" s="2">
        <v>30225</v>
      </c>
      <c r="H44" s="1">
        <v>14000</v>
      </c>
      <c r="I44" s="1">
        <f>H44*1.6</f>
        <v>22400</v>
      </c>
    </row>
    <row r="45" spans="1:9" outlineLevel="3" x14ac:dyDescent="0.25">
      <c r="A45" s="1">
        <v>44</v>
      </c>
      <c r="B45" s="1" t="s">
        <v>80</v>
      </c>
      <c r="C45" s="1" t="s">
        <v>81</v>
      </c>
      <c r="D45" s="1" t="s">
        <v>26</v>
      </c>
      <c r="E45" s="1" t="s">
        <v>59</v>
      </c>
      <c r="F45" s="1">
        <v>40</v>
      </c>
      <c r="G45" s="2">
        <v>31027</v>
      </c>
      <c r="H45" s="1">
        <v>11000</v>
      </c>
      <c r="I45" s="1">
        <f>H45*1.6</f>
        <v>17600</v>
      </c>
    </row>
    <row r="46" spans="1:9" outlineLevel="2" x14ac:dyDescent="0.25">
      <c r="A46" s="1"/>
      <c r="B46" s="1"/>
      <c r="C46" s="1"/>
      <c r="D46" s="12" t="s">
        <v>209</v>
      </c>
      <c r="E46" s="1"/>
      <c r="F46" s="1"/>
      <c r="G46" s="2"/>
      <c r="H46" s="1"/>
      <c r="I46" s="1">
        <f>SUBTOTAL(9,I44:I45)</f>
        <v>40000</v>
      </c>
    </row>
    <row r="47" spans="1:9" outlineLevel="3" x14ac:dyDescent="0.25">
      <c r="A47" s="1">
        <v>29</v>
      </c>
      <c r="B47" s="1" t="s">
        <v>82</v>
      </c>
      <c r="C47" s="1" t="s">
        <v>35</v>
      </c>
      <c r="D47" s="1" t="s">
        <v>29</v>
      </c>
      <c r="E47" s="1" t="s">
        <v>59</v>
      </c>
      <c r="F47" s="1">
        <v>20</v>
      </c>
      <c r="G47" s="2">
        <v>33182</v>
      </c>
      <c r="H47" s="1">
        <v>10000</v>
      </c>
      <c r="I47" s="1">
        <f>H47*1.6</f>
        <v>16000</v>
      </c>
    </row>
    <row r="48" spans="1:9" outlineLevel="3" x14ac:dyDescent="0.25">
      <c r="A48" s="1">
        <v>30</v>
      </c>
      <c r="B48" s="1" t="s">
        <v>83</v>
      </c>
      <c r="C48" s="1" t="s">
        <v>84</v>
      </c>
      <c r="D48" s="1" t="s">
        <v>29</v>
      </c>
      <c r="E48" s="1" t="s">
        <v>59</v>
      </c>
      <c r="F48" s="1">
        <v>20</v>
      </c>
      <c r="G48" s="2">
        <v>32445</v>
      </c>
      <c r="H48" s="1">
        <v>10000</v>
      </c>
      <c r="I48" s="1">
        <f>H48*1.6</f>
        <v>16000</v>
      </c>
    </row>
    <row r="49" spans="1:9" outlineLevel="3" x14ac:dyDescent="0.25">
      <c r="A49" s="1">
        <v>31</v>
      </c>
      <c r="B49" s="1" t="s">
        <v>85</v>
      </c>
      <c r="C49" s="1" t="s">
        <v>86</v>
      </c>
      <c r="D49" s="1" t="s">
        <v>29</v>
      </c>
      <c r="E49" s="1" t="s">
        <v>59</v>
      </c>
      <c r="F49" s="1">
        <v>20</v>
      </c>
      <c r="G49" s="2">
        <v>32446</v>
      </c>
      <c r="H49" s="1">
        <v>10000</v>
      </c>
      <c r="I49" s="1">
        <f>H49*1.6</f>
        <v>16000</v>
      </c>
    </row>
    <row r="50" spans="1:9" outlineLevel="3" x14ac:dyDescent="0.25">
      <c r="A50" s="1">
        <v>32</v>
      </c>
      <c r="B50" s="1" t="s">
        <v>87</v>
      </c>
      <c r="C50" s="1" t="s">
        <v>88</v>
      </c>
      <c r="D50" s="1" t="s">
        <v>29</v>
      </c>
      <c r="E50" s="1" t="s">
        <v>59</v>
      </c>
      <c r="F50" s="1">
        <v>20</v>
      </c>
      <c r="G50" s="2">
        <v>28326</v>
      </c>
      <c r="H50" s="1">
        <v>9000</v>
      </c>
      <c r="I50" s="1">
        <f>H50*1.6</f>
        <v>14400</v>
      </c>
    </row>
    <row r="51" spans="1:9" outlineLevel="3" x14ac:dyDescent="0.25">
      <c r="A51" s="1">
        <v>33</v>
      </c>
      <c r="B51" s="1" t="s">
        <v>89</v>
      </c>
      <c r="C51" s="1" t="s">
        <v>63</v>
      </c>
      <c r="D51" s="1" t="s">
        <v>29</v>
      </c>
      <c r="E51" s="1" t="s">
        <v>59</v>
      </c>
      <c r="F51" s="1">
        <v>20</v>
      </c>
      <c r="G51" s="2">
        <v>33729</v>
      </c>
      <c r="H51" s="1">
        <v>5300</v>
      </c>
      <c r="I51" s="1">
        <f>H51*1.6</f>
        <v>8480</v>
      </c>
    </row>
    <row r="52" spans="1:9" outlineLevel="3" x14ac:dyDescent="0.25">
      <c r="A52" s="1">
        <v>34</v>
      </c>
      <c r="B52" s="1" t="s">
        <v>90</v>
      </c>
      <c r="C52" s="1" t="s">
        <v>71</v>
      </c>
      <c r="D52" s="1" t="s">
        <v>29</v>
      </c>
      <c r="E52" s="1" t="s">
        <v>59</v>
      </c>
      <c r="F52" s="1">
        <v>20</v>
      </c>
      <c r="G52" s="2">
        <v>36317</v>
      </c>
      <c r="H52" s="1">
        <v>4500</v>
      </c>
      <c r="I52" s="1">
        <f>H52*1.6</f>
        <v>7200</v>
      </c>
    </row>
    <row r="53" spans="1:9" outlineLevel="3" x14ac:dyDescent="0.25">
      <c r="A53" s="1">
        <v>35</v>
      </c>
      <c r="B53" s="1" t="s">
        <v>91</v>
      </c>
      <c r="C53" s="1" t="s">
        <v>92</v>
      </c>
      <c r="D53" s="1" t="s">
        <v>29</v>
      </c>
      <c r="E53" s="1" t="s">
        <v>59</v>
      </c>
      <c r="F53" s="1">
        <v>20</v>
      </c>
      <c r="G53" s="2">
        <v>36316</v>
      </c>
      <c r="H53" s="1">
        <v>3400</v>
      </c>
      <c r="I53" s="1">
        <f>H53*1.6</f>
        <v>5440</v>
      </c>
    </row>
    <row r="54" spans="1:9" outlineLevel="2" x14ac:dyDescent="0.25">
      <c r="A54" s="1"/>
      <c r="B54" s="1"/>
      <c r="C54" s="1"/>
      <c r="D54" s="12" t="s">
        <v>210</v>
      </c>
      <c r="E54" s="1"/>
      <c r="F54" s="1"/>
      <c r="G54" s="2"/>
      <c r="H54" s="1"/>
      <c r="I54" s="1">
        <f>SUBTOTAL(9,I47:I53)</f>
        <v>83520</v>
      </c>
    </row>
    <row r="55" spans="1:9" outlineLevel="3" x14ac:dyDescent="0.25">
      <c r="A55" s="1">
        <v>52</v>
      </c>
      <c r="B55" s="1" t="s">
        <v>93</v>
      </c>
      <c r="C55" s="1" t="s">
        <v>31</v>
      </c>
      <c r="D55" s="1" t="s">
        <v>38</v>
      </c>
      <c r="E55" s="1" t="s">
        <v>59</v>
      </c>
      <c r="F55" s="1">
        <v>60</v>
      </c>
      <c r="G55" s="2">
        <v>32444</v>
      </c>
      <c r="H55" s="1">
        <v>11500</v>
      </c>
      <c r="I55" s="1">
        <f>H55*1.6</f>
        <v>18400</v>
      </c>
    </row>
    <row r="56" spans="1:9" outlineLevel="3" x14ac:dyDescent="0.25">
      <c r="A56" s="1">
        <v>53</v>
      </c>
      <c r="B56" s="1" t="s">
        <v>94</v>
      </c>
      <c r="C56" s="1" t="s">
        <v>78</v>
      </c>
      <c r="D56" s="1" t="s">
        <v>38</v>
      </c>
      <c r="E56" s="1" t="s">
        <v>59</v>
      </c>
      <c r="F56" s="1">
        <v>60</v>
      </c>
      <c r="G56" s="2">
        <v>32443</v>
      </c>
      <c r="H56" s="1">
        <v>10000</v>
      </c>
      <c r="I56" s="1">
        <f>H56*1.6</f>
        <v>16000</v>
      </c>
    </row>
    <row r="57" spans="1:9" outlineLevel="3" x14ac:dyDescent="0.25">
      <c r="A57" s="1">
        <v>54</v>
      </c>
      <c r="B57" s="1" t="s">
        <v>95</v>
      </c>
      <c r="C57" s="1" t="s">
        <v>96</v>
      </c>
      <c r="D57" s="1" t="s">
        <v>38</v>
      </c>
      <c r="E57" s="1" t="s">
        <v>59</v>
      </c>
      <c r="F57" s="1">
        <v>60</v>
      </c>
      <c r="G57" s="2">
        <v>31030</v>
      </c>
      <c r="H57" s="1">
        <v>8500</v>
      </c>
      <c r="I57" s="1">
        <f>H57*1.6</f>
        <v>13600</v>
      </c>
    </row>
    <row r="58" spans="1:9" outlineLevel="3" x14ac:dyDescent="0.25">
      <c r="A58" s="1">
        <v>55</v>
      </c>
      <c r="B58" s="1" t="s">
        <v>97</v>
      </c>
      <c r="C58" s="1" t="s">
        <v>98</v>
      </c>
      <c r="D58" s="1" t="s">
        <v>38</v>
      </c>
      <c r="E58" s="1" t="s">
        <v>59</v>
      </c>
      <c r="F58" s="1">
        <v>60</v>
      </c>
      <c r="G58" s="2">
        <v>32435</v>
      </c>
      <c r="H58" s="1">
        <v>8100</v>
      </c>
      <c r="I58" s="1">
        <f>H58*1.6</f>
        <v>12960</v>
      </c>
    </row>
    <row r="59" spans="1:9" outlineLevel="3" x14ac:dyDescent="0.25">
      <c r="A59" s="1">
        <v>56</v>
      </c>
      <c r="B59" s="1" t="s">
        <v>99</v>
      </c>
      <c r="C59" s="1" t="s">
        <v>63</v>
      </c>
      <c r="D59" s="1" t="s">
        <v>38</v>
      </c>
      <c r="E59" s="1" t="s">
        <v>59</v>
      </c>
      <c r="F59" s="1">
        <v>60</v>
      </c>
      <c r="G59" s="2">
        <v>34761</v>
      </c>
      <c r="H59" s="1">
        <v>8000</v>
      </c>
      <c r="I59" s="1">
        <f>H59*1.6</f>
        <v>12800</v>
      </c>
    </row>
    <row r="60" spans="1:9" outlineLevel="2" x14ac:dyDescent="0.25">
      <c r="A60" s="1"/>
      <c r="B60" s="1"/>
      <c r="C60" s="1"/>
      <c r="D60" s="12" t="s">
        <v>211</v>
      </c>
      <c r="E60" s="1"/>
      <c r="F60" s="1"/>
      <c r="G60" s="2"/>
      <c r="H60" s="1"/>
      <c r="I60" s="1">
        <f>SUBTOTAL(9,I55:I59)</f>
        <v>73760</v>
      </c>
    </row>
    <row r="61" spans="1:9" outlineLevel="3" x14ac:dyDescent="0.25">
      <c r="A61" s="1">
        <v>36</v>
      </c>
      <c r="B61" s="1" t="s">
        <v>100</v>
      </c>
      <c r="C61" s="1" t="s">
        <v>101</v>
      </c>
      <c r="D61" s="1" t="s">
        <v>43</v>
      </c>
      <c r="E61" s="1" t="s">
        <v>59</v>
      </c>
      <c r="F61" s="1">
        <v>30</v>
      </c>
      <c r="G61" s="2">
        <v>29226</v>
      </c>
      <c r="H61" s="1">
        <v>13000</v>
      </c>
      <c r="I61" s="1">
        <f>H61*1.6</f>
        <v>20800</v>
      </c>
    </row>
    <row r="62" spans="1:9" outlineLevel="3" x14ac:dyDescent="0.25">
      <c r="A62" s="1">
        <v>37</v>
      </c>
      <c r="B62" s="1" t="s">
        <v>102</v>
      </c>
      <c r="C62" s="1" t="s">
        <v>103</v>
      </c>
      <c r="D62" s="1" t="s">
        <v>43</v>
      </c>
      <c r="E62" s="1" t="s">
        <v>59</v>
      </c>
      <c r="F62" s="1">
        <v>30</v>
      </c>
      <c r="G62" s="2">
        <v>32755</v>
      </c>
      <c r="H62" s="1">
        <v>12000</v>
      </c>
      <c r="I62" s="1">
        <f>H62*1.6</f>
        <v>19200</v>
      </c>
    </row>
    <row r="63" spans="1:9" outlineLevel="3" x14ac:dyDescent="0.25">
      <c r="A63" s="1">
        <v>38</v>
      </c>
      <c r="B63" s="1" t="s">
        <v>104</v>
      </c>
      <c r="C63" s="1" t="s">
        <v>105</v>
      </c>
      <c r="D63" s="1" t="s">
        <v>43</v>
      </c>
      <c r="E63" s="1" t="s">
        <v>59</v>
      </c>
      <c r="F63" s="1">
        <v>30</v>
      </c>
      <c r="G63" s="2">
        <v>32440</v>
      </c>
      <c r="H63" s="1">
        <v>10000</v>
      </c>
      <c r="I63" s="1">
        <f>H63*1.6</f>
        <v>16000</v>
      </c>
    </row>
    <row r="64" spans="1:9" outlineLevel="3" x14ac:dyDescent="0.25">
      <c r="A64" s="1">
        <v>39</v>
      </c>
      <c r="B64" s="1" t="s">
        <v>106</v>
      </c>
      <c r="C64" s="1" t="s">
        <v>78</v>
      </c>
      <c r="D64" s="1" t="s">
        <v>43</v>
      </c>
      <c r="E64" s="1" t="s">
        <v>59</v>
      </c>
      <c r="F64" s="1">
        <v>30</v>
      </c>
      <c r="G64" s="2">
        <v>32443</v>
      </c>
      <c r="H64" s="1">
        <v>10000</v>
      </c>
      <c r="I64" s="1">
        <f>H64*1.6</f>
        <v>16000</v>
      </c>
    </row>
    <row r="65" spans="1:9" outlineLevel="3" x14ac:dyDescent="0.25">
      <c r="A65" s="1">
        <v>40</v>
      </c>
      <c r="B65" s="1" t="s">
        <v>107</v>
      </c>
      <c r="C65" s="1" t="s">
        <v>108</v>
      </c>
      <c r="D65" s="1" t="s">
        <v>43</v>
      </c>
      <c r="E65" s="1" t="s">
        <v>59</v>
      </c>
      <c r="F65" s="1">
        <v>30</v>
      </c>
      <c r="G65" s="2">
        <v>32755</v>
      </c>
      <c r="H65" s="1">
        <v>7100</v>
      </c>
      <c r="I65" s="1">
        <f>H65*1.6</f>
        <v>11360</v>
      </c>
    </row>
    <row r="66" spans="1:9" outlineLevel="3" x14ac:dyDescent="0.25">
      <c r="A66" s="1">
        <v>41</v>
      </c>
      <c r="B66" s="1" t="s">
        <v>109</v>
      </c>
      <c r="C66" s="1" t="s">
        <v>101</v>
      </c>
      <c r="D66" s="1" t="s">
        <v>43</v>
      </c>
      <c r="E66" s="1" t="s">
        <v>59</v>
      </c>
      <c r="F66" s="1">
        <v>30</v>
      </c>
      <c r="G66" s="2">
        <v>35618</v>
      </c>
      <c r="H66" s="1">
        <v>6500</v>
      </c>
      <c r="I66" s="1">
        <f>H66*1.6</f>
        <v>10400</v>
      </c>
    </row>
    <row r="67" spans="1:9" outlineLevel="3" x14ac:dyDescent="0.25">
      <c r="A67" s="1">
        <v>42</v>
      </c>
      <c r="B67" s="1" t="s">
        <v>110</v>
      </c>
      <c r="C67" s="1" t="s">
        <v>111</v>
      </c>
      <c r="D67" s="1" t="s">
        <v>43</v>
      </c>
      <c r="E67" s="1" t="s">
        <v>59</v>
      </c>
      <c r="F67" s="1">
        <v>30</v>
      </c>
      <c r="G67" s="2">
        <v>35809</v>
      </c>
      <c r="H67" s="1">
        <v>4000</v>
      </c>
      <c r="I67" s="1">
        <f>H67*1.6</f>
        <v>6400</v>
      </c>
    </row>
    <row r="68" spans="1:9" outlineLevel="2" x14ac:dyDescent="0.25">
      <c r="A68" s="1"/>
      <c r="B68" s="1"/>
      <c r="C68" s="1"/>
      <c r="D68" s="12" t="s">
        <v>212</v>
      </c>
      <c r="E68" s="1"/>
      <c r="F68" s="1"/>
      <c r="G68" s="2"/>
      <c r="H68" s="1"/>
      <c r="I68" s="1">
        <f>SUBTOTAL(9,I61:I67)</f>
        <v>100160</v>
      </c>
    </row>
    <row r="69" spans="1:9" outlineLevel="3" x14ac:dyDescent="0.25">
      <c r="A69" s="1">
        <v>21</v>
      </c>
      <c r="B69" s="1" t="s">
        <v>112</v>
      </c>
      <c r="C69" s="1" t="s">
        <v>113</v>
      </c>
      <c r="D69" s="1" t="s">
        <v>52</v>
      </c>
      <c r="E69" s="1" t="s">
        <v>59</v>
      </c>
      <c r="F69" s="1">
        <v>10</v>
      </c>
      <c r="G69" s="2">
        <v>28907</v>
      </c>
      <c r="H69" s="1">
        <v>13000</v>
      </c>
      <c r="I69" s="1">
        <f>H69*1.6</f>
        <v>20800</v>
      </c>
    </row>
    <row r="70" spans="1:9" outlineLevel="3" x14ac:dyDescent="0.25">
      <c r="A70" s="1">
        <v>22</v>
      </c>
      <c r="B70" s="1" t="s">
        <v>114</v>
      </c>
      <c r="C70" s="1" t="s">
        <v>115</v>
      </c>
      <c r="D70" s="1" t="s">
        <v>52</v>
      </c>
      <c r="E70" s="1" t="s">
        <v>59</v>
      </c>
      <c r="F70" s="1">
        <v>10</v>
      </c>
      <c r="G70" s="2">
        <v>28126</v>
      </c>
      <c r="H70" s="1">
        <v>12500</v>
      </c>
      <c r="I70" s="1">
        <f>H70*1.6</f>
        <v>20000</v>
      </c>
    </row>
    <row r="71" spans="1:9" outlineLevel="3" x14ac:dyDescent="0.25">
      <c r="A71" s="1">
        <v>23</v>
      </c>
      <c r="B71" s="1" t="s">
        <v>116</v>
      </c>
      <c r="C71" s="1" t="s">
        <v>61</v>
      </c>
      <c r="D71" s="1" t="s">
        <v>52</v>
      </c>
      <c r="E71" s="1" t="s">
        <v>59</v>
      </c>
      <c r="F71" s="1">
        <v>10</v>
      </c>
      <c r="G71" s="2">
        <v>32107</v>
      </c>
      <c r="H71" s="1">
        <v>11000</v>
      </c>
      <c r="I71" s="1">
        <f>H71*1.6</f>
        <v>17600</v>
      </c>
    </row>
    <row r="72" spans="1:9" outlineLevel="3" x14ac:dyDescent="0.25">
      <c r="A72" s="1">
        <v>24</v>
      </c>
      <c r="B72" s="1" t="s">
        <v>117</v>
      </c>
      <c r="C72" s="1" t="s">
        <v>118</v>
      </c>
      <c r="D72" s="1" t="s">
        <v>52</v>
      </c>
      <c r="E72" s="1" t="s">
        <v>59</v>
      </c>
      <c r="F72" s="1">
        <v>10</v>
      </c>
      <c r="G72" s="2">
        <v>33510</v>
      </c>
      <c r="H72" s="1">
        <v>9000</v>
      </c>
      <c r="I72" s="1">
        <f>H72*1.6</f>
        <v>14400</v>
      </c>
    </row>
    <row r="73" spans="1:9" outlineLevel="3" x14ac:dyDescent="0.25">
      <c r="A73" s="1">
        <v>25</v>
      </c>
      <c r="B73" s="1" t="s">
        <v>119</v>
      </c>
      <c r="C73" s="1" t="s">
        <v>120</v>
      </c>
      <c r="D73" s="1" t="s">
        <v>52</v>
      </c>
      <c r="E73" s="1" t="s">
        <v>59</v>
      </c>
      <c r="F73" s="1">
        <v>10</v>
      </c>
      <c r="G73" s="2">
        <v>32436</v>
      </c>
      <c r="H73" s="1">
        <v>9000</v>
      </c>
      <c r="I73" s="1">
        <f>H73*1.6</f>
        <v>14400</v>
      </c>
    </row>
    <row r="74" spans="1:9" outlineLevel="3" x14ac:dyDescent="0.25">
      <c r="A74" s="1">
        <v>26</v>
      </c>
      <c r="B74" s="1" t="s">
        <v>121</v>
      </c>
      <c r="C74" s="1" t="s">
        <v>122</v>
      </c>
      <c r="D74" s="1" t="s">
        <v>52</v>
      </c>
      <c r="E74" s="1" t="s">
        <v>59</v>
      </c>
      <c r="F74" s="1">
        <v>10</v>
      </c>
      <c r="G74" s="2">
        <v>36506</v>
      </c>
      <c r="H74" s="1">
        <v>8500</v>
      </c>
      <c r="I74" s="1">
        <f>H74*1.6</f>
        <v>13600</v>
      </c>
    </row>
    <row r="75" spans="1:9" outlineLevel="3" x14ac:dyDescent="0.25">
      <c r="A75" s="1">
        <v>27</v>
      </c>
      <c r="B75" s="1" t="s">
        <v>123</v>
      </c>
      <c r="C75" s="1" t="s">
        <v>16</v>
      </c>
      <c r="D75" s="1" t="s">
        <v>52</v>
      </c>
      <c r="E75" s="1" t="s">
        <v>59</v>
      </c>
      <c r="F75" s="1">
        <v>10</v>
      </c>
      <c r="G75" s="2">
        <v>35034</v>
      </c>
      <c r="H75" s="1">
        <v>8000</v>
      </c>
      <c r="I75" s="1">
        <f>H75*1.6</f>
        <v>12800</v>
      </c>
    </row>
    <row r="76" spans="1:9" outlineLevel="3" x14ac:dyDescent="0.25">
      <c r="A76" s="1">
        <v>28</v>
      </c>
      <c r="B76" s="1" t="s">
        <v>124</v>
      </c>
      <c r="C76" s="1" t="s">
        <v>125</v>
      </c>
      <c r="D76" s="1" t="s">
        <v>52</v>
      </c>
      <c r="E76" s="1" t="s">
        <v>59</v>
      </c>
      <c r="F76" s="1">
        <v>10</v>
      </c>
      <c r="G76" s="2">
        <v>33510</v>
      </c>
      <c r="H76" s="1">
        <v>6000</v>
      </c>
      <c r="I76" s="1">
        <f>H76*1.6</f>
        <v>9600</v>
      </c>
    </row>
    <row r="77" spans="1:9" outlineLevel="2" x14ac:dyDescent="0.25">
      <c r="A77" s="1"/>
      <c r="B77" s="1"/>
      <c r="C77" s="1"/>
      <c r="D77" s="12" t="s">
        <v>213</v>
      </c>
      <c r="E77" s="1"/>
      <c r="F77" s="1"/>
      <c r="G77" s="2"/>
      <c r="H77" s="1"/>
      <c r="I77" s="1">
        <f>SUBTOTAL(9,I69:I76)</f>
        <v>123200</v>
      </c>
    </row>
    <row r="78" spans="1:9" outlineLevel="1" x14ac:dyDescent="0.25">
      <c r="A78" s="1"/>
      <c r="B78" s="1"/>
      <c r="C78" s="1"/>
      <c r="D78" s="1"/>
      <c r="E78" s="12" t="s">
        <v>216</v>
      </c>
      <c r="F78" s="1"/>
      <c r="G78" s="2"/>
      <c r="H78" s="1"/>
      <c r="I78" s="1">
        <f>SUBTOTAL(9,I31:I76)</f>
        <v>567680</v>
      </c>
    </row>
    <row r="79" spans="1:9" outlineLevel="3" x14ac:dyDescent="0.25">
      <c r="A79" s="1">
        <v>79</v>
      </c>
      <c r="B79" s="1" t="s">
        <v>126</v>
      </c>
      <c r="C79" s="1" t="s">
        <v>127</v>
      </c>
      <c r="D79" s="1" t="s">
        <v>11</v>
      </c>
      <c r="E79" s="1" t="s">
        <v>128</v>
      </c>
      <c r="F79" s="1">
        <v>70</v>
      </c>
      <c r="G79" s="2">
        <v>31791</v>
      </c>
      <c r="H79" s="1">
        <v>11000</v>
      </c>
      <c r="I79" s="1">
        <f>H79*1.6</f>
        <v>17600</v>
      </c>
    </row>
    <row r="80" spans="1:9" outlineLevel="3" x14ac:dyDescent="0.25">
      <c r="A80" s="1">
        <v>80</v>
      </c>
      <c r="B80" s="1" t="s">
        <v>129</v>
      </c>
      <c r="C80" s="1" t="s">
        <v>130</v>
      </c>
      <c r="D80" s="1" t="s">
        <v>11</v>
      </c>
      <c r="E80" s="1" t="s">
        <v>128</v>
      </c>
      <c r="F80" s="1">
        <v>70</v>
      </c>
      <c r="G80" s="2">
        <v>35595</v>
      </c>
      <c r="H80" s="1">
        <v>4500</v>
      </c>
      <c r="I80" s="1">
        <f>H80*1.6</f>
        <v>7200</v>
      </c>
    </row>
    <row r="81" spans="1:9" outlineLevel="2" x14ac:dyDescent="0.25">
      <c r="A81" s="1"/>
      <c r="B81" s="1"/>
      <c r="C81" s="1"/>
      <c r="D81" s="12" t="s">
        <v>206</v>
      </c>
      <c r="E81" s="1"/>
      <c r="F81" s="1"/>
      <c r="G81" s="2"/>
      <c r="H81" s="1"/>
      <c r="I81" s="1">
        <f>SUBTOTAL(9,I79:I80)</f>
        <v>24800</v>
      </c>
    </row>
    <row r="82" spans="1:9" outlineLevel="3" x14ac:dyDescent="0.25">
      <c r="A82" s="1">
        <v>74</v>
      </c>
      <c r="B82" s="1" t="s">
        <v>131</v>
      </c>
      <c r="C82" s="1" t="s">
        <v>132</v>
      </c>
      <c r="D82" s="1" t="s">
        <v>17</v>
      </c>
      <c r="E82" s="1" t="s">
        <v>128</v>
      </c>
      <c r="F82" s="1">
        <v>50</v>
      </c>
      <c r="G82" s="2">
        <v>32447</v>
      </c>
      <c r="H82" s="1">
        <v>10000</v>
      </c>
      <c r="I82" s="1">
        <f>H82*1.6</f>
        <v>16000</v>
      </c>
    </row>
    <row r="83" spans="1:9" outlineLevel="3" x14ac:dyDescent="0.25">
      <c r="A83" s="1">
        <v>75</v>
      </c>
      <c r="B83" s="1" t="s">
        <v>133</v>
      </c>
      <c r="C83" s="1" t="s">
        <v>134</v>
      </c>
      <c r="D83" s="1" t="s">
        <v>17</v>
      </c>
      <c r="E83" s="1" t="s">
        <v>128</v>
      </c>
      <c r="F83" s="1">
        <v>50</v>
      </c>
      <c r="G83" s="2">
        <v>32435</v>
      </c>
      <c r="H83" s="1">
        <v>9000</v>
      </c>
      <c r="I83" s="1">
        <f>H83*1.6</f>
        <v>14400</v>
      </c>
    </row>
    <row r="84" spans="1:9" outlineLevel="3" x14ac:dyDescent="0.25">
      <c r="A84" s="1">
        <v>76</v>
      </c>
      <c r="B84" s="1" t="s">
        <v>135</v>
      </c>
      <c r="C84" s="1" t="s">
        <v>136</v>
      </c>
      <c r="D84" s="1" t="s">
        <v>17</v>
      </c>
      <c r="E84" s="1" t="s">
        <v>128</v>
      </c>
      <c r="F84" s="1">
        <v>50</v>
      </c>
      <c r="G84" s="2">
        <v>35618</v>
      </c>
      <c r="H84" s="1">
        <v>4000</v>
      </c>
      <c r="I84" s="1">
        <f>H84*1.6</f>
        <v>6400</v>
      </c>
    </row>
    <row r="85" spans="1:9" outlineLevel="2" x14ac:dyDescent="0.25">
      <c r="A85" s="1"/>
      <c r="B85" s="1"/>
      <c r="C85" s="1"/>
      <c r="D85" s="12" t="s">
        <v>207</v>
      </c>
      <c r="E85" s="1"/>
      <c r="F85" s="1"/>
      <c r="G85" s="2"/>
      <c r="H85" s="1"/>
      <c r="I85" s="1">
        <f>SUBTOTAL(9,I82:I84)</f>
        <v>36800</v>
      </c>
    </row>
    <row r="86" spans="1:9" outlineLevel="3" x14ac:dyDescent="0.25">
      <c r="A86" s="1">
        <v>72</v>
      </c>
      <c r="B86" s="1" t="s">
        <v>137</v>
      </c>
      <c r="C86" s="1" t="s">
        <v>138</v>
      </c>
      <c r="D86" s="1" t="s">
        <v>26</v>
      </c>
      <c r="E86" s="1" t="s">
        <v>128</v>
      </c>
      <c r="F86" s="1">
        <v>40</v>
      </c>
      <c r="G86" s="2">
        <v>30225</v>
      </c>
      <c r="H86" s="1">
        <v>14000</v>
      </c>
      <c r="I86" s="1">
        <f>H86*1.6</f>
        <v>22400</v>
      </c>
    </row>
    <row r="87" spans="1:9" outlineLevel="3" x14ac:dyDescent="0.25">
      <c r="A87" s="1">
        <v>73</v>
      </c>
      <c r="B87" s="1" t="s">
        <v>139</v>
      </c>
      <c r="C87" s="1" t="s">
        <v>140</v>
      </c>
      <c r="D87" s="1" t="s">
        <v>26</v>
      </c>
      <c r="E87" s="1" t="s">
        <v>128</v>
      </c>
      <c r="F87" s="1">
        <v>40</v>
      </c>
      <c r="G87" s="2">
        <v>36193</v>
      </c>
      <c r="H87" s="1">
        <v>4500</v>
      </c>
      <c r="I87" s="1">
        <f>H87*1.6</f>
        <v>7200</v>
      </c>
    </row>
    <row r="88" spans="1:9" outlineLevel="2" x14ac:dyDescent="0.25">
      <c r="A88" s="1"/>
      <c r="B88" s="1"/>
      <c r="C88" s="1"/>
      <c r="D88" s="12" t="s">
        <v>209</v>
      </c>
      <c r="E88" s="1"/>
      <c r="F88" s="1"/>
      <c r="G88" s="2"/>
      <c r="H88" s="1"/>
      <c r="I88" s="1">
        <f>SUBTOTAL(9,I86:I87)</f>
        <v>29600</v>
      </c>
    </row>
    <row r="89" spans="1:9" outlineLevel="3" x14ac:dyDescent="0.25">
      <c r="A89" s="1">
        <v>66</v>
      </c>
      <c r="B89" s="1" t="s">
        <v>141</v>
      </c>
      <c r="C89" s="1" t="s">
        <v>142</v>
      </c>
      <c r="D89" s="1" t="s">
        <v>29</v>
      </c>
      <c r="E89" s="1" t="s">
        <v>128</v>
      </c>
      <c r="F89" s="1">
        <v>20</v>
      </c>
      <c r="G89" s="2">
        <v>32105</v>
      </c>
      <c r="H89" s="1">
        <v>11000</v>
      </c>
      <c r="I89" s="1">
        <f>H89*1.6</f>
        <v>17600</v>
      </c>
    </row>
    <row r="90" spans="1:9" outlineLevel="3" x14ac:dyDescent="0.25">
      <c r="A90" s="1">
        <v>67</v>
      </c>
      <c r="B90" s="1" t="s">
        <v>143</v>
      </c>
      <c r="C90" s="1" t="s">
        <v>144</v>
      </c>
      <c r="D90" s="1" t="s">
        <v>29</v>
      </c>
      <c r="E90" s="1" t="s">
        <v>128</v>
      </c>
      <c r="F90" s="1">
        <v>20</v>
      </c>
      <c r="G90" s="2">
        <v>35811</v>
      </c>
      <c r="H90" s="1">
        <v>10000</v>
      </c>
      <c r="I90" s="1">
        <f>H90*1.6</f>
        <v>16000</v>
      </c>
    </row>
    <row r="91" spans="1:9" outlineLevel="3" x14ac:dyDescent="0.25">
      <c r="A91" s="1">
        <v>68</v>
      </c>
      <c r="B91" s="1" t="s">
        <v>145</v>
      </c>
      <c r="C91" s="1" t="s">
        <v>76</v>
      </c>
      <c r="D91" s="1" t="s">
        <v>29</v>
      </c>
      <c r="E91" s="1" t="s">
        <v>128</v>
      </c>
      <c r="F91" s="1">
        <v>20</v>
      </c>
      <c r="G91" s="2">
        <v>32606</v>
      </c>
      <c r="H91" s="1">
        <v>9900</v>
      </c>
      <c r="I91" s="1">
        <f>H91*1.6</f>
        <v>15840</v>
      </c>
    </row>
    <row r="92" spans="1:9" outlineLevel="2" x14ac:dyDescent="0.25">
      <c r="A92" s="1"/>
      <c r="B92" s="1"/>
      <c r="C92" s="1"/>
      <c r="D92" s="12" t="s">
        <v>210</v>
      </c>
      <c r="E92" s="1"/>
      <c r="F92" s="1"/>
      <c r="G92" s="2"/>
      <c r="H92" s="1"/>
      <c r="I92" s="1">
        <f>SUBTOTAL(9,I89:I91)</f>
        <v>49440</v>
      </c>
    </row>
    <row r="93" spans="1:9" outlineLevel="3" x14ac:dyDescent="0.25">
      <c r="A93" s="1">
        <v>65</v>
      </c>
      <c r="B93" s="1" t="s">
        <v>46</v>
      </c>
      <c r="C93" s="1" t="s">
        <v>150</v>
      </c>
      <c r="D93" s="1" t="s">
        <v>38</v>
      </c>
      <c r="E93" s="1" t="s">
        <v>128</v>
      </c>
      <c r="F93" s="1">
        <v>10</v>
      </c>
      <c r="G93" s="2">
        <v>34580</v>
      </c>
      <c r="H93" s="1">
        <v>6700</v>
      </c>
      <c r="I93" s="1">
        <f>H93*1.6</f>
        <v>10720</v>
      </c>
    </row>
    <row r="94" spans="1:9" outlineLevel="3" x14ac:dyDescent="0.25">
      <c r="A94" s="1">
        <v>77</v>
      </c>
      <c r="B94" s="1" t="s">
        <v>146</v>
      </c>
      <c r="C94" s="1" t="s">
        <v>147</v>
      </c>
      <c r="D94" s="1" t="s">
        <v>38</v>
      </c>
      <c r="E94" s="1" t="s">
        <v>128</v>
      </c>
      <c r="F94" s="1">
        <v>60</v>
      </c>
      <c r="G94" s="2">
        <v>32441</v>
      </c>
      <c r="H94" s="1">
        <v>10000</v>
      </c>
      <c r="I94" s="1">
        <f>H94*1.6</f>
        <v>16000</v>
      </c>
    </row>
    <row r="95" spans="1:9" outlineLevel="3" x14ac:dyDescent="0.25">
      <c r="A95" s="1">
        <v>78</v>
      </c>
      <c r="B95" s="1" t="s">
        <v>148</v>
      </c>
      <c r="C95" s="1" t="s">
        <v>149</v>
      </c>
      <c r="D95" s="1" t="s">
        <v>38</v>
      </c>
      <c r="E95" s="1" t="s">
        <v>128</v>
      </c>
      <c r="F95" s="1">
        <v>60</v>
      </c>
      <c r="G95" s="2">
        <v>31029</v>
      </c>
      <c r="H95" s="1">
        <v>8500</v>
      </c>
      <c r="I95" s="1">
        <f>H95*1.6</f>
        <v>13600</v>
      </c>
    </row>
    <row r="96" spans="1:9" outlineLevel="2" x14ac:dyDescent="0.25">
      <c r="A96" s="1"/>
      <c r="B96" s="1"/>
      <c r="C96" s="1"/>
      <c r="D96" s="12" t="s">
        <v>211</v>
      </c>
      <c r="E96" s="1"/>
      <c r="F96" s="1"/>
      <c r="G96" s="2"/>
      <c r="H96" s="1"/>
      <c r="I96" s="1">
        <f>SUBTOTAL(9,I93:I95)</f>
        <v>40320</v>
      </c>
    </row>
    <row r="97" spans="1:9" outlineLevel="3" x14ac:dyDescent="0.25">
      <c r="A97" s="1">
        <v>69</v>
      </c>
      <c r="B97" s="1" t="s">
        <v>151</v>
      </c>
      <c r="C97" s="1" t="s">
        <v>45</v>
      </c>
      <c r="D97" s="1" t="s">
        <v>43</v>
      </c>
      <c r="E97" s="1" t="s">
        <v>128</v>
      </c>
      <c r="F97" s="1">
        <v>30</v>
      </c>
      <c r="G97" s="2">
        <v>32438</v>
      </c>
      <c r="H97" s="1">
        <v>10000</v>
      </c>
      <c r="I97" s="1">
        <f>H97*1.6</f>
        <v>16000</v>
      </c>
    </row>
    <row r="98" spans="1:9" outlineLevel="3" x14ac:dyDescent="0.25">
      <c r="A98" s="1">
        <v>70</v>
      </c>
      <c r="B98" s="1" t="s">
        <v>152</v>
      </c>
      <c r="C98" s="1" t="s">
        <v>153</v>
      </c>
      <c r="D98" s="1" t="s">
        <v>43</v>
      </c>
      <c r="E98" s="1" t="s">
        <v>128</v>
      </c>
      <c r="F98" s="1">
        <v>30</v>
      </c>
      <c r="G98" s="2">
        <v>32608</v>
      </c>
      <c r="H98" s="1">
        <v>9900</v>
      </c>
      <c r="I98" s="1">
        <f>H98*1.6</f>
        <v>15840</v>
      </c>
    </row>
    <row r="99" spans="1:9" outlineLevel="3" x14ac:dyDescent="0.25">
      <c r="A99" s="1">
        <v>71</v>
      </c>
      <c r="B99" s="1" t="s">
        <v>154</v>
      </c>
      <c r="C99" s="1" t="s">
        <v>155</v>
      </c>
      <c r="D99" s="1" t="s">
        <v>43</v>
      </c>
      <c r="E99" s="1" t="s">
        <v>128</v>
      </c>
      <c r="F99" s="1">
        <v>30</v>
      </c>
      <c r="G99" s="2">
        <v>34777</v>
      </c>
      <c r="H99" s="1">
        <v>6000</v>
      </c>
      <c r="I99" s="1">
        <f>H99*1.6</f>
        <v>9600</v>
      </c>
    </row>
    <row r="100" spans="1:9" outlineLevel="2" x14ac:dyDescent="0.25">
      <c r="A100" s="1"/>
      <c r="B100" s="1"/>
      <c r="C100" s="1"/>
      <c r="D100" s="12" t="s">
        <v>212</v>
      </c>
      <c r="E100" s="1"/>
      <c r="F100" s="1"/>
      <c r="G100" s="2"/>
      <c r="H100" s="1"/>
      <c r="I100" s="1">
        <f>SUBTOTAL(9,I97:I99)</f>
        <v>41440</v>
      </c>
    </row>
    <row r="101" spans="1:9" outlineLevel="3" x14ac:dyDescent="0.25">
      <c r="A101" s="1">
        <v>61</v>
      </c>
      <c r="B101" s="1" t="s">
        <v>156</v>
      </c>
      <c r="C101" s="1" t="s">
        <v>157</v>
      </c>
      <c r="D101" s="1" t="s">
        <v>52</v>
      </c>
      <c r="E101" s="1" t="s">
        <v>128</v>
      </c>
      <c r="F101" s="1">
        <v>10</v>
      </c>
      <c r="G101" s="2">
        <v>30225</v>
      </c>
      <c r="H101" s="1">
        <v>11000</v>
      </c>
      <c r="I101" s="1">
        <f>H101*1.6</f>
        <v>17600</v>
      </c>
    </row>
    <row r="102" spans="1:9" outlineLevel="3" x14ac:dyDescent="0.25">
      <c r="A102" s="1">
        <v>62</v>
      </c>
      <c r="B102" s="1" t="s">
        <v>158</v>
      </c>
      <c r="C102" s="1" t="s">
        <v>159</v>
      </c>
      <c r="D102" s="1" t="s">
        <v>52</v>
      </c>
      <c r="E102" s="1" t="s">
        <v>128</v>
      </c>
      <c r="F102" s="1">
        <v>10</v>
      </c>
      <c r="G102" s="2">
        <v>28126</v>
      </c>
      <c r="H102" s="1">
        <v>10000</v>
      </c>
      <c r="I102" s="1">
        <f>H102*1.6</f>
        <v>16000</v>
      </c>
    </row>
    <row r="103" spans="1:9" outlineLevel="3" x14ac:dyDescent="0.25">
      <c r="A103" s="1">
        <v>63</v>
      </c>
      <c r="B103" s="1" t="s">
        <v>160</v>
      </c>
      <c r="C103" s="1" t="s">
        <v>61</v>
      </c>
      <c r="D103" s="1" t="s">
        <v>52</v>
      </c>
      <c r="E103" s="1" t="s">
        <v>128</v>
      </c>
      <c r="F103" s="1">
        <v>10</v>
      </c>
      <c r="G103" s="2">
        <v>32604</v>
      </c>
      <c r="H103" s="1">
        <v>9900</v>
      </c>
      <c r="I103" s="1">
        <f>H103*1.6</f>
        <v>15840</v>
      </c>
    </row>
    <row r="104" spans="1:9" outlineLevel="3" x14ac:dyDescent="0.25">
      <c r="A104" s="1">
        <v>64</v>
      </c>
      <c r="B104" s="1" t="s">
        <v>161</v>
      </c>
      <c r="C104" s="1" t="s">
        <v>37</v>
      </c>
      <c r="D104" s="1" t="s">
        <v>52</v>
      </c>
      <c r="E104" s="1" t="s">
        <v>128</v>
      </c>
      <c r="F104" s="1">
        <v>10</v>
      </c>
      <c r="G104" s="2">
        <v>34098</v>
      </c>
      <c r="H104" s="1">
        <v>8500</v>
      </c>
      <c r="I104" s="1">
        <f>H104*1.6</f>
        <v>13600</v>
      </c>
    </row>
    <row r="105" spans="1:9" outlineLevel="2" x14ac:dyDescent="0.25">
      <c r="A105" s="1"/>
      <c r="B105" s="1"/>
      <c r="C105" s="1"/>
      <c r="D105" s="12" t="s">
        <v>213</v>
      </c>
      <c r="E105" s="1"/>
      <c r="F105" s="1"/>
      <c r="G105" s="2"/>
      <c r="H105" s="1"/>
      <c r="I105" s="1">
        <f>SUBTOTAL(9,I101:I104)</f>
        <v>63040</v>
      </c>
    </row>
    <row r="106" spans="1:9" outlineLevel="1" x14ac:dyDescent="0.25">
      <c r="A106" s="1"/>
      <c r="B106" s="1"/>
      <c r="C106" s="1"/>
      <c r="D106" s="1"/>
      <c r="E106" s="12" t="s">
        <v>217</v>
      </c>
      <c r="F106" s="1"/>
      <c r="G106" s="2"/>
      <c r="H106" s="1"/>
      <c r="I106" s="1">
        <f>SUBTOTAL(9,I79:I104)</f>
        <v>285440</v>
      </c>
    </row>
    <row r="107" spans="1:9" outlineLevel="3" x14ac:dyDescent="0.25">
      <c r="A107" s="1">
        <v>99</v>
      </c>
      <c r="B107" s="1" t="s">
        <v>162</v>
      </c>
      <c r="C107" s="1" t="s">
        <v>163</v>
      </c>
      <c r="D107" s="1" t="s">
        <v>11</v>
      </c>
      <c r="E107" s="1" t="s">
        <v>164</v>
      </c>
      <c r="F107" s="1">
        <v>70</v>
      </c>
      <c r="G107" s="2">
        <v>30376</v>
      </c>
      <c r="H107" s="1">
        <v>12000</v>
      </c>
      <c r="I107" s="1">
        <f>H107*1.6</f>
        <v>19200</v>
      </c>
    </row>
    <row r="108" spans="1:9" outlineLevel="3" x14ac:dyDescent="0.25">
      <c r="A108" s="1">
        <v>100</v>
      </c>
      <c r="B108" s="1" t="s">
        <v>165</v>
      </c>
      <c r="C108" s="1" t="s">
        <v>166</v>
      </c>
      <c r="D108" s="1" t="s">
        <v>11</v>
      </c>
      <c r="E108" s="1" t="s">
        <v>164</v>
      </c>
      <c r="F108" s="1">
        <v>70</v>
      </c>
      <c r="G108" s="2">
        <v>35189</v>
      </c>
      <c r="H108" s="1">
        <v>5500</v>
      </c>
      <c r="I108" s="1">
        <f>H108*1.6</f>
        <v>8800</v>
      </c>
    </row>
    <row r="109" spans="1:9" outlineLevel="2" x14ac:dyDescent="0.25">
      <c r="A109" s="1"/>
      <c r="B109" s="1"/>
      <c r="C109" s="1"/>
      <c r="D109" s="12" t="s">
        <v>206</v>
      </c>
      <c r="E109" s="1"/>
      <c r="F109" s="1"/>
      <c r="G109" s="2"/>
      <c r="H109" s="1"/>
      <c r="I109" s="1">
        <f>SUBTOTAL(9,I107:I108)</f>
        <v>28000</v>
      </c>
    </row>
    <row r="110" spans="1:9" outlineLevel="3" x14ac:dyDescent="0.25">
      <c r="A110" s="1">
        <v>94</v>
      </c>
      <c r="B110" s="1" t="s">
        <v>167</v>
      </c>
      <c r="C110" s="1" t="s">
        <v>168</v>
      </c>
      <c r="D110" s="1" t="s">
        <v>17</v>
      </c>
      <c r="E110" s="1" t="s">
        <v>164</v>
      </c>
      <c r="F110" s="1">
        <v>50</v>
      </c>
      <c r="G110" s="2">
        <v>32442</v>
      </c>
      <c r="H110" s="1">
        <v>10000</v>
      </c>
      <c r="I110" s="1">
        <f>H110*1.6</f>
        <v>16000</v>
      </c>
    </row>
    <row r="111" spans="1:9" outlineLevel="3" x14ac:dyDescent="0.25">
      <c r="A111" s="1">
        <v>95</v>
      </c>
      <c r="B111" s="1" t="s">
        <v>169</v>
      </c>
      <c r="C111" s="1" t="s">
        <v>63</v>
      </c>
      <c r="D111" s="1" t="s">
        <v>17</v>
      </c>
      <c r="E111" s="1" t="s">
        <v>164</v>
      </c>
      <c r="F111" s="1">
        <v>50</v>
      </c>
      <c r="G111" s="2">
        <v>32435</v>
      </c>
      <c r="H111" s="1">
        <v>9000</v>
      </c>
      <c r="I111" s="1">
        <f>H111*1.6</f>
        <v>14400</v>
      </c>
    </row>
    <row r="112" spans="1:9" outlineLevel="3" x14ac:dyDescent="0.25">
      <c r="A112" s="1">
        <v>96</v>
      </c>
      <c r="B112" s="1" t="s">
        <v>170</v>
      </c>
      <c r="C112" s="1" t="s">
        <v>171</v>
      </c>
      <c r="D112" s="1" t="s">
        <v>17</v>
      </c>
      <c r="E112" s="1" t="s">
        <v>164</v>
      </c>
      <c r="F112" s="1">
        <v>50</v>
      </c>
      <c r="G112" s="2">
        <v>35034</v>
      </c>
      <c r="H112" s="1">
        <v>9000</v>
      </c>
      <c r="I112" s="1">
        <f>H112*1.6</f>
        <v>14400</v>
      </c>
    </row>
    <row r="113" spans="1:9" outlineLevel="2" x14ac:dyDescent="0.25">
      <c r="A113" s="1"/>
      <c r="B113" s="1"/>
      <c r="C113" s="1"/>
      <c r="D113" s="12" t="s">
        <v>207</v>
      </c>
      <c r="E113" s="1"/>
      <c r="F113" s="1"/>
      <c r="G113" s="2"/>
      <c r="H113" s="1"/>
      <c r="I113" s="1">
        <f>SUBTOTAL(9,I110:I112)</f>
        <v>44800</v>
      </c>
    </row>
    <row r="114" spans="1:9" outlineLevel="3" x14ac:dyDescent="0.25">
      <c r="A114" s="1">
        <v>92</v>
      </c>
      <c r="B114" s="1" t="s">
        <v>162</v>
      </c>
      <c r="C114" s="1" t="s">
        <v>172</v>
      </c>
      <c r="D114" s="1" t="s">
        <v>26</v>
      </c>
      <c r="E114" s="1" t="s">
        <v>164</v>
      </c>
      <c r="F114" s="1">
        <v>40</v>
      </c>
      <c r="G114" s="2">
        <v>30225</v>
      </c>
      <c r="H114" s="1">
        <v>14000</v>
      </c>
      <c r="I114" s="1">
        <f>H114*1.6</f>
        <v>22400</v>
      </c>
    </row>
    <row r="115" spans="1:9" outlineLevel="3" x14ac:dyDescent="0.25">
      <c r="A115" s="1">
        <v>93</v>
      </c>
      <c r="B115" s="1" t="s">
        <v>173</v>
      </c>
      <c r="C115" s="1" t="s">
        <v>78</v>
      </c>
      <c r="D115" s="1" t="s">
        <v>26</v>
      </c>
      <c r="E115" s="1" t="s">
        <v>164</v>
      </c>
      <c r="F115" s="1">
        <v>40</v>
      </c>
      <c r="G115" s="2">
        <v>35794</v>
      </c>
      <c r="H115" s="1">
        <v>6000</v>
      </c>
      <c r="I115" s="1">
        <f>H115*1.6</f>
        <v>9600</v>
      </c>
    </row>
    <row r="116" spans="1:9" outlineLevel="2" x14ac:dyDescent="0.25">
      <c r="A116" s="1"/>
      <c r="B116" s="1"/>
      <c r="C116" s="1"/>
      <c r="D116" s="12" t="s">
        <v>209</v>
      </c>
      <c r="E116" s="1"/>
      <c r="F116" s="1"/>
      <c r="G116" s="2"/>
      <c r="H116" s="1"/>
      <c r="I116" s="1">
        <f>SUBTOTAL(9,I114:I115)</f>
        <v>32000</v>
      </c>
    </row>
    <row r="117" spans="1:9" outlineLevel="3" x14ac:dyDescent="0.25">
      <c r="A117" s="1">
        <v>84</v>
      </c>
      <c r="B117" s="1" t="s">
        <v>174</v>
      </c>
      <c r="C117" s="1" t="s">
        <v>175</v>
      </c>
      <c r="D117" s="1" t="s">
        <v>29</v>
      </c>
      <c r="E117" s="1" t="s">
        <v>164</v>
      </c>
      <c r="F117" s="1">
        <v>20</v>
      </c>
      <c r="G117" s="2">
        <v>32605</v>
      </c>
      <c r="H117" s="1">
        <v>9900</v>
      </c>
      <c r="I117" s="1">
        <f>H117*1.6</f>
        <v>15840</v>
      </c>
    </row>
    <row r="118" spans="1:9" outlineLevel="3" x14ac:dyDescent="0.25">
      <c r="A118" s="1">
        <v>85</v>
      </c>
      <c r="B118" s="1" t="s">
        <v>176</v>
      </c>
      <c r="C118" s="1" t="s">
        <v>177</v>
      </c>
      <c r="D118" s="1" t="s">
        <v>29</v>
      </c>
      <c r="E118" s="1" t="s">
        <v>164</v>
      </c>
      <c r="F118" s="1">
        <v>20</v>
      </c>
      <c r="G118" s="2">
        <v>31637</v>
      </c>
      <c r="H118" s="1">
        <v>6000</v>
      </c>
      <c r="I118" s="1">
        <f>H118*1.6</f>
        <v>9600</v>
      </c>
    </row>
    <row r="119" spans="1:9" outlineLevel="3" x14ac:dyDescent="0.25">
      <c r="A119" s="1">
        <v>86</v>
      </c>
      <c r="B119" s="1" t="s">
        <v>178</v>
      </c>
      <c r="C119" s="1" t="s">
        <v>105</v>
      </c>
      <c r="D119" s="1" t="s">
        <v>29</v>
      </c>
      <c r="E119" s="1" t="s">
        <v>164</v>
      </c>
      <c r="F119" s="1">
        <v>20</v>
      </c>
      <c r="G119" s="2">
        <v>36319</v>
      </c>
      <c r="H119" s="1">
        <v>4500</v>
      </c>
      <c r="I119" s="1">
        <f>H119*1.6</f>
        <v>7200</v>
      </c>
    </row>
    <row r="120" spans="1:9" outlineLevel="3" x14ac:dyDescent="0.25">
      <c r="A120" s="1">
        <v>87</v>
      </c>
      <c r="B120" s="1" t="s">
        <v>179</v>
      </c>
      <c r="C120" s="1" t="s">
        <v>180</v>
      </c>
      <c r="D120" s="1" t="s">
        <v>29</v>
      </c>
      <c r="E120" s="1" t="s">
        <v>164</v>
      </c>
      <c r="F120" s="1">
        <v>20</v>
      </c>
      <c r="G120" s="2">
        <v>35794</v>
      </c>
      <c r="H120" s="1">
        <v>4500</v>
      </c>
      <c r="I120" s="1">
        <f>H120*1.6</f>
        <v>7200</v>
      </c>
    </row>
    <row r="121" spans="1:9" outlineLevel="2" x14ac:dyDescent="0.25">
      <c r="A121" s="1"/>
      <c r="B121" s="1"/>
      <c r="C121" s="1"/>
      <c r="D121" s="12" t="s">
        <v>210</v>
      </c>
      <c r="E121" s="1"/>
      <c r="F121" s="1"/>
      <c r="G121" s="2"/>
      <c r="H121" s="1"/>
      <c r="I121" s="1">
        <f>SUBTOTAL(9,I117:I120)</f>
        <v>39840</v>
      </c>
    </row>
    <row r="122" spans="1:9" outlineLevel="3" x14ac:dyDescent="0.25">
      <c r="A122" s="1">
        <v>97</v>
      </c>
      <c r="B122" s="1" t="s">
        <v>181</v>
      </c>
      <c r="C122" s="1" t="s">
        <v>118</v>
      </c>
      <c r="D122" s="1" t="s">
        <v>38</v>
      </c>
      <c r="E122" s="1" t="s">
        <v>164</v>
      </c>
      <c r="F122" s="1">
        <v>60</v>
      </c>
      <c r="G122" s="2">
        <v>32435</v>
      </c>
      <c r="H122" s="1">
        <v>9000</v>
      </c>
      <c r="I122" s="1">
        <f>H122*1.6</f>
        <v>14400</v>
      </c>
    </row>
    <row r="123" spans="1:9" outlineLevel="3" x14ac:dyDescent="0.25">
      <c r="A123" s="1">
        <v>98</v>
      </c>
      <c r="B123" s="1" t="s">
        <v>182</v>
      </c>
      <c r="C123" s="1" t="s">
        <v>168</v>
      </c>
      <c r="D123" s="1" t="s">
        <v>38</v>
      </c>
      <c r="E123" s="1" t="s">
        <v>164</v>
      </c>
      <c r="F123" s="1">
        <v>60</v>
      </c>
      <c r="G123" s="2">
        <v>33194</v>
      </c>
      <c r="H123" s="1">
        <v>7900</v>
      </c>
      <c r="I123" s="1">
        <f>H123*1.6</f>
        <v>12640</v>
      </c>
    </row>
    <row r="124" spans="1:9" outlineLevel="2" x14ac:dyDescent="0.25">
      <c r="A124" s="1"/>
      <c r="B124" s="1"/>
      <c r="C124" s="1"/>
      <c r="D124" s="12" t="s">
        <v>211</v>
      </c>
      <c r="E124" s="1"/>
      <c r="F124" s="1"/>
      <c r="G124" s="2"/>
      <c r="H124" s="1"/>
      <c r="I124" s="1">
        <f>SUBTOTAL(9,I122:I123)</f>
        <v>27040</v>
      </c>
    </row>
    <row r="125" spans="1:9" outlineLevel="3" x14ac:dyDescent="0.25">
      <c r="A125" s="1">
        <v>88</v>
      </c>
      <c r="B125" s="1" t="s">
        <v>32</v>
      </c>
      <c r="C125" s="1" t="s">
        <v>65</v>
      </c>
      <c r="D125" s="1" t="s">
        <v>43</v>
      </c>
      <c r="E125" s="1" t="s">
        <v>164</v>
      </c>
      <c r="F125" s="1">
        <v>30</v>
      </c>
      <c r="G125" s="2">
        <v>32607</v>
      </c>
      <c r="H125" s="1">
        <v>9900</v>
      </c>
      <c r="I125" s="1">
        <f>H125*1.6</f>
        <v>15840</v>
      </c>
    </row>
    <row r="126" spans="1:9" outlineLevel="3" x14ac:dyDescent="0.25">
      <c r="A126" s="1">
        <v>89</v>
      </c>
      <c r="B126" s="1" t="s">
        <v>183</v>
      </c>
      <c r="C126" s="1" t="s">
        <v>184</v>
      </c>
      <c r="D126" s="1" t="s">
        <v>43</v>
      </c>
      <c r="E126" s="1" t="s">
        <v>164</v>
      </c>
      <c r="F126" s="1">
        <v>30</v>
      </c>
      <c r="G126" s="2">
        <v>34763</v>
      </c>
      <c r="H126" s="1">
        <v>8000</v>
      </c>
      <c r="I126" s="1">
        <f>H126*1.6</f>
        <v>12800</v>
      </c>
    </row>
    <row r="127" spans="1:9" outlineLevel="3" x14ac:dyDescent="0.25">
      <c r="A127" s="1">
        <v>90</v>
      </c>
      <c r="B127" s="1" t="s">
        <v>185</v>
      </c>
      <c r="C127" s="1" t="s">
        <v>186</v>
      </c>
      <c r="D127" s="1" t="s">
        <v>43</v>
      </c>
      <c r="E127" s="1" t="s">
        <v>164</v>
      </c>
      <c r="F127" s="1">
        <v>30</v>
      </c>
      <c r="G127" s="2">
        <v>32390</v>
      </c>
      <c r="H127" s="1">
        <v>7100</v>
      </c>
      <c r="I127" s="1">
        <f>H127*1.6</f>
        <v>11360</v>
      </c>
    </row>
    <row r="128" spans="1:9" outlineLevel="3" x14ac:dyDescent="0.25">
      <c r="A128" s="1">
        <v>91</v>
      </c>
      <c r="B128" s="1" t="s">
        <v>187</v>
      </c>
      <c r="C128" s="1" t="s">
        <v>188</v>
      </c>
      <c r="D128" s="1" t="s">
        <v>43</v>
      </c>
      <c r="E128" s="1" t="s">
        <v>164</v>
      </c>
      <c r="F128" s="1">
        <v>30</v>
      </c>
      <c r="G128" s="2">
        <v>36274</v>
      </c>
      <c r="H128" s="1">
        <v>4500</v>
      </c>
      <c r="I128" s="1">
        <f>H128*1.6</f>
        <v>7200</v>
      </c>
    </row>
    <row r="129" spans="1:9" outlineLevel="2" x14ac:dyDescent="0.25">
      <c r="A129" s="1"/>
      <c r="B129" s="1"/>
      <c r="C129" s="1"/>
      <c r="D129" s="12" t="s">
        <v>212</v>
      </c>
      <c r="E129" s="1"/>
      <c r="F129" s="1"/>
      <c r="G129" s="2"/>
      <c r="H129" s="1"/>
      <c r="I129" s="1">
        <f>SUBTOTAL(9,I125:I128)</f>
        <v>47200</v>
      </c>
    </row>
    <row r="130" spans="1:9" outlineLevel="3" x14ac:dyDescent="0.25">
      <c r="A130" s="1">
        <v>81</v>
      </c>
      <c r="B130" s="1" t="s">
        <v>189</v>
      </c>
      <c r="C130" s="1" t="s">
        <v>190</v>
      </c>
      <c r="D130" s="1" t="s">
        <v>52</v>
      </c>
      <c r="E130" s="1" t="s">
        <v>164</v>
      </c>
      <c r="F130" s="1">
        <v>10</v>
      </c>
      <c r="G130" s="2">
        <v>32444</v>
      </c>
      <c r="H130" s="1">
        <v>10000</v>
      </c>
      <c r="I130" s="1">
        <f>H130*1.6</f>
        <v>16000</v>
      </c>
    </row>
    <row r="131" spans="1:9" outlineLevel="3" x14ac:dyDescent="0.25">
      <c r="A131" s="1">
        <v>82</v>
      </c>
      <c r="B131" s="1" t="s">
        <v>46</v>
      </c>
      <c r="C131" s="1" t="s">
        <v>191</v>
      </c>
      <c r="D131" s="1" t="s">
        <v>52</v>
      </c>
      <c r="E131" s="1" t="s">
        <v>164</v>
      </c>
      <c r="F131" s="1">
        <v>10</v>
      </c>
      <c r="G131" s="2">
        <v>29362</v>
      </c>
      <c r="H131" s="1">
        <v>8500</v>
      </c>
      <c r="I131" s="1">
        <f>H131*1.6</f>
        <v>13600</v>
      </c>
    </row>
    <row r="132" spans="1:9" outlineLevel="3" x14ac:dyDescent="0.25">
      <c r="A132" s="1">
        <v>83</v>
      </c>
      <c r="B132" s="1" t="s">
        <v>192</v>
      </c>
      <c r="C132" s="1" t="s">
        <v>193</v>
      </c>
      <c r="D132" s="1" t="s">
        <v>52</v>
      </c>
      <c r="E132" s="1" t="s">
        <v>164</v>
      </c>
      <c r="F132" s="1">
        <v>10</v>
      </c>
      <c r="G132" s="2">
        <v>33878</v>
      </c>
      <c r="H132" s="1">
        <v>8500</v>
      </c>
      <c r="I132" s="1">
        <f>H132*1.6</f>
        <v>13600</v>
      </c>
    </row>
    <row r="133" spans="1:9" outlineLevel="2" x14ac:dyDescent="0.25">
      <c r="D133" s="13" t="s">
        <v>213</v>
      </c>
      <c r="I133" s="5">
        <f>SUBTOTAL(9,I130:I132)</f>
        <v>43200</v>
      </c>
    </row>
    <row r="134" spans="1:9" outlineLevel="1" x14ac:dyDescent="0.25">
      <c r="E134" s="13" t="s">
        <v>218</v>
      </c>
      <c r="I134" s="5">
        <f>SUBTOTAL(9,I107:I132)</f>
        <v>262080</v>
      </c>
    </row>
    <row r="135" spans="1:9" x14ac:dyDescent="0.25">
      <c r="E135" s="13" t="s">
        <v>214</v>
      </c>
      <c r="I135" s="5">
        <f>SUBTOTAL(9,I2:I132)</f>
        <v>1399840</v>
      </c>
    </row>
  </sheetData>
  <sortState ref="A2:I101">
    <sortCondition ref="E2:E101"/>
    <sortCondition ref="D2:D1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selection activeCell="L11" sqref="L11"/>
    </sheetView>
  </sheetViews>
  <sheetFormatPr defaultRowHeight="15" x14ac:dyDescent="0.25"/>
  <cols>
    <col min="1" max="1" width="18.140625" style="5" customWidth="1"/>
    <col min="2" max="2" width="17.28515625" style="5" customWidth="1"/>
    <col min="3" max="6" width="9.140625" style="5"/>
    <col min="7" max="7" width="10.140625" style="6" bestFit="1" customWidth="1"/>
    <col min="8" max="16384" width="9.140625" style="5"/>
  </cols>
  <sheetData>
    <row r="1" spans="1:12" x14ac:dyDescent="0.25">
      <c r="A1" s="15" t="s">
        <v>219</v>
      </c>
      <c r="B1" s="15"/>
    </row>
    <row r="2" spans="1:12" x14ac:dyDescent="0.25">
      <c r="A2" s="1" t="s">
        <v>220</v>
      </c>
      <c r="B2" s="22">
        <f>COUNTA(sal)</f>
        <v>100</v>
      </c>
    </row>
    <row r="3" spans="1:12" x14ac:dyDescent="0.25">
      <c r="A3" s="1" t="s">
        <v>221</v>
      </c>
      <c r="B3" s="22">
        <f>SUM(sal)</f>
        <v>1399840</v>
      </c>
      <c r="D3" s="16" t="s">
        <v>227</v>
      </c>
      <c r="E3" s="17"/>
      <c r="F3" s="17"/>
      <c r="G3" s="17"/>
      <c r="H3" s="18"/>
    </row>
    <row r="4" spans="1:12" x14ac:dyDescent="0.25">
      <c r="A4" s="10" t="s">
        <v>222</v>
      </c>
      <c r="B4" s="22">
        <f>MAX(sal)</f>
        <v>24000</v>
      </c>
      <c r="D4" s="1"/>
      <c r="E4" s="1" t="s">
        <v>11</v>
      </c>
      <c r="F4" s="1" t="s">
        <v>29</v>
      </c>
      <c r="G4" s="2" t="s">
        <v>52</v>
      </c>
      <c r="H4" s="10" t="s">
        <v>26</v>
      </c>
    </row>
    <row r="5" spans="1:12" x14ac:dyDescent="0.25">
      <c r="A5" s="10" t="s">
        <v>223</v>
      </c>
      <c r="B5" s="22">
        <f>MIN(sal)</f>
        <v>5440</v>
      </c>
      <c r="D5" s="1" t="s">
        <v>228</v>
      </c>
      <c r="E5" s="22">
        <f>SUMIFS(Salary_2,Region,$D5,Dept,E$4)</f>
        <v>30400</v>
      </c>
      <c r="F5" s="22">
        <f>SUMIFS(Salary_2,Region,$D5,Dept,F$4)</f>
        <v>47040</v>
      </c>
      <c r="G5" s="22">
        <f>SUMIFS(Salary_2,Region,$D5,Dept,G$4)</f>
        <v>48800</v>
      </c>
      <c r="H5" s="22">
        <f>SUMIFS(Salary_2,Region,$D5,Dept,H$4)</f>
        <v>13600</v>
      </c>
    </row>
    <row r="6" spans="1:12" x14ac:dyDescent="0.25">
      <c r="A6" s="10" t="s">
        <v>224</v>
      </c>
      <c r="B6" s="22">
        <f>AVERAGE(sal)</f>
        <v>13998.4</v>
      </c>
      <c r="D6" s="1" t="s">
        <v>229</v>
      </c>
      <c r="E6" s="22">
        <f>SUMIFS(Salary_2,Region,$D6,Dept,E$4)</f>
        <v>28000</v>
      </c>
      <c r="F6" s="22">
        <f>SUMIFS(Salary_2,Region,$D6,Dept,F$4)</f>
        <v>39840</v>
      </c>
      <c r="G6" s="22">
        <f>SUMIFS(Salary_2,Region,$D6,Dept,G$4)</f>
        <v>43200</v>
      </c>
      <c r="H6" s="22">
        <f>SUMIFS(Salary_2,Region,$D6,Dept,H$4)</f>
        <v>32000</v>
      </c>
    </row>
    <row r="7" spans="1:12" x14ac:dyDescent="0.25">
      <c r="A7" s="15" t="s">
        <v>225</v>
      </c>
      <c r="B7" s="15"/>
      <c r="D7" s="1" t="s">
        <v>196</v>
      </c>
      <c r="E7" s="22">
        <f>SUMIFS(Salary_2,Region,$D7,Dept,E$4)</f>
        <v>24800</v>
      </c>
      <c r="F7" s="22">
        <f>SUMIFS(Salary_2,Region,$D7,Dept,F$4)</f>
        <v>49440</v>
      </c>
      <c r="G7" s="22">
        <f>SUMIFS(Salary_2,Region,$D7,Dept,G$4)</f>
        <v>63040</v>
      </c>
      <c r="H7" s="22">
        <f>SUMIFS(Salary_2,Region,$D7,Dept,H$4)</f>
        <v>29600</v>
      </c>
    </row>
    <row r="8" spans="1:12" x14ac:dyDescent="0.25">
      <c r="A8" s="10" t="s">
        <v>226</v>
      </c>
      <c r="B8" s="1" t="s">
        <v>232</v>
      </c>
      <c r="D8" s="10" t="s">
        <v>195</v>
      </c>
      <c r="E8" s="22">
        <f>SUMIFS(Salary_2,Region,$D8,Dept,E$4)</f>
        <v>52800</v>
      </c>
      <c r="F8" s="22">
        <f>SUMIFS(Salary_2,Region,$D8,Dept,F$4)</f>
        <v>83520</v>
      </c>
      <c r="G8" s="22">
        <f>SUMIFS(Salary_2,Region,$D8,Dept,G$4)</f>
        <v>123200</v>
      </c>
      <c r="H8" s="22">
        <f>SUMIFS(Salary_2,Region,$D8,Dept,H$4)</f>
        <v>40000</v>
      </c>
    </row>
    <row r="9" spans="1:12" x14ac:dyDescent="0.25">
      <c r="A9" s="10" t="s">
        <v>220</v>
      </c>
      <c r="B9" s="22">
        <f>IF(B8="All", COUNTA(Empcode),COUNTIF(Region,B8))</f>
        <v>100</v>
      </c>
    </row>
    <row r="10" spans="1:12" x14ac:dyDescent="0.25">
      <c r="A10" s="10" t="s">
        <v>221</v>
      </c>
      <c r="B10" s="22">
        <f>IF(B8="All", SUM(sal),SUMIF(Region,B8,sal))</f>
        <v>1399840</v>
      </c>
    </row>
    <row r="15" spans="1:12" x14ac:dyDescent="0.25">
      <c r="J15" s="20">
        <v>0.25</v>
      </c>
      <c r="K15" s="20">
        <v>0.4</v>
      </c>
      <c r="L15" s="21">
        <v>7.4999999999999997E-2</v>
      </c>
    </row>
    <row r="16" spans="1:12" s="7" customFormat="1" x14ac:dyDescent="0.25">
      <c r="A16" s="3" t="s">
        <v>0</v>
      </c>
      <c r="B16" s="3" t="s">
        <v>1</v>
      </c>
      <c r="C16" s="3" t="s">
        <v>2</v>
      </c>
      <c r="D16" s="3" t="s">
        <v>3</v>
      </c>
      <c r="E16" s="3" t="s">
        <v>4</v>
      </c>
      <c r="F16" s="3" t="s">
        <v>5</v>
      </c>
      <c r="G16" s="4" t="s">
        <v>6</v>
      </c>
      <c r="H16" s="3" t="s">
        <v>7</v>
      </c>
      <c r="I16" s="11" t="s">
        <v>194</v>
      </c>
      <c r="J16" s="8" t="s">
        <v>230</v>
      </c>
      <c r="K16" s="8" t="s">
        <v>231</v>
      </c>
      <c r="L16" s="8" t="s">
        <v>8</v>
      </c>
    </row>
    <row r="17" spans="1:12" x14ac:dyDescent="0.25">
      <c r="A17" s="1">
        <v>1</v>
      </c>
      <c r="B17" s="1" t="s">
        <v>50</v>
      </c>
      <c r="C17" s="1" t="s">
        <v>51</v>
      </c>
      <c r="D17" s="1" t="s">
        <v>52</v>
      </c>
      <c r="E17" s="1" t="s">
        <v>12</v>
      </c>
      <c r="F17" s="1">
        <v>10</v>
      </c>
      <c r="G17" s="2">
        <v>29172</v>
      </c>
      <c r="H17" s="1">
        <v>13000</v>
      </c>
      <c r="I17" s="23">
        <f>H17*1.6</f>
        <v>20800</v>
      </c>
      <c r="J17" s="22">
        <f>Salary_2*var</f>
        <v>5200</v>
      </c>
      <c r="K17" s="22">
        <f>Salary_2*var</f>
        <v>8320</v>
      </c>
      <c r="L17" s="22">
        <f>Salary_2*var</f>
        <v>1560</v>
      </c>
    </row>
    <row r="18" spans="1:12" x14ac:dyDescent="0.25">
      <c r="A18" s="1">
        <v>2</v>
      </c>
      <c r="B18" s="1" t="s">
        <v>53</v>
      </c>
      <c r="C18" s="1" t="s">
        <v>54</v>
      </c>
      <c r="D18" s="1" t="s">
        <v>52</v>
      </c>
      <c r="E18" s="1" t="s">
        <v>12</v>
      </c>
      <c r="F18" s="1">
        <v>10</v>
      </c>
      <c r="G18" s="2">
        <v>32440</v>
      </c>
      <c r="H18" s="1">
        <v>10000</v>
      </c>
      <c r="I18" s="23">
        <f>H18*1.6</f>
        <v>16000</v>
      </c>
      <c r="J18" s="22">
        <f>Salary_2*var</f>
        <v>4000</v>
      </c>
      <c r="K18" s="22">
        <f>Salary_2*var</f>
        <v>6400</v>
      </c>
      <c r="L18" s="22">
        <f>Salary_2*var</f>
        <v>1200</v>
      </c>
    </row>
    <row r="19" spans="1:12" x14ac:dyDescent="0.25">
      <c r="A19" s="1">
        <v>3</v>
      </c>
      <c r="B19" s="1" t="s">
        <v>46</v>
      </c>
      <c r="C19" s="1" t="s">
        <v>47</v>
      </c>
      <c r="D19" s="1" t="s">
        <v>43</v>
      </c>
      <c r="E19" s="1" t="s">
        <v>12</v>
      </c>
      <c r="F19" s="1">
        <v>10</v>
      </c>
      <c r="G19" s="2">
        <v>33510</v>
      </c>
      <c r="H19" s="1">
        <v>7600</v>
      </c>
      <c r="I19" s="23">
        <f>H19*1.6</f>
        <v>12160</v>
      </c>
      <c r="J19" s="22">
        <f>Salary_2*var</f>
        <v>3040</v>
      </c>
      <c r="K19" s="22">
        <f>Salary_2*var</f>
        <v>4864</v>
      </c>
      <c r="L19" s="22">
        <f>Salary_2*var</f>
        <v>912</v>
      </c>
    </row>
    <row r="20" spans="1:12" x14ac:dyDescent="0.25">
      <c r="A20" s="1">
        <v>4</v>
      </c>
      <c r="B20" s="1" t="s">
        <v>55</v>
      </c>
      <c r="C20" s="1" t="s">
        <v>56</v>
      </c>
      <c r="D20" s="1" t="s">
        <v>52</v>
      </c>
      <c r="E20" s="1" t="s">
        <v>12</v>
      </c>
      <c r="F20" s="1">
        <v>10</v>
      </c>
      <c r="G20" s="2">
        <v>33787</v>
      </c>
      <c r="H20" s="1">
        <v>7500</v>
      </c>
      <c r="I20" s="23">
        <f>H20*1.6</f>
        <v>12000</v>
      </c>
      <c r="J20" s="22">
        <f>Salary_2*var</f>
        <v>3000</v>
      </c>
      <c r="K20" s="22">
        <f>Salary_2*var</f>
        <v>4800</v>
      </c>
      <c r="L20" s="22">
        <f>Salary_2*var</f>
        <v>900</v>
      </c>
    </row>
    <row r="21" spans="1:12" x14ac:dyDescent="0.25">
      <c r="A21" s="1">
        <v>5</v>
      </c>
      <c r="B21" s="1" t="s">
        <v>27</v>
      </c>
      <c r="C21" s="1" t="s">
        <v>28</v>
      </c>
      <c r="D21" s="1" t="s">
        <v>29</v>
      </c>
      <c r="E21" s="1" t="s">
        <v>12</v>
      </c>
      <c r="F21" s="1">
        <v>20</v>
      </c>
      <c r="G21" s="2">
        <v>32603</v>
      </c>
      <c r="H21" s="1">
        <v>9900</v>
      </c>
      <c r="I21" s="23">
        <f>H21*1.6</f>
        <v>15840</v>
      </c>
      <c r="J21" s="22">
        <f>Salary_2*var</f>
        <v>3960</v>
      </c>
      <c r="K21" s="22">
        <f>Salary_2*var</f>
        <v>6336</v>
      </c>
      <c r="L21" s="22">
        <f>Salary_2*var</f>
        <v>1188</v>
      </c>
    </row>
    <row r="22" spans="1:12" x14ac:dyDescent="0.25">
      <c r="A22" s="1">
        <v>6</v>
      </c>
      <c r="B22" s="1" t="s">
        <v>30</v>
      </c>
      <c r="C22" s="1" t="s">
        <v>31</v>
      </c>
      <c r="D22" s="1" t="s">
        <v>29</v>
      </c>
      <c r="E22" s="1" t="s">
        <v>12</v>
      </c>
      <c r="F22" s="1">
        <v>20</v>
      </c>
      <c r="G22" s="2">
        <v>34762</v>
      </c>
      <c r="H22" s="1">
        <v>8000</v>
      </c>
      <c r="I22" s="23">
        <f>H22*1.6</f>
        <v>12800</v>
      </c>
      <c r="J22" s="22">
        <f>Salary_2*var</f>
        <v>3200</v>
      </c>
      <c r="K22" s="22">
        <f>Salary_2*var</f>
        <v>5120</v>
      </c>
      <c r="L22" s="22">
        <f>Salary_2*var</f>
        <v>960</v>
      </c>
    </row>
    <row r="23" spans="1:12" x14ac:dyDescent="0.25">
      <c r="A23" s="1">
        <v>7</v>
      </c>
      <c r="B23" s="1" t="s">
        <v>32</v>
      </c>
      <c r="C23" s="1" t="s">
        <v>33</v>
      </c>
      <c r="D23" s="1" t="s">
        <v>29</v>
      </c>
      <c r="E23" s="1" t="s">
        <v>12</v>
      </c>
      <c r="F23" s="1">
        <v>20</v>
      </c>
      <c r="G23" s="2">
        <v>29183</v>
      </c>
      <c r="H23" s="1">
        <v>7000</v>
      </c>
      <c r="I23" s="23">
        <f>H23*1.6</f>
        <v>11200</v>
      </c>
      <c r="J23" s="22">
        <f>Salary_2*var</f>
        <v>2800</v>
      </c>
      <c r="K23" s="22">
        <f>Salary_2*var</f>
        <v>4480</v>
      </c>
      <c r="L23" s="22">
        <f>Salary_2*var</f>
        <v>840</v>
      </c>
    </row>
    <row r="24" spans="1:12" x14ac:dyDescent="0.25">
      <c r="A24" s="1">
        <v>8</v>
      </c>
      <c r="B24" s="1" t="s">
        <v>34</v>
      </c>
      <c r="C24" s="1" t="s">
        <v>35</v>
      </c>
      <c r="D24" s="1" t="s">
        <v>29</v>
      </c>
      <c r="E24" s="1" t="s">
        <v>12</v>
      </c>
      <c r="F24" s="1">
        <v>20</v>
      </c>
      <c r="G24" s="2">
        <v>36318</v>
      </c>
      <c r="H24" s="1">
        <v>4500</v>
      </c>
      <c r="I24" s="23">
        <f>H24*1.6</f>
        <v>7200</v>
      </c>
      <c r="J24" s="22">
        <f>Salary_2*var</f>
        <v>1800</v>
      </c>
      <c r="K24" s="22">
        <f>Salary_2*var</f>
        <v>2880</v>
      </c>
      <c r="L24" s="22">
        <f>Salary_2*var</f>
        <v>540</v>
      </c>
    </row>
    <row r="25" spans="1:12" x14ac:dyDescent="0.25">
      <c r="A25" s="1">
        <v>9</v>
      </c>
      <c r="B25" s="1" t="s">
        <v>41</v>
      </c>
      <c r="C25" s="1" t="s">
        <v>42</v>
      </c>
      <c r="D25" s="1" t="s">
        <v>43</v>
      </c>
      <c r="E25" s="1" t="s">
        <v>12</v>
      </c>
      <c r="F25" s="1">
        <v>30</v>
      </c>
      <c r="G25" s="2">
        <v>32448</v>
      </c>
      <c r="H25" s="1">
        <v>10000</v>
      </c>
      <c r="I25" s="23">
        <f>H25*1.6</f>
        <v>16000</v>
      </c>
      <c r="J25" s="22">
        <f>Salary_2*var</f>
        <v>4000</v>
      </c>
      <c r="K25" s="22">
        <f>Salary_2*var</f>
        <v>6400</v>
      </c>
      <c r="L25" s="22">
        <f>Salary_2*var</f>
        <v>1200</v>
      </c>
    </row>
    <row r="26" spans="1:12" x14ac:dyDescent="0.25">
      <c r="A26" s="1">
        <v>10</v>
      </c>
      <c r="B26" s="1" t="s">
        <v>44</v>
      </c>
      <c r="C26" s="1" t="s">
        <v>45</v>
      </c>
      <c r="D26" s="1" t="s">
        <v>43</v>
      </c>
      <c r="E26" s="1" t="s">
        <v>12</v>
      </c>
      <c r="F26" s="1">
        <v>30</v>
      </c>
      <c r="G26" s="2">
        <v>30225</v>
      </c>
      <c r="H26" s="1">
        <v>9000</v>
      </c>
      <c r="I26" s="23">
        <f>H26*1.6</f>
        <v>14400</v>
      </c>
      <c r="J26" s="22">
        <f>Salary_2*var</f>
        <v>3600</v>
      </c>
      <c r="K26" s="22">
        <f>Salary_2*var</f>
        <v>5760</v>
      </c>
      <c r="L26" s="22">
        <f>Salary_2*var</f>
        <v>1080</v>
      </c>
    </row>
    <row r="27" spans="1:12" x14ac:dyDescent="0.25">
      <c r="A27" s="1">
        <v>11</v>
      </c>
      <c r="B27" s="1" t="s">
        <v>48</v>
      </c>
      <c r="C27" s="1" t="s">
        <v>49</v>
      </c>
      <c r="D27" s="1" t="s">
        <v>43</v>
      </c>
      <c r="E27" s="1" t="s">
        <v>12</v>
      </c>
      <c r="F27" s="1">
        <v>30</v>
      </c>
      <c r="G27" s="2">
        <v>36222</v>
      </c>
      <c r="H27" s="1">
        <v>4000</v>
      </c>
      <c r="I27" s="23">
        <f>H27*1.6</f>
        <v>6400</v>
      </c>
      <c r="J27" s="22">
        <f>Salary_2*var</f>
        <v>1600</v>
      </c>
      <c r="K27" s="22">
        <f>Salary_2*var</f>
        <v>2560</v>
      </c>
      <c r="L27" s="22">
        <f>Salary_2*var</f>
        <v>480</v>
      </c>
    </row>
    <row r="28" spans="1:12" x14ac:dyDescent="0.25">
      <c r="A28" s="1">
        <v>12</v>
      </c>
      <c r="B28" s="1" t="s">
        <v>24</v>
      </c>
      <c r="C28" s="1" t="s">
        <v>25</v>
      </c>
      <c r="D28" s="1" t="s">
        <v>26</v>
      </c>
      <c r="E28" s="1" t="s">
        <v>12</v>
      </c>
      <c r="F28" s="1">
        <v>40</v>
      </c>
      <c r="G28" s="2">
        <v>31402</v>
      </c>
      <c r="H28" s="1">
        <v>8500</v>
      </c>
      <c r="I28" s="23">
        <f>H28*1.6</f>
        <v>13600</v>
      </c>
      <c r="J28" s="22">
        <f>Salary_2*var</f>
        <v>3400</v>
      </c>
      <c r="K28" s="22">
        <f>Salary_2*var</f>
        <v>5440</v>
      </c>
      <c r="L28" s="22">
        <f>Salary_2*var</f>
        <v>1020</v>
      </c>
    </row>
    <row r="29" spans="1:12" x14ac:dyDescent="0.25">
      <c r="A29" s="1">
        <v>13</v>
      </c>
      <c r="B29" s="1" t="s">
        <v>15</v>
      </c>
      <c r="C29" s="1" t="s">
        <v>16</v>
      </c>
      <c r="D29" s="1" t="s">
        <v>17</v>
      </c>
      <c r="E29" s="1" t="s">
        <v>12</v>
      </c>
      <c r="F29" s="1">
        <v>50</v>
      </c>
      <c r="G29" s="2">
        <v>32442</v>
      </c>
      <c r="H29" s="1">
        <v>10000</v>
      </c>
      <c r="I29" s="23">
        <f>H29*1.6</f>
        <v>16000</v>
      </c>
      <c r="J29" s="22">
        <f>Salary_2*var</f>
        <v>4000</v>
      </c>
      <c r="K29" s="22">
        <f>Salary_2*var</f>
        <v>6400</v>
      </c>
      <c r="L29" s="22">
        <f>Salary_2*var</f>
        <v>1200</v>
      </c>
    </row>
    <row r="30" spans="1:12" x14ac:dyDescent="0.25">
      <c r="A30" s="1">
        <v>14</v>
      </c>
      <c r="B30" s="1" t="s">
        <v>18</v>
      </c>
      <c r="C30" s="1" t="s">
        <v>19</v>
      </c>
      <c r="D30" s="1" t="s">
        <v>17</v>
      </c>
      <c r="E30" s="1" t="s">
        <v>12</v>
      </c>
      <c r="F30" s="1">
        <v>50</v>
      </c>
      <c r="G30" s="2">
        <v>34761</v>
      </c>
      <c r="H30" s="1">
        <v>9000</v>
      </c>
      <c r="I30" s="23">
        <f>H30*1.6</f>
        <v>14400</v>
      </c>
      <c r="J30" s="22">
        <f>Salary_2*var</f>
        <v>3600</v>
      </c>
      <c r="K30" s="22">
        <f>Salary_2*var</f>
        <v>5760</v>
      </c>
      <c r="L30" s="22">
        <f>Salary_2*var</f>
        <v>1080</v>
      </c>
    </row>
    <row r="31" spans="1:12" x14ac:dyDescent="0.25">
      <c r="A31" s="1">
        <v>15</v>
      </c>
      <c r="B31" s="1" t="s">
        <v>20</v>
      </c>
      <c r="C31" s="1" t="s">
        <v>21</v>
      </c>
      <c r="D31" s="1" t="s">
        <v>17</v>
      </c>
      <c r="E31" s="1" t="s">
        <v>12</v>
      </c>
      <c r="F31" s="1">
        <v>50</v>
      </c>
      <c r="G31" s="2">
        <v>31717</v>
      </c>
      <c r="H31" s="1">
        <v>9000</v>
      </c>
      <c r="I31" s="23">
        <f>H31*1.6</f>
        <v>14400</v>
      </c>
      <c r="J31" s="22">
        <f>Salary_2*var</f>
        <v>3600</v>
      </c>
      <c r="K31" s="22">
        <f>Salary_2*var</f>
        <v>5760</v>
      </c>
      <c r="L31" s="22">
        <f>Salary_2*var</f>
        <v>1080</v>
      </c>
    </row>
    <row r="32" spans="1:12" x14ac:dyDescent="0.25">
      <c r="A32" s="1">
        <v>16</v>
      </c>
      <c r="B32" s="1" t="s">
        <v>36</v>
      </c>
      <c r="C32" s="1" t="s">
        <v>37</v>
      </c>
      <c r="D32" s="1" t="s">
        <v>38</v>
      </c>
      <c r="E32" s="1" t="s">
        <v>12</v>
      </c>
      <c r="F32" s="1">
        <v>60</v>
      </c>
      <c r="G32" s="2">
        <v>32435</v>
      </c>
      <c r="H32" s="1">
        <v>9000</v>
      </c>
      <c r="I32" s="23">
        <f>H32*1.6</f>
        <v>14400</v>
      </c>
      <c r="J32" s="22">
        <f>Salary_2*var</f>
        <v>3600</v>
      </c>
      <c r="K32" s="22">
        <f>Salary_2*var</f>
        <v>5760</v>
      </c>
      <c r="L32" s="22">
        <f>Salary_2*var</f>
        <v>1080</v>
      </c>
    </row>
    <row r="33" spans="1:12" x14ac:dyDescent="0.25">
      <c r="A33" s="1">
        <v>17</v>
      </c>
      <c r="B33" s="1" t="s">
        <v>39</v>
      </c>
      <c r="C33" s="1" t="s">
        <v>40</v>
      </c>
      <c r="D33" s="1" t="s">
        <v>38</v>
      </c>
      <c r="E33" s="1" t="s">
        <v>12</v>
      </c>
      <c r="F33" s="1">
        <v>60</v>
      </c>
      <c r="G33" s="2">
        <v>33102</v>
      </c>
      <c r="H33" s="1">
        <v>7900</v>
      </c>
      <c r="I33" s="23">
        <f>H33*1.6</f>
        <v>12640</v>
      </c>
      <c r="J33" s="22">
        <f>Salary_2*var</f>
        <v>3160</v>
      </c>
      <c r="K33" s="22">
        <f>Salary_2*var</f>
        <v>5056</v>
      </c>
      <c r="L33" s="22">
        <f>Salary_2*var</f>
        <v>948</v>
      </c>
    </row>
    <row r="34" spans="1:12" x14ac:dyDescent="0.25">
      <c r="A34" s="1">
        <v>18</v>
      </c>
      <c r="B34" s="1" t="s">
        <v>9</v>
      </c>
      <c r="C34" s="1" t="s">
        <v>10</v>
      </c>
      <c r="D34" s="1" t="s">
        <v>11</v>
      </c>
      <c r="E34" s="1" t="s">
        <v>12</v>
      </c>
      <c r="F34" s="1">
        <v>70</v>
      </c>
      <c r="G34" s="2">
        <v>32441</v>
      </c>
      <c r="H34" s="1">
        <v>10000</v>
      </c>
      <c r="I34" s="23">
        <f>H34*1.6</f>
        <v>16000</v>
      </c>
      <c r="J34" s="22">
        <f>Salary_2*var</f>
        <v>4000</v>
      </c>
      <c r="K34" s="22">
        <f>Salary_2*var</f>
        <v>6400</v>
      </c>
      <c r="L34" s="22">
        <f>Salary_2*var</f>
        <v>1200</v>
      </c>
    </row>
    <row r="35" spans="1:12" x14ac:dyDescent="0.25">
      <c r="A35" s="1">
        <v>19</v>
      </c>
      <c r="B35" s="1" t="s">
        <v>13</v>
      </c>
      <c r="C35" s="1" t="s">
        <v>14</v>
      </c>
      <c r="D35" s="1" t="s">
        <v>11</v>
      </c>
      <c r="E35" s="1" t="s">
        <v>12</v>
      </c>
      <c r="F35" s="1">
        <v>70</v>
      </c>
      <c r="G35" s="2">
        <v>30376</v>
      </c>
      <c r="H35" s="1">
        <v>9000</v>
      </c>
      <c r="I35" s="23">
        <f>H35*1.6</f>
        <v>14400</v>
      </c>
      <c r="J35" s="22">
        <f>Salary_2*var</f>
        <v>3600</v>
      </c>
      <c r="K35" s="22">
        <f>Salary_2*var</f>
        <v>5760</v>
      </c>
      <c r="L35" s="22">
        <f>Salary_2*var</f>
        <v>1080</v>
      </c>
    </row>
    <row r="36" spans="1:12" x14ac:dyDescent="0.25">
      <c r="A36" s="1">
        <v>20</v>
      </c>
      <c r="B36" s="1" t="s">
        <v>22</v>
      </c>
      <c r="C36" s="1" t="s">
        <v>16</v>
      </c>
      <c r="D36" s="1" t="s">
        <v>23</v>
      </c>
      <c r="E36" s="1" t="s">
        <v>12</v>
      </c>
      <c r="F36" s="1">
        <v>80</v>
      </c>
      <c r="G36" s="2">
        <v>31028</v>
      </c>
      <c r="H36" s="1">
        <v>15000</v>
      </c>
      <c r="I36" s="23">
        <f>H36*1.6</f>
        <v>24000</v>
      </c>
      <c r="J36" s="22">
        <f>Salary_2*var</f>
        <v>6000</v>
      </c>
      <c r="K36" s="22">
        <f>Salary_2*var</f>
        <v>9600</v>
      </c>
      <c r="L36" s="22">
        <f>Salary_2*var</f>
        <v>1800</v>
      </c>
    </row>
    <row r="37" spans="1:12" x14ac:dyDescent="0.25">
      <c r="A37" s="1">
        <v>21</v>
      </c>
      <c r="B37" s="1" t="s">
        <v>112</v>
      </c>
      <c r="C37" s="1" t="s">
        <v>113</v>
      </c>
      <c r="D37" s="1" t="s">
        <v>52</v>
      </c>
      <c r="E37" s="1" t="s">
        <v>59</v>
      </c>
      <c r="F37" s="1">
        <v>10</v>
      </c>
      <c r="G37" s="2">
        <v>28907</v>
      </c>
      <c r="H37" s="1">
        <v>13000</v>
      </c>
      <c r="I37" s="23">
        <f>H37*1.6</f>
        <v>20800</v>
      </c>
      <c r="J37" s="22">
        <f>Salary_2*var</f>
        <v>5200</v>
      </c>
      <c r="K37" s="22">
        <f>Salary_2*var</f>
        <v>8320</v>
      </c>
      <c r="L37" s="22">
        <f>Salary_2*var</f>
        <v>1560</v>
      </c>
    </row>
    <row r="38" spans="1:12" x14ac:dyDescent="0.25">
      <c r="A38" s="1">
        <v>22</v>
      </c>
      <c r="B38" s="1" t="s">
        <v>114</v>
      </c>
      <c r="C38" s="1" t="s">
        <v>115</v>
      </c>
      <c r="D38" s="1" t="s">
        <v>52</v>
      </c>
      <c r="E38" s="1" t="s">
        <v>59</v>
      </c>
      <c r="F38" s="1">
        <v>10</v>
      </c>
      <c r="G38" s="2">
        <v>28126</v>
      </c>
      <c r="H38" s="1">
        <v>12500</v>
      </c>
      <c r="I38" s="23">
        <f>H38*1.6</f>
        <v>20000</v>
      </c>
      <c r="J38" s="22">
        <f>Salary_2*var</f>
        <v>5000</v>
      </c>
      <c r="K38" s="22">
        <f>Salary_2*var</f>
        <v>8000</v>
      </c>
      <c r="L38" s="22">
        <f>Salary_2*var</f>
        <v>1500</v>
      </c>
    </row>
    <row r="39" spans="1:12" x14ac:dyDescent="0.25">
      <c r="A39" s="1">
        <v>23</v>
      </c>
      <c r="B39" s="1" t="s">
        <v>116</v>
      </c>
      <c r="C39" s="1" t="s">
        <v>61</v>
      </c>
      <c r="D39" s="1" t="s">
        <v>52</v>
      </c>
      <c r="E39" s="1" t="s">
        <v>59</v>
      </c>
      <c r="F39" s="1">
        <v>10</v>
      </c>
      <c r="G39" s="2">
        <v>32107</v>
      </c>
      <c r="H39" s="1">
        <v>11000</v>
      </c>
      <c r="I39" s="23">
        <f>H39*1.6</f>
        <v>17600</v>
      </c>
      <c r="J39" s="22">
        <f>Salary_2*var</f>
        <v>4400</v>
      </c>
      <c r="K39" s="22">
        <f>Salary_2*var</f>
        <v>7040</v>
      </c>
      <c r="L39" s="22">
        <f>Salary_2*var</f>
        <v>1320</v>
      </c>
    </row>
    <row r="40" spans="1:12" x14ac:dyDescent="0.25">
      <c r="A40" s="1">
        <v>24</v>
      </c>
      <c r="B40" s="1" t="s">
        <v>117</v>
      </c>
      <c r="C40" s="1" t="s">
        <v>118</v>
      </c>
      <c r="D40" s="1" t="s">
        <v>52</v>
      </c>
      <c r="E40" s="1" t="s">
        <v>59</v>
      </c>
      <c r="F40" s="1">
        <v>10</v>
      </c>
      <c r="G40" s="2">
        <v>33510</v>
      </c>
      <c r="H40" s="1">
        <v>9000</v>
      </c>
      <c r="I40" s="23">
        <f>H40*1.6</f>
        <v>14400</v>
      </c>
      <c r="J40" s="22">
        <f>Salary_2*var</f>
        <v>3600</v>
      </c>
      <c r="K40" s="22">
        <f>Salary_2*var</f>
        <v>5760</v>
      </c>
      <c r="L40" s="22">
        <f>Salary_2*var</f>
        <v>1080</v>
      </c>
    </row>
    <row r="41" spans="1:12" x14ac:dyDescent="0.25">
      <c r="A41" s="1">
        <v>25</v>
      </c>
      <c r="B41" s="1" t="s">
        <v>119</v>
      </c>
      <c r="C41" s="1" t="s">
        <v>120</v>
      </c>
      <c r="D41" s="1" t="s">
        <v>52</v>
      </c>
      <c r="E41" s="1" t="s">
        <v>59</v>
      </c>
      <c r="F41" s="1">
        <v>10</v>
      </c>
      <c r="G41" s="2">
        <v>32436</v>
      </c>
      <c r="H41" s="1">
        <v>9000</v>
      </c>
      <c r="I41" s="23">
        <f>H41*1.6</f>
        <v>14400</v>
      </c>
      <c r="J41" s="22">
        <f>Salary_2*var</f>
        <v>3600</v>
      </c>
      <c r="K41" s="22">
        <f>Salary_2*var</f>
        <v>5760</v>
      </c>
      <c r="L41" s="22">
        <f>Salary_2*var</f>
        <v>1080</v>
      </c>
    </row>
    <row r="42" spans="1:12" x14ac:dyDescent="0.25">
      <c r="A42" s="1">
        <v>26</v>
      </c>
      <c r="B42" s="1" t="s">
        <v>121</v>
      </c>
      <c r="C42" s="1" t="s">
        <v>122</v>
      </c>
      <c r="D42" s="1" t="s">
        <v>52</v>
      </c>
      <c r="E42" s="1" t="s">
        <v>59</v>
      </c>
      <c r="F42" s="1">
        <v>10</v>
      </c>
      <c r="G42" s="2">
        <v>36506</v>
      </c>
      <c r="H42" s="1">
        <v>8500</v>
      </c>
      <c r="I42" s="23">
        <f>H42*1.6</f>
        <v>13600</v>
      </c>
      <c r="J42" s="22">
        <f>Salary_2*var</f>
        <v>3400</v>
      </c>
      <c r="K42" s="22">
        <f>Salary_2*var</f>
        <v>5440</v>
      </c>
      <c r="L42" s="22">
        <f>Salary_2*var</f>
        <v>1020</v>
      </c>
    </row>
    <row r="43" spans="1:12" x14ac:dyDescent="0.25">
      <c r="A43" s="1">
        <v>27</v>
      </c>
      <c r="B43" s="1" t="s">
        <v>123</v>
      </c>
      <c r="C43" s="1" t="s">
        <v>16</v>
      </c>
      <c r="D43" s="1" t="s">
        <v>52</v>
      </c>
      <c r="E43" s="1" t="s">
        <v>59</v>
      </c>
      <c r="F43" s="1">
        <v>10</v>
      </c>
      <c r="G43" s="2">
        <v>35034</v>
      </c>
      <c r="H43" s="1">
        <v>8000</v>
      </c>
      <c r="I43" s="23">
        <f>H43*1.6</f>
        <v>12800</v>
      </c>
      <c r="J43" s="22">
        <f>Salary_2*var</f>
        <v>3200</v>
      </c>
      <c r="K43" s="22">
        <f>Salary_2*var</f>
        <v>5120</v>
      </c>
      <c r="L43" s="22">
        <f>Salary_2*var</f>
        <v>960</v>
      </c>
    </row>
    <row r="44" spans="1:12" x14ac:dyDescent="0.25">
      <c r="A44" s="1">
        <v>28</v>
      </c>
      <c r="B44" s="1" t="s">
        <v>124</v>
      </c>
      <c r="C44" s="1" t="s">
        <v>125</v>
      </c>
      <c r="D44" s="1" t="s">
        <v>52</v>
      </c>
      <c r="E44" s="1" t="s">
        <v>59</v>
      </c>
      <c r="F44" s="1">
        <v>10</v>
      </c>
      <c r="G44" s="2">
        <v>33510</v>
      </c>
      <c r="H44" s="1">
        <v>6000</v>
      </c>
      <c r="I44" s="23">
        <f>H44*1.6</f>
        <v>9600</v>
      </c>
      <c r="J44" s="22">
        <f>Salary_2*var</f>
        <v>2400</v>
      </c>
      <c r="K44" s="22">
        <f>Salary_2*var</f>
        <v>3840</v>
      </c>
      <c r="L44" s="22">
        <f>Salary_2*var</f>
        <v>720</v>
      </c>
    </row>
    <row r="45" spans="1:12" x14ac:dyDescent="0.25">
      <c r="A45" s="1">
        <v>29</v>
      </c>
      <c r="B45" s="1" t="s">
        <v>82</v>
      </c>
      <c r="C45" s="1" t="s">
        <v>35</v>
      </c>
      <c r="D45" s="1" t="s">
        <v>29</v>
      </c>
      <c r="E45" s="1" t="s">
        <v>59</v>
      </c>
      <c r="F45" s="1">
        <v>20</v>
      </c>
      <c r="G45" s="2">
        <v>33182</v>
      </c>
      <c r="H45" s="1">
        <v>10000</v>
      </c>
      <c r="I45" s="23">
        <f>H45*1.6</f>
        <v>16000</v>
      </c>
      <c r="J45" s="22">
        <f>Salary_2*var</f>
        <v>4000</v>
      </c>
      <c r="K45" s="22">
        <f>Salary_2*var</f>
        <v>6400</v>
      </c>
      <c r="L45" s="22">
        <f>Salary_2*var</f>
        <v>1200</v>
      </c>
    </row>
    <row r="46" spans="1:12" x14ac:dyDescent="0.25">
      <c r="A46" s="1">
        <v>30</v>
      </c>
      <c r="B46" s="1" t="s">
        <v>83</v>
      </c>
      <c r="C46" s="1" t="s">
        <v>84</v>
      </c>
      <c r="D46" s="1" t="s">
        <v>29</v>
      </c>
      <c r="E46" s="1" t="s">
        <v>59</v>
      </c>
      <c r="F46" s="1">
        <v>20</v>
      </c>
      <c r="G46" s="2">
        <v>32445</v>
      </c>
      <c r="H46" s="1">
        <v>10000</v>
      </c>
      <c r="I46" s="23">
        <f>H46*1.6</f>
        <v>16000</v>
      </c>
      <c r="J46" s="22">
        <f>Salary_2*var</f>
        <v>4000</v>
      </c>
      <c r="K46" s="22">
        <f>Salary_2*var</f>
        <v>6400</v>
      </c>
      <c r="L46" s="22">
        <f>Salary_2*var</f>
        <v>1200</v>
      </c>
    </row>
    <row r="47" spans="1:12" x14ac:dyDescent="0.25">
      <c r="A47" s="1">
        <v>31</v>
      </c>
      <c r="B47" s="1" t="s">
        <v>85</v>
      </c>
      <c r="C47" s="1" t="s">
        <v>86</v>
      </c>
      <c r="D47" s="1" t="s">
        <v>29</v>
      </c>
      <c r="E47" s="1" t="s">
        <v>59</v>
      </c>
      <c r="F47" s="1">
        <v>20</v>
      </c>
      <c r="G47" s="2">
        <v>32446</v>
      </c>
      <c r="H47" s="1">
        <v>10000</v>
      </c>
      <c r="I47" s="23">
        <f>H47*1.6</f>
        <v>16000</v>
      </c>
      <c r="J47" s="22">
        <f>Salary_2*var</f>
        <v>4000</v>
      </c>
      <c r="K47" s="22">
        <f>Salary_2*var</f>
        <v>6400</v>
      </c>
      <c r="L47" s="22">
        <f>Salary_2*var</f>
        <v>1200</v>
      </c>
    </row>
    <row r="48" spans="1:12" x14ac:dyDescent="0.25">
      <c r="A48" s="1">
        <v>32</v>
      </c>
      <c r="B48" s="1" t="s">
        <v>87</v>
      </c>
      <c r="C48" s="1" t="s">
        <v>88</v>
      </c>
      <c r="D48" s="1" t="s">
        <v>29</v>
      </c>
      <c r="E48" s="1" t="s">
        <v>59</v>
      </c>
      <c r="F48" s="1">
        <v>20</v>
      </c>
      <c r="G48" s="2">
        <v>28326</v>
      </c>
      <c r="H48" s="1">
        <v>9000</v>
      </c>
      <c r="I48" s="23">
        <f>H48*1.6</f>
        <v>14400</v>
      </c>
      <c r="J48" s="22">
        <f>Salary_2*var</f>
        <v>3600</v>
      </c>
      <c r="K48" s="22">
        <f>Salary_2*var</f>
        <v>5760</v>
      </c>
      <c r="L48" s="22">
        <f>Salary_2*var</f>
        <v>1080</v>
      </c>
    </row>
    <row r="49" spans="1:12" x14ac:dyDescent="0.25">
      <c r="A49" s="1">
        <v>33</v>
      </c>
      <c r="B49" s="1" t="s">
        <v>89</v>
      </c>
      <c r="C49" s="1" t="s">
        <v>63</v>
      </c>
      <c r="D49" s="1" t="s">
        <v>29</v>
      </c>
      <c r="E49" s="1" t="s">
        <v>59</v>
      </c>
      <c r="F49" s="1">
        <v>20</v>
      </c>
      <c r="G49" s="2">
        <v>33729</v>
      </c>
      <c r="H49" s="1">
        <v>5300</v>
      </c>
      <c r="I49" s="23">
        <f>H49*1.6</f>
        <v>8480</v>
      </c>
      <c r="J49" s="22">
        <f>Salary_2*var</f>
        <v>2120</v>
      </c>
      <c r="K49" s="22">
        <f>Salary_2*var</f>
        <v>3392</v>
      </c>
      <c r="L49" s="22">
        <f>Salary_2*var</f>
        <v>636</v>
      </c>
    </row>
    <row r="50" spans="1:12" x14ac:dyDescent="0.25">
      <c r="A50" s="1">
        <v>34</v>
      </c>
      <c r="B50" s="1" t="s">
        <v>90</v>
      </c>
      <c r="C50" s="1" t="s">
        <v>71</v>
      </c>
      <c r="D50" s="1" t="s">
        <v>29</v>
      </c>
      <c r="E50" s="1" t="s">
        <v>59</v>
      </c>
      <c r="F50" s="1">
        <v>20</v>
      </c>
      <c r="G50" s="2">
        <v>36317</v>
      </c>
      <c r="H50" s="1">
        <v>4500</v>
      </c>
      <c r="I50" s="23">
        <f>H50*1.6</f>
        <v>7200</v>
      </c>
      <c r="J50" s="22">
        <f>Salary_2*var</f>
        <v>1800</v>
      </c>
      <c r="K50" s="22">
        <f>Salary_2*var</f>
        <v>2880</v>
      </c>
      <c r="L50" s="22">
        <f>Salary_2*var</f>
        <v>540</v>
      </c>
    </row>
    <row r="51" spans="1:12" x14ac:dyDescent="0.25">
      <c r="A51" s="1">
        <v>35</v>
      </c>
      <c r="B51" s="1" t="s">
        <v>91</v>
      </c>
      <c r="C51" s="1" t="s">
        <v>92</v>
      </c>
      <c r="D51" s="1" t="s">
        <v>29</v>
      </c>
      <c r="E51" s="1" t="s">
        <v>59</v>
      </c>
      <c r="F51" s="1">
        <v>20</v>
      </c>
      <c r="G51" s="2">
        <v>36316</v>
      </c>
      <c r="H51" s="1">
        <v>3400</v>
      </c>
      <c r="I51" s="23">
        <f>H51*1.6</f>
        <v>5440</v>
      </c>
      <c r="J51" s="22">
        <f>Salary_2*var</f>
        <v>1360</v>
      </c>
      <c r="K51" s="22">
        <f>Salary_2*var</f>
        <v>2176</v>
      </c>
      <c r="L51" s="22">
        <f>Salary_2*var</f>
        <v>408</v>
      </c>
    </row>
    <row r="52" spans="1:12" x14ac:dyDescent="0.25">
      <c r="A52" s="1">
        <v>36</v>
      </c>
      <c r="B52" s="1" t="s">
        <v>100</v>
      </c>
      <c r="C52" s="1" t="s">
        <v>101</v>
      </c>
      <c r="D52" s="1" t="s">
        <v>43</v>
      </c>
      <c r="E52" s="1" t="s">
        <v>59</v>
      </c>
      <c r="F52" s="1">
        <v>30</v>
      </c>
      <c r="G52" s="2">
        <v>29226</v>
      </c>
      <c r="H52" s="1">
        <v>13000</v>
      </c>
      <c r="I52" s="23">
        <f>H52*1.6</f>
        <v>20800</v>
      </c>
      <c r="J52" s="22">
        <f>Salary_2*var</f>
        <v>5200</v>
      </c>
      <c r="K52" s="22">
        <f>Salary_2*var</f>
        <v>8320</v>
      </c>
      <c r="L52" s="22">
        <f>Salary_2*var</f>
        <v>1560</v>
      </c>
    </row>
    <row r="53" spans="1:12" x14ac:dyDescent="0.25">
      <c r="A53" s="1">
        <v>37</v>
      </c>
      <c r="B53" s="1" t="s">
        <v>102</v>
      </c>
      <c r="C53" s="1" t="s">
        <v>103</v>
      </c>
      <c r="D53" s="1" t="s">
        <v>43</v>
      </c>
      <c r="E53" s="1" t="s">
        <v>59</v>
      </c>
      <c r="F53" s="1">
        <v>30</v>
      </c>
      <c r="G53" s="2">
        <v>32755</v>
      </c>
      <c r="H53" s="1">
        <v>12000</v>
      </c>
      <c r="I53" s="23">
        <f>H53*1.6</f>
        <v>19200</v>
      </c>
      <c r="J53" s="22">
        <f>Salary_2*var</f>
        <v>4800</v>
      </c>
      <c r="K53" s="22">
        <f>Salary_2*var</f>
        <v>7680</v>
      </c>
      <c r="L53" s="22">
        <f>Salary_2*var</f>
        <v>1440</v>
      </c>
    </row>
    <row r="54" spans="1:12" x14ac:dyDescent="0.25">
      <c r="A54" s="1">
        <v>38</v>
      </c>
      <c r="B54" s="1" t="s">
        <v>104</v>
      </c>
      <c r="C54" s="1" t="s">
        <v>105</v>
      </c>
      <c r="D54" s="1" t="s">
        <v>43</v>
      </c>
      <c r="E54" s="1" t="s">
        <v>59</v>
      </c>
      <c r="F54" s="1">
        <v>30</v>
      </c>
      <c r="G54" s="2">
        <v>32440</v>
      </c>
      <c r="H54" s="1">
        <v>10000</v>
      </c>
      <c r="I54" s="23">
        <f>H54*1.6</f>
        <v>16000</v>
      </c>
      <c r="J54" s="22">
        <f>Salary_2*var</f>
        <v>4000</v>
      </c>
      <c r="K54" s="22">
        <f>Salary_2*var</f>
        <v>6400</v>
      </c>
      <c r="L54" s="22">
        <f>Salary_2*var</f>
        <v>1200</v>
      </c>
    </row>
    <row r="55" spans="1:12" x14ac:dyDescent="0.25">
      <c r="A55" s="1">
        <v>39</v>
      </c>
      <c r="B55" s="1" t="s">
        <v>106</v>
      </c>
      <c r="C55" s="1" t="s">
        <v>78</v>
      </c>
      <c r="D55" s="1" t="s">
        <v>43</v>
      </c>
      <c r="E55" s="1" t="s">
        <v>59</v>
      </c>
      <c r="F55" s="1">
        <v>30</v>
      </c>
      <c r="G55" s="2">
        <v>32443</v>
      </c>
      <c r="H55" s="1">
        <v>10000</v>
      </c>
      <c r="I55" s="23">
        <f>H55*1.6</f>
        <v>16000</v>
      </c>
      <c r="J55" s="22">
        <f>Salary_2*var</f>
        <v>4000</v>
      </c>
      <c r="K55" s="22">
        <f>Salary_2*var</f>
        <v>6400</v>
      </c>
      <c r="L55" s="22">
        <f>Salary_2*var</f>
        <v>1200</v>
      </c>
    </row>
    <row r="56" spans="1:12" x14ac:dyDescent="0.25">
      <c r="A56" s="1">
        <v>40</v>
      </c>
      <c r="B56" s="1" t="s">
        <v>107</v>
      </c>
      <c r="C56" s="1" t="s">
        <v>108</v>
      </c>
      <c r="D56" s="1" t="s">
        <v>43</v>
      </c>
      <c r="E56" s="1" t="s">
        <v>59</v>
      </c>
      <c r="F56" s="1">
        <v>30</v>
      </c>
      <c r="G56" s="2">
        <v>32755</v>
      </c>
      <c r="H56" s="1">
        <v>7100</v>
      </c>
      <c r="I56" s="23">
        <f>H56*1.6</f>
        <v>11360</v>
      </c>
      <c r="J56" s="22">
        <f>Salary_2*var</f>
        <v>2840</v>
      </c>
      <c r="K56" s="22">
        <f>Salary_2*var</f>
        <v>4544</v>
      </c>
      <c r="L56" s="22">
        <f>Salary_2*var</f>
        <v>852</v>
      </c>
    </row>
    <row r="57" spans="1:12" x14ac:dyDescent="0.25">
      <c r="A57" s="1">
        <v>41</v>
      </c>
      <c r="B57" s="1" t="s">
        <v>109</v>
      </c>
      <c r="C57" s="1" t="s">
        <v>101</v>
      </c>
      <c r="D57" s="1" t="s">
        <v>43</v>
      </c>
      <c r="E57" s="1" t="s">
        <v>59</v>
      </c>
      <c r="F57" s="1">
        <v>30</v>
      </c>
      <c r="G57" s="2">
        <v>35618</v>
      </c>
      <c r="H57" s="1">
        <v>6500</v>
      </c>
      <c r="I57" s="23">
        <f>H57*1.6</f>
        <v>10400</v>
      </c>
      <c r="J57" s="22">
        <f>Salary_2*var</f>
        <v>2600</v>
      </c>
      <c r="K57" s="22">
        <f>Salary_2*var</f>
        <v>4160</v>
      </c>
      <c r="L57" s="22">
        <f>Salary_2*var</f>
        <v>780</v>
      </c>
    </row>
    <row r="58" spans="1:12" x14ac:dyDescent="0.25">
      <c r="A58" s="1">
        <v>42</v>
      </c>
      <c r="B58" s="1" t="s">
        <v>110</v>
      </c>
      <c r="C58" s="1" t="s">
        <v>111</v>
      </c>
      <c r="D58" s="1" t="s">
        <v>43</v>
      </c>
      <c r="E58" s="1" t="s">
        <v>59</v>
      </c>
      <c r="F58" s="1">
        <v>30</v>
      </c>
      <c r="G58" s="2">
        <v>35809</v>
      </c>
      <c r="H58" s="1">
        <v>4000</v>
      </c>
      <c r="I58" s="23">
        <f>H58*1.6</f>
        <v>6400</v>
      </c>
      <c r="J58" s="22">
        <f>Salary_2*var</f>
        <v>1600</v>
      </c>
      <c r="K58" s="22">
        <f>Salary_2*var</f>
        <v>2560</v>
      </c>
      <c r="L58" s="22">
        <f>Salary_2*var</f>
        <v>480</v>
      </c>
    </row>
    <row r="59" spans="1:12" x14ac:dyDescent="0.25">
      <c r="A59" s="1">
        <v>43</v>
      </c>
      <c r="B59" s="1" t="s">
        <v>22</v>
      </c>
      <c r="C59" s="1" t="s">
        <v>79</v>
      </c>
      <c r="D59" s="1" t="s">
        <v>26</v>
      </c>
      <c r="E59" s="1" t="s">
        <v>59</v>
      </c>
      <c r="F59" s="1">
        <v>40</v>
      </c>
      <c r="G59" s="2">
        <v>30225</v>
      </c>
      <c r="H59" s="1">
        <v>14000</v>
      </c>
      <c r="I59" s="23">
        <f>H59*1.6</f>
        <v>22400</v>
      </c>
      <c r="J59" s="22">
        <f>Salary_2*var</f>
        <v>5600</v>
      </c>
      <c r="K59" s="22">
        <f>Salary_2*var</f>
        <v>8960</v>
      </c>
      <c r="L59" s="22">
        <f>Salary_2*var</f>
        <v>1680</v>
      </c>
    </row>
    <row r="60" spans="1:12" x14ac:dyDescent="0.25">
      <c r="A60" s="1">
        <v>44</v>
      </c>
      <c r="B60" s="1" t="s">
        <v>80</v>
      </c>
      <c r="C60" s="1" t="s">
        <v>81</v>
      </c>
      <c r="D60" s="1" t="s">
        <v>26</v>
      </c>
      <c r="E60" s="1" t="s">
        <v>59</v>
      </c>
      <c r="F60" s="1">
        <v>40</v>
      </c>
      <c r="G60" s="2">
        <v>31027</v>
      </c>
      <c r="H60" s="1">
        <v>11000</v>
      </c>
      <c r="I60" s="23">
        <f>H60*1.6</f>
        <v>17600</v>
      </c>
      <c r="J60" s="22">
        <f>Salary_2*var</f>
        <v>4400</v>
      </c>
      <c r="K60" s="22">
        <f>Salary_2*var</f>
        <v>7040</v>
      </c>
      <c r="L60" s="22">
        <f>Salary_2*var</f>
        <v>1320</v>
      </c>
    </row>
    <row r="61" spans="1:12" x14ac:dyDescent="0.25">
      <c r="A61" s="1">
        <v>45</v>
      </c>
      <c r="B61" s="1" t="s">
        <v>66</v>
      </c>
      <c r="C61" s="1" t="s">
        <v>67</v>
      </c>
      <c r="D61" s="1" t="s">
        <v>17</v>
      </c>
      <c r="E61" s="1" t="s">
        <v>59</v>
      </c>
      <c r="F61" s="1">
        <v>50</v>
      </c>
      <c r="G61" s="2">
        <v>32437</v>
      </c>
      <c r="H61" s="1">
        <v>11000</v>
      </c>
      <c r="I61" s="23">
        <f>H61*1.6</f>
        <v>17600</v>
      </c>
      <c r="J61" s="22">
        <f>Salary_2*var</f>
        <v>4400</v>
      </c>
      <c r="K61" s="22">
        <f>Salary_2*var</f>
        <v>7040</v>
      </c>
      <c r="L61" s="22">
        <f>Salary_2*var</f>
        <v>1320</v>
      </c>
    </row>
    <row r="62" spans="1:12" x14ac:dyDescent="0.25">
      <c r="A62" s="1">
        <v>46</v>
      </c>
      <c r="B62" s="1" t="s">
        <v>68</v>
      </c>
      <c r="C62" s="1" t="s">
        <v>69</v>
      </c>
      <c r="D62" s="1" t="s">
        <v>17</v>
      </c>
      <c r="E62" s="1" t="s">
        <v>59</v>
      </c>
      <c r="F62" s="1">
        <v>50</v>
      </c>
      <c r="G62" s="2">
        <v>32439</v>
      </c>
      <c r="H62" s="1">
        <v>10000</v>
      </c>
      <c r="I62" s="23">
        <f>H62*1.6</f>
        <v>16000</v>
      </c>
      <c r="J62" s="22">
        <f>Salary_2*var</f>
        <v>4000</v>
      </c>
      <c r="K62" s="22">
        <f>Salary_2*var</f>
        <v>6400</v>
      </c>
      <c r="L62" s="22">
        <f>Salary_2*var</f>
        <v>1200</v>
      </c>
    </row>
    <row r="63" spans="1:12" x14ac:dyDescent="0.25">
      <c r="A63" s="1">
        <v>47</v>
      </c>
      <c r="B63" s="1" t="s">
        <v>70</v>
      </c>
      <c r="C63" s="1" t="s">
        <v>71</v>
      </c>
      <c r="D63" s="1" t="s">
        <v>17</v>
      </c>
      <c r="E63" s="1" t="s">
        <v>59</v>
      </c>
      <c r="F63" s="1">
        <v>50</v>
      </c>
      <c r="G63" s="2">
        <v>35810</v>
      </c>
      <c r="H63" s="1">
        <v>10000</v>
      </c>
      <c r="I63" s="23">
        <f>H63*1.6</f>
        <v>16000</v>
      </c>
      <c r="J63" s="22">
        <f>Salary_2*var</f>
        <v>4000</v>
      </c>
      <c r="K63" s="22">
        <f>Salary_2*var</f>
        <v>6400</v>
      </c>
      <c r="L63" s="22">
        <f>Salary_2*var</f>
        <v>1200</v>
      </c>
    </row>
    <row r="64" spans="1:12" x14ac:dyDescent="0.25">
      <c r="A64" s="1">
        <v>48</v>
      </c>
      <c r="B64" s="1" t="s">
        <v>72</v>
      </c>
      <c r="C64" s="1" t="s">
        <v>73</v>
      </c>
      <c r="D64" s="1" t="s">
        <v>17</v>
      </c>
      <c r="E64" s="1" t="s">
        <v>59</v>
      </c>
      <c r="F64" s="1">
        <v>50</v>
      </c>
      <c r="G64" s="2">
        <v>32609</v>
      </c>
      <c r="H64" s="1">
        <v>9900</v>
      </c>
      <c r="I64" s="23">
        <f>H64*1.6</f>
        <v>15840</v>
      </c>
      <c r="J64" s="22">
        <f>Salary_2*var</f>
        <v>3960</v>
      </c>
      <c r="K64" s="22">
        <f>Salary_2*var</f>
        <v>6336</v>
      </c>
      <c r="L64" s="22">
        <f>Salary_2*var</f>
        <v>1188</v>
      </c>
    </row>
    <row r="65" spans="1:12" x14ac:dyDescent="0.25">
      <c r="A65" s="1">
        <v>49</v>
      </c>
      <c r="B65" s="1" t="s">
        <v>74</v>
      </c>
      <c r="C65" s="1" t="s">
        <v>63</v>
      </c>
      <c r="D65" s="1" t="s">
        <v>17</v>
      </c>
      <c r="E65" s="1" t="s">
        <v>59</v>
      </c>
      <c r="F65" s="1">
        <v>50</v>
      </c>
      <c r="G65" s="2">
        <v>30225</v>
      </c>
      <c r="H65" s="1">
        <v>9000</v>
      </c>
      <c r="I65" s="23">
        <f>H65*1.6</f>
        <v>14400</v>
      </c>
      <c r="J65" s="22">
        <f>Salary_2*var</f>
        <v>3600</v>
      </c>
      <c r="K65" s="22">
        <f>Salary_2*var</f>
        <v>5760</v>
      </c>
      <c r="L65" s="22">
        <f>Salary_2*var</f>
        <v>1080</v>
      </c>
    </row>
    <row r="66" spans="1:12" x14ac:dyDescent="0.25">
      <c r="A66" s="1">
        <v>50</v>
      </c>
      <c r="B66" s="1" t="s">
        <v>75</v>
      </c>
      <c r="C66" s="1" t="s">
        <v>76</v>
      </c>
      <c r="D66" s="1" t="s">
        <v>17</v>
      </c>
      <c r="E66" s="1" t="s">
        <v>59</v>
      </c>
      <c r="F66" s="1">
        <v>50</v>
      </c>
      <c r="G66" s="2">
        <v>33510</v>
      </c>
      <c r="H66" s="1">
        <v>5000</v>
      </c>
      <c r="I66" s="23">
        <f>H66*1.6</f>
        <v>8000</v>
      </c>
      <c r="J66" s="22">
        <f>Salary_2*var</f>
        <v>2000</v>
      </c>
      <c r="K66" s="22">
        <f>Salary_2*var</f>
        <v>3200</v>
      </c>
      <c r="L66" s="22">
        <f>Salary_2*var</f>
        <v>600</v>
      </c>
    </row>
    <row r="67" spans="1:12" x14ac:dyDescent="0.25">
      <c r="A67" s="1">
        <v>51</v>
      </c>
      <c r="B67" s="1" t="s">
        <v>77</v>
      </c>
      <c r="C67" s="1" t="s">
        <v>78</v>
      </c>
      <c r="D67" s="1" t="s">
        <v>17</v>
      </c>
      <c r="E67" s="1" t="s">
        <v>59</v>
      </c>
      <c r="F67" s="1">
        <v>50</v>
      </c>
      <c r="G67" s="2">
        <v>36221</v>
      </c>
      <c r="H67" s="1">
        <v>4000</v>
      </c>
      <c r="I67" s="23">
        <f>H67*1.6</f>
        <v>6400</v>
      </c>
      <c r="J67" s="22">
        <f>Salary_2*var</f>
        <v>1600</v>
      </c>
      <c r="K67" s="22">
        <f>Salary_2*var</f>
        <v>2560</v>
      </c>
      <c r="L67" s="22">
        <f>Salary_2*var</f>
        <v>480</v>
      </c>
    </row>
    <row r="68" spans="1:12" x14ac:dyDescent="0.25">
      <c r="A68" s="1">
        <v>52</v>
      </c>
      <c r="B68" s="1" t="s">
        <v>93</v>
      </c>
      <c r="C68" s="1" t="s">
        <v>31</v>
      </c>
      <c r="D68" s="1" t="s">
        <v>38</v>
      </c>
      <c r="E68" s="1" t="s">
        <v>59</v>
      </c>
      <c r="F68" s="1">
        <v>60</v>
      </c>
      <c r="G68" s="2">
        <v>32444</v>
      </c>
      <c r="H68" s="1">
        <v>11500</v>
      </c>
      <c r="I68" s="23">
        <f>H68*1.6</f>
        <v>18400</v>
      </c>
      <c r="J68" s="22">
        <f>Salary_2*var</f>
        <v>4600</v>
      </c>
      <c r="K68" s="22">
        <f>Salary_2*var</f>
        <v>7360</v>
      </c>
      <c r="L68" s="22">
        <f>Salary_2*var</f>
        <v>1380</v>
      </c>
    </row>
    <row r="69" spans="1:12" x14ac:dyDescent="0.25">
      <c r="A69" s="1">
        <v>53</v>
      </c>
      <c r="B69" s="1" t="s">
        <v>94</v>
      </c>
      <c r="C69" s="1" t="s">
        <v>78</v>
      </c>
      <c r="D69" s="1" t="s">
        <v>38</v>
      </c>
      <c r="E69" s="1" t="s">
        <v>59</v>
      </c>
      <c r="F69" s="1">
        <v>60</v>
      </c>
      <c r="G69" s="2">
        <v>32443</v>
      </c>
      <c r="H69" s="1">
        <v>10000</v>
      </c>
      <c r="I69" s="23">
        <f>H69*1.6</f>
        <v>16000</v>
      </c>
      <c r="J69" s="22">
        <f>Salary_2*var</f>
        <v>4000</v>
      </c>
      <c r="K69" s="22">
        <f>Salary_2*var</f>
        <v>6400</v>
      </c>
      <c r="L69" s="22">
        <f>Salary_2*var</f>
        <v>1200</v>
      </c>
    </row>
    <row r="70" spans="1:12" x14ac:dyDescent="0.25">
      <c r="A70" s="1">
        <v>54</v>
      </c>
      <c r="B70" s="1" t="s">
        <v>95</v>
      </c>
      <c r="C70" s="1" t="s">
        <v>96</v>
      </c>
      <c r="D70" s="1" t="s">
        <v>38</v>
      </c>
      <c r="E70" s="1" t="s">
        <v>59</v>
      </c>
      <c r="F70" s="1">
        <v>60</v>
      </c>
      <c r="G70" s="2">
        <v>31030</v>
      </c>
      <c r="H70" s="1">
        <v>8500</v>
      </c>
      <c r="I70" s="23">
        <f>H70*1.6</f>
        <v>13600</v>
      </c>
      <c r="J70" s="22">
        <f>Salary_2*var</f>
        <v>3400</v>
      </c>
      <c r="K70" s="22">
        <f>Salary_2*var</f>
        <v>5440</v>
      </c>
      <c r="L70" s="22">
        <f>Salary_2*var</f>
        <v>1020</v>
      </c>
    </row>
    <row r="71" spans="1:12" x14ac:dyDescent="0.25">
      <c r="A71" s="1">
        <v>55</v>
      </c>
      <c r="B71" s="1" t="s">
        <v>97</v>
      </c>
      <c r="C71" s="1" t="s">
        <v>98</v>
      </c>
      <c r="D71" s="1" t="s">
        <v>38</v>
      </c>
      <c r="E71" s="1" t="s">
        <v>59</v>
      </c>
      <c r="F71" s="1">
        <v>60</v>
      </c>
      <c r="G71" s="2">
        <v>32435</v>
      </c>
      <c r="H71" s="1">
        <v>8100</v>
      </c>
      <c r="I71" s="23">
        <f>H71*1.6</f>
        <v>12960</v>
      </c>
      <c r="J71" s="22">
        <f>Salary_2*var</f>
        <v>3240</v>
      </c>
      <c r="K71" s="22">
        <f>Salary_2*var</f>
        <v>5184</v>
      </c>
      <c r="L71" s="22">
        <f>Salary_2*var</f>
        <v>972</v>
      </c>
    </row>
    <row r="72" spans="1:12" x14ac:dyDescent="0.25">
      <c r="A72" s="1">
        <v>56</v>
      </c>
      <c r="B72" s="1" t="s">
        <v>99</v>
      </c>
      <c r="C72" s="1" t="s">
        <v>63</v>
      </c>
      <c r="D72" s="1" t="s">
        <v>38</v>
      </c>
      <c r="E72" s="1" t="s">
        <v>59</v>
      </c>
      <c r="F72" s="1">
        <v>60</v>
      </c>
      <c r="G72" s="2">
        <v>34761</v>
      </c>
      <c r="H72" s="1">
        <v>8000</v>
      </c>
      <c r="I72" s="23">
        <f>H72*1.6</f>
        <v>12800</v>
      </c>
      <c r="J72" s="22">
        <f>Salary_2*var</f>
        <v>3200</v>
      </c>
      <c r="K72" s="22">
        <f>Salary_2*var</f>
        <v>5120</v>
      </c>
      <c r="L72" s="22">
        <f>Salary_2*var</f>
        <v>960</v>
      </c>
    </row>
    <row r="73" spans="1:12" x14ac:dyDescent="0.25">
      <c r="A73" s="1">
        <v>57</v>
      </c>
      <c r="B73" s="1" t="s">
        <v>57</v>
      </c>
      <c r="C73" s="1" t="s">
        <v>58</v>
      </c>
      <c r="D73" s="1" t="s">
        <v>11</v>
      </c>
      <c r="E73" s="1" t="s">
        <v>59</v>
      </c>
      <c r="F73" s="1">
        <v>70</v>
      </c>
      <c r="G73" s="2">
        <v>32106</v>
      </c>
      <c r="H73" s="1">
        <v>11000</v>
      </c>
      <c r="I73" s="23">
        <f>H73*1.6</f>
        <v>17600</v>
      </c>
      <c r="J73" s="22">
        <f>Salary_2*var</f>
        <v>4400</v>
      </c>
      <c r="K73" s="22">
        <f>Salary_2*var</f>
        <v>7040</v>
      </c>
      <c r="L73" s="22">
        <f>Salary_2*var</f>
        <v>1320</v>
      </c>
    </row>
    <row r="74" spans="1:12" x14ac:dyDescent="0.25">
      <c r="A74" s="1">
        <v>58</v>
      </c>
      <c r="B74" s="1" t="s">
        <v>60</v>
      </c>
      <c r="C74" s="1" t="s">
        <v>61</v>
      </c>
      <c r="D74" s="1" t="s">
        <v>11</v>
      </c>
      <c r="E74" s="1" t="s">
        <v>59</v>
      </c>
      <c r="F74" s="1">
        <v>70</v>
      </c>
      <c r="G74" s="2">
        <v>30376</v>
      </c>
      <c r="H74" s="1">
        <v>9000</v>
      </c>
      <c r="I74" s="23">
        <f>H74*1.6</f>
        <v>14400</v>
      </c>
      <c r="J74" s="22">
        <f>Salary_2*var</f>
        <v>3600</v>
      </c>
      <c r="K74" s="22">
        <f>Salary_2*var</f>
        <v>5760</v>
      </c>
      <c r="L74" s="22">
        <f>Salary_2*var</f>
        <v>1080</v>
      </c>
    </row>
    <row r="75" spans="1:12" x14ac:dyDescent="0.25">
      <c r="A75" s="1">
        <v>59</v>
      </c>
      <c r="B75" s="1" t="s">
        <v>62</v>
      </c>
      <c r="C75" s="1" t="s">
        <v>63</v>
      </c>
      <c r="D75" s="1" t="s">
        <v>11</v>
      </c>
      <c r="E75" s="1" t="s">
        <v>59</v>
      </c>
      <c r="F75" s="1">
        <v>70</v>
      </c>
      <c r="G75" s="2">
        <v>32180</v>
      </c>
      <c r="H75" s="1">
        <v>9000</v>
      </c>
      <c r="I75" s="23">
        <f>H75*1.6</f>
        <v>14400</v>
      </c>
      <c r="J75" s="22">
        <f>Salary_2*var</f>
        <v>3600</v>
      </c>
      <c r="K75" s="22">
        <f>Salary_2*var</f>
        <v>5760</v>
      </c>
      <c r="L75" s="22">
        <f>Salary_2*var</f>
        <v>1080</v>
      </c>
    </row>
    <row r="76" spans="1:12" x14ac:dyDescent="0.25">
      <c r="A76" s="1">
        <v>60</v>
      </c>
      <c r="B76" s="1" t="s">
        <v>64</v>
      </c>
      <c r="C76" s="1" t="s">
        <v>65</v>
      </c>
      <c r="D76" s="1" t="s">
        <v>11</v>
      </c>
      <c r="E76" s="1" t="s">
        <v>59</v>
      </c>
      <c r="F76" s="1">
        <v>70</v>
      </c>
      <c r="G76" s="2">
        <v>36220</v>
      </c>
      <c r="H76" s="1">
        <v>4000</v>
      </c>
      <c r="I76" s="23">
        <f>H76*1.6</f>
        <v>6400</v>
      </c>
      <c r="J76" s="22">
        <f>Salary_2*var</f>
        <v>1600</v>
      </c>
      <c r="K76" s="22">
        <f>Salary_2*var</f>
        <v>2560</v>
      </c>
      <c r="L76" s="22">
        <f>Salary_2*var</f>
        <v>480</v>
      </c>
    </row>
    <row r="77" spans="1:12" x14ac:dyDescent="0.25">
      <c r="A77" s="1">
        <v>61</v>
      </c>
      <c r="B77" s="1" t="s">
        <v>156</v>
      </c>
      <c r="C77" s="1" t="s">
        <v>157</v>
      </c>
      <c r="D77" s="1" t="s">
        <v>52</v>
      </c>
      <c r="E77" s="1" t="s">
        <v>128</v>
      </c>
      <c r="F77" s="1">
        <v>10</v>
      </c>
      <c r="G77" s="2">
        <v>30225</v>
      </c>
      <c r="H77" s="1">
        <v>11000</v>
      </c>
      <c r="I77" s="23">
        <f>H77*1.6</f>
        <v>17600</v>
      </c>
      <c r="J77" s="22">
        <f>Salary_2*var</f>
        <v>4400</v>
      </c>
      <c r="K77" s="22">
        <f>Salary_2*var</f>
        <v>7040</v>
      </c>
      <c r="L77" s="22">
        <f>Salary_2*var</f>
        <v>1320</v>
      </c>
    </row>
    <row r="78" spans="1:12" x14ac:dyDescent="0.25">
      <c r="A78" s="1">
        <v>62</v>
      </c>
      <c r="B78" s="1" t="s">
        <v>158</v>
      </c>
      <c r="C78" s="1" t="s">
        <v>159</v>
      </c>
      <c r="D78" s="1" t="s">
        <v>52</v>
      </c>
      <c r="E78" s="1" t="s">
        <v>128</v>
      </c>
      <c r="F78" s="1">
        <v>10</v>
      </c>
      <c r="G78" s="2">
        <v>28126</v>
      </c>
      <c r="H78" s="1">
        <v>10000</v>
      </c>
      <c r="I78" s="23">
        <f>H78*1.6</f>
        <v>16000</v>
      </c>
      <c r="J78" s="22">
        <f>Salary_2*var</f>
        <v>4000</v>
      </c>
      <c r="K78" s="22">
        <f>Salary_2*var</f>
        <v>6400</v>
      </c>
      <c r="L78" s="22">
        <f>Salary_2*var</f>
        <v>1200</v>
      </c>
    </row>
    <row r="79" spans="1:12" x14ac:dyDescent="0.25">
      <c r="A79" s="1">
        <v>63</v>
      </c>
      <c r="B79" s="1" t="s">
        <v>160</v>
      </c>
      <c r="C79" s="1" t="s">
        <v>61</v>
      </c>
      <c r="D79" s="1" t="s">
        <v>52</v>
      </c>
      <c r="E79" s="1" t="s">
        <v>128</v>
      </c>
      <c r="F79" s="1">
        <v>10</v>
      </c>
      <c r="G79" s="2">
        <v>32604</v>
      </c>
      <c r="H79" s="1">
        <v>9900</v>
      </c>
      <c r="I79" s="23">
        <f>H79*1.6</f>
        <v>15840</v>
      </c>
      <c r="J79" s="22">
        <f>Salary_2*var</f>
        <v>3960</v>
      </c>
      <c r="K79" s="22">
        <f>Salary_2*var</f>
        <v>6336</v>
      </c>
      <c r="L79" s="22">
        <f>Salary_2*var</f>
        <v>1188</v>
      </c>
    </row>
    <row r="80" spans="1:12" x14ac:dyDescent="0.25">
      <c r="A80" s="1">
        <v>64</v>
      </c>
      <c r="B80" s="1" t="s">
        <v>161</v>
      </c>
      <c r="C80" s="1" t="s">
        <v>37</v>
      </c>
      <c r="D80" s="1" t="s">
        <v>52</v>
      </c>
      <c r="E80" s="1" t="s">
        <v>128</v>
      </c>
      <c r="F80" s="1">
        <v>10</v>
      </c>
      <c r="G80" s="2">
        <v>34098</v>
      </c>
      <c r="H80" s="1">
        <v>8500</v>
      </c>
      <c r="I80" s="23">
        <f>H80*1.6</f>
        <v>13600</v>
      </c>
      <c r="J80" s="22">
        <f>Salary_2*var</f>
        <v>3400</v>
      </c>
      <c r="K80" s="22">
        <f>Salary_2*var</f>
        <v>5440</v>
      </c>
      <c r="L80" s="22">
        <f>Salary_2*var</f>
        <v>1020</v>
      </c>
    </row>
    <row r="81" spans="1:12" x14ac:dyDescent="0.25">
      <c r="A81" s="1">
        <v>65</v>
      </c>
      <c r="B81" s="1" t="s">
        <v>46</v>
      </c>
      <c r="C81" s="1" t="s">
        <v>150</v>
      </c>
      <c r="D81" s="1" t="s">
        <v>38</v>
      </c>
      <c r="E81" s="1" t="s">
        <v>128</v>
      </c>
      <c r="F81" s="1">
        <v>10</v>
      </c>
      <c r="G81" s="2">
        <v>34580</v>
      </c>
      <c r="H81" s="1">
        <v>6700</v>
      </c>
      <c r="I81" s="23">
        <f>H81*1.6</f>
        <v>10720</v>
      </c>
      <c r="J81" s="22">
        <f>Salary_2*var</f>
        <v>2680</v>
      </c>
      <c r="K81" s="22">
        <f>Salary_2*var</f>
        <v>4288</v>
      </c>
      <c r="L81" s="22">
        <f>Salary_2*var</f>
        <v>804</v>
      </c>
    </row>
    <row r="82" spans="1:12" x14ac:dyDescent="0.25">
      <c r="A82" s="1">
        <v>66</v>
      </c>
      <c r="B82" s="1" t="s">
        <v>141</v>
      </c>
      <c r="C82" s="1" t="s">
        <v>142</v>
      </c>
      <c r="D82" s="1" t="s">
        <v>29</v>
      </c>
      <c r="E82" s="1" t="s">
        <v>128</v>
      </c>
      <c r="F82" s="1">
        <v>20</v>
      </c>
      <c r="G82" s="2">
        <v>32105</v>
      </c>
      <c r="H82" s="1">
        <v>11000</v>
      </c>
      <c r="I82" s="23">
        <f>H82*1.6</f>
        <v>17600</v>
      </c>
      <c r="J82" s="22">
        <f>Salary_2*var</f>
        <v>4400</v>
      </c>
      <c r="K82" s="22">
        <f>Salary_2*var</f>
        <v>7040</v>
      </c>
      <c r="L82" s="22">
        <f>Salary_2*var</f>
        <v>1320</v>
      </c>
    </row>
    <row r="83" spans="1:12" x14ac:dyDescent="0.25">
      <c r="A83" s="1">
        <v>67</v>
      </c>
      <c r="B83" s="1" t="s">
        <v>143</v>
      </c>
      <c r="C83" s="1" t="s">
        <v>144</v>
      </c>
      <c r="D83" s="1" t="s">
        <v>29</v>
      </c>
      <c r="E83" s="1" t="s">
        <v>128</v>
      </c>
      <c r="F83" s="1">
        <v>20</v>
      </c>
      <c r="G83" s="2">
        <v>35811</v>
      </c>
      <c r="H83" s="1">
        <v>10000</v>
      </c>
      <c r="I83" s="23">
        <f>H83*1.6</f>
        <v>16000</v>
      </c>
      <c r="J83" s="22">
        <f>Salary_2*var</f>
        <v>4000</v>
      </c>
      <c r="K83" s="22">
        <f>Salary_2*var</f>
        <v>6400</v>
      </c>
      <c r="L83" s="22">
        <f>Salary_2*var</f>
        <v>1200</v>
      </c>
    </row>
    <row r="84" spans="1:12" x14ac:dyDescent="0.25">
      <c r="A84" s="1">
        <v>68</v>
      </c>
      <c r="B84" s="1" t="s">
        <v>145</v>
      </c>
      <c r="C84" s="1" t="s">
        <v>76</v>
      </c>
      <c r="D84" s="1" t="s">
        <v>29</v>
      </c>
      <c r="E84" s="1" t="s">
        <v>128</v>
      </c>
      <c r="F84" s="1">
        <v>20</v>
      </c>
      <c r="G84" s="2">
        <v>32606</v>
      </c>
      <c r="H84" s="1">
        <v>9900</v>
      </c>
      <c r="I84" s="23">
        <f>H84*1.6</f>
        <v>15840</v>
      </c>
      <c r="J84" s="22">
        <f>Salary_2*var</f>
        <v>3960</v>
      </c>
      <c r="K84" s="22">
        <f>Salary_2*var</f>
        <v>6336</v>
      </c>
      <c r="L84" s="22">
        <f>Salary_2*var</f>
        <v>1188</v>
      </c>
    </row>
    <row r="85" spans="1:12" x14ac:dyDescent="0.25">
      <c r="A85" s="1">
        <v>69</v>
      </c>
      <c r="B85" s="1" t="s">
        <v>151</v>
      </c>
      <c r="C85" s="1" t="s">
        <v>45</v>
      </c>
      <c r="D85" s="1" t="s">
        <v>43</v>
      </c>
      <c r="E85" s="1" t="s">
        <v>128</v>
      </c>
      <c r="F85" s="1">
        <v>30</v>
      </c>
      <c r="G85" s="2">
        <v>32438</v>
      </c>
      <c r="H85" s="1">
        <v>10000</v>
      </c>
      <c r="I85" s="23">
        <f>H85*1.6</f>
        <v>16000</v>
      </c>
      <c r="J85" s="22">
        <f>Salary_2*var</f>
        <v>4000</v>
      </c>
      <c r="K85" s="22">
        <f>Salary_2*var</f>
        <v>6400</v>
      </c>
      <c r="L85" s="22">
        <f>Salary_2*var</f>
        <v>1200</v>
      </c>
    </row>
    <row r="86" spans="1:12" x14ac:dyDescent="0.25">
      <c r="A86" s="1">
        <v>70</v>
      </c>
      <c r="B86" s="1" t="s">
        <v>152</v>
      </c>
      <c r="C86" s="1" t="s">
        <v>153</v>
      </c>
      <c r="D86" s="1" t="s">
        <v>43</v>
      </c>
      <c r="E86" s="1" t="s">
        <v>128</v>
      </c>
      <c r="F86" s="1">
        <v>30</v>
      </c>
      <c r="G86" s="2">
        <v>32608</v>
      </c>
      <c r="H86" s="1">
        <v>9900</v>
      </c>
      <c r="I86" s="23">
        <f>H86*1.6</f>
        <v>15840</v>
      </c>
      <c r="J86" s="22">
        <f>Salary_2*var</f>
        <v>3960</v>
      </c>
      <c r="K86" s="22">
        <f>Salary_2*var</f>
        <v>6336</v>
      </c>
      <c r="L86" s="22">
        <f>Salary_2*var</f>
        <v>1188</v>
      </c>
    </row>
    <row r="87" spans="1:12" x14ac:dyDescent="0.25">
      <c r="A87" s="1">
        <v>71</v>
      </c>
      <c r="B87" s="1" t="s">
        <v>154</v>
      </c>
      <c r="C87" s="1" t="s">
        <v>155</v>
      </c>
      <c r="D87" s="1" t="s">
        <v>43</v>
      </c>
      <c r="E87" s="1" t="s">
        <v>128</v>
      </c>
      <c r="F87" s="1">
        <v>30</v>
      </c>
      <c r="G87" s="2">
        <v>34777</v>
      </c>
      <c r="H87" s="1">
        <v>6000</v>
      </c>
      <c r="I87" s="23">
        <f>H87*1.6</f>
        <v>9600</v>
      </c>
      <c r="J87" s="22">
        <f>Salary_2*var</f>
        <v>2400</v>
      </c>
      <c r="K87" s="22">
        <f>Salary_2*var</f>
        <v>3840</v>
      </c>
      <c r="L87" s="22">
        <f>Salary_2*var</f>
        <v>720</v>
      </c>
    </row>
    <row r="88" spans="1:12" x14ac:dyDescent="0.25">
      <c r="A88" s="1">
        <v>72</v>
      </c>
      <c r="B88" s="1" t="s">
        <v>137</v>
      </c>
      <c r="C88" s="1" t="s">
        <v>138</v>
      </c>
      <c r="D88" s="1" t="s">
        <v>26</v>
      </c>
      <c r="E88" s="1" t="s">
        <v>128</v>
      </c>
      <c r="F88" s="1">
        <v>40</v>
      </c>
      <c r="G88" s="2">
        <v>30225</v>
      </c>
      <c r="H88" s="1">
        <v>14000</v>
      </c>
      <c r="I88" s="23">
        <f>H88*1.6</f>
        <v>22400</v>
      </c>
      <c r="J88" s="22">
        <f>Salary_2*var</f>
        <v>5600</v>
      </c>
      <c r="K88" s="22">
        <f>Salary_2*var</f>
        <v>8960</v>
      </c>
      <c r="L88" s="22">
        <f>Salary_2*var</f>
        <v>1680</v>
      </c>
    </row>
    <row r="89" spans="1:12" x14ac:dyDescent="0.25">
      <c r="A89" s="1">
        <v>73</v>
      </c>
      <c r="B89" s="1" t="s">
        <v>139</v>
      </c>
      <c r="C89" s="1" t="s">
        <v>140</v>
      </c>
      <c r="D89" s="1" t="s">
        <v>26</v>
      </c>
      <c r="E89" s="1" t="s">
        <v>128</v>
      </c>
      <c r="F89" s="1">
        <v>40</v>
      </c>
      <c r="G89" s="2">
        <v>36193</v>
      </c>
      <c r="H89" s="1">
        <v>4500</v>
      </c>
      <c r="I89" s="23">
        <f>H89*1.6</f>
        <v>7200</v>
      </c>
      <c r="J89" s="22">
        <f>Salary_2*var</f>
        <v>1800</v>
      </c>
      <c r="K89" s="22">
        <f>Salary_2*var</f>
        <v>2880</v>
      </c>
      <c r="L89" s="22">
        <f>Salary_2*var</f>
        <v>540</v>
      </c>
    </row>
    <row r="90" spans="1:12" x14ac:dyDescent="0.25">
      <c r="A90" s="1">
        <v>74</v>
      </c>
      <c r="B90" s="1" t="s">
        <v>131</v>
      </c>
      <c r="C90" s="1" t="s">
        <v>132</v>
      </c>
      <c r="D90" s="1" t="s">
        <v>17</v>
      </c>
      <c r="E90" s="1" t="s">
        <v>128</v>
      </c>
      <c r="F90" s="1">
        <v>50</v>
      </c>
      <c r="G90" s="2">
        <v>32447</v>
      </c>
      <c r="H90" s="1">
        <v>10000</v>
      </c>
      <c r="I90" s="23">
        <f>H90*1.6</f>
        <v>16000</v>
      </c>
      <c r="J90" s="22">
        <f>Salary_2*var</f>
        <v>4000</v>
      </c>
      <c r="K90" s="22">
        <f>Salary_2*var</f>
        <v>6400</v>
      </c>
      <c r="L90" s="22">
        <f>Salary_2*var</f>
        <v>1200</v>
      </c>
    </row>
    <row r="91" spans="1:12" x14ac:dyDescent="0.25">
      <c r="A91" s="1">
        <v>75</v>
      </c>
      <c r="B91" s="1" t="s">
        <v>133</v>
      </c>
      <c r="C91" s="1" t="s">
        <v>134</v>
      </c>
      <c r="D91" s="1" t="s">
        <v>17</v>
      </c>
      <c r="E91" s="1" t="s">
        <v>128</v>
      </c>
      <c r="F91" s="1">
        <v>50</v>
      </c>
      <c r="G91" s="2">
        <v>32435</v>
      </c>
      <c r="H91" s="1">
        <v>9000</v>
      </c>
      <c r="I91" s="23">
        <f>H91*1.6</f>
        <v>14400</v>
      </c>
      <c r="J91" s="22">
        <f>Salary_2*var</f>
        <v>3600</v>
      </c>
      <c r="K91" s="22">
        <f>Salary_2*var</f>
        <v>5760</v>
      </c>
      <c r="L91" s="22">
        <f>Salary_2*var</f>
        <v>1080</v>
      </c>
    </row>
    <row r="92" spans="1:12" x14ac:dyDescent="0.25">
      <c r="A92" s="1">
        <v>76</v>
      </c>
      <c r="B92" s="1" t="s">
        <v>135</v>
      </c>
      <c r="C92" s="1" t="s">
        <v>136</v>
      </c>
      <c r="D92" s="1" t="s">
        <v>17</v>
      </c>
      <c r="E92" s="1" t="s">
        <v>128</v>
      </c>
      <c r="F92" s="1">
        <v>50</v>
      </c>
      <c r="G92" s="2">
        <v>35618</v>
      </c>
      <c r="H92" s="1">
        <v>4000</v>
      </c>
      <c r="I92" s="23">
        <f>H92*1.6</f>
        <v>6400</v>
      </c>
      <c r="J92" s="22">
        <f>Salary_2*var</f>
        <v>1600</v>
      </c>
      <c r="K92" s="22">
        <f>Salary_2*var</f>
        <v>2560</v>
      </c>
      <c r="L92" s="22">
        <f>Salary_2*var</f>
        <v>480</v>
      </c>
    </row>
    <row r="93" spans="1:12" x14ac:dyDescent="0.25">
      <c r="A93" s="1">
        <v>77</v>
      </c>
      <c r="B93" s="1" t="s">
        <v>146</v>
      </c>
      <c r="C93" s="1" t="s">
        <v>147</v>
      </c>
      <c r="D93" s="1" t="s">
        <v>38</v>
      </c>
      <c r="E93" s="1" t="s">
        <v>128</v>
      </c>
      <c r="F93" s="1">
        <v>60</v>
      </c>
      <c r="G93" s="2">
        <v>32441</v>
      </c>
      <c r="H93" s="1">
        <v>10000</v>
      </c>
      <c r="I93" s="23">
        <f>H93*1.6</f>
        <v>16000</v>
      </c>
      <c r="J93" s="22">
        <f>Salary_2*var</f>
        <v>4000</v>
      </c>
      <c r="K93" s="22">
        <f>Salary_2*var</f>
        <v>6400</v>
      </c>
      <c r="L93" s="22">
        <f>Salary_2*var</f>
        <v>1200</v>
      </c>
    </row>
    <row r="94" spans="1:12" x14ac:dyDescent="0.25">
      <c r="A94" s="1">
        <v>78</v>
      </c>
      <c r="B94" s="1" t="s">
        <v>148</v>
      </c>
      <c r="C94" s="1" t="s">
        <v>149</v>
      </c>
      <c r="D94" s="1" t="s">
        <v>38</v>
      </c>
      <c r="E94" s="1" t="s">
        <v>128</v>
      </c>
      <c r="F94" s="1">
        <v>60</v>
      </c>
      <c r="G94" s="2">
        <v>31029</v>
      </c>
      <c r="H94" s="1">
        <v>8500</v>
      </c>
      <c r="I94" s="23">
        <f>H94*1.6</f>
        <v>13600</v>
      </c>
      <c r="J94" s="22">
        <f>Salary_2*var</f>
        <v>3400</v>
      </c>
      <c r="K94" s="22">
        <f>Salary_2*var</f>
        <v>5440</v>
      </c>
      <c r="L94" s="22">
        <f>Salary_2*var</f>
        <v>1020</v>
      </c>
    </row>
    <row r="95" spans="1:12" x14ac:dyDescent="0.25">
      <c r="A95" s="1">
        <v>79</v>
      </c>
      <c r="B95" s="1" t="s">
        <v>126</v>
      </c>
      <c r="C95" s="1" t="s">
        <v>127</v>
      </c>
      <c r="D95" s="1" t="s">
        <v>11</v>
      </c>
      <c r="E95" s="1" t="s">
        <v>128</v>
      </c>
      <c r="F95" s="1">
        <v>70</v>
      </c>
      <c r="G95" s="2">
        <v>31791</v>
      </c>
      <c r="H95" s="1">
        <v>11000</v>
      </c>
      <c r="I95" s="23">
        <f>H95*1.6</f>
        <v>17600</v>
      </c>
      <c r="J95" s="22">
        <f>Salary_2*var</f>
        <v>4400</v>
      </c>
      <c r="K95" s="22">
        <f>Salary_2*var</f>
        <v>7040</v>
      </c>
      <c r="L95" s="22">
        <f>Salary_2*var</f>
        <v>1320</v>
      </c>
    </row>
    <row r="96" spans="1:12" x14ac:dyDescent="0.25">
      <c r="A96" s="1">
        <v>80</v>
      </c>
      <c r="B96" s="1" t="s">
        <v>129</v>
      </c>
      <c r="C96" s="1" t="s">
        <v>130</v>
      </c>
      <c r="D96" s="1" t="s">
        <v>11</v>
      </c>
      <c r="E96" s="1" t="s">
        <v>128</v>
      </c>
      <c r="F96" s="1">
        <v>70</v>
      </c>
      <c r="G96" s="2">
        <v>35595</v>
      </c>
      <c r="H96" s="1">
        <v>4500</v>
      </c>
      <c r="I96" s="23">
        <f>H96*1.6</f>
        <v>7200</v>
      </c>
      <c r="J96" s="22">
        <f>Salary_2*var</f>
        <v>1800</v>
      </c>
      <c r="K96" s="22">
        <f>Salary_2*var</f>
        <v>2880</v>
      </c>
      <c r="L96" s="22">
        <f>Salary_2*var</f>
        <v>540</v>
      </c>
    </row>
    <row r="97" spans="1:12" x14ac:dyDescent="0.25">
      <c r="A97" s="1">
        <v>81</v>
      </c>
      <c r="B97" s="1" t="s">
        <v>189</v>
      </c>
      <c r="C97" s="1" t="s">
        <v>190</v>
      </c>
      <c r="D97" s="1" t="s">
        <v>52</v>
      </c>
      <c r="E97" s="1" t="s">
        <v>164</v>
      </c>
      <c r="F97" s="1">
        <v>10</v>
      </c>
      <c r="G97" s="2">
        <v>32444</v>
      </c>
      <c r="H97" s="1">
        <v>10000</v>
      </c>
      <c r="I97" s="23">
        <f>H97*1.6</f>
        <v>16000</v>
      </c>
      <c r="J97" s="22">
        <f>Salary_2*var</f>
        <v>4000</v>
      </c>
      <c r="K97" s="22">
        <f>Salary_2*var</f>
        <v>6400</v>
      </c>
      <c r="L97" s="22">
        <f>Salary_2*var</f>
        <v>1200</v>
      </c>
    </row>
    <row r="98" spans="1:12" x14ac:dyDescent="0.25">
      <c r="A98" s="1">
        <v>82</v>
      </c>
      <c r="B98" s="1" t="s">
        <v>46</v>
      </c>
      <c r="C98" s="1" t="s">
        <v>191</v>
      </c>
      <c r="D98" s="1" t="s">
        <v>52</v>
      </c>
      <c r="E98" s="1" t="s">
        <v>164</v>
      </c>
      <c r="F98" s="1">
        <v>10</v>
      </c>
      <c r="G98" s="2">
        <v>29362</v>
      </c>
      <c r="H98" s="1">
        <v>8500</v>
      </c>
      <c r="I98" s="23">
        <f>H98*1.6</f>
        <v>13600</v>
      </c>
      <c r="J98" s="22">
        <f>Salary_2*var</f>
        <v>3400</v>
      </c>
      <c r="K98" s="22">
        <f>Salary_2*var</f>
        <v>5440</v>
      </c>
      <c r="L98" s="22">
        <f>Salary_2*var</f>
        <v>1020</v>
      </c>
    </row>
    <row r="99" spans="1:12" x14ac:dyDescent="0.25">
      <c r="A99" s="1">
        <v>83</v>
      </c>
      <c r="B99" s="1" t="s">
        <v>192</v>
      </c>
      <c r="C99" s="1" t="s">
        <v>193</v>
      </c>
      <c r="D99" s="1" t="s">
        <v>52</v>
      </c>
      <c r="E99" s="1" t="s">
        <v>164</v>
      </c>
      <c r="F99" s="1">
        <v>10</v>
      </c>
      <c r="G99" s="2">
        <v>33878</v>
      </c>
      <c r="H99" s="1">
        <v>8500</v>
      </c>
      <c r="I99" s="23">
        <f>H99*1.6</f>
        <v>13600</v>
      </c>
      <c r="J99" s="22">
        <f>Salary_2*var</f>
        <v>3400</v>
      </c>
      <c r="K99" s="22">
        <f>Salary_2*var</f>
        <v>5440</v>
      </c>
      <c r="L99" s="22">
        <f>Salary_2*var</f>
        <v>1020</v>
      </c>
    </row>
    <row r="100" spans="1:12" x14ac:dyDescent="0.25">
      <c r="A100" s="1">
        <v>84</v>
      </c>
      <c r="B100" s="1" t="s">
        <v>174</v>
      </c>
      <c r="C100" s="1" t="s">
        <v>175</v>
      </c>
      <c r="D100" s="1" t="s">
        <v>29</v>
      </c>
      <c r="E100" s="1" t="s">
        <v>164</v>
      </c>
      <c r="F100" s="1">
        <v>20</v>
      </c>
      <c r="G100" s="2">
        <v>32605</v>
      </c>
      <c r="H100" s="1">
        <v>9900</v>
      </c>
      <c r="I100" s="23">
        <f>H100*1.6</f>
        <v>15840</v>
      </c>
      <c r="J100" s="22">
        <f>Salary_2*var</f>
        <v>3960</v>
      </c>
      <c r="K100" s="22">
        <f>Salary_2*var</f>
        <v>6336</v>
      </c>
      <c r="L100" s="22">
        <f>Salary_2*var</f>
        <v>1188</v>
      </c>
    </row>
    <row r="101" spans="1:12" x14ac:dyDescent="0.25">
      <c r="A101" s="1">
        <v>85</v>
      </c>
      <c r="B101" s="1" t="s">
        <v>176</v>
      </c>
      <c r="C101" s="1" t="s">
        <v>177</v>
      </c>
      <c r="D101" s="1" t="s">
        <v>29</v>
      </c>
      <c r="E101" s="1" t="s">
        <v>164</v>
      </c>
      <c r="F101" s="1">
        <v>20</v>
      </c>
      <c r="G101" s="2">
        <v>31637</v>
      </c>
      <c r="H101" s="1">
        <v>6000</v>
      </c>
      <c r="I101" s="23">
        <f>H101*1.6</f>
        <v>9600</v>
      </c>
      <c r="J101" s="22">
        <f>Salary_2*var</f>
        <v>2400</v>
      </c>
      <c r="K101" s="22">
        <f>Salary_2*var</f>
        <v>3840</v>
      </c>
      <c r="L101" s="22">
        <f>Salary_2*var</f>
        <v>720</v>
      </c>
    </row>
    <row r="102" spans="1:12" x14ac:dyDescent="0.25">
      <c r="A102" s="1">
        <v>86</v>
      </c>
      <c r="B102" s="1" t="s">
        <v>178</v>
      </c>
      <c r="C102" s="1" t="s">
        <v>105</v>
      </c>
      <c r="D102" s="1" t="s">
        <v>29</v>
      </c>
      <c r="E102" s="1" t="s">
        <v>164</v>
      </c>
      <c r="F102" s="1">
        <v>20</v>
      </c>
      <c r="G102" s="2">
        <v>36319</v>
      </c>
      <c r="H102" s="1">
        <v>4500</v>
      </c>
      <c r="I102" s="23">
        <f>H102*1.6</f>
        <v>7200</v>
      </c>
      <c r="J102" s="22">
        <f>Salary_2*var</f>
        <v>1800</v>
      </c>
      <c r="K102" s="22">
        <f>Salary_2*var</f>
        <v>2880</v>
      </c>
      <c r="L102" s="22">
        <f>Salary_2*var</f>
        <v>540</v>
      </c>
    </row>
    <row r="103" spans="1:12" x14ac:dyDescent="0.25">
      <c r="A103" s="1">
        <v>87</v>
      </c>
      <c r="B103" s="1" t="s">
        <v>179</v>
      </c>
      <c r="C103" s="1" t="s">
        <v>180</v>
      </c>
      <c r="D103" s="1" t="s">
        <v>29</v>
      </c>
      <c r="E103" s="1" t="s">
        <v>164</v>
      </c>
      <c r="F103" s="1">
        <v>20</v>
      </c>
      <c r="G103" s="2">
        <v>35794</v>
      </c>
      <c r="H103" s="1">
        <v>4500</v>
      </c>
      <c r="I103" s="23">
        <f>H103*1.6</f>
        <v>7200</v>
      </c>
      <c r="J103" s="22">
        <f>Salary_2*var</f>
        <v>1800</v>
      </c>
      <c r="K103" s="22">
        <f>Salary_2*var</f>
        <v>2880</v>
      </c>
      <c r="L103" s="22">
        <f>Salary_2*var</f>
        <v>540</v>
      </c>
    </row>
    <row r="104" spans="1:12" x14ac:dyDescent="0.25">
      <c r="A104" s="1">
        <v>88</v>
      </c>
      <c r="B104" s="1" t="s">
        <v>32</v>
      </c>
      <c r="C104" s="1" t="s">
        <v>65</v>
      </c>
      <c r="D104" s="1" t="s">
        <v>43</v>
      </c>
      <c r="E104" s="1" t="s">
        <v>164</v>
      </c>
      <c r="F104" s="1">
        <v>30</v>
      </c>
      <c r="G104" s="2">
        <v>32607</v>
      </c>
      <c r="H104" s="1">
        <v>9900</v>
      </c>
      <c r="I104" s="23">
        <f>H104*1.6</f>
        <v>15840</v>
      </c>
      <c r="J104" s="22">
        <f>Salary_2*var</f>
        <v>3960</v>
      </c>
      <c r="K104" s="22">
        <f>Salary_2*var</f>
        <v>6336</v>
      </c>
      <c r="L104" s="22">
        <f>Salary_2*var</f>
        <v>1188</v>
      </c>
    </row>
    <row r="105" spans="1:12" x14ac:dyDescent="0.25">
      <c r="A105" s="1">
        <v>89</v>
      </c>
      <c r="B105" s="1" t="s">
        <v>183</v>
      </c>
      <c r="C105" s="1" t="s">
        <v>184</v>
      </c>
      <c r="D105" s="1" t="s">
        <v>43</v>
      </c>
      <c r="E105" s="1" t="s">
        <v>164</v>
      </c>
      <c r="F105" s="1">
        <v>30</v>
      </c>
      <c r="G105" s="2">
        <v>34763</v>
      </c>
      <c r="H105" s="1">
        <v>8000</v>
      </c>
      <c r="I105" s="23">
        <f>H105*1.6</f>
        <v>12800</v>
      </c>
      <c r="J105" s="22">
        <f>Salary_2*var</f>
        <v>3200</v>
      </c>
      <c r="K105" s="22">
        <f>Salary_2*var</f>
        <v>5120</v>
      </c>
      <c r="L105" s="22">
        <f>Salary_2*var</f>
        <v>960</v>
      </c>
    </row>
    <row r="106" spans="1:12" x14ac:dyDescent="0.25">
      <c r="A106" s="1">
        <v>90</v>
      </c>
      <c r="B106" s="1" t="s">
        <v>185</v>
      </c>
      <c r="C106" s="1" t="s">
        <v>186</v>
      </c>
      <c r="D106" s="1" t="s">
        <v>43</v>
      </c>
      <c r="E106" s="1" t="s">
        <v>164</v>
      </c>
      <c r="F106" s="1">
        <v>30</v>
      </c>
      <c r="G106" s="2">
        <v>32390</v>
      </c>
      <c r="H106" s="1">
        <v>7100</v>
      </c>
      <c r="I106" s="23">
        <f>H106*1.6</f>
        <v>11360</v>
      </c>
      <c r="J106" s="22">
        <f>Salary_2*var</f>
        <v>2840</v>
      </c>
      <c r="K106" s="22">
        <f>Salary_2*var</f>
        <v>4544</v>
      </c>
      <c r="L106" s="22">
        <f>Salary_2*var</f>
        <v>852</v>
      </c>
    </row>
    <row r="107" spans="1:12" x14ac:dyDescent="0.25">
      <c r="A107" s="1">
        <v>91</v>
      </c>
      <c r="B107" s="1" t="s">
        <v>187</v>
      </c>
      <c r="C107" s="1" t="s">
        <v>188</v>
      </c>
      <c r="D107" s="1" t="s">
        <v>43</v>
      </c>
      <c r="E107" s="1" t="s">
        <v>164</v>
      </c>
      <c r="F107" s="1">
        <v>30</v>
      </c>
      <c r="G107" s="2">
        <v>36274</v>
      </c>
      <c r="H107" s="1">
        <v>4500</v>
      </c>
      <c r="I107" s="23">
        <f>H107*1.6</f>
        <v>7200</v>
      </c>
      <c r="J107" s="22">
        <f>Salary_2*var</f>
        <v>1800</v>
      </c>
      <c r="K107" s="22">
        <f>Salary_2*var</f>
        <v>2880</v>
      </c>
      <c r="L107" s="22">
        <f>Salary_2*var</f>
        <v>540</v>
      </c>
    </row>
    <row r="108" spans="1:12" x14ac:dyDescent="0.25">
      <c r="A108" s="1">
        <v>92</v>
      </c>
      <c r="B108" s="1" t="s">
        <v>162</v>
      </c>
      <c r="C108" s="1" t="s">
        <v>172</v>
      </c>
      <c r="D108" s="1" t="s">
        <v>26</v>
      </c>
      <c r="E108" s="1" t="s">
        <v>164</v>
      </c>
      <c r="F108" s="1">
        <v>40</v>
      </c>
      <c r="G108" s="2">
        <v>30225</v>
      </c>
      <c r="H108" s="1">
        <v>14000</v>
      </c>
      <c r="I108" s="23">
        <f>H108*1.6</f>
        <v>22400</v>
      </c>
      <c r="J108" s="22">
        <f>Salary_2*var</f>
        <v>5600</v>
      </c>
      <c r="K108" s="22">
        <f>Salary_2*var</f>
        <v>8960</v>
      </c>
      <c r="L108" s="22">
        <f>Salary_2*var</f>
        <v>1680</v>
      </c>
    </row>
    <row r="109" spans="1:12" x14ac:dyDescent="0.25">
      <c r="A109" s="1">
        <v>93</v>
      </c>
      <c r="B109" s="1" t="s">
        <v>173</v>
      </c>
      <c r="C109" s="1" t="s">
        <v>78</v>
      </c>
      <c r="D109" s="1" t="s">
        <v>26</v>
      </c>
      <c r="E109" s="1" t="s">
        <v>164</v>
      </c>
      <c r="F109" s="1">
        <v>40</v>
      </c>
      <c r="G109" s="2">
        <v>35794</v>
      </c>
      <c r="H109" s="1">
        <v>6000</v>
      </c>
      <c r="I109" s="23">
        <f>H109*1.6</f>
        <v>9600</v>
      </c>
      <c r="J109" s="22">
        <f>Salary_2*var</f>
        <v>2400</v>
      </c>
      <c r="K109" s="22">
        <f>Salary_2*var</f>
        <v>3840</v>
      </c>
      <c r="L109" s="22">
        <f>Salary_2*var</f>
        <v>720</v>
      </c>
    </row>
    <row r="110" spans="1:12" x14ac:dyDescent="0.25">
      <c r="A110" s="1">
        <v>94</v>
      </c>
      <c r="B110" s="1" t="s">
        <v>167</v>
      </c>
      <c r="C110" s="1" t="s">
        <v>168</v>
      </c>
      <c r="D110" s="1" t="s">
        <v>17</v>
      </c>
      <c r="E110" s="1" t="s">
        <v>164</v>
      </c>
      <c r="F110" s="1">
        <v>50</v>
      </c>
      <c r="G110" s="2">
        <v>32442</v>
      </c>
      <c r="H110" s="1">
        <v>10000</v>
      </c>
      <c r="I110" s="23">
        <f>H110*1.6</f>
        <v>16000</v>
      </c>
      <c r="J110" s="22">
        <f>Salary_2*var</f>
        <v>4000</v>
      </c>
      <c r="K110" s="22">
        <f>Salary_2*var</f>
        <v>6400</v>
      </c>
      <c r="L110" s="22">
        <f>Salary_2*var</f>
        <v>1200</v>
      </c>
    </row>
    <row r="111" spans="1:12" x14ac:dyDescent="0.25">
      <c r="A111" s="1">
        <v>95</v>
      </c>
      <c r="B111" s="1" t="s">
        <v>169</v>
      </c>
      <c r="C111" s="1" t="s">
        <v>63</v>
      </c>
      <c r="D111" s="1" t="s">
        <v>17</v>
      </c>
      <c r="E111" s="1" t="s">
        <v>164</v>
      </c>
      <c r="F111" s="1">
        <v>50</v>
      </c>
      <c r="G111" s="2">
        <v>32435</v>
      </c>
      <c r="H111" s="1">
        <v>9000</v>
      </c>
      <c r="I111" s="23">
        <f>H111*1.6</f>
        <v>14400</v>
      </c>
      <c r="J111" s="22">
        <f>Salary_2*var</f>
        <v>3600</v>
      </c>
      <c r="K111" s="22">
        <f>Salary_2*var</f>
        <v>5760</v>
      </c>
      <c r="L111" s="22">
        <f>Salary_2*var</f>
        <v>1080</v>
      </c>
    </row>
    <row r="112" spans="1:12" x14ac:dyDescent="0.25">
      <c r="A112" s="1">
        <v>96</v>
      </c>
      <c r="B112" s="1" t="s">
        <v>170</v>
      </c>
      <c r="C112" s="1" t="s">
        <v>171</v>
      </c>
      <c r="D112" s="1" t="s">
        <v>17</v>
      </c>
      <c r="E112" s="1" t="s">
        <v>164</v>
      </c>
      <c r="F112" s="1">
        <v>50</v>
      </c>
      <c r="G112" s="2">
        <v>35034</v>
      </c>
      <c r="H112" s="1">
        <v>9000</v>
      </c>
      <c r="I112" s="23">
        <f>H112*1.6</f>
        <v>14400</v>
      </c>
      <c r="J112" s="22">
        <f>Salary_2*var</f>
        <v>3600</v>
      </c>
      <c r="K112" s="22">
        <f>Salary_2*var</f>
        <v>5760</v>
      </c>
      <c r="L112" s="22">
        <f>Salary_2*var</f>
        <v>1080</v>
      </c>
    </row>
    <row r="113" spans="1:12" x14ac:dyDescent="0.25">
      <c r="A113" s="1">
        <v>97</v>
      </c>
      <c r="B113" s="1" t="s">
        <v>181</v>
      </c>
      <c r="C113" s="1" t="s">
        <v>118</v>
      </c>
      <c r="D113" s="1" t="s">
        <v>38</v>
      </c>
      <c r="E113" s="1" t="s">
        <v>164</v>
      </c>
      <c r="F113" s="1">
        <v>60</v>
      </c>
      <c r="G113" s="2">
        <v>32435</v>
      </c>
      <c r="H113" s="1">
        <v>9000</v>
      </c>
      <c r="I113" s="23">
        <f>H113*1.6</f>
        <v>14400</v>
      </c>
      <c r="J113" s="22">
        <f>Salary_2*var</f>
        <v>3600</v>
      </c>
      <c r="K113" s="22">
        <f>Salary_2*var</f>
        <v>5760</v>
      </c>
      <c r="L113" s="22">
        <f>Salary_2*var</f>
        <v>1080</v>
      </c>
    </row>
    <row r="114" spans="1:12" x14ac:dyDescent="0.25">
      <c r="A114" s="1">
        <v>98</v>
      </c>
      <c r="B114" s="1" t="s">
        <v>182</v>
      </c>
      <c r="C114" s="1" t="s">
        <v>168</v>
      </c>
      <c r="D114" s="1" t="s">
        <v>38</v>
      </c>
      <c r="E114" s="1" t="s">
        <v>164</v>
      </c>
      <c r="F114" s="1">
        <v>60</v>
      </c>
      <c r="G114" s="2">
        <v>33194</v>
      </c>
      <c r="H114" s="1">
        <v>7900</v>
      </c>
      <c r="I114" s="23">
        <f>H114*1.6</f>
        <v>12640</v>
      </c>
      <c r="J114" s="22">
        <f>Salary_2*var</f>
        <v>3160</v>
      </c>
      <c r="K114" s="22">
        <f>Salary_2*var</f>
        <v>5056</v>
      </c>
      <c r="L114" s="22">
        <f>Salary_2*var</f>
        <v>948</v>
      </c>
    </row>
    <row r="115" spans="1:12" x14ac:dyDescent="0.25">
      <c r="A115" s="1">
        <v>99</v>
      </c>
      <c r="B115" s="1" t="s">
        <v>162</v>
      </c>
      <c r="C115" s="1" t="s">
        <v>163</v>
      </c>
      <c r="D115" s="1" t="s">
        <v>11</v>
      </c>
      <c r="E115" s="1" t="s">
        <v>164</v>
      </c>
      <c r="F115" s="1">
        <v>70</v>
      </c>
      <c r="G115" s="2">
        <v>30376</v>
      </c>
      <c r="H115" s="1">
        <v>12000</v>
      </c>
      <c r="I115" s="23">
        <f>H115*1.6</f>
        <v>19200</v>
      </c>
      <c r="J115" s="22">
        <f>Salary_2*var</f>
        <v>4800</v>
      </c>
      <c r="K115" s="22">
        <f>Salary_2*var</f>
        <v>7680</v>
      </c>
      <c r="L115" s="22">
        <f>Salary_2*var</f>
        <v>1440</v>
      </c>
    </row>
    <row r="116" spans="1:12" x14ac:dyDescent="0.25">
      <c r="A116" s="1">
        <v>100</v>
      </c>
      <c r="B116" s="1" t="s">
        <v>165</v>
      </c>
      <c r="C116" s="1" t="s">
        <v>166</v>
      </c>
      <c r="D116" s="1" t="s">
        <v>11</v>
      </c>
      <c r="E116" s="1" t="s">
        <v>164</v>
      </c>
      <c r="F116" s="1">
        <v>70</v>
      </c>
      <c r="G116" s="2">
        <v>35189</v>
      </c>
      <c r="H116" s="1">
        <v>5500</v>
      </c>
      <c r="I116" s="23">
        <f>H116*1.6</f>
        <v>8800</v>
      </c>
      <c r="J116" s="22">
        <f>Salary_2*var</f>
        <v>2200</v>
      </c>
      <c r="K116" s="22">
        <f>Salary_2*var</f>
        <v>3520</v>
      </c>
      <c r="L116" s="22">
        <f>Salary_2*var</f>
        <v>660</v>
      </c>
    </row>
  </sheetData>
  <mergeCells count="3">
    <mergeCell ref="A1:B1"/>
    <mergeCell ref="A7:B7"/>
    <mergeCell ref="D3:H3"/>
  </mergeCells>
  <dataValidations disablePrompts="1" count="2">
    <dataValidation type="list" allowBlank="1" showInputMessage="1" showErrorMessage="1" sqref="B8">
      <formula1>"East,West,South,North,All"</formula1>
    </dataValidation>
    <dataValidation type="whole" operator="greaterThanOrEqual" allowBlank="1" showInputMessage="1" showErrorMessage="1" error="It should be a number" sqref="I17:I116">
      <formula1>0</formula1>
    </dataValidation>
  </dataValidations>
  <pageMargins left="0.7" right="0.7" top="0.75" bottom="0.75" header="0.3" footer="0.3"/>
  <pageSetup paperSize="9" orientation="portrait" verticalDpi="0" r:id="rId1"/>
  <headerFooter>
    <oddFooter>&amp;L&amp;Z&amp;F&amp;R&amp;P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election activeCell="D9" sqref="D9"/>
    </sheetView>
  </sheetViews>
  <sheetFormatPr defaultRowHeight="15" x14ac:dyDescent="0.25"/>
  <cols>
    <col min="2" max="2" width="16.28515625" customWidth="1"/>
  </cols>
  <sheetData>
    <row r="1" spans="1:4" x14ac:dyDescent="0.25">
      <c r="A1" s="3" t="s">
        <v>0</v>
      </c>
      <c r="B1" s="3" t="s">
        <v>1</v>
      </c>
      <c r="C1" s="3" t="s">
        <v>3</v>
      </c>
      <c r="D1" s="3" t="s">
        <v>7</v>
      </c>
    </row>
    <row r="2" spans="1:4" x14ac:dyDescent="0.25">
      <c r="A2" s="1">
        <v>1</v>
      </c>
      <c r="B2" s="1" t="str">
        <f>IFERROR(VLOOKUP($A2,data,MATCH(B$1,title,0),0),"")</f>
        <v>Niki</v>
      </c>
      <c r="C2" s="1" t="str">
        <f>IFERROR(VLOOKUP($A2,data,MATCH(C$1,title,0),0),"")</f>
        <v>Sales</v>
      </c>
      <c r="D2" s="1">
        <f>IFERROR(VLOOKUP($A2,data,MATCH(D$1,title,0),0),"")</f>
        <v>13000</v>
      </c>
    </row>
    <row r="3" spans="1:4" x14ac:dyDescent="0.25">
      <c r="A3" s="1">
        <v>3</v>
      </c>
      <c r="B3" s="1" t="str">
        <f>IFERROR(VLOOKUP($A3,data,MATCH(B$1,title,0),0),"")</f>
        <v>Pooja</v>
      </c>
      <c r="C3" s="1" t="str">
        <f>IFERROR(VLOOKUP($A3,data,MATCH(C$1,title,0),0),"")</f>
        <v>R&amp;D</v>
      </c>
      <c r="D3" s="1">
        <f>IFERROR(VLOOKUP($A3,data,MATCH(D$1,title,0),0),"")</f>
        <v>7600</v>
      </c>
    </row>
    <row r="4" spans="1:4" x14ac:dyDescent="0.25">
      <c r="A4" s="1">
        <v>5</v>
      </c>
      <c r="B4" s="1" t="str">
        <f>IFERROR(VLOOKUP($A4,data,MATCH(B$1,title,0),0),"")</f>
        <v>Payal</v>
      </c>
      <c r="C4" s="1" t="str">
        <f>IFERROR(VLOOKUP($A4,data,MATCH(C$1,title,0),0),"")</f>
        <v>Mktg</v>
      </c>
      <c r="D4" s="1">
        <f>IFERROR(VLOOKUP($A4,data,MATCH(D$1,title,0),0),"")</f>
        <v>9900</v>
      </c>
    </row>
    <row r="5" spans="1:4" x14ac:dyDescent="0.25">
      <c r="A5" s="1">
        <v>25</v>
      </c>
      <c r="B5" s="1" t="str">
        <f>IFERROR(VLOOKUP($A5,data,MATCH(B$1,title,0),0),"")</f>
        <v>Mario</v>
      </c>
      <c r="C5" s="1" t="str">
        <f>IFERROR(VLOOKUP($A5,data,MATCH(C$1,title,0),0),"")</f>
        <v>Sales</v>
      </c>
      <c r="D5" s="1">
        <f>IFERROR(VLOOKUP($A5,data,MATCH(D$1,title,0),0),"")</f>
        <v>9000</v>
      </c>
    </row>
    <row r="6" spans="1:4" x14ac:dyDescent="0.25">
      <c r="A6" s="1">
        <v>50</v>
      </c>
      <c r="B6" s="1" t="str">
        <f>IFERROR(VLOOKUP($A6,data,MATCH(B$1,title,0),0),"")</f>
        <v>Zarina</v>
      </c>
      <c r="C6" s="1" t="str">
        <f>IFERROR(VLOOKUP($A6,data,MATCH(C$1,title,0),0),"")</f>
        <v>CCD</v>
      </c>
      <c r="D6" s="1">
        <f>IFERROR(VLOOKUP($A6,data,MATCH(D$1,title,0),0),"")</f>
        <v>5000</v>
      </c>
    </row>
    <row r="7" spans="1:4" x14ac:dyDescent="0.25">
      <c r="A7" s="1">
        <v>120</v>
      </c>
      <c r="B7" s="1" t="str">
        <f>IFERROR(VLOOKUP($A7,data,MATCH(B$1,title,0),0),"")</f>
        <v/>
      </c>
      <c r="C7" s="1" t="str">
        <f>IFERROR(VLOOKUP($A7,data,MATCH(C$1,title,0),0),"")</f>
        <v/>
      </c>
      <c r="D7" s="1" t="str">
        <f>IFERROR(VLOOKUP($A7,data,MATCH(D$1,title,0),0),"")</f>
        <v/>
      </c>
    </row>
    <row r="8" spans="1:4" x14ac:dyDescent="0.25">
      <c r="A8" s="1">
        <v>60</v>
      </c>
      <c r="B8" s="1" t="str">
        <f>IFERROR(VLOOKUP($A8,data,MATCH(B$1,title,0),0),"")</f>
        <v>Kuldeep</v>
      </c>
      <c r="C8" s="1" t="str">
        <f>IFERROR(VLOOKUP($A8,data,MATCH(C$1,title,0),0),"")</f>
        <v>Admin</v>
      </c>
      <c r="D8" s="1">
        <f>IFERROR(VLOOKUP($A8,data,MATCH(D$1,title,0),0),"")</f>
        <v>4000</v>
      </c>
    </row>
    <row r="9" spans="1:4" x14ac:dyDescent="0.25">
      <c r="A9" s="1">
        <v>30</v>
      </c>
      <c r="B9" s="1" t="str">
        <f>IFERROR(VLOOKUP($A9,data,MATCH(B$1,title,0),0),"")</f>
        <v>Sagar</v>
      </c>
      <c r="C9" s="1" t="str">
        <f>IFERROR(VLOOKUP($A9,data,MATCH(C$1,title,0),0),"")</f>
        <v>Mktg</v>
      </c>
      <c r="D9" s="1">
        <f>IFERROR(VLOOKUP($A9,data,MATCH(D$1,title,0),0),"")</f>
        <v>10000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2" workbookViewId="0">
      <selection activeCell="B7" sqref="B7"/>
    </sheetView>
  </sheetViews>
  <sheetFormatPr defaultRowHeight="15" x14ac:dyDescent="0.25"/>
  <cols>
    <col min="1" max="1" width="11.28515625" customWidth="1"/>
    <col min="2" max="2" width="17.7109375" customWidth="1"/>
    <col min="3" max="3" width="12.28515625" customWidth="1"/>
    <col min="5" max="5" width="9.28515625" customWidth="1"/>
    <col min="6" max="6" width="11.7109375" customWidth="1"/>
    <col min="7" max="7" width="11.42578125" customWidth="1"/>
    <col min="9" max="9" width="9.85546875" customWidth="1"/>
  </cols>
  <sheetData>
    <row r="1" spans="1:9" x14ac:dyDescent="0.25">
      <c r="A1" s="25" t="s">
        <v>0</v>
      </c>
      <c r="B1" s="26" t="s">
        <v>1</v>
      </c>
      <c r="C1" s="26" t="s">
        <v>2</v>
      </c>
      <c r="D1" s="26" t="s">
        <v>3</v>
      </c>
      <c r="E1" s="26" t="s">
        <v>4</v>
      </c>
      <c r="F1" s="26" t="s">
        <v>5</v>
      </c>
      <c r="G1" s="27" t="s">
        <v>6</v>
      </c>
      <c r="H1" s="26" t="s">
        <v>7</v>
      </c>
      <c r="I1" s="28" t="s">
        <v>194</v>
      </c>
    </row>
    <row r="2" spans="1:9" x14ac:dyDescent="0.25">
      <c r="A2" s="24">
        <v>1</v>
      </c>
      <c r="B2" s="1" t="s">
        <v>50</v>
      </c>
      <c r="C2" s="1" t="s">
        <v>51</v>
      </c>
      <c r="D2" s="1" t="s">
        <v>52</v>
      </c>
      <c r="E2" s="1" t="s">
        <v>12</v>
      </c>
      <c r="F2" s="1">
        <v>10</v>
      </c>
      <c r="G2" s="2">
        <v>29172</v>
      </c>
      <c r="H2" s="1">
        <v>13000</v>
      </c>
      <c r="I2" s="19">
        <f>H2*1.6</f>
        <v>20800</v>
      </c>
    </row>
    <row r="3" spans="1:9" x14ac:dyDescent="0.25">
      <c r="A3" s="24">
        <v>2</v>
      </c>
      <c r="B3" s="1" t="s">
        <v>53</v>
      </c>
      <c r="C3" s="1" t="s">
        <v>54</v>
      </c>
      <c r="D3" s="1" t="s">
        <v>52</v>
      </c>
      <c r="E3" s="1" t="s">
        <v>12</v>
      </c>
      <c r="F3" s="1">
        <v>10</v>
      </c>
      <c r="G3" s="2">
        <v>32440</v>
      </c>
      <c r="H3" s="1">
        <v>10000</v>
      </c>
      <c r="I3" s="19">
        <f>H3*1.6</f>
        <v>16000</v>
      </c>
    </row>
    <row r="4" spans="1:9" x14ac:dyDescent="0.25">
      <c r="A4" s="24">
        <v>3</v>
      </c>
      <c r="B4" s="1" t="s">
        <v>46</v>
      </c>
      <c r="C4" s="1" t="s">
        <v>47</v>
      </c>
      <c r="D4" s="1" t="s">
        <v>43</v>
      </c>
      <c r="E4" s="1" t="s">
        <v>12</v>
      </c>
      <c r="F4" s="1">
        <v>10</v>
      </c>
      <c r="G4" s="2">
        <v>33510</v>
      </c>
      <c r="H4" s="1">
        <v>7600</v>
      </c>
      <c r="I4" s="19">
        <f>H4*1.6</f>
        <v>12160</v>
      </c>
    </row>
    <row r="5" spans="1:9" x14ac:dyDescent="0.25">
      <c r="A5" s="24">
        <v>4</v>
      </c>
      <c r="B5" s="1" t="s">
        <v>55</v>
      </c>
      <c r="C5" s="1" t="s">
        <v>56</v>
      </c>
      <c r="D5" s="1" t="s">
        <v>52</v>
      </c>
      <c r="E5" s="1" t="s">
        <v>12</v>
      </c>
      <c r="F5" s="1">
        <v>10</v>
      </c>
      <c r="G5" s="2">
        <v>33787</v>
      </c>
      <c r="H5" s="1">
        <v>7500</v>
      </c>
      <c r="I5" s="19">
        <f>H5*1.6</f>
        <v>12000</v>
      </c>
    </row>
    <row r="6" spans="1:9" x14ac:dyDescent="0.25">
      <c r="A6" s="24">
        <v>5</v>
      </c>
      <c r="B6" s="1" t="s">
        <v>27</v>
      </c>
      <c r="C6" s="1" t="s">
        <v>28</v>
      </c>
      <c r="D6" s="1" t="s">
        <v>29</v>
      </c>
      <c r="E6" s="1" t="s">
        <v>12</v>
      </c>
      <c r="F6" s="1">
        <v>20</v>
      </c>
      <c r="G6" s="2">
        <v>32603</v>
      </c>
      <c r="H6" s="1">
        <v>9900</v>
      </c>
      <c r="I6" s="19">
        <f>H6*1.6</f>
        <v>15840</v>
      </c>
    </row>
    <row r="7" spans="1:9" x14ac:dyDescent="0.25">
      <c r="A7" s="24">
        <v>6</v>
      </c>
      <c r="B7" s="1" t="s">
        <v>30</v>
      </c>
      <c r="C7" s="1" t="s">
        <v>31</v>
      </c>
      <c r="D7" s="1" t="s">
        <v>29</v>
      </c>
      <c r="E7" s="1" t="s">
        <v>12</v>
      </c>
      <c r="F7" s="1">
        <v>20</v>
      </c>
      <c r="G7" s="2">
        <v>34762</v>
      </c>
      <c r="H7" s="1">
        <v>8000</v>
      </c>
      <c r="I7" s="19">
        <f>H7*1.6</f>
        <v>12800</v>
      </c>
    </row>
    <row r="8" spans="1:9" x14ac:dyDescent="0.25">
      <c r="A8" s="24">
        <v>7</v>
      </c>
      <c r="B8" s="1" t="s">
        <v>32</v>
      </c>
      <c r="C8" s="1" t="s">
        <v>33</v>
      </c>
      <c r="D8" s="1" t="s">
        <v>29</v>
      </c>
      <c r="E8" s="1" t="s">
        <v>12</v>
      </c>
      <c r="F8" s="1">
        <v>20</v>
      </c>
      <c r="G8" s="2">
        <v>29183</v>
      </c>
      <c r="H8" s="1">
        <v>7000</v>
      </c>
      <c r="I8" s="19">
        <f>H8*1.6</f>
        <v>11200</v>
      </c>
    </row>
    <row r="9" spans="1:9" x14ac:dyDescent="0.25">
      <c r="A9" s="24">
        <v>8</v>
      </c>
      <c r="B9" s="1" t="s">
        <v>34</v>
      </c>
      <c r="C9" s="1" t="s">
        <v>35</v>
      </c>
      <c r="D9" s="1" t="s">
        <v>29</v>
      </c>
      <c r="E9" s="1" t="s">
        <v>12</v>
      </c>
      <c r="F9" s="1">
        <v>20</v>
      </c>
      <c r="G9" s="2">
        <v>36318</v>
      </c>
      <c r="H9" s="1">
        <v>4500</v>
      </c>
      <c r="I9" s="19">
        <f>H9*1.6</f>
        <v>7200</v>
      </c>
    </row>
    <row r="10" spans="1:9" x14ac:dyDescent="0.25">
      <c r="A10" s="24">
        <v>9</v>
      </c>
      <c r="B10" s="1" t="s">
        <v>41</v>
      </c>
      <c r="C10" s="1" t="s">
        <v>42</v>
      </c>
      <c r="D10" s="1" t="s">
        <v>43</v>
      </c>
      <c r="E10" s="1" t="s">
        <v>12</v>
      </c>
      <c r="F10" s="1">
        <v>30</v>
      </c>
      <c r="G10" s="2">
        <v>32448</v>
      </c>
      <c r="H10" s="1">
        <v>10000</v>
      </c>
      <c r="I10" s="19">
        <f>H10*1.6</f>
        <v>16000</v>
      </c>
    </row>
    <row r="11" spans="1:9" x14ac:dyDescent="0.25">
      <c r="A11" s="24">
        <v>10</v>
      </c>
      <c r="B11" s="1" t="s">
        <v>44</v>
      </c>
      <c r="C11" s="1" t="s">
        <v>45</v>
      </c>
      <c r="D11" s="1" t="s">
        <v>43</v>
      </c>
      <c r="E11" s="1" t="s">
        <v>12</v>
      </c>
      <c r="F11" s="1">
        <v>30</v>
      </c>
      <c r="G11" s="2">
        <v>30225</v>
      </c>
      <c r="H11" s="1">
        <v>9000</v>
      </c>
      <c r="I11" s="19">
        <f>H11*1.6</f>
        <v>14400</v>
      </c>
    </row>
    <row r="12" spans="1:9" x14ac:dyDescent="0.25">
      <c r="A12" s="24">
        <v>11</v>
      </c>
      <c r="B12" s="1" t="s">
        <v>48</v>
      </c>
      <c r="C12" s="1" t="s">
        <v>49</v>
      </c>
      <c r="D12" s="1" t="s">
        <v>43</v>
      </c>
      <c r="E12" s="1" t="s">
        <v>12</v>
      </c>
      <c r="F12" s="1">
        <v>30</v>
      </c>
      <c r="G12" s="2">
        <v>36222</v>
      </c>
      <c r="H12" s="1">
        <v>4000</v>
      </c>
      <c r="I12" s="19">
        <f>H12*1.6</f>
        <v>6400</v>
      </c>
    </row>
    <row r="13" spans="1:9" x14ac:dyDescent="0.25">
      <c r="A13" s="24">
        <v>12</v>
      </c>
      <c r="B13" s="1" t="s">
        <v>24</v>
      </c>
      <c r="C13" s="1" t="s">
        <v>25</v>
      </c>
      <c r="D13" s="1" t="s">
        <v>26</v>
      </c>
      <c r="E13" s="1" t="s">
        <v>12</v>
      </c>
      <c r="F13" s="1">
        <v>40</v>
      </c>
      <c r="G13" s="2">
        <v>31402</v>
      </c>
      <c r="H13" s="1">
        <v>8500</v>
      </c>
      <c r="I13" s="19">
        <f>H13*1.6</f>
        <v>13600</v>
      </c>
    </row>
    <row r="14" spans="1:9" x14ac:dyDescent="0.25">
      <c r="A14" s="24">
        <v>13</v>
      </c>
      <c r="B14" s="1" t="s">
        <v>15</v>
      </c>
      <c r="C14" s="1" t="s">
        <v>16</v>
      </c>
      <c r="D14" s="1" t="s">
        <v>17</v>
      </c>
      <c r="E14" s="1" t="s">
        <v>12</v>
      </c>
      <c r="F14" s="1">
        <v>50</v>
      </c>
      <c r="G14" s="2">
        <v>32442</v>
      </c>
      <c r="H14" s="1">
        <v>10000</v>
      </c>
      <c r="I14" s="19">
        <f>H14*1.6</f>
        <v>16000</v>
      </c>
    </row>
    <row r="15" spans="1:9" x14ac:dyDescent="0.25">
      <c r="A15" s="24">
        <v>14</v>
      </c>
      <c r="B15" s="1" t="s">
        <v>18</v>
      </c>
      <c r="C15" s="1" t="s">
        <v>19</v>
      </c>
      <c r="D15" s="1" t="s">
        <v>17</v>
      </c>
      <c r="E15" s="1" t="s">
        <v>12</v>
      </c>
      <c r="F15" s="1">
        <v>50</v>
      </c>
      <c r="G15" s="2">
        <v>34761</v>
      </c>
      <c r="H15" s="1">
        <v>9000</v>
      </c>
      <c r="I15" s="19">
        <f>H15*1.6</f>
        <v>14400</v>
      </c>
    </row>
    <row r="16" spans="1:9" x14ac:dyDescent="0.25">
      <c r="A16" s="24">
        <v>15</v>
      </c>
      <c r="B16" s="1" t="s">
        <v>20</v>
      </c>
      <c r="C16" s="1" t="s">
        <v>21</v>
      </c>
      <c r="D16" s="1" t="s">
        <v>17</v>
      </c>
      <c r="E16" s="1" t="s">
        <v>12</v>
      </c>
      <c r="F16" s="1">
        <v>50</v>
      </c>
      <c r="G16" s="2">
        <v>31717</v>
      </c>
      <c r="H16" s="1">
        <v>9000</v>
      </c>
      <c r="I16" s="19">
        <f>H16*1.6</f>
        <v>14400</v>
      </c>
    </row>
    <row r="17" spans="1:9" x14ac:dyDescent="0.25">
      <c r="A17" s="24">
        <v>16</v>
      </c>
      <c r="B17" s="1" t="s">
        <v>36</v>
      </c>
      <c r="C17" s="1" t="s">
        <v>37</v>
      </c>
      <c r="D17" s="1" t="s">
        <v>38</v>
      </c>
      <c r="E17" s="1" t="s">
        <v>12</v>
      </c>
      <c r="F17" s="1">
        <v>60</v>
      </c>
      <c r="G17" s="2">
        <v>32435</v>
      </c>
      <c r="H17" s="1">
        <v>9000</v>
      </c>
      <c r="I17" s="19">
        <f>H17*1.6</f>
        <v>14400</v>
      </c>
    </row>
    <row r="18" spans="1:9" x14ac:dyDescent="0.25">
      <c r="A18" s="24">
        <v>17</v>
      </c>
      <c r="B18" s="1" t="s">
        <v>39</v>
      </c>
      <c r="C18" s="1" t="s">
        <v>40</v>
      </c>
      <c r="D18" s="1" t="s">
        <v>38</v>
      </c>
      <c r="E18" s="1" t="s">
        <v>12</v>
      </c>
      <c r="F18" s="1">
        <v>60</v>
      </c>
      <c r="G18" s="2">
        <v>33102</v>
      </c>
      <c r="H18" s="1">
        <v>7900</v>
      </c>
      <c r="I18" s="19">
        <f>H18*1.6</f>
        <v>12640</v>
      </c>
    </row>
    <row r="19" spans="1:9" x14ac:dyDescent="0.25">
      <c r="A19" s="24">
        <v>18</v>
      </c>
      <c r="B19" s="1" t="s">
        <v>9</v>
      </c>
      <c r="C19" s="1" t="s">
        <v>10</v>
      </c>
      <c r="D19" s="1" t="s">
        <v>11</v>
      </c>
      <c r="E19" s="1" t="s">
        <v>12</v>
      </c>
      <c r="F19" s="1">
        <v>70</v>
      </c>
      <c r="G19" s="2">
        <v>32441</v>
      </c>
      <c r="H19" s="1">
        <v>10000</v>
      </c>
      <c r="I19" s="19">
        <f>H19*1.6</f>
        <v>16000</v>
      </c>
    </row>
    <row r="20" spans="1:9" x14ac:dyDescent="0.25">
      <c r="A20" s="24">
        <v>19</v>
      </c>
      <c r="B20" s="1" t="s">
        <v>13</v>
      </c>
      <c r="C20" s="1" t="s">
        <v>14</v>
      </c>
      <c r="D20" s="1" t="s">
        <v>11</v>
      </c>
      <c r="E20" s="1" t="s">
        <v>12</v>
      </c>
      <c r="F20" s="1">
        <v>70</v>
      </c>
      <c r="G20" s="2">
        <v>30376</v>
      </c>
      <c r="H20" s="1">
        <v>9000</v>
      </c>
      <c r="I20" s="19">
        <f>H20*1.6</f>
        <v>14400</v>
      </c>
    </row>
    <row r="21" spans="1:9" x14ac:dyDescent="0.25">
      <c r="A21" s="24">
        <v>20</v>
      </c>
      <c r="B21" s="1" t="s">
        <v>22</v>
      </c>
      <c r="C21" s="1" t="s">
        <v>16</v>
      </c>
      <c r="D21" s="1" t="s">
        <v>23</v>
      </c>
      <c r="E21" s="1" t="s">
        <v>12</v>
      </c>
      <c r="F21" s="1">
        <v>80</v>
      </c>
      <c r="G21" s="2">
        <v>31028</v>
      </c>
      <c r="H21" s="1">
        <v>15000</v>
      </c>
      <c r="I21" s="19">
        <f>H21*1.6</f>
        <v>24000</v>
      </c>
    </row>
    <row r="22" spans="1:9" x14ac:dyDescent="0.25">
      <c r="A22" s="24">
        <v>21</v>
      </c>
      <c r="B22" s="1" t="s">
        <v>112</v>
      </c>
      <c r="C22" s="1" t="s">
        <v>113</v>
      </c>
      <c r="D22" s="1" t="s">
        <v>52</v>
      </c>
      <c r="E22" s="1" t="s">
        <v>59</v>
      </c>
      <c r="F22" s="1">
        <v>10</v>
      </c>
      <c r="G22" s="2">
        <v>28907</v>
      </c>
      <c r="H22" s="1">
        <v>13000</v>
      </c>
      <c r="I22" s="19">
        <f>H22*1.6</f>
        <v>20800</v>
      </c>
    </row>
    <row r="23" spans="1:9" x14ac:dyDescent="0.25">
      <c r="A23" s="24">
        <v>22</v>
      </c>
      <c r="B23" s="1" t="s">
        <v>114</v>
      </c>
      <c r="C23" s="1" t="s">
        <v>115</v>
      </c>
      <c r="D23" s="1" t="s">
        <v>52</v>
      </c>
      <c r="E23" s="1" t="s">
        <v>59</v>
      </c>
      <c r="F23" s="1">
        <v>10</v>
      </c>
      <c r="G23" s="2">
        <v>28126</v>
      </c>
      <c r="H23" s="1">
        <v>12500</v>
      </c>
      <c r="I23" s="19">
        <f>H23*1.6</f>
        <v>20000</v>
      </c>
    </row>
    <row r="24" spans="1:9" x14ac:dyDescent="0.25">
      <c r="A24" s="24">
        <v>23</v>
      </c>
      <c r="B24" s="1" t="s">
        <v>116</v>
      </c>
      <c r="C24" s="1" t="s">
        <v>61</v>
      </c>
      <c r="D24" s="1" t="s">
        <v>52</v>
      </c>
      <c r="E24" s="1" t="s">
        <v>59</v>
      </c>
      <c r="F24" s="1">
        <v>10</v>
      </c>
      <c r="G24" s="2">
        <v>32107</v>
      </c>
      <c r="H24" s="1">
        <v>11000</v>
      </c>
      <c r="I24" s="19">
        <f>H24*1.6</f>
        <v>17600</v>
      </c>
    </row>
    <row r="25" spans="1:9" x14ac:dyDescent="0.25">
      <c r="A25" s="24">
        <v>24</v>
      </c>
      <c r="B25" s="1" t="s">
        <v>117</v>
      </c>
      <c r="C25" s="1" t="s">
        <v>118</v>
      </c>
      <c r="D25" s="1" t="s">
        <v>52</v>
      </c>
      <c r="E25" s="1" t="s">
        <v>59</v>
      </c>
      <c r="F25" s="1">
        <v>10</v>
      </c>
      <c r="G25" s="2">
        <v>33510</v>
      </c>
      <c r="H25" s="1">
        <v>9000</v>
      </c>
      <c r="I25" s="19">
        <f>H25*1.6</f>
        <v>14400</v>
      </c>
    </row>
    <row r="26" spans="1:9" x14ac:dyDescent="0.25">
      <c r="A26" s="24">
        <v>25</v>
      </c>
      <c r="B26" s="1" t="s">
        <v>119</v>
      </c>
      <c r="C26" s="1" t="s">
        <v>120</v>
      </c>
      <c r="D26" s="1" t="s">
        <v>52</v>
      </c>
      <c r="E26" s="1" t="s">
        <v>59</v>
      </c>
      <c r="F26" s="1">
        <v>10</v>
      </c>
      <c r="G26" s="2">
        <v>32436</v>
      </c>
      <c r="H26" s="1">
        <v>9000</v>
      </c>
      <c r="I26" s="19">
        <f>H26*1.6</f>
        <v>14400</v>
      </c>
    </row>
    <row r="27" spans="1:9" x14ac:dyDescent="0.25">
      <c r="A27" s="24">
        <v>26</v>
      </c>
      <c r="B27" s="1" t="s">
        <v>121</v>
      </c>
      <c r="C27" s="1" t="s">
        <v>122</v>
      </c>
      <c r="D27" s="1" t="s">
        <v>52</v>
      </c>
      <c r="E27" s="1" t="s">
        <v>59</v>
      </c>
      <c r="F27" s="1">
        <v>10</v>
      </c>
      <c r="G27" s="2">
        <v>36506</v>
      </c>
      <c r="H27" s="1">
        <v>8500</v>
      </c>
      <c r="I27" s="19">
        <f>H27*1.6</f>
        <v>13600</v>
      </c>
    </row>
    <row r="28" spans="1:9" x14ac:dyDescent="0.25">
      <c r="A28" s="24">
        <v>27</v>
      </c>
      <c r="B28" s="1" t="s">
        <v>123</v>
      </c>
      <c r="C28" s="1" t="s">
        <v>16</v>
      </c>
      <c r="D28" s="1" t="s">
        <v>52</v>
      </c>
      <c r="E28" s="1" t="s">
        <v>59</v>
      </c>
      <c r="F28" s="1">
        <v>10</v>
      </c>
      <c r="G28" s="2">
        <v>35034</v>
      </c>
      <c r="H28" s="1">
        <v>8000</v>
      </c>
      <c r="I28" s="19">
        <f>H28*1.6</f>
        <v>12800</v>
      </c>
    </row>
    <row r="29" spans="1:9" x14ac:dyDescent="0.25">
      <c r="A29" s="24">
        <v>28</v>
      </c>
      <c r="B29" s="1" t="s">
        <v>124</v>
      </c>
      <c r="C29" s="1" t="s">
        <v>125</v>
      </c>
      <c r="D29" s="1" t="s">
        <v>52</v>
      </c>
      <c r="E29" s="1" t="s">
        <v>59</v>
      </c>
      <c r="F29" s="1">
        <v>10</v>
      </c>
      <c r="G29" s="2">
        <v>33510</v>
      </c>
      <c r="H29" s="1">
        <v>6000</v>
      </c>
      <c r="I29" s="19">
        <f>H29*1.6</f>
        <v>9600</v>
      </c>
    </row>
    <row r="30" spans="1:9" x14ac:dyDescent="0.25">
      <c r="A30" s="24">
        <v>29</v>
      </c>
      <c r="B30" s="1" t="s">
        <v>82</v>
      </c>
      <c r="C30" s="1" t="s">
        <v>35</v>
      </c>
      <c r="D30" s="1" t="s">
        <v>29</v>
      </c>
      <c r="E30" s="1" t="s">
        <v>59</v>
      </c>
      <c r="F30" s="1">
        <v>20</v>
      </c>
      <c r="G30" s="2">
        <v>33182</v>
      </c>
      <c r="H30" s="1">
        <v>10000</v>
      </c>
      <c r="I30" s="19">
        <f>H30*1.6</f>
        <v>16000</v>
      </c>
    </row>
    <row r="31" spans="1:9" x14ac:dyDescent="0.25">
      <c r="A31" s="24">
        <v>30</v>
      </c>
      <c r="B31" s="1" t="s">
        <v>83</v>
      </c>
      <c r="C31" s="1" t="s">
        <v>84</v>
      </c>
      <c r="D31" s="1" t="s">
        <v>29</v>
      </c>
      <c r="E31" s="1" t="s">
        <v>59</v>
      </c>
      <c r="F31" s="1">
        <v>20</v>
      </c>
      <c r="G31" s="2">
        <v>32445</v>
      </c>
      <c r="H31" s="1">
        <v>10000</v>
      </c>
      <c r="I31" s="19">
        <f>H31*1.6</f>
        <v>16000</v>
      </c>
    </row>
    <row r="32" spans="1:9" x14ac:dyDescent="0.25">
      <c r="A32" s="24">
        <v>31</v>
      </c>
      <c r="B32" s="1" t="s">
        <v>85</v>
      </c>
      <c r="C32" s="1" t="s">
        <v>86</v>
      </c>
      <c r="D32" s="1" t="s">
        <v>29</v>
      </c>
      <c r="E32" s="1" t="s">
        <v>59</v>
      </c>
      <c r="F32" s="1">
        <v>20</v>
      </c>
      <c r="G32" s="2">
        <v>32446</v>
      </c>
      <c r="H32" s="1">
        <v>10000</v>
      </c>
      <c r="I32" s="19">
        <f>H32*1.6</f>
        <v>16000</v>
      </c>
    </row>
    <row r="33" spans="1:9" x14ac:dyDescent="0.25">
      <c r="A33" s="24">
        <v>32</v>
      </c>
      <c r="B33" s="1" t="s">
        <v>87</v>
      </c>
      <c r="C33" s="1" t="s">
        <v>88</v>
      </c>
      <c r="D33" s="1" t="s">
        <v>29</v>
      </c>
      <c r="E33" s="1" t="s">
        <v>59</v>
      </c>
      <c r="F33" s="1">
        <v>20</v>
      </c>
      <c r="G33" s="2">
        <v>28326</v>
      </c>
      <c r="H33" s="1">
        <v>9000</v>
      </c>
      <c r="I33" s="19">
        <f>H33*1.6</f>
        <v>14400</v>
      </c>
    </row>
    <row r="34" spans="1:9" x14ac:dyDescent="0.25">
      <c r="A34" s="24">
        <v>33</v>
      </c>
      <c r="B34" s="1" t="s">
        <v>89</v>
      </c>
      <c r="C34" s="1" t="s">
        <v>63</v>
      </c>
      <c r="D34" s="1" t="s">
        <v>29</v>
      </c>
      <c r="E34" s="1" t="s">
        <v>59</v>
      </c>
      <c r="F34" s="1">
        <v>20</v>
      </c>
      <c r="G34" s="2">
        <v>33729</v>
      </c>
      <c r="H34" s="1">
        <v>5300</v>
      </c>
      <c r="I34" s="19">
        <f>H34*1.6</f>
        <v>8480</v>
      </c>
    </row>
    <row r="35" spans="1:9" x14ac:dyDescent="0.25">
      <c r="A35" s="24">
        <v>34</v>
      </c>
      <c r="B35" s="1" t="s">
        <v>90</v>
      </c>
      <c r="C35" s="1" t="s">
        <v>71</v>
      </c>
      <c r="D35" s="1" t="s">
        <v>29</v>
      </c>
      <c r="E35" s="1" t="s">
        <v>59</v>
      </c>
      <c r="F35" s="1">
        <v>20</v>
      </c>
      <c r="G35" s="2">
        <v>36317</v>
      </c>
      <c r="H35" s="1">
        <v>4500</v>
      </c>
      <c r="I35" s="19">
        <f>H35*1.6</f>
        <v>7200</v>
      </c>
    </row>
    <row r="36" spans="1:9" x14ac:dyDescent="0.25">
      <c r="A36" s="24">
        <v>35</v>
      </c>
      <c r="B36" s="1" t="s">
        <v>91</v>
      </c>
      <c r="C36" s="1" t="s">
        <v>92</v>
      </c>
      <c r="D36" s="1" t="s">
        <v>29</v>
      </c>
      <c r="E36" s="1" t="s">
        <v>59</v>
      </c>
      <c r="F36" s="1">
        <v>20</v>
      </c>
      <c r="G36" s="2">
        <v>36316</v>
      </c>
      <c r="H36" s="1">
        <v>3400</v>
      </c>
      <c r="I36" s="19">
        <f>H36*1.6</f>
        <v>5440</v>
      </c>
    </row>
    <row r="37" spans="1:9" x14ac:dyDescent="0.25">
      <c r="A37" s="24">
        <v>36</v>
      </c>
      <c r="B37" s="1" t="s">
        <v>100</v>
      </c>
      <c r="C37" s="1" t="s">
        <v>101</v>
      </c>
      <c r="D37" s="1" t="s">
        <v>43</v>
      </c>
      <c r="E37" s="1" t="s">
        <v>59</v>
      </c>
      <c r="F37" s="1">
        <v>30</v>
      </c>
      <c r="G37" s="2">
        <v>29226</v>
      </c>
      <c r="H37" s="1">
        <v>13000</v>
      </c>
      <c r="I37" s="19">
        <f>H37*1.6</f>
        <v>20800</v>
      </c>
    </row>
    <row r="38" spans="1:9" x14ac:dyDescent="0.25">
      <c r="A38" s="24">
        <v>37</v>
      </c>
      <c r="B38" s="1" t="s">
        <v>102</v>
      </c>
      <c r="C38" s="1" t="s">
        <v>103</v>
      </c>
      <c r="D38" s="1" t="s">
        <v>43</v>
      </c>
      <c r="E38" s="1" t="s">
        <v>59</v>
      </c>
      <c r="F38" s="1">
        <v>30</v>
      </c>
      <c r="G38" s="2">
        <v>32755</v>
      </c>
      <c r="H38" s="1">
        <v>12000</v>
      </c>
      <c r="I38" s="19">
        <f>H38*1.6</f>
        <v>19200</v>
      </c>
    </row>
    <row r="39" spans="1:9" x14ac:dyDescent="0.25">
      <c r="A39" s="24">
        <v>38</v>
      </c>
      <c r="B39" s="1" t="s">
        <v>104</v>
      </c>
      <c r="C39" s="1" t="s">
        <v>105</v>
      </c>
      <c r="D39" s="1" t="s">
        <v>43</v>
      </c>
      <c r="E39" s="1" t="s">
        <v>59</v>
      </c>
      <c r="F39" s="1">
        <v>30</v>
      </c>
      <c r="G39" s="2">
        <v>32440</v>
      </c>
      <c r="H39" s="1">
        <v>10000</v>
      </c>
      <c r="I39" s="19">
        <f>H39*1.6</f>
        <v>16000</v>
      </c>
    </row>
    <row r="40" spans="1:9" x14ac:dyDescent="0.25">
      <c r="A40" s="24">
        <v>39</v>
      </c>
      <c r="B40" s="1" t="s">
        <v>106</v>
      </c>
      <c r="C40" s="1" t="s">
        <v>78</v>
      </c>
      <c r="D40" s="1" t="s">
        <v>43</v>
      </c>
      <c r="E40" s="1" t="s">
        <v>59</v>
      </c>
      <c r="F40" s="1">
        <v>30</v>
      </c>
      <c r="G40" s="2">
        <v>32443</v>
      </c>
      <c r="H40" s="1">
        <v>10000</v>
      </c>
      <c r="I40" s="19">
        <f>H40*1.6</f>
        <v>16000</v>
      </c>
    </row>
    <row r="41" spans="1:9" x14ac:dyDescent="0.25">
      <c r="A41" s="24">
        <v>40</v>
      </c>
      <c r="B41" s="1" t="s">
        <v>107</v>
      </c>
      <c r="C41" s="1" t="s">
        <v>108</v>
      </c>
      <c r="D41" s="1" t="s">
        <v>43</v>
      </c>
      <c r="E41" s="1" t="s">
        <v>59</v>
      </c>
      <c r="F41" s="1">
        <v>30</v>
      </c>
      <c r="G41" s="2">
        <v>32755</v>
      </c>
      <c r="H41" s="1">
        <v>7100</v>
      </c>
      <c r="I41" s="19">
        <f>H41*1.6</f>
        <v>11360</v>
      </c>
    </row>
    <row r="42" spans="1:9" x14ac:dyDescent="0.25">
      <c r="A42" s="24">
        <v>41</v>
      </c>
      <c r="B42" s="1" t="s">
        <v>109</v>
      </c>
      <c r="C42" s="1" t="s">
        <v>101</v>
      </c>
      <c r="D42" s="1" t="s">
        <v>43</v>
      </c>
      <c r="E42" s="1" t="s">
        <v>59</v>
      </c>
      <c r="F42" s="1">
        <v>30</v>
      </c>
      <c r="G42" s="2">
        <v>35618</v>
      </c>
      <c r="H42" s="1">
        <v>6500</v>
      </c>
      <c r="I42" s="19">
        <f>H42*1.6</f>
        <v>10400</v>
      </c>
    </row>
    <row r="43" spans="1:9" x14ac:dyDescent="0.25">
      <c r="A43" s="24">
        <v>42</v>
      </c>
      <c r="B43" s="1" t="s">
        <v>110</v>
      </c>
      <c r="C43" s="1" t="s">
        <v>111</v>
      </c>
      <c r="D43" s="1" t="s">
        <v>43</v>
      </c>
      <c r="E43" s="1" t="s">
        <v>59</v>
      </c>
      <c r="F43" s="1">
        <v>30</v>
      </c>
      <c r="G43" s="2">
        <v>35809</v>
      </c>
      <c r="H43" s="1">
        <v>4000</v>
      </c>
      <c r="I43" s="19">
        <f>H43*1.6</f>
        <v>6400</v>
      </c>
    </row>
    <row r="44" spans="1:9" x14ac:dyDescent="0.25">
      <c r="A44" s="24">
        <v>43</v>
      </c>
      <c r="B44" s="1" t="s">
        <v>22</v>
      </c>
      <c r="C44" s="1" t="s">
        <v>79</v>
      </c>
      <c r="D44" s="1" t="s">
        <v>26</v>
      </c>
      <c r="E44" s="1" t="s">
        <v>59</v>
      </c>
      <c r="F44" s="1">
        <v>40</v>
      </c>
      <c r="G44" s="2">
        <v>30225</v>
      </c>
      <c r="H44" s="1">
        <v>14000</v>
      </c>
      <c r="I44" s="19">
        <f>H44*1.6</f>
        <v>22400</v>
      </c>
    </row>
    <row r="45" spans="1:9" x14ac:dyDescent="0.25">
      <c r="A45" s="24">
        <v>44</v>
      </c>
      <c r="B45" s="1" t="s">
        <v>80</v>
      </c>
      <c r="C45" s="1" t="s">
        <v>81</v>
      </c>
      <c r="D45" s="1" t="s">
        <v>26</v>
      </c>
      <c r="E45" s="1" t="s">
        <v>59</v>
      </c>
      <c r="F45" s="1">
        <v>40</v>
      </c>
      <c r="G45" s="2">
        <v>31027</v>
      </c>
      <c r="H45" s="1">
        <v>11000</v>
      </c>
      <c r="I45" s="19">
        <f>H45*1.6</f>
        <v>17600</v>
      </c>
    </row>
    <row r="46" spans="1:9" x14ac:dyDescent="0.25">
      <c r="A46" s="24">
        <v>45</v>
      </c>
      <c r="B46" s="1" t="s">
        <v>66</v>
      </c>
      <c r="C46" s="1" t="s">
        <v>67</v>
      </c>
      <c r="D46" s="1" t="s">
        <v>17</v>
      </c>
      <c r="E46" s="1" t="s">
        <v>59</v>
      </c>
      <c r="F46" s="1">
        <v>50</v>
      </c>
      <c r="G46" s="2">
        <v>32437</v>
      </c>
      <c r="H46" s="1">
        <v>11000</v>
      </c>
      <c r="I46" s="19">
        <f>H46*1.6</f>
        <v>17600</v>
      </c>
    </row>
    <row r="47" spans="1:9" x14ac:dyDescent="0.25">
      <c r="A47" s="24">
        <v>46</v>
      </c>
      <c r="B47" s="1" t="s">
        <v>68</v>
      </c>
      <c r="C47" s="1" t="s">
        <v>69</v>
      </c>
      <c r="D47" s="1" t="s">
        <v>17</v>
      </c>
      <c r="E47" s="1" t="s">
        <v>59</v>
      </c>
      <c r="F47" s="1">
        <v>50</v>
      </c>
      <c r="G47" s="2">
        <v>32439</v>
      </c>
      <c r="H47" s="1">
        <v>10000</v>
      </c>
      <c r="I47" s="19">
        <f>H47*1.6</f>
        <v>16000</v>
      </c>
    </row>
    <row r="48" spans="1:9" x14ac:dyDescent="0.25">
      <c r="A48" s="24">
        <v>47</v>
      </c>
      <c r="B48" s="1" t="s">
        <v>70</v>
      </c>
      <c r="C48" s="1" t="s">
        <v>71</v>
      </c>
      <c r="D48" s="1" t="s">
        <v>17</v>
      </c>
      <c r="E48" s="1" t="s">
        <v>59</v>
      </c>
      <c r="F48" s="1">
        <v>50</v>
      </c>
      <c r="G48" s="2">
        <v>35810</v>
      </c>
      <c r="H48" s="1">
        <v>10000</v>
      </c>
      <c r="I48" s="19">
        <f>H48*1.6</f>
        <v>16000</v>
      </c>
    </row>
    <row r="49" spans="1:9" x14ac:dyDescent="0.25">
      <c r="A49" s="24">
        <v>48</v>
      </c>
      <c r="B49" s="1" t="s">
        <v>72</v>
      </c>
      <c r="C49" s="1" t="s">
        <v>73</v>
      </c>
      <c r="D49" s="1" t="s">
        <v>17</v>
      </c>
      <c r="E49" s="1" t="s">
        <v>59</v>
      </c>
      <c r="F49" s="1">
        <v>50</v>
      </c>
      <c r="G49" s="2">
        <v>32609</v>
      </c>
      <c r="H49" s="1">
        <v>9900</v>
      </c>
      <c r="I49" s="19">
        <f>H49*1.6</f>
        <v>15840</v>
      </c>
    </row>
    <row r="50" spans="1:9" x14ac:dyDescent="0.25">
      <c r="A50" s="24">
        <v>49</v>
      </c>
      <c r="B50" s="1" t="s">
        <v>74</v>
      </c>
      <c r="C50" s="1" t="s">
        <v>63</v>
      </c>
      <c r="D50" s="1" t="s">
        <v>17</v>
      </c>
      <c r="E50" s="1" t="s">
        <v>59</v>
      </c>
      <c r="F50" s="1">
        <v>50</v>
      </c>
      <c r="G50" s="2">
        <v>30225</v>
      </c>
      <c r="H50" s="1">
        <v>9000</v>
      </c>
      <c r="I50" s="19">
        <f>H50*1.6</f>
        <v>14400</v>
      </c>
    </row>
    <row r="51" spans="1:9" x14ac:dyDescent="0.25">
      <c r="A51" s="24">
        <v>50</v>
      </c>
      <c r="B51" s="1" t="s">
        <v>75</v>
      </c>
      <c r="C51" s="1" t="s">
        <v>76</v>
      </c>
      <c r="D51" s="1" t="s">
        <v>17</v>
      </c>
      <c r="E51" s="1" t="s">
        <v>59</v>
      </c>
      <c r="F51" s="1">
        <v>50</v>
      </c>
      <c r="G51" s="2">
        <v>33510</v>
      </c>
      <c r="H51" s="1">
        <v>5000</v>
      </c>
      <c r="I51" s="19">
        <f>H51*1.6</f>
        <v>8000</v>
      </c>
    </row>
    <row r="52" spans="1:9" x14ac:dyDescent="0.25">
      <c r="A52" s="24">
        <v>51</v>
      </c>
      <c r="B52" s="1" t="s">
        <v>77</v>
      </c>
      <c r="C52" s="1" t="s">
        <v>78</v>
      </c>
      <c r="D52" s="1" t="s">
        <v>17</v>
      </c>
      <c r="E52" s="1" t="s">
        <v>59</v>
      </c>
      <c r="F52" s="1">
        <v>50</v>
      </c>
      <c r="G52" s="2">
        <v>36221</v>
      </c>
      <c r="H52" s="1">
        <v>4000</v>
      </c>
      <c r="I52" s="19">
        <f>H52*1.6</f>
        <v>6400</v>
      </c>
    </row>
    <row r="53" spans="1:9" x14ac:dyDescent="0.25">
      <c r="A53" s="24">
        <v>52</v>
      </c>
      <c r="B53" s="1" t="s">
        <v>93</v>
      </c>
      <c r="C53" s="1" t="s">
        <v>31</v>
      </c>
      <c r="D53" s="1" t="s">
        <v>38</v>
      </c>
      <c r="E53" s="1" t="s">
        <v>59</v>
      </c>
      <c r="F53" s="1">
        <v>60</v>
      </c>
      <c r="G53" s="2">
        <v>32444</v>
      </c>
      <c r="H53" s="1">
        <v>11500</v>
      </c>
      <c r="I53" s="19">
        <f>H53*1.6</f>
        <v>18400</v>
      </c>
    </row>
    <row r="54" spans="1:9" x14ac:dyDescent="0.25">
      <c r="A54" s="24">
        <v>53</v>
      </c>
      <c r="B54" s="1" t="s">
        <v>94</v>
      </c>
      <c r="C54" s="1" t="s">
        <v>78</v>
      </c>
      <c r="D54" s="1" t="s">
        <v>38</v>
      </c>
      <c r="E54" s="1" t="s">
        <v>59</v>
      </c>
      <c r="F54" s="1">
        <v>60</v>
      </c>
      <c r="G54" s="2">
        <v>32443</v>
      </c>
      <c r="H54" s="1">
        <v>10000</v>
      </c>
      <c r="I54" s="19">
        <f>H54*1.6</f>
        <v>16000</v>
      </c>
    </row>
    <row r="55" spans="1:9" x14ac:dyDescent="0.25">
      <c r="A55" s="24">
        <v>54</v>
      </c>
      <c r="B55" s="1" t="s">
        <v>95</v>
      </c>
      <c r="C55" s="1" t="s">
        <v>96</v>
      </c>
      <c r="D55" s="1" t="s">
        <v>38</v>
      </c>
      <c r="E55" s="1" t="s">
        <v>59</v>
      </c>
      <c r="F55" s="1">
        <v>60</v>
      </c>
      <c r="G55" s="2">
        <v>31030</v>
      </c>
      <c r="H55" s="1">
        <v>8500</v>
      </c>
      <c r="I55" s="19">
        <f>H55*1.6</f>
        <v>13600</v>
      </c>
    </row>
    <row r="56" spans="1:9" x14ac:dyDescent="0.25">
      <c r="A56" s="24">
        <v>55</v>
      </c>
      <c r="B56" s="1" t="s">
        <v>97</v>
      </c>
      <c r="C56" s="1" t="s">
        <v>98</v>
      </c>
      <c r="D56" s="1" t="s">
        <v>38</v>
      </c>
      <c r="E56" s="1" t="s">
        <v>59</v>
      </c>
      <c r="F56" s="1">
        <v>60</v>
      </c>
      <c r="G56" s="2">
        <v>32435</v>
      </c>
      <c r="H56" s="1">
        <v>8100</v>
      </c>
      <c r="I56" s="19">
        <f>H56*1.6</f>
        <v>12960</v>
      </c>
    </row>
    <row r="57" spans="1:9" x14ac:dyDescent="0.25">
      <c r="A57" s="24">
        <v>56</v>
      </c>
      <c r="B57" s="1" t="s">
        <v>99</v>
      </c>
      <c r="C57" s="1" t="s">
        <v>63</v>
      </c>
      <c r="D57" s="1" t="s">
        <v>38</v>
      </c>
      <c r="E57" s="1" t="s">
        <v>59</v>
      </c>
      <c r="F57" s="1">
        <v>60</v>
      </c>
      <c r="G57" s="2">
        <v>34761</v>
      </c>
      <c r="H57" s="1">
        <v>8000</v>
      </c>
      <c r="I57" s="19">
        <f>H57*1.6</f>
        <v>12800</v>
      </c>
    </row>
    <row r="58" spans="1:9" x14ac:dyDescent="0.25">
      <c r="A58" s="24">
        <v>57</v>
      </c>
      <c r="B58" s="1" t="s">
        <v>57</v>
      </c>
      <c r="C58" s="1" t="s">
        <v>58</v>
      </c>
      <c r="D58" s="1" t="s">
        <v>11</v>
      </c>
      <c r="E58" s="1" t="s">
        <v>59</v>
      </c>
      <c r="F58" s="1">
        <v>70</v>
      </c>
      <c r="G58" s="2">
        <v>32106</v>
      </c>
      <c r="H58" s="1">
        <v>11000</v>
      </c>
      <c r="I58" s="19">
        <f>H58*1.6</f>
        <v>17600</v>
      </c>
    </row>
    <row r="59" spans="1:9" x14ac:dyDescent="0.25">
      <c r="A59" s="24">
        <v>58</v>
      </c>
      <c r="B59" s="1" t="s">
        <v>60</v>
      </c>
      <c r="C59" s="1" t="s">
        <v>61</v>
      </c>
      <c r="D59" s="1" t="s">
        <v>11</v>
      </c>
      <c r="E59" s="1" t="s">
        <v>59</v>
      </c>
      <c r="F59" s="1">
        <v>70</v>
      </c>
      <c r="G59" s="2">
        <v>30376</v>
      </c>
      <c r="H59" s="1">
        <v>9000</v>
      </c>
      <c r="I59" s="19">
        <f>H59*1.6</f>
        <v>14400</v>
      </c>
    </row>
    <row r="60" spans="1:9" x14ac:dyDescent="0.25">
      <c r="A60" s="24">
        <v>59</v>
      </c>
      <c r="B60" s="1" t="s">
        <v>62</v>
      </c>
      <c r="C60" s="1" t="s">
        <v>63</v>
      </c>
      <c r="D60" s="1" t="s">
        <v>11</v>
      </c>
      <c r="E60" s="1" t="s">
        <v>59</v>
      </c>
      <c r="F60" s="1">
        <v>70</v>
      </c>
      <c r="G60" s="2">
        <v>32180</v>
      </c>
      <c r="H60" s="1">
        <v>9000</v>
      </c>
      <c r="I60" s="19">
        <f>H60*1.6</f>
        <v>14400</v>
      </c>
    </row>
    <row r="61" spans="1:9" x14ac:dyDescent="0.25">
      <c r="A61" s="24">
        <v>60</v>
      </c>
      <c r="B61" s="1" t="s">
        <v>64</v>
      </c>
      <c r="C61" s="1" t="s">
        <v>65</v>
      </c>
      <c r="D61" s="1" t="s">
        <v>11</v>
      </c>
      <c r="E61" s="1" t="s">
        <v>59</v>
      </c>
      <c r="F61" s="1">
        <v>70</v>
      </c>
      <c r="G61" s="2">
        <v>36220</v>
      </c>
      <c r="H61" s="1">
        <v>4000</v>
      </c>
      <c r="I61" s="19">
        <f>H61*1.6</f>
        <v>6400</v>
      </c>
    </row>
    <row r="62" spans="1:9" x14ac:dyDescent="0.25">
      <c r="A62" s="24">
        <v>61</v>
      </c>
      <c r="B62" s="1" t="s">
        <v>156</v>
      </c>
      <c r="C62" s="1" t="s">
        <v>157</v>
      </c>
      <c r="D62" s="1" t="s">
        <v>52</v>
      </c>
      <c r="E62" s="1" t="s">
        <v>128</v>
      </c>
      <c r="F62" s="1">
        <v>10</v>
      </c>
      <c r="G62" s="2">
        <v>30225</v>
      </c>
      <c r="H62" s="1">
        <v>11000</v>
      </c>
      <c r="I62" s="19">
        <f>H62*1.6</f>
        <v>17600</v>
      </c>
    </row>
    <row r="63" spans="1:9" x14ac:dyDescent="0.25">
      <c r="A63" s="24">
        <v>62</v>
      </c>
      <c r="B63" s="1" t="s">
        <v>158</v>
      </c>
      <c r="C63" s="1" t="s">
        <v>159</v>
      </c>
      <c r="D63" s="1" t="s">
        <v>52</v>
      </c>
      <c r="E63" s="1" t="s">
        <v>128</v>
      </c>
      <c r="F63" s="1">
        <v>10</v>
      </c>
      <c r="G63" s="2">
        <v>28126</v>
      </c>
      <c r="H63" s="1">
        <v>10000</v>
      </c>
      <c r="I63" s="19">
        <f>H63*1.6</f>
        <v>16000</v>
      </c>
    </row>
    <row r="64" spans="1:9" x14ac:dyDescent="0.25">
      <c r="A64" s="24">
        <v>63</v>
      </c>
      <c r="B64" s="1" t="s">
        <v>160</v>
      </c>
      <c r="C64" s="1" t="s">
        <v>61</v>
      </c>
      <c r="D64" s="1" t="s">
        <v>52</v>
      </c>
      <c r="E64" s="1" t="s">
        <v>128</v>
      </c>
      <c r="F64" s="1">
        <v>10</v>
      </c>
      <c r="G64" s="2">
        <v>32604</v>
      </c>
      <c r="H64" s="1">
        <v>9900</v>
      </c>
      <c r="I64" s="19">
        <f>H64*1.6</f>
        <v>15840</v>
      </c>
    </row>
    <row r="65" spans="1:9" x14ac:dyDescent="0.25">
      <c r="A65" s="24">
        <v>64</v>
      </c>
      <c r="B65" s="1" t="s">
        <v>161</v>
      </c>
      <c r="C65" s="1" t="s">
        <v>37</v>
      </c>
      <c r="D65" s="1" t="s">
        <v>52</v>
      </c>
      <c r="E65" s="1" t="s">
        <v>128</v>
      </c>
      <c r="F65" s="1">
        <v>10</v>
      </c>
      <c r="G65" s="2">
        <v>34098</v>
      </c>
      <c r="H65" s="1">
        <v>8500</v>
      </c>
      <c r="I65" s="19">
        <f>H65*1.6</f>
        <v>13600</v>
      </c>
    </row>
    <row r="66" spans="1:9" x14ac:dyDescent="0.25">
      <c r="A66" s="24">
        <v>65</v>
      </c>
      <c r="B66" s="1" t="s">
        <v>46</v>
      </c>
      <c r="C66" s="1" t="s">
        <v>150</v>
      </c>
      <c r="D66" s="1" t="s">
        <v>38</v>
      </c>
      <c r="E66" s="1" t="s">
        <v>128</v>
      </c>
      <c r="F66" s="1">
        <v>10</v>
      </c>
      <c r="G66" s="2">
        <v>34580</v>
      </c>
      <c r="H66" s="1">
        <v>6700</v>
      </c>
      <c r="I66" s="19">
        <f>H66*1.6</f>
        <v>10720</v>
      </c>
    </row>
    <row r="67" spans="1:9" x14ac:dyDescent="0.25">
      <c r="A67" s="24">
        <v>66</v>
      </c>
      <c r="B67" s="1" t="s">
        <v>141</v>
      </c>
      <c r="C67" s="1" t="s">
        <v>142</v>
      </c>
      <c r="D67" s="1" t="s">
        <v>29</v>
      </c>
      <c r="E67" s="1" t="s">
        <v>128</v>
      </c>
      <c r="F67" s="1">
        <v>20</v>
      </c>
      <c r="G67" s="2">
        <v>32105</v>
      </c>
      <c r="H67" s="1">
        <v>11000</v>
      </c>
      <c r="I67" s="19">
        <f>H67*1.6</f>
        <v>17600</v>
      </c>
    </row>
    <row r="68" spans="1:9" x14ac:dyDescent="0.25">
      <c r="A68" s="24">
        <v>67</v>
      </c>
      <c r="B68" s="1" t="s">
        <v>143</v>
      </c>
      <c r="C68" s="1" t="s">
        <v>144</v>
      </c>
      <c r="D68" s="1" t="s">
        <v>29</v>
      </c>
      <c r="E68" s="1" t="s">
        <v>128</v>
      </c>
      <c r="F68" s="1">
        <v>20</v>
      </c>
      <c r="G68" s="2">
        <v>35811</v>
      </c>
      <c r="H68" s="1">
        <v>10000</v>
      </c>
      <c r="I68" s="19">
        <f>H68*1.6</f>
        <v>16000</v>
      </c>
    </row>
    <row r="69" spans="1:9" x14ac:dyDescent="0.25">
      <c r="A69" s="24">
        <v>68</v>
      </c>
      <c r="B69" s="1" t="s">
        <v>145</v>
      </c>
      <c r="C69" s="1" t="s">
        <v>76</v>
      </c>
      <c r="D69" s="1" t="s">
        <v>29</v>
      </c>
      <c r="E69" s="1" t="s">
        <v>128</v>
      </c>
      <c r="F69" s="1">
        <v>20</v>
      </c>
      <c r="G69" s="2">
        <v>32606</v>
      </c>
      <c r="H69" s="1">
        <v>9900</v>
      </c>
      <c r="I69" s="19">
        <f>H69*1.6</f>
        <v>15840</v>
      </c>
    </row>
    <row r="70" spans="1:9" x14ac:dyDescent="0.25">
      <c r="A70" s="24">
        <v>69</v>
      </c>
      <c r="B70" s="1" t="s">
        <v>151</v>
      </c>
      <c r="C70" s="1" t="s">
        <v>45</v>
      </c>
      <c r="D70" s="1" t="s">
        <v>43</v>
      </c>
      <c r="E70" s="1" t="s">
        <v>128</v>
      </c>
      <c r="F70" s="1">
        <v>30</v>
      </c>
      <c r="G70" s="2">
        <v>32438</v>
      </c>
      <c r="H70" s="1">
        <v>10000</v>
      </c>
      <c r="I70" s="19">
        <f>H70*1.6</f>
        <v>16000</v>
      </c>
    </row>
    <row r="71" spans="1:9" x14ac:dyDescent="0.25">
      <c r="A71" s="24">
        <v>70</v>
      </c>
      <c r="B71" s="1" t="s">
        <v>152</v>
      </c>
      <c r="C71" s="1" t="s">
        <v>153</v>
      </c>
      <c r="D71" s="1" t="s">
        <v>43</v>
      </c>
      <c r="E71" s="1" t="s">
        <v>128</v>
      </c>
      <c r="F71" s="1">
        <v>30</v>
      </c>
      <c r="G71" s="2">
        <v>32608</v>
      </c>
      <c r="H71" s="1">
        <v>9900</v>
      </c>
      <c r="I71" s="19">
        <f>H71*1.6</f>
        <v>15840</v>
      </c>
    </row>
    <row r="72" spans="1:9" x14ac:dyDescent="0.25">
      <c r="A72" s="24">
        <v>71</v>
      </c>
      <c r="B72" s="1" t="s">
        <v>154</v>
      </c>
      <c r="C72" s="1" t="s">
        <v>155</v>
      </c>
      <c r="D72" s="1" t="s">
        <v>43</v>
      </c>
      <c r="E72" s="1" t="s">
        <v>128</v>
      </c>
      <c r="F72" s="1">
        <v>30</v>
      </c>
      <c r="G72" s="2">
        <v>34777</v>
      </c>
      <c r="H72" s="1">
        <v>6000</v>
      </c>
      <c r="I72" s="19">
        <f>H72*1.6</f>
        <v>9600</v>
      </c>
    </row>
    <row r="73" spans="1:9" x14ac:dyDescent="0.25">
      <c r="A73" s="24">
        <v>72</v>
      </c>
      <c r="B73" s="1" t="s">
        <v>137</v>
      </c>
      <c r="C73" s="1" t="s">
        <v>138</v>
      </c>
      <c r="D73" s="1" t="s">
        <v>26</v>
      </c>
      <c r="E73" s="1" t="s">
        <v>128</v>
      </c>
      <c r="F73" s="1">
        <v>40</v>
      </c>
      <c r="G73" s="2">
        <v>30225</v>
      </c>
      <c r="H73" s="1">
        <v>14000</v>
      </c>
      <c r="I73" s="19">
        <f>H73*1.6</f>
        <v>22400</v>
      </c>
    </row>
    <row r="74" spans="1:9" x14ac:dyDescent="0.25">
      <c r="A74" s="24">
        <v>73</v>
      </c>
      <c r="B74" s="1" t="s">
        <v>139</v>
      </c>
      <c r="C74" s="1" t="s">
        <v>140</v>
      </c>
      <c r="D74" s="1" t="s">
        <v>26</v>
      </c>
      <c r="E74" s="1" t="s">
        <v>128</v>
      </c>
      <c r="F74" s="1">
        <v>40</v>
      </c>
      <c r="G74" s="2">
        <v>36193</v>
      </c>
      <c r="H74" s="1">
        <v>4500</v>
      </c>
      <c r="I74" s="19">
        <f>H74*1.6</f>
        <v>7200</v>
      </c>
    </row>
    <row r="75" spans="1:9" x14ac:dyDescent="0.25">
      <c r="A75" s="24">
        <v>74</v>
      </c>
      <c r="B75" s="1" t="s">
        <v>131</v>
      </c>
      <c r="C75" s="1" t="s">
        <v>132</v>
      </c>
      <c r="D75" s="1" t="s">
        <v>17</v>
      </c>
      <c r="E75" s="1" t="s">
        <v>128</v>
      </c>
      <c r="F75" s="1">
        <v>50</v>
      </c>
      <c r="G75" s="2">
        <v>32447</v>
      </c>
      <c r="H75" s="1">
        <v>10000</v>
      </c>
      <c r="I75" s="19">
        <f>H75*1.6</f>
        <v>16000</v>
      </c>
    </row>
    <row r="76" spans="1:9" x14ac:dyDescent="0.25">
      <c r="A76" s="24">
        <v>75</v>
      </c>
      <c r="B76" s="1" t="s">
        <v>133</v>
      </c>
      <c r="C76" s="1" t="s">
        <v>134</v>
      </c>
      <c r="D76" s="1" t="s">
        <v>17</v>
      </c>
      <c r="E76" s="1" t="s">
        <v>128</v>
      </c>
      <c r="F76" s="1">
        <v>50</v>
      </c>
      <c r="G76" s="2">
        <v>32435</v>
      </c>
      <c r="H76" s="1">
        <v>9000</v>
      </c>
      <c r="I76" s="19">
        <f>H76*1.6</f>
        <v>14400</v>
      </c>
    </row>
    <row r="77" spans="1:9" x14ac:dyDescent="0.25">
      <c r="A77" s="24">
        <v>76</v>
      </c>
      <c r="B77" s="1" t="s">
        <v>135</v>
      </c>
      <c r="C77" s="1" t="s">
        <v>136</v>
      </c>
      <c r="D77" s="1" t="s">
        <v>17</v>
      </c>
      <c r="E77" s="1" t="s">
        <v>128</v>
      </c>
      <c r="F77" s="1">
        <v>50</v>
      </c>
      <c r="G77" s="2">
        <v>35618</v>
      </c>
      <c r="H77" s="1">
        <v>4000</v>
      </c>
      <c r="I77" s="19">
        <f>H77*1.6</f>
        <v>6400</v>
      </c>
    </row>
    <row r="78" spans="1:9" x14ac:dyDescent="0.25">
      <c r="A78" s="24">
        <v>77</v>
      </c>
      <c r="B78" s="1" t="s">
        <v>146</v>
      </c>
      <c r="C78" s="1" t="s">
        <v>147</v>
      </c>
      <c r="D78" s="1" t="s">
        <v>38</v>
      </c>
      <c r="E78" s="1" t="s">
        <v>128</v>
      </c>
      <c r="F78" s="1">
        <v>60</v>
      </c>
      <c r="G78" s="2">
        <v>32441</v>
      </c>
      <c r="H78" s="1">
        <v>10000</v>
      </c>
      <c r="I78" s="19">
        <f>H78*1.6</f>
        <v>16000</v>
      </c>
    </row>
    <row r="79" spans="1:9" x14ac:dyDescent="0.25">
      <c r="A79" s="24">
        <v>78</v>
      </c>
      <c r="B79" s="1" t="s">
        <v>148</v>
      </c>
      <c r="C79" s="1" t="s">
        <v>149</v>
      </c>
      <c r="D79" s="1" t="s">
        <v>38</v>
      </c>
      <c r="E79" s="1" t="s">
        <v>128</v>
      </c>
      <c r="F79" s="1">
        <v>60</v>
      </c>
      <c r="G79" s="2">
        <v>31029</v>
      </c>
      <c r="H79" s="1">
        <v>8500</v>
      </c>
      <c r="I79" s="19">
        <f>H79*1.6</f>
        <v>13600</v>
      </c>
    </row>
    <row r="80" spans="1:9" x14ac:dyDescent="0.25">
      <c r="A80" s="24">
        <v>79</v>
      </c>
      <c r="B80" s="1" t="s">
        <v>126</v>
      </c>
      <c r="C80" s="1" t="s">
        <v>127</v>
      </c>
      <c r="D80" s="1" t="s">
        <v>11</v>
      </c>
      <c r="E80" s="1" t="s">
        <v>128</v>
      </c>
      <c r="F80" s="1">
        <v>70</v>
      </c>
      <c r="G80" s="2">
        <v>31791</v>
      </c>
      <c r="H80" s="1">
        <v>11000</v>
      </c>
      <c r="I80" s="19">
        <f>H80*1.6</f>
        <v>17600</v>
      </c>
    </row>
    <row r="81" spans="1:9" x14ac:dyDescent="0.25">
      <c r="A81" s="24">
        <v>80</v>
      </c>
      <c r="B81" s="1" t="s">
        <v>129</v>
      </c>
      <c r="C81" s="1" t="s">
        <v>130</v>
      </c>
      <c r="D81" s="1" t="s">
        <v>11</v>
      </c>
      <c r="E81" s="1" t="s">
        <v>128</v>
      </c>
      <c r="F81" s="1">
        <v>70</v>
      </c>
      <c r="G81" s="2">
        <v>35595</v>
      </c>
      <c r="H81" s="1">
        <v>4500</v>
      </c>
      <c r="I81" s="19">
        <f>H81*1.6</f>
        <v>7200</v>
      </c>
    </row>
    <row r="82" spans="1:9" x14ac:dyDescent="0.25">
      <c r="A82" s="24">
        <v>81</v>
      </c>
      <c r="B82" s="1" t="s">
        <v>189</v>
      </c>
      <c r="C82" s="1" t="s">
        <v>190</v>
      </c>
      <c r="D82" s="1" t="s">
        <v>52</v>
      </c>
      <c r="E82" s="1" t="s">
        <v>164</v>
      </c>
      <c r="F82" s="1">
        <v>10</v>
      </c>
      <c r="G82" s="2">
        <v>32444</v>
      </c>
      <c r="H82" s="1">
        <v>10000</v>
      </c>
      <c r="I82" s="19">
        <f>H82*1.6</f>
        <v>16000</v>
      </c>
    </row>
    <row r="83" spans="1:9" x14ac:dyDescent="0.25">
      <c r="A83" s="24">
        <v>82</v>
      </c>
      <c r="B83" s="1" t="s">
        <v>46</v>
      </c>
      <c r="C83" s="1" t="s">
        <v>191</v>
      </c>
      <c r="D83" s="1" t="s">
        <v>52</v>
      </c>
      <c r="E83" s="1" t="s">
        <v>164</v>
      </c>
      <c r="F83" s="1">
        <v>10</v>
      </c>
      <c r="G83" s="2">
        <v>29362</v>
      </c>
      <c r="H83" s="1">
        <v>8500</v>
      </c>
      <c r="I83" s="19">
        <f>H83*1.6</f>
        <v>13600</v>
      </c>
    </row>
    <row r="84" spans="1:9" x14ac:dyDescent="0.25">
      <c r="A84" s="24">
        <v>83</v>
      </c>
      <c r="B84" s="1" t="s">
        <v>192</v>
      </c>
      <c r="C84" s="1" t="s">
        <v>193</v>
      </c>
      <c r="D84" s="1" t="s">
        <v>52</v>
      </c>
      <c r="E84" s="1" t="s">
        <v>164</v>
      </c>
      <c r="F84" s="1">
        <v>10</v>
      </c>
      <c r="G84" s="2">
        <v>33878</v>
      </c>
      <c r="H84" s="1">
        <v>8500</v>
      </c>
      <c r="I84" s="19">
        <f>H84*1.6</f>
        <v>13600</v>
      </c>
    </row>
    <row r="85" spans="1:9" x14ac:dyDescent="0.25">
      <c r="A85" s="24">
        <v>84</v>
      </c>
      <c r="B85" s="1" t="s">
        <v>174</v>
      </c>
      <c r="C85" s="1" t="s">
        <v>175</v>
      </c>
      <c r="D85" s="1" t="s">
        <v>29</v>
      </c>
      <c r="E85" s="1" t="s">
        <v>164</v>
      </c>
      <c r="F85" s="1">
        <v>20</v>
      </c>
      <c r="G85" s="2">
        <v>32605</v>
      </c>
      <c r="H85" s="1">
        <v>9900</v>
      </c>
      <c r="I85" s="19">
        <f>H85*1.6</f>
        <v>15840</v>
      </c>
    </row>
    <row r="86" spans="1:9" x14ac:dyDescent="0.25">
      <c r="A86" s="24">
        <v>85</v>
      </c>
      <c r="B86" s="1" t="s">
        <v>176</v>
      </c>
      <c r="C86" s="1" t="s">
        <v>177</v>
      </c>
      <c r="D86" s="1" t="s">
        <v>29</v>
      </c>
      <c r="E86" s="1" t="s">
        <v>164</v>
      </c>
      <c r="F86" s="1">
        <v>20</v>
      </c>
      <c r="G86" s="2">
        <v>31637</v>
      </c>
      <c r="H86" s="1">
        <v>6000</v>
      </c>
      <c r="I86" s="19">
        <f>H86*1.6</f>
        <v>9600</v>
      </c>
    </row>
    <row r="87" spans="1:9" x14ac:dyDescent="0.25">
      <c r="A87" s="24">
        <v>86</v>
      </c>
      <c r="B87" s="1" t="s">
        <v>178</v>
      </c>
      <c r="C87" s="1" t="s">
        <v>105</v>
      </c>
      <c r="D87" s="1" t="s">
        <v>29</v>
      </c>
      <c r="E87" s="1" t="s">
        <v>164</v>
      </c>
      <c r="F87" s="1">
        <v>20</v>
      </c>
      <c r="G87" s="2">
        <v>36319</v>
      </c>
      <c r="H87" s="1">
        <v>4500</v>
      </c>
      <c r="I87" s="19">
        <f>H87*1.6</f>
        <v>7200</v>
      </c>
    </row>
    <row r="88" spans="1:9" x14ac:dyDescent="0.25">
      <c r="A88" s="24">
        <v>87</v>
      </c>
      <c r="B88" s="1" t="s">
        <v>179</v>
      </c>
      <c r="C88" s="1" t="s">
        <v>180</v>
      </c>
      <c r="D88" s="1" t="s">
        <v>29</v>
      </c>
      <c r="E88" s="1" t="s">
        <v>164</v>
      </c>
      <c r="F88" s="1">
        <v>20</v>
      </c>
      <c r="G88" s="2">
        <v>35794</v>
      </c>
      <c r="H88" s="1">
        <v>4500</v>
      </c>
      <c r="I88" s="19">
        <f>H88*1.6</f>
        <v>7200</v>
      </c>
    </row>
    <row r="89" spans="1:9" x14ac:dyDescent="0.25">
      <c r="A89" s="24">
        <v>88</v>
      </c>
      <c r="B89" s="1" t="s">
        <v>32</v>
      </c>
      <c r="C89" s="1" t="s">
        <v>65</v>
      </c>
      <c r="D89" s="1" t="s">
        <v>43</v>
      </c>
      <c r="E89" s="1" t="s">
        <v>164</v>
      </c>
      <c r="F89" s="1">
        <v>30</v>
      </c>
      <c r="G89" s="2">
        <v>32607</v>
      </c>
      <c r="H89" s="1">
        <v>9900</v>
      </c>
      <c r="I89" s="19">
        <f>H89*1.6</f>
        <v>15840</v>
      </c>
    </row>
    <row r="90" spans="1:9" x14ac:dyDescent="0.25">
      <c r="A90" s="24">
        <v>89</v>
      </c>
      <c r="B90" s="1" t="s">
        <v>183</v>
      </c>
      <c r="C90" s="1" t="s">
        <v>184</v>
      </c>
      <c r="D90" s="1" t="s">
        <v>43</v>
      </c>
      <c r="E90" s="1" t="s">
        <v>164</v>
      </c>
      <c r="F90" s="1">
        <v>30</v>
      </c>
      <c r="G90" s="2">
        <v>34763</v>
      </c>
      <c r="H90" s="1">
        <v>8000</v>
      </c>
      <c r="I90" s="19">
        <f>H90*1.6</f>
        <v>12800</v>
      </c>
    </row>
    <row r="91" spans="1:9" x14ac:dyDescent="0.25">
      <c r="A91" s="24">
        <v>90</v>
      </c>
      <c r="B91" s="1" t="s">
        <v>185</v>
      </c>
      <c r="C91" s="1" t="s">
        <v>186</v>
      </c>
      <c r="D91" s="1" t="s">
        <v>43</v>
      </c>
      <c r="E91" s="1" t="s">
        <v>164</v>
      </c>
      <c r="F91" s="1">
        <v>30</v>
      </c>
      <c r="G91" s="2">
        <v>32390</v>
      </c>
      <c r="H91" s="1">
        <v>7100</v>
      </c>
      <c r="I91" s="19">
        <f>H91*1.6</f>
        <v>11360</v>
      </c>
    </row>
    <row r="92" spans="1:9" x14ac:dyDescent="0.25">
      <c r="A92" s="24">
        <v>91</v>
      </c>
      <c r="B92" s="1" t="s">
        <v>187</v>
      </c>
      <c r="C92" s="1" t="s">
        <v>188</v>
      </c>
      <c r="D92" s="1" t="s">
        <v>43</v>
      </c>
      <c r="E92" s="1" t="s">
        <v>164</v>
      </c>
      <c r="F92" s="1">
        <v>30</v>
      </c>
      <c r="G92" s="2">
        <v>36274</v>
      </c>
      <c r="H92" s="1">
        <v>4500</v>
      </c>
      <c r="I92" s="19">
        <f>H92*1.6</f>
        <v>7200</v>
      </c>
    </row>
    <row r="93" spans="1:9" x14ac:dyDescent="0.25">
      <c r="A93" s="24">
        <v>92</v>
      </c>
      <c r="B93" s="1" t="s">
        <v>162</v>
      </c>
      <c r="C93" s="1" t="s">
        <v>172</v>
      </c>
      <c r="D93" s="1" t="s">
        <v>26</v>
      </c>
      <c r="E93" s="1" t="s">
        <v>164</v>
      </c>
      <c r="F93" s="1">
        <v>40</v>
      </c>
      <c r="G93" s="2">
        <v>30225</v>
      </c>
      <c r="H93" s="1">
        <v>14000</v>
      </c>
      <c r="I93" s="19">
        <f>H93*1.6</f>
        <v>22400</v>
      </c>
    </row>
    <row r="94" spans="1:9" x14ac:dyDescent="0.25">
      <c r="A94" s="24">
        <v>93</v>
      </c>
      <c r="B94" s="1" t="s">
        <v>173</v>
      </c>
      <c r="C94" s="1" t="s">
        <v>78</v>
      </c>
      <c r="D94" s="1" t="s">
        <v>26</v>
      </c>
      <c r="E94" s="1" t="s">
        <v>164</v>
      </c>
      <c r="F94" s="1">
        <v>40</v>
      </c>
      <c r="G94" s="2">
        <v>35794</v>
      </c>
      <c r="H94" s="1">
        <v>6000</v>
      </c>
      <c r="I94" s="19">
        <f>H94*1.6</f>
        <v>9600</v>
      </c>
    </row>
    <row r="95" spans="1:9" x14ac:dyDescent="0.25">
      <c r="A95" s="24">
        <v>94</v>
      </c>
      <c r="B95" s="1" t="s">
        <v>167</v>
      </c>
      <c r="C95" s="1" t="s">
        <v>168</v>
      </c>
      <c r="D95" s="1" t="s">
        <v>17</v>
      </c>
      <c r="E95" s="1" t="s">
        <v>164</v>
      </c>
      <c r="F95" s="1">
        <v>50</v>
      </c>
      <c r="G95" s="2">
        <v>32442</v>
      </c>
      <c r="H95" s="1">
        <v>10000</v>
      </c>
      <c r="I95" s="19">
        <f>H95*1.6</f>
        <v>16000</v>
      </c>
    </row>
    <row r="96" spans="1:9" x14ac:dyDescent="0.25">
      <c r="A96" s="24">
        <v>95</v>
      </c>
      <c r="B96" s="1" t="s">
        <v>169</v>
      </c>
      <c r="C96" s="1" t="s">
        <v>63</v>
      </c>
      <c r="D96" s="1" t="s">
        <v>17</v>
      </c>
      <c r="E96" s="1" t="s">
        <v>164</v>
      </c>
      <c r="F96" s="1">
        <v>50</v>
      </c>
      <c r="G96" s="2">
        <v>32435</v>
      </c>
      <c r="H96" s="1">
        <v>9000</v>
      </c>
      <c r="I96" s="19">
        <f>H96*1.6</f>
        <v>14400</v>
      </c>
    </row>
    <row r="97" spans="1:9" x14ac:dyDescent="0.25">
      <c r="A97" s="24">
        <v>96</v>
      </c>
      <c r="B97" s="1" t="s">
        <v>170</v>
      </c>
      <c r="C97" s="1" t="s">
        <v>171</v>
      </c>
      <c r="D97" s="1" t="s">
        <v>17</v>
      </c>
      <c r="E97" s="1" t="s">
        <v>164</v>
      </c>
      <c r="F97" s="1">
        <v>50</v>
      </c>
      <c r="G97" s="2">
        <v>35034</v>
      </c>
      <c r="H97" s="1">
        <v>9000</v>
      </c>
      <c r="I97" s="19">
        <f>H97*1.6</f>
        <v>14400</v>
      </c>
    </row>
    <row r="98" spans="1:9" x14ac:dyDescent="0.25">
      <c r="A98" s="24">
        <v>97</v>
      </c>
      <c r="B98" s="1" t="s">
        <v>181</v>
      </c>
      <c r="C98" s="1" t="s">
        <v>118</v>
      </c>
      <c r="D98" s="1" t="s">
        <v>38</v>
      </c>
      <c r="E98" s="1" t="s">
        <v>164</v>
      </c>
      <c r="F98" s="1">
        <v>60</v>
      </c>
      <c r="G98" s="2">
        <v>32435</v>
      </c>
      <c r="H98" s="1">
        <v>9000</v>
      </c>
      <c r="I98" s="19">
        <f>H98*1.6</f>
        <v>14400</v>
      </c>
    </row>
    <row r="99" spans="1:9" x14ac:dyDescent="0.25">
      <c r="A99" s="24">
        <v>98</v>
      </c>
      <c r="B99" s="1" t="s">
        <v>182</v>
      </c>
      <c r="C99" s="1" t="s">
        <v>168</v>
      </c>
      <c r="D99" s="1" t="s">
        <v>38</v>
      </c>
      <c r="E99" s="1" t="s">
        <v>164</v>
      </c>
      <c r="F99" s="1">
        <v>60</v>
      </c>
      <c r="G99" s="2">
        <v>33194</v>
      </c>
      <c r="H99" s="1">
        <v>7900</v>
      </c>
      <c r="I99" s="19">
        <f>H99*1.6</f>
        <v>12640</v>
      </c>
    </row>
    <row r="100" spans="1:9" x14ac:dyDescent="0.25">
      <c r="A100" s="24">
        <v>99</v>
      </c>
      <c r="B100" s="1" t="s">
        <v>162</v>
      </c>
      <c r="C100" s="1" t="s">
        <v>163</v>
      </c>
      <c r="D100" s="1" t="s">
        <v>11</v>
      </c>
      <c r="E100" s="1" t="s">
        <v>164</v>
      </c>
      <c r="F100" s="1">
        <v>70</v>
      </c>
      <c r="G100" s="2">
        <v>30376</v>
      </c>
      <c r="H100" s="1">
        <v>12000</v>
      </c>
      <c r="I100" s="19">
        <f>H100*1.6</f>
        <v>19200</v>
      </c>
    </row>
    <row r="101" spans="1:9" x14ac:dyDescent="0.25">
      <c r="A101" s="29">
        <v>100</v>
      </c>
      <c r="B101" s="30" t="s">
        <v>165</v>
      </c>
      <c r="C101" s="30" t="s">
        <v>166</v>
      </c>
      <c r="D101" s="30" t="s">
        <v>11</v>
      </c>
      <c r="E101" s="30" t="s">
        <v>164</v>
      </c>
      <c r="F101" s="30">
        <v>70</v>
      </c>
      <c r="G101" s="31">
        <v>35189</v>
      </c>
      <c r="H101" s="30">
        <v>5500</v>
      </c>
      <c r="I101" s="32">
        <f>H101*1.6</f>
        <v>8800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7"/>
  <sheetViews>
    <sheetView topLeftCell="I1" workbookViewId="0">
      <selection activeCell="R4" sqref="R4"/>
    </sheetView>
  </sheetViews>
  <sheetFormatPr defaultRowHeight="15" x14ac:dyDescent="0.25"/>
  <cols>
    <col min="1" max="1" width="13.140625" bestFit="1" customWidth="1"/>
    <col min="2" max="2" width="15" customWidth="1"/>
    <col min="3" max="4" width="11.140625" customWidth="1"/>
    <col min="5" max="5" width="16.140625" customWidth="1"/>
    <col min="7" max="7" width="18.85546875" bestFit="1" customWidth="1"/>
    <col min="8" max="8" width="16.28515625" customWidth="1"/>
    <col min="9" max="11" width="4.85546875" customWidth="1"/>
    <col min="12" max="12" width="11.140625" bestFit="1" customWidth="1"/>
    <col min="14" max="14" width="13.140625" bestFit="1" customWidth="1"/>
    <col min="15" max="15" width="18.85546875" bestFit="1" customWidth="1"/>
    <col min="16" max="16" width="4.85546875" customWidth="1"/>
    <col min="17" max="17" width="13.140625" customWidth="1"/>
    <col min="18" max="18" width="12.85546875" customWidth="1"/>
    <col min="19" max="19" width="14.42578125" bestFit="1" customWidth="1"/>
    <col min="22" max="22" width="12.85546875" bestFit="1" customWidth="1"/>
    <col min="23" max="23" width="14.42578125" bestFit="1" customWidth="1"/>
  </cols>
  <sheetData>
    <row r="3" spans="1:23" x14ac:dyDescent="0.25">
      <c r="A3" s="33" t="s">
        <v>233</v>
      </c>
      <c r="B3" t="s">
        <v>236</v>
      </c>
      <c r="C3" t="s">
        <v>221</v>
      </c>
      <c r="D3" t="s">
        <v>237</v>
      </c>
      <c r="E3" t="s">
        <v>238</v>
      </c>
      <c r="G3" s="33" t="s">
        <v>234</v>
      </c>
      <c r="H3" s="33" t="s">
        <v>255</v>
      </c>
      <c r="N3" s="33" t="s">
        <v>233</v>
      </c>
      <c r="O3" t="s">
        <v>234</v>
      </c>
      <c r="Q3" s="33" t="s">
        <v>0</v>
      </c>
      <c r="R3" s="33" t="s">
        <v>1</v>
      </c>
      <c r="S3" t="s">
        <v>235</v>
      </c>
    </row>
    <row r="4" spans="1:23" x14ac:dyDescent="0.25">
      <c r="A4" s="34" t="s">
        <v>164</v>
      </c>
      <c r="B4" s="36">
        <v>20</v>
      </c>
      <c r="C4" s="36">
        <v>262080</v>
      </c>
      <c r="D4" s="37">
        <v>1</v>
      </c>
      <c r="E4" s="37">
        <v>1</v>
      </c>
      <c r="G4" s="33" t="s">
        <v>233</v>
      </c>
      <c r="H4" s="38" t="s">
        <v>239</v>
      </c>
      <c r="I4" s="38" t="s">
        <v>243</v>
      </c>
      <c r="J4" s="38" t="s">
        <v>240</v>
      </c>
      <c r="K4" s="38" t="s">
        <v>241</v>
      </c>
      <c r="L4" s="38" t="s">
        <v>214</v>
      </c>
      <c r="N4" s="34" t="s">
        <v>256</v>
      </c>
      <c r="O4" s="36">
        <v>4</v>
      </c>
      <c r="Q4">
        <v>99</v>
      </c>
      <c r="R4" t="s">
        <v>162</v>
      </c>
      <c r="S4" s="36">
        <v>19200</v>
      </c>
      <c r="U4" s="33" t="s">
        <v>0</v>
      </c>
      <c r="V4" s="33" t="s">
        <v>1</v>
      </c>
      <c r="W4" t="s">
        <v>235</v>
      </c>
    </row>
    <row r="5" spans="1:23" x14ac:dyDescent="0.25">
      <c r="A5" s="35" t="s">
        <v>11</v>
      </c>
      <c r="B5" s="36">
        <v>2</v>
      </c>
      <c r="C5" s="36">
        <v>28000</v>
      </c>
      <c r="D5" s="37">
        <v>0.10683760683760683</v>
      </c>
      <c r="E5" s="37">
        <v>0.10683760683760683</v>
      </c>
      <c r="G5" s="34" t="s">
        <v>242</v>
      </c>
      <c r="H5" s="36"/>
      <c r="I5" s="36">
        <v>1</v>
      </c>
      <c r="J5" s="36"/>
      <c r="K5" s="36"/>
      <c r="L5" s="36">
        <v>1</v>
      </c>
      <c r="N5" s="34" t="s">
        <v>257</v>
      </c>
      <c r="O5" s="36">
        <v>3</v>
      </c>
      <c r="Q5">
        <v>94</v>
      </c>
      <c r="R5" t="s">
        <v>167</v>
      </c>
      <c r="S5" s="36">
        <v>16000</v>
      </c>
      <c r="U5">
        <v>87</v>
      </c>
      <c r="V5" t="s">
        <v>179</v>
      </c>
      <c r="W5" s="36">
        <v>7200</v>
      </c>
    </row>
    <row r="6" spans="1:23" x14ac:dyDescent="0.25">
      <c r="A6" s="35" t="s">
        <v>17</v>
      </c>
      <c r="B6" s="36">
        <v>3</v>
      </c>
      <c r="C6" s="36">
        <v>44800</v>
      </c>
      <c r="D6" s="37">
        <v>0.17094017094017094</v>
      </c>
      <c r="E6" s="37">
        <v>0.17094017094017094</v>
      </c>
      <c r="G6" s="34" t="s">
        <v>244</v>
      </c>
      <c r="H6" s="36"/>
      <c r="I6" s="36"/>
      <c r="J6" s="36"/>
      <c r="K6" s="36">
        <v>1</v>
      </c>
      <c r="L6" s="36">
        <v>1</v>
      </c>
      <c r="N6" s="34" t="s">
        <v>258</v>
      </c>
      <c r="O6" s="36">
        <v>7</v>
      </c>
      <c r="Q6">
        <v>92</v>
      </c>
      <c r="R6" t="s">
        <v>162</v>
      </c>
      <c r="S6" s="36">
        <v>22400</v>
      </c>
      <c r="U6">
        <v>91</v>
      </c>
      <c r="V6" t="s">
        <v>187</v>
      </c>
      <c r="W6" s="36">
        <v>7200</v>
      </c>
    </row>
    <row r="7" spans="1:23" x14ac:dyDescent="0.25">
      <c r="A7" s="35" t="s">
        <v>26</v>
      </c>
      <c r="B7" s="36">
        <v>2</v>
      </c>
      <c r="C7" s="36">
        <v>32000</v>
      </c>
      <c r="D7" s="37">
        <v>0.1221001221001221</v>
      </c>
      <c r="E7" s="37">
        <v>0.1221001221001221</v>
      </c>
      <c r="G7" s="34" t="s">
        <v>245</v>
      </c>
      <c r="H7" s="36">
        <v>1</v>
      </c>
      <c r="I7" s="36"/>
      <c r="J7" s="36"/>
      <c r="K7" s="36"/>
      <c r="L7" s="36">
        <v>1</v>
      </c>
      <c r="N7" s="34" t="s">
        <v>259</v>
      </c>
      <c r="O7" s="36">
        <v>4</v>
      </c>
      <c r="Q7">
        <v>88</v>
      </c>
      <c r="R7" t="s">
        <v>32</v>
      </c>
      <c r="S7" s="36">
        <v>15840</v>
      </c>
      <c r="U7">
        <v>86</v>
      </c>
      <c r="V7" t="s">
        <v>178</v>
      </c>
      <c r="W7" s="36">
        <v>7200</v>
      </c>
    </row>
    <row r="8" spans="1:23" x14ac:dyDescent="0.25">
      <c r="A8" s="35" t="s">
        <v>29</v>
      </c>
      <c r="B8" s="36">
        <v>4</v>
      </c>
      <c r="C8" s="36">
        <v>39840</v>
      </c>
      <c r="D8" s="37">
        <v>0.152014652014652</v>
      </c>
      <c r="E8" s="37">
        <v>0.152014652014652</v>
      </c>
      <c r="G8" s="34" t="s">
        <v>246</v>
      </c>
      <c r="H8" s="36"/>
      <c r="I8" s="36"/>
      <c r="J8" s="36">
        <v>1</v>
      </c>
      <c r="K8" s="36"/>
      <c r="L8" s="36">
        <v>1</v>
      </c>
      <c r="N8" s="34" t="s">
        <v>260</v>
      </c>
      <c r="O8" s="36">
        <v>1</v>
      </c>
      <c r="Q8">
        <v>84</v>
      </c>
      <c r="R8" t="s">
        <v>174</v>
      </c>
      <c r="S8" s="36">
        <v>15840</v>
      </c>
      <c r="U8">
        <v>100</v>
      </c>
      <c r="V8" t="s">
        <v>165</v>
      </c>
      <c r="W8" s="36">
        <v>8800</v>
      </c>
    </row>
    <row r="9" spans="1:23" x14ac:dyDescent="0.25">
      <c r="A9" s="35" t="s">
        <v>38</v>
      </c>
      <c r="B9" s="36">
        <v>2</v>
      </c>
      <c r="C9" s="36">
        <v>27040</v>
      </c>
      <c r="D9" s="37">
        <v>0.10317460317460317</v>
      </c>
      <c r="E9" s="37">
        <v>0.10317460317460317</v>
      </c>
      <c r="G9" s="34" t="s">
        <v>247</v>
      </c>
      <c r="H9" s="36"/>
      <c r="I9" s="36"/>
      <c r="J9" s="36">
        <v>1</v>
      </c>
      <c r="K9" s="36">
        <v>4</v>
      </c>
      <c r="L9" s="36">
        <v>5</v>
      </c>
      <c r="N9" s="34" t="s">
        <v>261</v>
      </c>
      <c r="O9" s="36">
        <v>1</v>
      </c>
      <c r="Q9">
        <v>81</v>
      </c>
      <c r="R9" t="s">
        <v>189</v>
      </c>
      <c r="S9" s="36">
        <v>16000</v>
      </c>
      <c r="U9">
        <v>93</v>
      </c>
      <c r="V9" t="s">
        <v>173</v>
      </c>
      <c r="W9" s="36">
        <v>9600</v>
      </c>
    </row>
    <row r="10" spans="1:23" x14ac:dyDescent="0.25">
      <c r="A10" s="35" t="s">
        <v>43</v>
      </c>
      <c r="B10" s="36">
        <v>4</v>
      </c>
      <c r="C10" s="36">
        <v>47200</v>
      </c>
      <c r="D10" s="37">
        <v>0.1800976800976801</v>
      </c>
      <c r="E10" s="37">
        <v>0.1800976800976801</v>
      </c>
      <c r="G10" s="34" t="s">
        <v>248</v>
      </c>
      <c r="H10" s="36"/>
      <c r="I10" s="36">
        <v>2</v>
      </c>
      <c r="J10" s="36"/>
      <c r="K10" s="36"/>
      <c r="L10" s="36">
        <v>2</v>
      </c>
      <c r="N10" s="34" t="s">
        <v>214</v>
      </c>
      <c r="O10" s="36">
        <v>20</v>
      </c>
      <c r="U10">
        <v>85</v>
      </c>
      <c r="V10" t="s">
        <v>176</v>
      </c>
      <c r="W10" s="36">
        <v>9600</v>
      </c>
    </row>
    <row r="11" spans="1:23" x14ac:dyDescent="0.25">
      <c r="A11" s="35" t="s">
        <v>52</v>
      </c>
      <c r="B11" s="36">
        <v>3</v>
      </c>
      <c r="C11" s="36">
        <v>43200</v>
      </c>
      <c r="D11" s="37">
        <v>0.16483516483516483</v>
      </c>
      <c r="E11" s="37">
        <v>0.16483516483516483</v>
      </c>
      <c r="G11" s="34" t="s">
        <v>249</v>
      </c>
      <c r="H11" s="36"/>
      <c r="I11" s="36"/>
      <c r="J11" s="36"/>
      <c r="K11" s="36">
        <v>1</v>
      </c>
      <c r="L11" s="36">
        <v>1</v>
      </c>
    </row>
    <row r="12" spans="1:23" x14ac:dyDescent="0.25">
      <c r="A12" s="34" t="s">
        <v>214</v>
      </c>
      <c r="B12" s="36">
        <v>20</v>
      </c>
      <c r="C12" s="36">
        <v>262080</v>
      </c>
      <c r="D12" s="37">
        <v>1</v>
      </c>
      <c r="E12" s="37"/>
      <c r="G12" s="34" t="s">
        <v>250</v>
      </c>
      <c r="H12" s="36"/>
      <c r="I12" s="36"/>
      <c r="J12" s="36"/>
      <c r="K12" s="36">
        <v>1</v>
      </c>
      <c r="L12" s="36">
        <v>1</v>
      </c>
    </row>
    <row r="13" spans="1:23" x14ac:dyDescent="0.25">
      <c r="G13" s="34" t="s">
        <v>251</v>
      </c>
      <c r="H13" s="36">
        <v>1</v>
      </c>
      <c r="I13" s="36"/>
      <c r="J13" s="36"/>
      <c r="K13" s="36">
        <v>1</v>
      </c>
      <c r="L13" s="36">
        <v>2</v>
      </c>
    </row>
    <row r="14" spans="1:23" x14ac:dyDescent="0.25">
      <c r="G14" s="34" t="s">
        <v>252</v>
      </c>
      <c r="H14" s="36"/>
      <c r="I14" s="36">
        <v>1</v>
      </c>
      <c r="J14" s="36"/>
      <c r="K14" s="36"/>
      <c r="L14" s="36">
        <v>1</v>
      </c>
    </row>
    <row r="15" spans="1:23" x14ac:dyDescent="0.25">
      <c r="G15" s="34" t="s">
        <v>253</v>
      </c>
      <c r="H15" s="36"/>
      <c r="I15" s="36"/>
      <c r="J15" s="36"/>
      <c r="K15" s="36">
        <v>2</v>
      </c>
      <c r="L15" s="36">
        <v>2</v>
      </c>
    </row>
    <row r="16" spans="1:23" x14ac:dyDescent="0.25">
      <c r="G16" s="34" t="s">
        <v>254</v>
      </c>
      <c r="H16" s="36"/>
      <c r="I16" s="36">
        <v>2</v>
      </c>
      <c r="J16" s="36"/>
      <c r="K16" s="36"/>
      <c r="L16" s="36">
        <v>2</v>
      </c>
    </row>
    <row r="17" spans="7:12" x14ac:dyDescent="0.25">
      <c r="G17" s="34" t="s">
        <v>214</v>
      </c>
      <c r="H17" s="36">
        <v>2</v>
      </c>
      <c r="I17" s="36">
        <v>6</v>
      </c>
      <c r="J17" s="36">
        <v>2</v>
      </c>
      <c r="K17" s="36">
        <v>10</v>
      </c>
      <c r="L17" s="36">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6" sqref="N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Filter</vt:lpstr>
      <vt:lpstr>Sort</vt:lpstr>
      <vt:lpstr>Subtotal</vt:lpstr>
      <vt:lpstr>Revision</vt:lpstr>
      <vt:lpstr>Vlookup Match</vt:lpstr>
      <vt:lpstr>Pivot Table</vt:lpstr>
      <vt:lpstr>Report</vt:lpstr>
      <vt:lpstr>Sheet9</vt:lpstr>
      <vt:lpstr>Filter!Criteria</vt:lpstr>
      <vt:lpstr>data</vt:lpstr>
      <vt:lpstr>Dept</vt:lpstr>
      <vt:lpstr>Deptcode</vt:lpstr>
      <vt:lpstr>Empcode</vt:lpstr>
      <vt:lpstr>First_Name</vt:lpstr>
      <vt:lpstr>Hiredate</vt:lpstr>
      <vt:lpstr>Last_Name</vt:lpstr>
      <vt:lpstr>Revision!Print_Titles</vt:lpstr>
      <vt:lpstr>Sort!Print_Titles</vt:lpstr>
      <vt:lpstr>Region</vt:lpstr>
      <vt:lpstr>sal</vt:lpstr>
      <vt:lpstr>Salary</vt:lpstr>
      <vt:lpstr>Salary_2</vt:lpstr>
      <vt:lpstr>title</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cp:lastPrinted>2019-10-19T09:56:20Z</cp:lastPrinted>
  <dcterms:created xsi:type="dcterms:W3CDTF">2019-10-19T08:40:02Z</dcterms:created>
  <dcterms:modified xsi:type="dcterms:W3CDTF">2019-10-19T12:21:18Z</dcterms:modified>
</cp:coreProperties>
</file>