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clus02\AEPS$\AEPS OFFUS\AEPS Daily\MANUAL INCOME &amp; GST\"/>
    </mc:Choice>
  </mc:AlternateContent>
  <bookViews>
    <workbookView xWindow="480" yWindow="345" windowWidth="19875" windowHeight="7725"/>
  </bookViews>
  <sheets>
    <sheet name="Final_08012020" sheetId="1" r:id="rId1"/>
    <sheet name="Sheet1" sheetId="2" r:id="rId2"/>
  </sheets>
  <definedNames>
    <definedName name="_xlnm._FilterDatabase" localSheetId="1" hidden="1">Sheet1!$A$18:$H$48</definedName>
  </definedNames>
  <calcPr calcId="162913"/>
</workbook>
</file>

<file path=xl/calcChain.xml><?xml version="1.0" encoding="utf-8"?>
<calcChain xmlns="http://schemas.openxmlformats.org/spreadsheetml/2006/main">
  <c r="F20" i="1" l="1"/>
  <c r="F19" i="1"/>
  <c r="F18" i="1"/>
  <c r="F17" i="1"/>
  <c r="F23" i="1"/>
  <c r="F22" i="1"/>
  <c r="F6" i="1"/>
  <c r="F5" i="1"/>
  <c r="D39" i="2" l="1"/>
  <c r="D45" i="2"/>
  <c r="D35" i="2"/>
  <c r="E35" i="2" s="1"/>
  <c r="F35" i="2" s="1"/>
  <c r="D36" i="2"/>
  <c r="E36" i="2" s="1"/>
  <c r="F36" i="2" s="1"/>
  <c r="D37" i="2"/>
  <c r="E37" i="2" s="1"/>
  <c r="F37" i="2" s="1"/>
  <c r="D38" i="2"/>
  <c r="E38" i="2"/>
  <c r="F38" i="2" s="1"/>
  <c r="E39" i="2"/>
  <c r="F39" i="2" s="1"/>
  <c r="D40" i="2"/>
  <c r="E40" i="2"/>
  <c r="F40" i="2" s="1"/>
  <c r="D41" i="2"/>
  <c r="E41" i="2" s="1"/>
  <c r="F41" i="2" s="1"/>
  <c r="D42" i="2"/>
  <c r="E42" i="2"/>
  <c r="F42" i="2" s="1"/>
  <c r="D43" i="2"/>
  <c r="E43" i="2" s="1"/>
  <c r="F43" i="2" s="1"/>
  <c r="D44" i="2"/>
  <c r="E44" i="2" s="1"/>
  <c r="F44" i="2" s="1"/>
  <c r="E45" i="2"/>
  <c r="F45" i="2" s="1"/>
  <c r="D46" i="2"/>
  <c r="E46" i="2"/>
  <c r="F46" i="2" s="1"/>
  <c r="D47" i="2"/>
  <c r="E47" i="2" s="1"/>
  <c r="F47" i="2" s="1"/>
  <c r="D48" i="2"/>
  <c r="E48" i="2"/>
  <c r="F48" i="2" s="1"/>
  <c r="D34" i="2"/>
  <c r="E34" i="2" s="1"/>
  <c r="F34" i="2" s="1"/>
</calcChain>
</file>

<file path=xl/sharedStrings.xml><?xml version="1.0" encoding="utf-8"?>
<sst xmlns="http://schemas.openxmlformats.org/spreadsheetml/2006/main" count="200" uniqueCount="78">
  <si>
    <t>Withdrawal</t>
  </si>
  <si>
    <t xml:space="preserve"> Dr </t>
  </si>
  <si>
    <t xml:space="preserve"> Cr </t>
  </si>
  <si>
    <t xml:space="preserve"> Narration </t>
  </si>
  <si>
    <t xml:space="preserve"> Entry Description</t>
  </si>
  <si>
    <t>'1699109900119997</t>
  </si>
  <si>
    <t>AEPS Withdrawal 01-08-2020 RSD</t>
  </si>
  <si>
    <t>Daily Withdrawal Payout Entries</t>
  </si>
  <si>
    <t>SPICEDIGITAL</t>
  </si>
  <si>
    <t>AEPS Withdrawal 01-08-2020</t>
  </si>
  <si>
    <t>Deposit</t>
  </si>
  <si>
    <t>Income Sharing</t>
  </si>
  <si>
    <t>BC</t>
  </si>
  <si>
    <t>BC Share</t>
  </si>
  <si>
    <t>BC Taxes</t>
  </si>
  <si>
    <t>Bank Share</t>
  </si>
  <si>
    <t>Bank Share Tax</t>
  </si>
  <si>
    <t>RIS</t>
  </si>
  <si>
    <t>RPT</t>
  </si>
  <si>
    <t>RWM</t>
  </si>
  <si>
    <t>RPP</t>
  </si>
  <si>
    <t>RSD</t>
  </si>
  <si>
    <t>RNV</t>
  </si>
  <si>
    <t>RSI</t>
  </si>
  <si>
    <t>ROX</t>
  </si>
  <si>
    <t>RTB</t>
  </si>
  <si>
    <t>RGI</t>
  </si>
  <si>
    <t>RIZ</t>
  </si>
  <si>
    <t>RPN</t>
  </si>
  <si>
    <t>RSU</t>
  </si>
  <si>
    <t>RVA</t>
  </si>
  <si>
    <t>RDI</t>
  </si>
  <si>
    <t xml:space="preserve"> Narration</t>
  </si>
  <si>
    <t>Entry Description</t>
  </si>
  <si>
    <t>Partner income Pool Account</t>
  </si>
  <si>
    <t>Daily Income Sharing Entries</t>
  </si>
  <si>
    <t>current A/c RIS</t>
  </si>
  <si>
    <t>current A/c RPT</t>
  </si>
  <si>
    <t>current A/c RWM</t>
  </si>
  <si>
    <t>current A/c RPP</t>
  </si>
  <si>
    <t>current A/c RSD</t>
  </si>
  <si>
    <t>current A/c RNV</t>
  </si>
  <si>
    <t>current A/c RSI</t>
  </si>
  <si>
    <t>current A/c ROX</t>
  </si>
  <si>
    <t>current A/c RTB</t>
  </si>
  <si>
    <t>current A/c RGI</t>
  </si>
  <si>
    <t>current A/c RIZ</t>
  </si>
  <si>
    <t>current A/c RPN</t>
  </si>
  <si>
    <t>current A/c RSU</t>
  </si>
  <si>
    <t>current A/c RVA</t>
  </si>
  <si>
    <t>current A/c RDI</t>
  </si>
  <si>
    <t>609000611014</t>
  </si>
  <si>
    <t>409000660441</t>
  </si>
  <si>
    <t>AEPS income Dt 08-01-2020 RIS</t>
  </si>
  <si>
    <t>AEPS income Dt 08-01-2020 RPT</t>
  </si>
  <si>
    <t>AEPS income Dt 08-01-2020 RWM</t>
  </si>
  <si>
    <t>AEPS income Dt 08-01-2020 RPP</t>
  </si>
  <si>
    <t>AEPS income Dt 08-01-2020 RSD</t>
  </si>
  <si>
    <t>AEPS income Dt 08-01-2020 RNV</t>
  </si>
  <si>
    <t>AEPS income Dt 08-01-2020 RSI</t>
  </si>
  <si>
    <t>AEPS income Dt 08-01-2020 ROX</t>
  </si>
  <si>
    <t>AEPS income Dt 08-01-2020 RTB</t>
  </si>
  <si>
    <t>AEPS income Dt 08-01-2020 RGI</t>
  </si>
  <si>
    <t>AEPS income Dt 08-01-2020 RIZ</t>
  </si>
  <si>
    <t>AEPS income Dt 08-01-2020 RPN</t>
  </si>
  <si>
    <t>AEPS income Dt 08-01-2020 RSU</t>
  </si>
  <si>
    <t>AEPS income Dt 08-01-2020 RVA</t>
  </si>
  <si>
    <t>AEPS income Dt 08-01-2020 RDI</t>
  </si>
  <si>
    <t xml:space="preserve">Withdrawal count/ response code 00 </t>
  </si>
  <si>
    <t>AEPS income Dt 080120_2C RIS</t>
  </si>
  <si>
    <t>AEPS GST inc Dt 080120_2C RIS</t>
  </si>
  <si>
    <t>Balance enquiry count/response code 00</t>
  </si>
  <si>
    <t>1640809900110036</t>
  </si>
  <si>
    <t>SPICE AEPS SETL 080120_2C</t>
  </si>
  <si>
    <t xml:space="preserve">DDMMYY format </t>
  </si>
  <si>
    <t>AEPS income Dt 01-08-2020 RIS</t>
  </si>
  <si>
    <t>AEPS GST income Dt 01-08-2020 RIS</t>
  </si>
  <si>
    <t>partner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</si>
</sst>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49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18" fillId="0" borderId="0" xfId="0" quotePrefix="1" applyFont="1"/>
    <xf numFmtId="2" fontId="18" fillId="0" borderId="0" xfId="0" applyNumberFormat="1" applyFont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27.140625" bestFit="1" customWidth="1"/>
    <col min="2" max="2" width="36" style="1" bestFit="1" customWidth="1"/>
    <col min="3" max="3" width="12.5703125" style="1" bestFit="1" customWidth="1"/>
    <col min="4" max="4" width="34.5703125" style="1" bestFit="1" customWidth="1"/>
    <col min="5" max="5" width="30.140625" style="1" bestFit="1" customWidth="1"/>
    <col min="6" max="6" width="34.7109375" bestFit="1" customWidth="1"/>
    <col min="7" max="7" width="37.57031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68</v>
      </c>
      <c r="G1" s="7" t="s">
        <v>71</v>
      </c>
    </row>
    <row r="2" spans="1:7" x14ac:dyDescent="0.25">
      <c r="A2" t="s">
        <v>5</v>
      </c>
      <c r="B2" s="1">
        <v>279689246</v>
      </c>
      <c r="D2" s="1" t="s">
        <v>6</v>
      </c>
      <c r="E2" s="1" t="s">
        <v>7</v>
      </c>
      <c r="F2" s="7">
        <v>111842</v>
      </c>
      <c r="G2" s="7">
        <v>100465</v>
      </c>
    </row>
    <row r="3" spans="1:7" x14ac:dyDescent="0.25">
      <c r="A3" s="2" t="s">
        <v>51</v>
      </c>
      <c r="B3" s="1" t="s">
        <v>8</v>
      </c>
      <c r="C3" s="1">
        <v>279689246</v>
      </c>
      <c r="D3" s="1" t="s">
        <v>9</v>
      </c>
      <c r="E3" s="1" t="s">
        <v>7</v>
      </c>
      <c r="F3" s="6" t="s">
        <v>77</v>
      </c>
    </row>
    <row r="4" spans="1:7" x14ac:dyDescent="0.25">
      <c r="A4" s="2"/>
    </row>
    <row r="5" spans="1:7" x14ac:dyDescent="0.25">
      <c r="A5" s="8" t="s">
        <v>5</v>
      </c>
      <c r="B5" s="6">
        <v>279689246</v>
      </c>
      <c r="C5" s="6"/>
      <c r="D5" s="6" t="s">
        <v>73</v>
      </c>
      <c r="E5" s="6" t="s">
        <v>74</v>
      </c>
      <c r="F5" s="7">
        <f>LEN(D5)</f>
        <v>25</v>
      </c>
    </row>
    <row r="6" spans="1:7" x14ac:dyDescent="0.25">
      <c r="A6" s="8" t="s">
        <v>51</v>
      </c>
      <c r="B6" s="6" t="s">
        <v>8</v>
      </c>
      <c r="C6" s="6">
        <v>279689246</v>
      </c>
      <c r="D6" s="6" t="s">
        <v>73</v>
      </c>
      <c r="E6" s="6" t="s">
        <v>74</v>
      </c>
      <c r="F6" s="7">
        <f>LEN(D6)</f>
        <v>25</v>
      </c>
    </row>
    <row r="8" spans="1:7" x14ac:dyDescent="0.25">
      <c r="A8" s="3" t="s">
        <v>10</v>
      </c>
      <c r="B8" s="4" t="s">
        <v>1</v>
      </c>
      <c r="C8" s="4" t="s">
        <v>2</v>
      </c>
      <c r="D8" s="4" t="s">
        <v>3</v>
      </c>
      <c r="E8" s="4" t="s">
        <v>4</v>
      </c>
    </row>
    <row r="9" spans="1:7" x14ac:dyDescent="0.25">
      <c r="A9" s="7" t="s">
        <v>5</v>
      </c>
      <c r="B9" s="6"/>
      <c r="C9" s="6">
        <v>279689246</v>
      </c>
      <c r="D9" s="6" t="s">
        <v>73</v>
      </c>
      <c r="E9" s="6" t="s">
        <v>74</v>
      </c>
    </row>
    <row r="10" spans="1:7" x14ac:dyDescent="0.25">
      <c r="A10" s="7" t="s">
        <v>51</v>
      </c>
      <c r="B10" s="6">
        <v>279689246</v>
      </c>
      <c r="C10" s="6" t="s">
        <v>8</v>
      </c>
      <c r="D10" s="6" t="s">
        <v>73</v>
      </c>
      <c r="E10" s="6" t="s">
        <v>74</v>
      </c>
    </row>
    <row r="12" spans="1:7" x14ac:dyDescent="0.25">
      <c r="A12" t="s">
        <v>11</v>
      </c>
    </row>
    <row r="13" spans="1:7" s="3" customFormat="1" x14ac:dyDescent="0.25">
      <c r="A13" s="3" t="s">
        <v>12</v>
      </c>
      <c r="B13" s="4" t="s">
        <v>13</v>
      </c>
      <c r="C13" s="4" t="s">
        <v>14</v>
      </c>
      <c r="D13" s="4" t="s">
        <v>15</v>
      </c>
      <c r="E13" s="4" t="s">
        <v>16</v>
      </c>
    </row>
    <row r="14" spans="1:7" x14ac:dyDescent="0.25">
      <c r="A14" t="s">
        <v>17</v>
      </c>
      <c r="B14" s="1">
        <v>173413</v>
      </c>
      <c r="C14" s="1">
        <v>31214.34</v>
      </c>
      <c r="D14" s="1">
        <v>20910.03</v>
      </c>
      <c r="E14" s="1">
        <v>3763.81</v>
      </c>
    </row>
    <row r="16" spans="1:7" s="3" customFormat="1" x14ac:dyDescent="0.25">
      <c r="A16" s="3" t="s">
        <v>11</v>
      </c>
      <c r="B16" s="4" t="s">
        <v>1</v>
      </c>
      <c r="C16" s="4" t="s">
        <v>2</v>
      </c>
      <c r="D16" s="4" t="s">
        <v>32</v>
      </c>
      <c r="E16" s="4" t="s">
        <v>33</v>
      </c>
    </row>
    <row r="17" spans="1:6" x14ac:dyDescent="0.25">
      <c r="A17" t="s">
        <v>34</v>
      </c>
      <c r="B17" s="1">
        <v>156071.70000000001</v>
      </c>
      <c r="D17" s="1" t="s">
        <v>75</v>
      </c>
      <c r="E17" s="1" t="s">
        <v>35</v>
      </c>
      <c r="F17" s="7">
        <f>LEN(D17)</f>
        <v>29</v>
      </c>
    </row>
    <row r="18" spans="1:6" x14ac:dyDescent="0.25">
      <c r="A18" t="s">
        <v>34</v>
      </c>
      <c r="B18" s="1">
        <v>31214.34</v>
      </c>
      <c r="D18" s="1" t="s">
        <v>76</v>
      </c>
      <c r="E18" s="1" t="s">
        <v>35</v>
      </c>
      <c r="F18" s="7">
        <f>LEN(D18)</f>
        <v>33</v>
      </c>
    </row>
    <row r="19" spans="1:6" x14ac:dyDescent="0.25">
      <c r="A19" t="s">
        <v>36</v>
      </c>
      <c r="C19" s="1">
        <v>156071.70000000001</v>
      </c>
      <c r="D19" s="1" t="s">
        <v>75</v>
      </c>
      <c r="E19" s="1" t="s">
        <v>35</v>
      </c>
      <c r="F19" s="7">
        <f>LEN(D19)</f>
        <v>29</v>
      </c>
    </row>
    <row r="20" spans="1:6" x14ac:dyDescent="0.25">
      <c r="A20" t="s">
        <v>36</v>
      </c>
      <c r="C20" s="1">
        <v>31214.34</v>
      </c>
      <c r="D20" s="1" t="s">
        <v>76</v>
      </c>
      <c r="E20" s="1" t="s">
        <v>35</v>
      </c>
      <c r="F20" s="7">
        <f>LEN(D20)</f>
        <v>33</v>
      </c>
    </row>
    <row r="22" spans="1:6" x14ac:dyDescent="0.25">
      <c r="A22" s="5" t="s">
        <v>72</v>
      </c>
      <c r="B22" s="1">
        <v>156071.70000000001</v>
      </c>
      <c r="D22" s="4" t="s">
        <v>69</v>
      </c>
      <c r="E22" s="1" t="s">
        <v>35</v>
      </c>
      <c r="F22" s="7">
        <f>LEN(D22)</f>
        <v>28</v>
      </c>
    </row>
    <row r="23" spans="1:6" x14ac:dyDescent="0.25">
      <c r="A23" s="5" t="s">
        <v>72</v>
      </c>
      <c r="B23" s="1">
        <v>31214.34</v>
      </c>
      <c r="D23" s="4" t="s">
        <v>70</v>
      </c>
      <c r="E23" s="1" t="s">
        <v>35</v>
      </c>
      <c r="F23" s="7">
        <f>LEN(D23)</f>
        <v>29</v>
      </c>
    </row>
    <row r="24" spans="1:6" x14ac:dyDescent="0.25">
      <c r="A24" s="7" t="s">
        <v>52</v>
      </c>
      <c r="C24" s="1">
        <v>156071.70000000001</v>
      </c>
      <c r="D24" s="4" t="s">
        <v>69</v>
      </c>
      <c r="E24" s="1" t="s">
        <v>35</v>
      </c>
    </row>
    <row r="25" spans="1:6" x14ac:dyDescent="0.25">
      <c r="A25" s="7" t="s">
        <v>52</v>
      </c>
      <c r="C25" s="1">
        <v>31214.34</v>
      </c>
      <c r="D25" s="4" t="s">
        <v>70</v>
      </c>
      <c r="E2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8" workbookViewId="0">
      <selection activeCell="C41" sqref="C41"/>
    </sheetView>
  </sheetViews>
  <sheetFormatPr defaultRowHeight="15" x14ac:dyDescent="0.25"/>
  <cols>
    <col min="1" max="1" width="27.140625" bestFit="1" customWidth="1"/>
    <col min="2" max="3" width="9.5703125" bestFit="1" customWidth="1"/>
    <col min="4" max="6" width="9.5703125" customWidth="1"/>
    <col min="7" max="7" width="30.5703125" bestFit="1" customWidth="1"/>
    <col min="8" max="8" width="26.5703125" bestFit="1" customWidth="1"/>
  </cols>
  <sheetData>
    <row r="1" spans="1:8" x14ac:dyDescent="0.25">
      <c r="A1" t="s">
        <v>12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 t="s">
        <v>16</v>
      </c>
    </row>
    <row r="2" spans="1:8" x14ac:dyDescent="0.25">
      <c r="A2" t="s">
        <v>17</v>
      </c>
      <c r="B2" s="1">
        <v>173413</v>
      </c>
      <c r="C2" s="1">
        <v>31214.34</v>
      </c>
      <c r="D2" s="1"/>
      <c r="E2" s="1"/>
      <c r="F2" s="1"/>
      <c r="G2" s="1">
        <v>20910.03</v>
      </c>
      <c r="H2" s="1">
        <v>3763.81</v>
      </c>
    </row>
    <row r="3" spans="1:8" x14ac:dyDescent="0.25">
      <c r="A3" t="s">
        <v>18</v>
      </c>
      <c r="B3" s="1">
        <v>20414.5</v>
      </c>
      <c r="C3" s="1">
        <v>3674.61</v>
      </c>
      <c r="D3" s="1"/>
      <c r="E3" s="1"/>
      <c r="F3" s="1"/>
      <c r="G3" s="1">
        <v>2497</v>
      </c>
      <c r="H3" s="1">
        <v>449.46</v>
      </c>
    </row>
    <row r="4" spans="1:8" x14ac:dyDescent="0.25">
      <c r="A4" t="s">
        <v>19</v>
      </c>
      <c r="B4" s="1">
        <v>18661.77</v>
      </c>
      <c r="C4" s="1">
        <v>3359.11</v>
      </c>
      <c r="D4" s="1"/>
      <c r="E4" s="1"/>
      <c r="F4" s="1"/>
      <c r="G4" s="1">
        <v>3440.36</v>
      </c>
      <c r="H4" s="1">
        <v>619.27</v>
      </c>
    </row>
    <row r="5" spans="1:8" x14ac:dyDescent="0.25">
      <c r="A5" t="s">
        <v>20</v>
      </c>
      <c r="B5" s="1">
        <v>3877.04</v>
      </c>
      <c r="C5" s="1">
        <v>697.87</v>
      </c>
      <c r="D5" s="1"/>
      <c r="E5" s="1"/>
      <c r="F5" s="1"/>
      <c r="G5" s="1">
        <v>874.4</v>
      </c>
      <c r="H5" s="1">
        <v>157.38999999999999</v>
      </c>
    </row>
    <row r="6" spans="1:8" x14ac:dyDescent="0.25">
      <c r="A6" t="s">
        <v>21</v>
      </c>
      <c r="B6" s="1">
        <v>848180.38</v>
      </c>
      <c r="C6" s="1">
        <v>152672.48000000001</v>
      </c>
      <c r="D6" s="1"/>
      <c r="E6" s="1"/>
      <c r="F6" s="1"/>
      <c r="G6" s="1">
        <v>103685.41</v>
      </c>
      <c r="H6" s="1">
        <v>18663.41</v>
      </c>
    </row>
    <row r="7" spans="1:8" x14ac:dyDescent="0.25">
      <c r="A7" t="s">
        <v>22</v>
      </c>
      <c r="B7" s="1">
        <v>310044</v>
      </c>
      <c r="C7" s="1">
        <v>55807.92</v>
      </c>
      <c r="D7" s="1"/>
      <c r="E7" s="1"/>
      <c r="F7" s="1"/>
      <c r="G7" s="1">
        <v>37408.93</v>
      </c>
      <c r="H7" s="1">
        <v>6733.62</v>
      </c>
    </row>
    <row r="8" spans="1:8" x14ac:dyDescent="0.25">
      <c r="A8" t="s">
        <v>23</v>
      </c>
      <c r="B8" s="1">
        <v>50.75</v>
      </c>
      <c r="C8" s="1">
        <v>9.14</v>
      </c>
      <c r="D8" s="1"/>
      <c r="E8" s="1"/>
      <c r="F8" s="1"/>
      <c r="G8" s="1">
        <v>50.75</v>
      </c>
      <c r="H8" s="1">
        <v>9.14</v>
      </c>
    </row>
    <row r="9" spans="1:8" x14ac:dyDescent="0.25">
      <c r="A9" t="s">
        <v>24</v>
      </c>
      <c r="B9" s="1">
        <v>4036.45</v>
      </c>
      <c r="C9" s="1">
        <v>726.56</v>
      </c>
      <c r="D9" s="1"/>
      <c r="E9" s="1"/>
      <c r="F9" s="1"/>
      <c r="G9" s="1">
        <v>750.05</v>
      </c>
      <c r="H9" s="1">
        <v>135.01</v>
      </c>
    </row>
    <row r="10" spans="1:8" x14ac:dyDescent="0.25">
      <c r="A10" t="s">
        <v>25</v>
      </c>
      <c r="B10" s="1">
        <v>1477.31</v>
      </c>
      <c r="C10" s="1">
        <v>265.92</v>
      </c>
      <c r="D10" s="1"/>
      <c r="E10" s="1"/>
      <c r="F10" s="1"/>
      <c r="G10" s="1">
        <v>275.04000000000002</v>
      </c>
      <c r="H10" s="1">
        <v>49.51</v>
      </c>
    </row>
    <row r="11" spans="1:8" x14ac:dyDescent="0.25">
      <c r="A11" t="s">
        <v>26</v>
      </c>
      <c r="B11" s="1">
        <v>16333.9</v>
      </c>
      <c r="C11" s="1">
        <v>2940.1</v>
      </c>
      <c r="D11" s="1"/>
      <c r="E11" s="1"/>
      <c r="F11" s="1"/>
      <c r="G11" s="1">
        <v>1993.33</v>
      </c>
      <c r="H11" s="1">
        <v>358.8</v>
      </c>
    </row>
    <row r="12" spans="1:8" x14ac:dyDescent="0.25">
      <c r="A12" t="s">
        <v>27</v>
      </c>
      <c r="B12" s="1">
        <v>12696.63</v>
      </c>
      <c r="C12" s="1">
        <v>2285.39</v>
      </c>
      <c r="D12" s="1"/>
      <c r="E12" s="1"/>
      <c r="F12" s="1"/>
      <c r="G12" s="1">
        <v>2330.98</v>
      </c>
      <c r="H12" s="1">
        <v>419.58</v>
      </c>
    </row>
    <row r="13" spans="1:8" x14ac:dyDescent="0.25">
      <c r="A13" t="s">
        <v>28</v>
      </c>
      <c r="B13" s="1">
        <v>54682.38</v>
      </c>
      <c r="C13" s="1">
        <v>9842.81</v>
      </c>
      <c r="D13" s="1"/>
      <c r="E13" s="1"/>
      <c r="F13" s="1"/>
      <c r="G13" s="1">
        <v>8362.64</v>
      </c>
      <c r="H13" s="1">
        <v>1505.29</v>
      </c>
    </row>
    <row r="14" spans="1:8" x14ac:dyDescent="0.25">
      <c r="A14" t="s">
        <v>29</v>
      </c>
      <c r="B14" s="1">
        <v>3250.05</v>
      </c>
      <c r="C14" s="1">
        <v>585.01</v>
      </c>
      <c r="D14" s="1"/>
      <c r="E14" s="1"/>
      <c r="F14" s="1"/>
      <c r="G14" s="1">
        <v>844.7</v>
      </c>
      <c r="H14" s="1">
        <v>152.05000000000001</v>
      </c>
    </row>
    <row r="15" spans="1:8" x14ac:dyDescent="0.25">
      <c r="A15" t="s">
        <v>30</v>
      </c>
      <c r="B15" s="1">
        <v>60.92</v>
      </c>
      <c r="C15" s="1">
        <v>10.97</v>
      </c>
      <c r="D15" s="1"/>
      <c r="E15" s="1"/>
      <c r="F15" s="1"/>
      <c r="G15" s="1">
        <v>40.619999999999997</v>
      </c>
      <c r="H15" s="1">
        <v>7.31</v>
      </c>
    </row>
    <row r="16" spans="1:8" x14ac:dyDescent="0.25">
      <c r="A16" t="s">
        <v>31</v>
      </c>
      <c r="B16" s="1">
        <v>7242.77</v>
      </c>
      <c r="C16" s="1">
        <v>1303.7</v>
      </c>
      <c r="D16" s="1"/>
      <c r="E16" s="1"/>
      <c r="F16" s="1"/>
      <c r="G16" s="1">
        <v>900.53</v>
      </c>
      <c r="H16" s="1">
        <v>162.1</v>
      </c>
    </row>
    <row r="17" spans="1:8" x14ac:dyDescent="0.25">
      <c r="B17" s="1"/>
      <c r="C17" s="1"/>
      <c r="D17" s="1"/>
      <c r="E17" s="1"/>
      <c r="F17" s="1"/>
      <c r="G17" s="1"/>
      <c r="H17" s="1"/>
    </row>
    <row r="18" spans="1:8" x14ac:dyDescent="0.25">
      <c r="A18" t="s">
        <v>11</v>
      </c>
      <c r="B18" s="1" t="s">
        <v>1</v>
      </c>
      <c r="C18" s="1" t="s">
        <v>2</v>
      </c>
      <c r="D18" s="1"/>
      <c r="E18" s="1"/>
      <c r="F18" s="1"/>
      <c r="G18" s="1" t="s">
        <v>32</v>
      </c>
      <c r="H18" s="1" t="s">
        <v>33</v>
      </c>
    </row>
    <row r="19" spans="1:8" x14ac:dyDescent="0.25">
      <c r="A19" t="s">
        <v>34</v>
      </c>
      <c r="B19" s="1">
        <v>156071.70000000001</v>
      </c>
      <c r="C19" s="1"/>
      <c r="D19" s="1"/>
      <c r="E19" s="1"/>
      <c r="F19" s="1"/>
      <c r="G19" s="1" t="s">
        <v>53</v>
      </c>
      <c r="H19" s="1" t="s">
        <v>35</v>
      </c>
    </row>
    <row r="20" spans="1:8" x14ac:dyDescent="0.25">
      <c r="A20" t="s">
        <v>34</v>
      </c>
      <c r="B20" s="1">
        <v>18373.05</v>
      </c>
      <c r="C20" s="1"/>
      <c r="D20" s="1"/>
      <c r="E20" s="1"/>
      <c r="F20" s="1"/>
      <c r="G20" s="1" t="s">
        <v>54</v>
      </c>
      <c r="H20" s="1" t="s">
        <v>35</v>
      </c>
    </row>
    <row r="21" spans="1:8" x14ac:dyDescent="0.25">
      <c r="A21" t="s">
        <v>34</v>
      </c>
      <c r="B21" s="1">
        <v>16795.59</v>
      </c>
      <c r="C21" s="1"/>
      <c r="D21" s="1"/>
      <c r="E21" s="1"/>
      <c r="F21" s="1"/>
      <c r="G21" s="1" t="s">
        <v>55</v>
      </c>
      <c r="H21" s="1" t="s">
        <v>35</v>
      </c>
    </row>
    <row r="22" spans="1:8" x14ac:dyDescent="0.25">
      <c r="A22" t="s">
        <v>34</v>
      </c>
      <c r="B22" s="1">
        <v>3489.34</v>
      </c>
      <c r="C22" s="1"/>
      <c r="D22" s="1"/>
      <c r="E22" s="1"/>
      <c r="F22" s="1"/>
      <c r="G22" s="1" t="s">
        <v>56</v>
      </c>
      <c r="H22" s="1" t="s">
        <v>35</v>
      </c>
    </row>
    <row r="23" spans="1:8" x14ac:dyDescent="0.25">
      <c r="A23" t="s">
        <v>34</v>
      </c>
      <c r="B23" s="1">
        <v>763362.34</v>
      </c>
      <c r="C23" s="1"/>
      <c r="D23" s="1"/>
      <c r="E23" s="1"/>
      <c r="F23" s="1"/>
      <c r="G23" s="1" t="s">
        <v>57</v>
      </c>
      <c r="H23" s="1" t="s">
        <v>35</v>
      </c>
    </row>
    <row r="24" spans="1:8" x14ac:dyDescent="0.25">
      <c r="A24" t="s">
        <v>34</v>
      </c>
      <c r="B24" s="1">
        <v>308493.78000000003</v>
      </c>
      <c r="C24" s="1"/>
      <c r="D24" s="1"/>
      <c r="E24" s="1"/>
      <c r="F24" s="1"/>
      <c r="G24" s="1" t="s">
        <v>58</v>
      </c>
      <c r="H24" s="1" t="s">
        <v>35</v>
      </c>
    </row>
    <row r="25" spans="1:8" x14ac:dyDescent="0.25">
      <c r="A25" t="s">
        <v>34</v>
      </c>
      <c r="B25" s="1">
        <v>45.68</v>
      </c>
      <c r="C25" s="1"/>
      <c r="D25" s="1"/>
      <c r="E25" s="1"/>
      <c r="F25" s="1"/>
      <c r="G25" s="1" t="s">
        <v>59</v>
      </c>
      <c r="H25" s="1" t="s">
        <v>35</v>
      </c>
    </row>
    <row r="26" spans="1:8" x14ac:dyDescent="0.25">
      <c r="A26" t="s">
        <v>34</v>
      </c>
      <c r="B26" s="1">
        <v>4032.41</v>
      </c>
      <c r="C26" s="1"/>
      <c r="D26" s="1"/>
      <c r="E26" s="1"/>
      <c r="F26" s="1"/>
      <c r="G26" s="1" t="s">
        <v>60</v>
      </c>
      <c r="H26" s="1" t="s">
        <v>35</v>
      </c>
    </row>
    <row r="27" spans="1:8" x14ac:dyDescent="0.25">
      <c r="A27" t="s">
        <v>34</v>
      </c>
      <c r="B27" s="1">
        <v>1329.58</v>
      </c>
      <c r="C27" s="1"/>
      <c r="D27" s="1"/>
      <c r="E27" s="1"/>
      <c r="F27" s="1"/>
      <c r="G27" s="1" t="s">
        <v>61</v>
      </c>
      <c r="H27" s="1" t="s">
        <v>35</v>
      </c>
    </row>
    <row r="28" spans="1:8" x14ac:dyDescent="0.25">
      <c r="A28" t="s">
        <v>34</v>
      </c>
      <c r="B28" s="1">
        <v>14700.51</v>
      </c>
      <c r="C28" s="1"/>
      <c r="D28" s="1"/>
      <c r="E28" s="1"/>
      <c r="F28" s="1"/>
      <c r="G28" s="1" t="s">
        <v>62</v>
      </c>
      <c r="H28" s="1" t="s">
        <v>35</v>
      </c>
    </row>
    <row r="29" spans="1:8" x14ac:dyDescent="0.25">
      <c r="A29" t="s">
        <v>34</v>
      </c>
      <c r="B29" s="1">
        <v>11426.97</v>
      </c>
      <c r="C29" s="1"/>
      <c r="D29" s="1"/>
      <c r="E29" s="1"/>
      <c r="F29" s="1"/>
      <c r="G29" s="1" t="s">
        <v>63</v>
      </c>
      <c r="H29" s="1" t="s">
        <v>35</v>
      </c>
    </row>
    <row r="30" spans="1:8" x14ac:dyDescent="0.25">
      <c r="A30" t="s">
        <v>34</v>
      </c>
      <c r="B30" s="1">
        <v>53588.73</v>
      </c>
      <c r="C30" s="1"/>
      <c r="D30" s="1"/>
      <c r="E30" s="1"/>
      <c r="F30" s="1"/>
      <c r="G30" s="1" t="s">
        <v>64</v>
      </c>
      <c r="H30" s="1" t="s">
        <v>35</v>
      </c>
    </row>
    <row r="31" spans="1:8" x14ac:dyDescent="0.25">
      <c r="A31" t="s">
        <v>34</v>
      </c>
      <c r="B31" s="1">
        <v>2925.05</v>
      </c>
      <c r="C31" s="1"/>
      <c r="D31" s="1"/>
      <c r="E31" s="1"/>
      <c r="F31" s="1"/>
      <c r="G31" s="1" t="s">
        <v>65</v>
      </c>
      <c r="H31" s="1" t="s">
        <v>35</v>
      </c>
    </row>
    <row r="32" spans="1:8" x14ac:dyDescent="0.25">
      <c r="A32" t="s">
        <v>34</v>
      </c>
      <c r="B32" s="1">
        <v>54.83</v>
      </c>
      <c r="C32" s="1"/>
      <c r="D32" s="1"/>
      <c r="E32" s="1"/>
      <c r="F32" s="1"/>
      <c r="G32" s="1" t="s">
        <v>66</v>
      </c>
      <c r="H32" s="1" t="s">
        <v>35</v>
      </c>
    </row>
    <row r="33" spans="1:8" x14ac:dyDescent="0.25">
      <c r="A33" t="s">
        <v>34</v>
      </c>
      <c r="B33" s="1">
        <v>6518.49</v>
      </c>
      <c r="C33" s="1"/>
      <c r="D33" s="1"/>
      <c r="E33" s="1"/>
      <c r="F33" s="1"/>
      <c r="G33" s="1" t="s">
        <v>67</v>
      </c>
      <c r="H33" s="1" t="s">
        <v>35</v>
      </c>
    </row>
    <row r="34" spans="1:8" x14ac:dyDescent="0.25">
      <c r="A34" t="s">
        <v>36</v>
      </c>
      <c r="B34" s="1" t="s">
        <v>17</v>
      </c>
      <c r="C34" s="1">
        <v>156071.70000000001</v>
      </c>
      <c r="D34" s="1">
        <f>B2*10%</f>
        <v>17341.3</v>
      </c>
      <c r="E34" s="1">
        <f>B2-D34</f>
        <v>156071.70000000001</v>
      </c>
      <c r="F34" s="1">
        <f>C34-E34</f>
        <v>0</v>
      </c>
      <c r="G34" s="1" t="s">
        <v>53</v>
      </c>
      <c r="H34" s="1" t="s">
        <v>35</v>
      </c>
    </row>
    <row r="35" spans="1:8" x14ac:dyDescent="0.25">
      <c r="A35" t="s">
        <v>37</v>
      </c>
      <c r="B35" s="1" t="s">
        <v>18</v>
      </c>
      <c r="C35" s="1">
        <v>18373.05</v>
      </c>
      <c r="D35" s="1">
        <f t="shared" ref="D35:D48" si="0">B3*10%</f>
        <v>2041.45</v>
      </c>
      <c r="E35" s="1">
        <f t="shared" ref="E35:E48" si="1">B3-D35</f>
        <v>18373.05</v>
      </c>
      <c r="F35" s="1">
        <f t="shared" ref="F35:F48" si="2">C35-E35</f>
        <v>0</v>
      </c>
      <c r="G35" s="1" t="s">
        <v>54</v>
      </c>
      <c r="H35" s="1" t="s">
        <v>35</v>
      </c>
    </row>
    <row r="36" spans="1:8" x14ac:dyDescent="0.25">
      <c r="A36" t="s">
        <v>38</v>
      </c>
      <c r="B36" s="1" t="s">
        <v>19</v>
      </c>
      <c r="C36" s="1">
        <v>16795.59</v>
      </c>
      <c r="D36" s="1">
        <f t="shared" si="0"/>
        <v>1866.1770000000001</v>
      </c>
      <c r="E36" s="1">
        <f t="shared" si="1"/>
        <v>16795.593000000001</v>
      </c>
      <c r="F36" s="1">
        <f t="shared" si="2"/>
        <v>-3.0000000006111804E-3</v>
      </c>
      <c r="G36" s="1" t="s">
        <v>55</v>
      </c>
      <c r="H36" s="1" t="s">
        <v>35</v>
      </c>
    </row>
    <row r="37" spans="1:8" x14ac:dyDescent="0.25">
      <c r="A37" t="s">
        <v>39</v>
      </c>
      <c r="B37" s="1" t="s">
        <v>20</v>
      </c>
      <c r="C37" s="1">
        <v>3489.34</v>
      </c>
      <c r="D37" s="1">
        <f t="shared" si="0"/>
        <v>387.70400000000001</v>
      </c>
      <c r="E37" s="1">
        <f t="shared" si="1"/>
        <v>3489.3359999999998</v>
      </c>
      <c r="F37" s="1">
        <f t="shared" si="2"/>
        <v>4.0000000003601599E-3</v>
      </c>
      <c r="G37" s="1" t="s">
        <v>56</v>
      </c>
      <c r="H37" s="1" t="s">
        <v>35</v>
      </c>
    </row>
    <row r="38" spans="1:8" x14ac:dyDescent="0.25">
      <c r="A38" t="s">
        <v>40</v>
      </c>
      <c r="B38" s="1" t="s">
        <v>21</v>
      </c>
      <c r="C38" s="1">
        <v>763362.34</v>
      </c>
      <c r="D38" s="1">
        <f t="shared" si="0"/>
        <v>84818.038</v>
      </c>
      <c r="E38" s="1">
        <f t="shared" si="1"/>
        <v>763362.34199999995</v>
      </c>
      <c r="F38" s="1">
        <f t="shared" si="2"/>
        <v>-1.9999999785795808E-3</v>
      </c>
      <c r="G38" s="1" t="s">
        <v>57</v>
      </c>
      <c r="H38" s="1" t="s">
        <v>35</v>
      </c>
    </row>
    <row r="39" spans="1:8" x14ac:dyDescent="0.25">
      <c r="A39" t="s">
        <v>41</v>
      </c>
      <c r="B39" s="1" t="s">
        <v>22</v>
      </c>
      <c r="C39" s="1">
        <v>308493.78000000003</v>
      </c>
      <c r="D39" s="1">
        <f>B7*0.5%</f>
        <v>1550.22</v>
      </c>
      <c r="E39" s="1">
        <f t="shared" si="1"/>
        <v>308493.78000000003</v>
      </c>
      <c r="F39" s="1">
        <f t="shared" si="2"/>
        <v>0</v>
      </c>
      <c r="G39" s="1" t="s">
        <v>58</v>
      </c>
      <c r="H39" s="1" t="s">
        <v>35</v>
      </c>
    </row>
    <row r="40" spans="1:8" x14ac:dyDescent="0.25">
      <c r="A40" t="s">
        <v>42</v>
      </c>
      <c r="B40" s="1" t="s">
        <v>23</v>
      </c>
      <c r="C40" s="1">
        <v>45.68</v>
      </c>
      <c r="D40" s="1">
        <f t="shared" si="0"/>
        <v>5.0750000000000002</v>
      </c>
      <c r="E40" s="1">
        <f t="shared" si="1"/>
        <v>45.674999999999997</v>
      </c>
      <c r="F40" s="1">
        <f t="shared" si="2"/>
        <v>5.000000000002558E-3</v>
      </c>
      <c r="G40" s="1" t="s">
        <v>59</v>
      </c>
      <c r="H40" s="1" t="s">
        <v>35</v>
      </c>
    </row>
    <row r="41" spans="1:8" x14ac:dyDescent="0.25">
      <c r="A41" t="s">
        <v>43</v>
      </c>
      <c r="B41" s="1" t="s">
        <v>24</v>
      </c>
      <c r="C41" s="1">
        <v>3632.81</v>
      </c>
      <c r="D41" s="1">
        <f t="shared" si="0"/>
        <v>403.64499999999998</v>
      </c>
      <c r="E41" s="1">
        <f t="shared" si="1"/>
        <v>3632.8049999999998</v>
      </c>
      <c r="F41" s="1">
        <f t="shared" si="2"/>
        <v>5.0000000001091394E-3</v>
      </c>
      <c r="G41" s="1" t="s">
        <v>60</v>
      </c>
      <c r="H41" s="1" t="s">
        <v>35</v>
      </c>
    </row>
    <row r="42" spans="1:8" x14ac:dyDescent="0.25">
      <c r="A42" t="s">
        <v>44</v>
      </c>
      <c r="B42" s="1" t="s">
        <v>25</v>
      </c>
      <c r="C42" s="1">
        <v>1329.58</v>
      </c>
      <c r="D42" s="1">
        <f t="shared" si="0"/>
        <v>147.73099999999999</v>
      </c>
      <c r="E42" s="1">
        <f t="shared" si="1"/>
        <v>1329.579</v>
      </c>
      <c r="F42" s="1">
        <f t="shared" si="2"/>
        <v>9.9999999997635314E-4</v>
      </c>
      <c r="G42" s="1" t="s">
        <v>61</v>
      </c>
      <c r="H42" s="1" t="s">
        <v>35</v>
      </c>
    </row>
    <row r="43" spans="1:8" x14ac:dyDescent="0.25">
      <c r="A43" t="s">
        <v>45</v>
      </c>
      <c r="B43" s="1" t="s">
        <v>26</v>
      </c>
      <c r="C43" s="1">
        <v>14700.51</v>
      </c>
      <c r="D43" s="1">
        <f t="shared" si="0"/>
        <v>1633.39</v>
      </c>
      <c r="E43" s="1">
        <f t="shared" si="1"/>
        <v>14700.51</v>
      </c>
      <c r="F43" s="1">
        <f t="shared" si="2"/>
        <v>0</v>
      </c>
      <c r="G43" s="1" t="s">
        <v>62</v>
      </c>
      <c r="H43" s="1" t="s">
        <v>35</v>
      </c>
    </row>
    <row r="44" spans="1:8" x14ac:dyDescent="0.25">
      <c r="A44" t="s">
        <v>46</v>
      </c>
      <c r="B44" s="1" t="s">
        <v>27</v>
      </c>
      <c r="C44" s="1">
        <v>11426.97</v>
      </c>
      <c r="D44" s="1">
        <f t="shared" si="0"/>
        <v>1269.663</v>
      </c>
      <c r="E44" s="1">
        <f t="shared" si="1"/>
        <v>11426.966999999999</v>
      </c>
      <c r="F44" s="1">
        <f t="shared" si="2"/>
        <v>3.0000000006111804E-3</v>
      </c>
      <c r="G44" s="1" t="s">
        <v>63</v>
      </c>
      <c r="H44" s="1" t="s">
        <v>35</v>
      </c>
    </row>
    <row r="45" spans="1:8" x14ac:dyDescent="0.25">
      <c r="A45" t="s">
        <v>47</v>
      </c>
      <c r="B45" s="1" t="s">
        <v>28</v>
      </c>
      <c r="C45" s="1">
        <v>53588.73</v>
      </c>
      <c r="D45" s="1">
        <f>B13*2%</f>
        <v>1093.6476</v>
      </c>
      <c r="E45" s="1">
        <f t="shared" si="1"/>
        <v>53588.732400000001</v>
      </c>
      <c r="F45" s="1">
        <f t="shared" si="2"/>
        <v>-2.3999999975785613E-3</v>
      </c>
      <c r="G45" s="1" t="s">
        <v>64</v>
      </c>
      <c r="H45" s="1" t="s">
        <v>35</v>
      </c>
    </row>
    <row r="46" spans="1:8" x14ac:dyDescent="0.25">
      <c r="A46" t="s">
        <v>48</v>
      </c>
      <c r="B46" s="1" t="s">
        <v>29</v>
      </c>
      <c r="C46" s="1">
        <v>2925.05</v>
      </c>
      <c r="D46" s="1">
        <f t="shared" si="0"/>
        <v>325.00500000000005</v>
      </c>
      <c r="E46" s="1">
        <f t="shared" si="1"/>
        <v>2925.0450000000001</v>
      </c>
      <c r="F46" s="1">
        <f t="shared" si="2"/>
        <v>5.0000000001091394E-3</v>
      </c>
      <c r="G46" s="1" t="s">
        <v>65</v>
      </c>
      <c r="H46" s="1" t="s">
        <v>35</v>
      </c>
    </row>
    <row r="47" spans="1:8" x14ac:dyDescent="0.25">
      <c r="A47" t="s">
        <v>49</v>
      </c>
      <c r="B47" s="1" t="s">
        <v>30</v>
      </c>
      <c r="C47" s="1">
        <v>54.83</v>
      </c>
      <c r="D47" s="1">
        <f t="shared" si="0"/>
        <v>6.0920000000000005</v>
      </c>
      <c r="E47" s="1">
        <f t="shared" si="1"/>
        <v>54.828000000000003</v>
      </c>
      <c r="F47" s="1">
        <f t="shared" si="2"/>
        <v>1.9999999999953388E-3</v>
      </c>
      <c r="G47" s="1" t="s">
        <v>66</v>
      </c>
      <c r="H47" s="1" t="s">
        <v>35</v>
      </c>
    </row>
    <row r="48" spans="1:8" x14ac:dyDescent="0.25">
      <c r="A48" t="s">
        <v>50</v>
      </c>
      <c r="B48" s="1" t="s">
        <v>31</v>
      </c>
      <c r="C48" s="1">
        <v>6518.49</v>
      </c>
      <c r="D48" s="1">
        <f t="shared" si="0"/>
        <v>724.27700000000004</v>
      </c>
      <c r="E48" s="1">
        <f t="shared" si="1"/>
        <v>6518.4930000000004</v>
      </c>
      <c r="F48" s="1">
        <f t="shared" si="2"/>
        <v>-3.0000000006111804E-3</v>
      </c>
      <c r="G48" s="1" t="s">
        <v>67</v>
      </c>
      <c r="H4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Final_08012020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Yezarkar-Ext</dc:creator>
  <cp:lastModifiedBy>MORE VENU</cp:lastModifiedBy>
  <dcterms:created xsi:type="dcterms:W3CDTF">2020-01-09T03:03:24Z</dcterms:created>
  <dcterms:modified xsi:type="dcterms:W3CDTF">2020-01-09T13:05:06Z</dcterms:modified>
</cp:coreProperties>
</file>