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 10 PRO\Documents\II-2024\SIS254\SISTEMADEECUACIONES\desafio1\DF2\"/>
    </mc:Choice>
  </mc:AlternateContent>
  <xr:revisionPtr revIDLastSave="0" documentId="13_ncr:1_{E8BDB6C5-4A29-45B5-9A85-5D6088ED0673}" xr6:coauthVersionLast="45" xr6:coauthVersionMax="45" xr10:uidLastSave="{00000000-0000-0000-0000-000000000000}"/>
  <bookViews>
    <workbookView xWindow="-108" yWindow="-108" windowWidth="23256" windowHeight="12576" xr2:uid="{8932B3D9-77DD-4A4B-86E1-1FB0B7B7F8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U38" i="1" l="1"/>
  <c r="DV40" i="1" s="1"/>
  <c r="DU39" i="1"/>
  <c r="DV38" i="1" s="1"/>
  <c r="DU40" i="1"/>
  <c r="D38" i="1"/>
  <c r="DS38" i="1"/>
  <c r="DT39" i="1" s="1"/>
  <c r="DS39" i="1"/>
  <c r="DT38" i="1" s="1"/>
  <c r="DS40" i="1"/>
  <c r="DT40" i="1"/>
  <c r="DL38" i="1"/>
  <c r="DL39" i="1"/>
  <c r="DM38" i="1" s="1"/>
  <c r="DL40" i="1"/>
  <c r="DM39" i="1" s="1"/>
  <c r="DN38" i="1" s="1"/>
  <c r="DM40" i="1"/>
  <c r="DG38" i="1"/>
  <c r="DG39" i="1"/>
  <c r="DH40" i="1" s="1"/>
  <c r="DH39" i="1"/>
  <c r="DG40" i="1"/>
  <c r="DB38" i="1"/>
  <c r="DC40" i="1" s="1"/>
  <c r="DB39" i="1"/>
  <c r="DC38" i="1" s="1"/>
  <c r="DB40" i="1"/>
  <c r="DW39" i="1" l="1"/>
  <c r="DV39" i="1"/>
  <c r="DW38" i="1" s="1"/>
  <c r="DN40" i="1"/>
  <c r="DO39" i="1" s="1"/>
  <c r="DN39" i="1"/>
  <c r="DO38" i="1" s="1"/>
  <c r="DI38" i="1"/>
  <c r="DH38" i="1"/>
  <c r="DD39" i="1"/>
  <c r="DC39" i="1"/>
  <c r="DD38" i="1" s="1"/>
  <c r="E22" i="1"/>
  <c r="D22" i="1"/>
  <c r="D28" i="1" s="1"/>
  <c r="C22" i="1"/>
  <c r="E21" i="1"/>
  <c r="D21" i="1"/>
  <c r="C21" i="1"/>
  <c r="E20" i="1"/>
  <c r="D20" i="1"/>
  <c r="C20" i="1"/>
  <c r="DX40" i="1" l="1"/>
  <c r="DW40" i="1"/>
  <c r="DX39" i="1" s="1"/>
  <c r="DY38" i="1" s="1"/>
  <c r="DP40" i="1"/>
  <c r="DO40" i="1"/>
  <c r="DP38" i="1" s="1"/>
  <c r="DI39" i="1"/>
  <c r="DI40" i="1"/>
  <c r="DJ39" i="1" s="1"/>
  <c r="DK38" i="1" s="1"/>
  <c r="DJ40" i="1"/>
  <c r="DE40" i="1"/>
  <c r="DE38" i="1"/>
  <c r="DD40" i="1"/>
  <c r="DE39" i="1" s="1"/>
  <c r="DF38" i="1" s="1"/>
  <c r="C28" i="1"/>
  <c r="E27" i="1"/>
  <c r="C27" i="1"/>
  <c r="E26" i="1"/>
  <c r="G26" i="1"/>
  <c r="D26" i="1"/>
  <c r="DX38" i="1" l="1"/>
  <c r="DQ39" i="1"/>
  <c r="DP39" i="1"/>
  <c r="DQ38" i="1" s="1"/>
  <c r="DJ38" i="1"/>
  <c r="DF39" i="1"/>
  <c r="DF40" i="1"/>
  <c r="G28" i="1"/>
  <c r="G27" i="1"/>
  <c r="DY40" i="1" l="1"/>
  <c r="DZ39" i="1" s="1"/>
  <c r="DY39" i="1"/>
  <c r="DR40" i="1"/>
  <c r="DQ40" i="1"/>
  <c r="DR38" i="1" s="1"/>
  <c r="DK40" i="1"/>
  <c r="DK39" i="1"/>
  <c r="D35" i="1"/>
  <c r="D40" i="1"/>
  <c r="D34" i="1"/>
  <c r="D39" i="1"/>
  <c r="D33" i="1"/>
  <c r="G12" i="1" a="1"/>
  <c r="H12" i="1" s="1"/>
  <c r="DZ38" i="1" l="1"/>
  <c r="DZ40" i="1"/>
  <c r="EA38" i="1"/>
  <c r="DR39" i="1"/>
  <c r="G33" i="1"/>
  <c r="E38" i="1"/>
  <c r="E39" i="1"/>
  <c r="E40" i="1"/>
  <c r="I12" i="1"/>
  <c r="G13" i="1"/>
  <c r="H13" i="1"/>
  <c r="H14" i="1"/>
  <c r="G12" i="1"/>
  <c r="I14" i="1"/>
  <c r="I13" i="1"/>
  <c r="G14" i="1"/>
  <c r="EA40" i="1" l="1"/>
  <c r="EB39" i="1" s="1"/>
  <c r="EC38" i="1" s="1"/>
  <c r="EA39" i="1"/>
  <c r="EB40" i="1"/>
  <c r="L6" i="1" a="1"/>
  <c r="L8" i="1" s="1"/>
  <c r="L14" i="1" s="1"/>
  <c r="F39" i="1"/>
  <c r="F40" i="1"/>
  <c r="F38" i="1"/>
  <c r="EB38" i="1" l="1"/>
  <c r="L7" i="1"/>
  <c r="L13" i="1" s="1"/>
  <c r="L6" i="1"/>
  <c r="L12" i="1" s="1"/>
  <c r="G40" i="1"/>
  <c r="G38" i="1"/>
  <c r="G39" i="1"/>
  <c r="L15" i="1"/>
  <c r="EC40" i="1" l="1"/>
  <c r="ED39" i="1" s="1"/>
  <c r="EC39" i="1"/>
  <c r="H40" i="1"/>
  <c r="H39" i="1"/>
  <c r="H38" i="1"/>
  <c r="ED38" i="1" l="1"/>
  <c r="ED40" i="1"/>
  <c r="EE38" i="1"/>
  <c r="I38" i="1"/>
  <c r="I40" i="1"/>
  <c r="I39" i="1"/>
  <c r="EF39" i="1" l="1"/>
  <c r="EG38" i="1" s="1"/>
  <c r="EF40" i="1"/>
  <c r="EE39" i="1"/>
  <c r="EE40" i="1"/>
  <c r="J39" i="1"/>
  <c r="J38" i="1"/>
  <c r="J40" i="1"/>
  <c r="EF38" i="1" l="1"/>
  <c r="K40" i="1"/>
  <c r="K39" i="1"/>
  <c r="K38" i="1"/>
  <c r="EG39" i="1" l="1"/>
  <c r="EG40" i="1"/>
  <c r="EH39" i="1" s="1"/>
  <c r="L38" i="1"/>
  <c r="L40" i="1"/>
  <c r="L39" i="1"/>
  <c r="EH38" i="1" l="1"/>
  <c r="EH40" i="1"/>
  <c r="EI38" i="1" s="1"/>
  <c r="M39" i="1"/>
  <c r="M38" i="1"/>
  <c r="M40" i="1"/>
  <c r="N38" i="1" s="1"/>
  <c r="EJ39" i="1" l="1"/>
  <c r="EI40" i="1"/>
  <c r="EI39" i="1"/>
  <c r="EJ38" i="1" s="1"/>
  <c r="N40" i="1"/>
  <c r="O39" i="1" s="1"/>
  <c r="N39" i="1"/>
  <c r="EK40" i="1" l="1"/>
  <c r="EJ40" i="1"/>
  <c r="EK39" i="1" s="1"/>
  <c r="EL38" i="1" s="1"/>
  <c r="O38" i="1"/>
  <c r="P40" i="1" s="1"/>
  <c r="O40" i="1"/>
  <c r="P38" i="1" s="1"/>
  <c r="EK38" i="1" l="1"/>
  <c r="Q39" i="1"/>
  <c r="P39" i="1"/>
  <c r="Q38" i="1" s="1"/>
  <c r="EL40" i="1" l="1"/>
  <c r="EM39" i="1" s="1"/>
  <c r="EL39" i="1"/>
  <c r="R40" i="1"/>
  <c r="Q40" i="1"/>
  <c r="R39" i="1" s="1"/>
  <c r="S38" i="1" s="1"/>
  <c r="EM38" i="1" l="1"/>
  <c r="EM40" i="1"/>
  <c r="EN38" i="1" s="1"/>
  <c r="R38" i="1"/>
  <c r="S39" i="1" s="1"/>
  <c r="EO39" i="1" l="1"/>
  <c r="EN39" i="1"/>
  <c r="EN40" i="1"/>
  <c r="S40" i="1"/>
  <c r="T39" i="1" s="1"/>
  <c r="T40" i="1"/>
  <c r="EP38" i="1" l="1"/>
  <c r="EO38" i="1"/>
  <c r="EO40" i="1"/>
  <c r="U38" i="1"/>
  <c r="T38" i="1"/>
  <c r="U39" i="1" s="1"/>
  <c r="EQ39" i="1" l="1"/>
  <c r="EP40" i="1"/>
  <c r="EP39" i="1"/>
  <c r="EQ38" i="1" s="1"/>
  <c r="U40" i="1"/>
  <c r="V39" i="1" s="1"/>
  <c r="V40" i="1"/>
  <c r="ER38" i="1" l="1"/>
  <c r="ER40" i="1"/>
  <c r="EQ40" i="1"/>
  <c r="ER39" i="1" s="1"/>
  <c r="ES38" i="1" s="1"/>
  <c r="V38" i="1"/>
  <c r="W40" i="1" s="1"/>
  <c r="W38" i="1"/>
  <c r="ET40" i="1" l="1"/>
  <c r="ET39" i="1"/>
  <c r="ES40" i="1"/>
  <c r="ES39" i="1"/>
  <c r="ET38" i="1" s="1"/>
  <c r="W39" i="1"/>
  <c r="X38" i="1" s="1"/>
  <c r="X39" i="1"/>
  <c r="EU40" i="1" l="1"/>
  <c r="EU39" i="1"/>
  <c r="EV38" i="1" s="1"/>
  <c r="EU38" i="1"/>
  <c r="X40" i="1"/>
  <c r="Y39" i="1" s="1"/>
  <c r="Y40" i="1"/>
  <c r="EV39" i="1" l="1"/>
  <c r="EW38" i="1" s="1"/>
  <c r="EV40" i="1"/>
  <c r="EW39" i="1" s="1"/>
  <c r="Y38" i="1"/>
  <c r="Z40" i="1" s="1"/>
  <c r="Z38" i="1"/>
  <c r="EW40" i="1" l="1"/>
  <c r="EX39" i="1" s="1"/>
  <c r="EX40" i="1"/>
  <c r="Z39" i="1"/>
  <c r="AA38" i="1" s="1"/>
  <c r="AA39" i="1"/>
  <c r="EX38" i="1" l="1"/>
  <c r="AA40" i="1"/>
  <c r="AB39" i="1" s="1"/>
  <c r="AB40" i="1"/>
  <c r="AC38" i="1" l="1"/>
  <c r="AB38" i="1"/>
  <c r="AC40" i="1" s="1"/>
  <c r="AC39" i="1" l="1"/>
  <c r="AD40" i="1" s="1"/>
  <c r="AD39" i="1"/>
  <c r="AD38" i="1" l="1"/>
  <c r="AE39" i="1" s="1"/>
  <c r="AE38" i="1"/>
  <c r="AE40" i="1" l="1"/>
  <c r="AF38" i="1" s="1"/>
  <c r="AF39" i="1"/>
  <c r="AF40" i="1"/>
  <c r="AG38" i="1" l="1"/>
  <c r="AG40" i="1"/>
  <c r="AG39" i="1"/>
  <c r="AH38" i="1" s="1"/>
  <c r="AH39" i="1" l="1"/>
  <c r="AI40" i="1" s="1"/>
  <c r="AH40" i="1"/>
  <c r="AI39" i="1" s="1"/>
  <c r="AJ38" i="1" l="1"/>
  <c r="AI38" i="1"/>
  <c r="AJ39" i="1" l="1"/>
  <c r="AJ40" i="1"/>
  <c r="AK39" i="1" s="1"/>
  <c r="AK38" i="1" l="1"/>
  <c r="AK40" i="1"/>
  <c r="AL38" i="1" s="1"/>
  <c r="AL39" i="1" l="1"/>
  <c r="AL40" i="1"/>
  <c r="AM39" i="1" s="1"/>
  <c r="AM38" i="1" l="1"/>
  <c r="AN40" i="1" s="1"/>
  <c r="AM40" i="1"/>
  <c r="AN38" i="1" s="1"/>
  <c r="AO39" i="1" l="1"/>
  <c r="AN39" i="1"/>
  <c r="AO38" i="1" s="1"/>
  <c r="AP40" i="1" l="1"/>
  <c r="AO40" i="1"/>
  <c r="AP38" i="1" s="1"/>
  <c r="AQ39" i="1" l="1"/>
  <c r="AP39" i="1"/>
  <c r="AQ38" i="1" s="1"/>
  <c r="AR40" i="1" l="1"/>
  <c r="AQ40" i="1"/>
  <c r="AR39" i="1" s="1"/>
  <c r="AR38" i="1" l="1"/>
  <c r="AS39" i="1" s="1"/>
  <c r="AS38" i="1"/>
  <c r="AS40" i="1" l="1"/>
  <c r="AT38" i="1" s="1"/>
  <c r="AT40" i="1"/>
  <c r="AT39" i="1" l="1"/>
  <c r="AU40" i="1" s="1"/>
  <c r="AU39" i="1"/>
  <c r="AU38" i="1" l="1"/>
  <c r="AV40" i="1" s="1"/>
  <c r="AV38" i="1"/>
  <c r="AW39" i="1" l="1"/>
  <c r="AV39" i="1"/>
  <c r="AW38" i="1" s="1"/>
  <c r="AW40" i="1" l="1"/>
  <c r="AX38" i="1" s="1"/>
  <c r="AX40" i="1"/>
  <c r="AY39" i="1" l="1"/>
  <c r="AX39" i="1"/>
  <c r="AY38" i="1"/>
  <c r="AY40" i="1"/>
  <c r="AZ38" i="1" l="1"/>
  <c r="AZ40" i="1"/>
  <c r="AZ39" i="1"/>
  <c r="BA39" i="1" l="1"/>
  <c r="BA38" i="1"/>
  <c r="BA40" i="1"/>
  <c r="BB40" i="1" l="1"/>
  <c r="BB39" i="1"/>
  <c r="BB38" i="1"/>
  <c r="BC38" i="1" l="1"/>
  <c r="BC39" i="1"/>
  <c r="BC40" i="1"/>
  <c r="BD39" i="1" l="1"/>
  <c r="BD38" i="1"/>
  <c r="BD40" i="1"/>
  <c r="BE38" i="1" l="1"/>
  <c r="BE39" i="1"/>
  <c r="BE40" i="1"/>
  <c r="BF39" i="1" l="1"/>
  <c r="BF38" i="1"/>
  <c r="BF40" i="1"/>
  <c r="BG40" i="1" l="1"/>
  <c r="BG39" i="1"/>
  <c r="BG38" i="1"/>
  <c r="BH38" i="1" l="1"/>
  <c r="BH40" i="1"/>
  <c r="BH39" i="1"/>
  <c r="BI39" i="1" l="1"/>
  <c r="BI38" i="1"/>
  <c r="BI40" i="1"/>
  <c r="BJ38" i="1" l="1"/>
  <c r="BJ40" i="1"/>
  <c r="BJ39" i="1"/>
  <c r="BK39" i="1" l="1"/>
  <c r="BK38" i="1"/>
  <c r="BK40" i="1"/>
  <c r="BL40" i="1" l="1"/>
  <c r="BL39" i="1"/>
  <c r="BL38" i="1"/>
  <c r="BM38" i="1" l="1"/>
  <c r="BM40" i="1"/>
  <c r="BM39" i="1"/>
  <c r="BN39" i="1" l="1"/>
  <c r="BN38" i="1"/>
  <c r="BN40" i="1"/>
  <c r="BO38" i="1" l="1"/>
  <c r="BO39" i="1"/>
  <c r="BO40" i="1"/>
  <c r="BP39" i="1" l="1"/>
  <c r="BP38" i="1"/>
  <c r="BP40" i="1"/>
  <c r="BQ38" i="1" l="1"/>
  <c r="BR39" i="1" s="1"/>
  <c r="BQ40" i="1"/>
  <c r="BQ39" i="1"/>
  <c r="BR38" i="1" s="1"/>
  <c r="BR40" i="1" l="1"/>
  <c r="BS39" i="1" s="1"/>
  <c r="BS40" i="1"/>
  <c r="BT38" i="1" l="1"/>
  <c r="BS38" i="1"/>
  <c r="BT39" i="1" s="1"/>
  <c r="BT40" i="1" l="1"/>
  <c r="BU39" i="1" s="1"/>
  <c r="BU40" i="1"/>
  <c r="BV38" i="1" l="1"/>
  <c r="BU38" i="1"/>
  <c r="BV40" i="1" s="1"/>
  <c r="BW39" i="1" l="1"/>
  <c r="BV39" i="1"/>
  <c r="BW38" i="1" s="1"/>
  <c r="BX40" i="1" l="1"/>
  <c r="BW40" i="1"/>
  <c r="BX38" i="1" s="1"/>
  <c r="BY39" i="1" l="1"/>
  <c r="BX39" i="1"/>
  <c r="BY38" i="1" s="1"/>
  <c r="BZ40" i="1" l="1"/>
  <c r="BY40" i="1"/>
  <c r="BZ39" i="1" s="1"/>
  <c r="BZ38" i="1" l="1"/>
  <c r="CA39" i="1"/>
  <c r="CA38" i="1"/>
  <c r="CA40" i="1"/>
  <c r="CB39" i="1" l="1"/>
  <c r="CB40" i="1"/>
  <c r="CC38" i="1" s="1"/>
  <c r="CB38" i="1"/>
  <c r="CC39" i="1" l="1"/>
  <c r="CD40" i="1" s="1"/>
  <c r="CC40" i="1"/>
  <c r="CD39" i="1" s="1"/>
  <c r="CE38" i="1" l="1"/>
  <c r="CD38" i="1"/>
  <c r="CE39" i="1" s="1"/>
  <c r="CE40" i="1" l="1"/>
  <c r="CF38" i="1" s="1"/>
  <c r="CF39" i="1"/>
  <c r="CF40" i="1"/>
  <c r="CG40" i="1" l="1"/>
  <c r="CG38" i="1"/>
  <c r="CG39" i="1"/>
  <c r="CH39" i="1" l="1"/>
  <c r="CH40" i="1"/>
  <c r="CH38" i="1"/>
  <c r="CI38" i="1" l="1"/>
  <c r="CI39" i="1"/>
  <c r="CI40" i="1"/>
  <c r="CJ39" i="1" s="1"/>
  <c r="CJ38" i="1" l="1"/>
  <c r="CJ40" i="1"/>
  <c r="CK38" i="1" s="1"/>
  <c r="CK39" i="1" l="1"/>
  <c r="CK40" i="1"/>
  <c r="CL39" i="1" s="1"/>
  <c r="CL38" i="1" l="1"/>
  <c r="CL40" i="1"/>
  <c r="CM38" i="1" s="1"/>
  <c r="CM40" i="1" l="1"/>
  <c r="CN39" i="1" s="1"/>
  <c r="CM39" i="1"/>
  <c r="CN38" i="1" l="1"/>
  <c r="CO40" i="1" s="1"/>
  <c r="CN40" i="1"/>
  <c r="CO39" i="1" l="1"/>
  <c r="CP38" i="1" s="1"/>
  <c r="CO38" i="1"/>
  <c r="CP39" i="1" l="1"/>
  <c r="CP40" i="1"/>
  <c r="CQ39" i="1" s="1"/>
  <c r="CQ38" i="1" l="1"/>
  <c r="CR40" i="1" s="1"/>
  <c r="CQ40" i="1"/>
  <c r="CR39" i="1" l="1"/>
  <c r="CS38" i="1" s="1"/>
  <c r="CR38" i="1"/>
  <c r="CS40" i="1" l="1"/>
  <c r="CT39" i="1" s="1"/>
  <c r="CS39" i="1"/>
  <c r="CT38" i="1" l="1"/>
  <c r="CT40" i="1"/>
  <c r="CU38" i="1" s="1"/>
  <c r="CU39" i="1" l="1"/>
  <c r="CV40" i="1" s="1"/>
  <c r="CU40" i="1"/>
  <c r="CV38" i="1" l="1"/>
  <c r="CW39" i="1" s="1"/>
  <c r="CV39" i="1"/>
  <c r="CW38" i="1" s="1"/>
  <c r="CX40" i="1" l="1"/>
  <c r="CW40" i="1"/>
  <c r="CX39" i="1" s="1"/>
  <c r="CX38" i="1" l="1"/>
  <c r="CY39" i="1" s="1"/>
  <c r="CY38" i="1"/>
  <c r="CY40" i="1" l="1"/>
  <c r="CZ39" i="1" s="1"/>
  <c r="CZ40" i="1"/>
  <c r="CZ38" i="1" l="1"/>
  <c r="DA40" i="1" s="1"/>
  <c r="DA38" i="1"/>
  <c r="DA39" i="1" l="1"/>
</calcChain>
</file>

<file path=xl/sharedStrings.xml><?xml version="1.0" encoding="utf-8"?>
<sst xmlns="http://schemas.openxmlformats.org/spreadsheetml/2006/main" count="43" uniqueCount="30">
  <si>
    <t>arena %</t>
  </si>
  <si>
    <t>grano fino %</t>
  </si>
  <si>
    <t>grano grueso %</t>
  </si>
  <si>
    <t>b (m^3)</t>
  </si>
  <si>
    <t>cantera1</t>
  </si>
  <si>
    <t>cantera2</t>
  </si>
  <si>
    <t>cantera3</t>
  </si>
  <si>
    <t>arena</t>
  </si>
  <si>
    <t>grano fino</t>
  </si>
  <si>
    <t>grano grueso</t>
  </si>
  <si>
    <t>X</t>
  </si>
  <si>
    <t>inv</t>
  </si>
  <si>
    <t>Resultado en porcentaje</t>
  </si>
  <si>
    <t>Resultado en metros cubicos</t>
  </si>
  <si>
    <t>Por el metodo de Jacobi</t>
  </si>
  <si>
    <t>b(m^3)</t>
  </si>
  <si>
    <t>Ax = b</t>
  </si>
  <si>
    <t>x1</t>
  </si>
  <si>
    <t>x2</t>
  </si>
  <si>
    <t>x3</t>
  </si>
  <si>
    <t>x = Mx + c</t>
  </si>
  <si>
    <t>c</t>
  </si>
  <si>
    <t>M</t>
  </si>
  <si>
    <t>Calculo de los alfa</t>
  </si>
  <si>
    <t xml:space="preserve">a1 = </t>
  </si>
  <si>
    <t xml:space="preserve">a2 = </t>
  </si>
  <si>
    <t xml:space="preserve">a3 = </t>
  </si>
  <si>
    <t>aMax</t>
  </si>
  <si>
    <t>aMax &lt; 1</t>
  </si>
  <si>
    <t>No converge o converge lentamente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</si>
</sst>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/>
    <xf numFmtId="0" fontId="0" fillId="0" borderId="0" xfId="0" applyFill="1" applyBorder="1" applyAlignment="1">
      <alignment horizontal="left"/>
    </xf>
    <xf numFmtId="0" fontId="0" fillId="6" borderId="1" xfId="0" applyFill="1" applyBorder="1" applyAlignment="1">
      <alignment horizontal="center"/>
    </xf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1" fillId="11" borderId="1" xfId="0" applyFont="1" applyFill="1" applyBorder="1"/>
    <xf numFmtId="0" fontId="0" fillId="1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</xdr:colOff>
      <xdr:row>0</xdr:row>
      <xdr:rowOff>45720</xdr:rowOff>
    </xdr:from>
    <xdr:to>
      <xdr:col>9</xdr:col>
      <xdr:colOff>586045</xdr:colOff>
      <xdr:row>3</xdr:row>
      <xdr:rowOff>29322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BB639B7-FD24-4D07-A67C-EA68FF6A8F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7720" y="45720"/>
          <a:ext cx="7061458" cy="5322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4F298-1CA3-453A-8D67-351200388F44}">
  <dimension ref="B2:EX40"/>
  <sheetViews>
    <sheetView tabSelected="1" zoomScale="70" workbookViewId="0">
      <selection activeCell="EU46" sqref="EU46"/>
    </sheetView>
  </sheetViews>
  <sheetFormatPr baseColWidth="10" defaultRowHeight="14.4" x14ac:dyDescent="0.3"/>
  <cols>
    <col min="3" max="5" width="11.6640625" bestFit="1" customWidth="1"/>
    <col min="7" max="7" width="13.21875" bestFit="1" customWidth="1"/>
    <col min="8" max="9" width="11.6640625" bestFit="1" customWidth="1"/>
    <col min="12" max="12" width="11.6640625" bestFit="1" customWidth="1"/>
  </cols>
  <sheetData>
    <row r="2" spans="2:13" x14ac:dyDescent="0.3">
      <c r="L2">
        <v>-1</v>
      </c>
      <c r="M2">
        <v>100</v>
      </c>
    </row>
    <row r="5" spans="2:13" x14ac:dyDescent="0.3">
      <c r="K5" t="s">
        <v>12</v>
      </c>
    </row>
    <row r="6" spans="2:13" x14ac:dyDescent="0.3">
      <c r="B6" s="1"/>
      <c r="C6" s="1" t="s">
        <v>0</v>
      </c>
      <c r="D6" s="1" t="s">
        <v>1</v>
      </c>
      <c r="E6" s="1" t="s">
        <v>2</v>
      </c>
      <c r="F6" s="1"/>
      <c r="G6" s="1" t="s">
        <v>3</v>
      </c>
      <c r="L6" s="4">
        <f t="array" ref="L6:L8">MMULT(G12:I14,G20:G22)</f>
        <v>40.116279069767437</v>
      </c>
    </row>
    <row r="7" spans="2:13" x14ac:dyDescent="0.3">
      <c r="B7" s="1" t="s">
        <v>4</v>
      </c>
      <c r="C7" s="2">
        <v>52</v>
      </c>
      <c r="D7" s="2">
        <v>30</v>
      </c>
      <c r="E7" s="2">
        <v>18</v>
      </c>
      <c r="F7" s="1"/>
      <c r="G7" s="3">
        <v>4800</v>
      </c>
      <c r="K7" t="s">
        <v>10</v>
      </c>
      <c r="L7" s="4">
        <v>71.627906976744143</v>
      </c>
    </row>
    <row r="8" spans="2:13" x14ac:dyDescent="0.3">
      <c r="B8" s="1" t="s">
        <v>5</v>
      </c>
      <c r="C8" s="2">
        <v>20</v>
      </c>
      <c r="D8" s="2">
        <v>50</v>
      </c>
      <c r="E8" s="2">
        <v>30</v>
      </c>
      <c r="F8" s="1"/>
      <c r="G8" s="3">
        <v>5810</v>
      </c>
      <c r="L8" s="4">
        <v>51.255813953488385</v>
      </c>
    </row>
    <row r="9" spans="2:13" x14ac:dyDescent="0.3">
      <c r="B9" s="1" t="s">
        <v>6</v>
      </c>
      <c r="C9" s="2">
        <v>25</v>
      </c>
      <c r="D9" s="2">
        <v>20</v>
      </c>
      <c r="E9" s="2">
        <v>55</v>
      </c>
      <c r="F9" s="1"/>
      <c r="G9" s="3">
        <v>5690</v>
      </c>
    </row>
    <row r="10" spans="2:13" x14ac:dyDescent="0.3">
      <c r="B10" s="1"/>
      <c r="C10" s="1"/>
      <c r="D10" s="1"/>
      <c r="E10" s="1"/>
      <c r="F10" s="1"/>
      <c r="G10" s="1"/>
    </row>
    <row r="11" spans="2:13" x14ac:dyDescent="0.3">
      <c r="B11" s="1"/>
      <c r="C11" s="1" t="s">
        <v>4</v>
      </c>
      <c r="D11" s="1" t="s">
        <v>5</v>
      </c>
      <c r="E11" s="1" t="s">
        <v>6</v>
      </c>
      <c r="F11" s="1"/>
      <c r="G11" s="1" t="s">
        <v>11</v>
      </c>
      <c r="K11" t="s">
        <v>13</v>
      </c>
    </row>
    <row r="12" spans="2:13" x14ac:dyDescent="0.3">
      <c r="B12" s="1" t="s">
        <v>7</v>
      </c>
      <c r="C12" s="2">
        <v>52</v>
      </c>
      <c r="D12" s="2">
        <v>20</v>
      </c>
      <c r="E12" s="2">
        <v>25</v>
      </c>
      <c r="F12" s="1"/>
      <c r="G12" s="5">
        <f t="array" ref="G12:I14">MINVERSE(C12:E14)</f>
        <v>2.4999999999999998E-2</v>
      </c>
      <c r="H12" s="6">
        <v>-4.0697674418604633E-3</v>
      </c>
      <c r="I12" s="6">
        <v>-9.8837209302325597E-3</v>
      </c>
      <c r="L12" s="7">
        <f>100*L6</f>
        <v>4011.6279069767438</v>
      </c>
    </row>
    <row r="13" spans="2:13" x14ac:dyDescent="0.3">
      <c r="B13" s="1" t="s">
        <v>8</v>
      </c>
      <c r="C13" s="2">
        <v>30</v>
      </c>
      <c r="D13" s="2">
        <v>50</v>
      </c>
      <c r="E13" s="2">
        <v>20</v>
      </c>
      <c r="F13" s="1"/>
      <c r="G13" s="5">
        <v>-1.4999999999999996E-2</v>
      </c>
      <c r="H13" s="6">
        <v>2.8023255813953481E-2</v>
      </c>
      <c r="I13" s="6">
        <v>-3.3720930232558144E-3</v>
      </c>
      <c r="K13" t="s">
        <v>10</v>
      </c>
      <c r="L13" s="7">
        <f>100*L7</f>
        <v>7162.7906976744143</v>
      </c>
    </row>
    <row r="14" spans="2:13" x14ac:dyDescent="0.3">
      <c r="B14" s="1" t="s">
        <v>9</v>
      </c>
      <c r="C14" s="2">
        <v>18</v>
      </c>
      <c r="D14" s="2">
        <v>30</v>
      </c>
      <c r="E14" s="2">
        <v>55</v>
      </c>
      <c r="F14" s="1"/>
      <c r="G14" s="5">
        <v>-2.581914010756178E-18</v>
      </c>
      <c r="H14" s="6">
        <v>-1.395348837209302E-2</v>
      </c>
      <c r="I14" s="6">
        <v>2.3255813953488372E-2</v>
      </c>
      <c r="L14" s="7">
        <f>100*L8</f>
        <v>5125.5813953488387</v>
      </c>
    </row>
    <row r="15" spans="2:13" x14ac:dyDescent="0.3">
      <c r="L15">
        <f>SUM(L12:L14)</f>
        <v>16299.999999999996</v>
      </c>
    </row>
    <row r="17" spans="2:7" x14ac:dyDescent="0.3">
      <c r="B17" s="8" t="s">
        <v>14</v>
      </c>
    </row>
    <row r="18" spans="2:7" x14ac:dyDescent="0.3">
      <c r="C18" t="s">
        <v>16</v>
      </c>
    </row>
    <row r="19" spans="2:7" x14ac:dyDescent="0.3">
      <c r="B19" s="1"/>
      <c r="C19" s="1" t="s">
        <v>4</v>
      </c>
      <c r="D19" s="1" t="s">
        <v>5</v>
      </c>
      <c r="E19" s="1" t="s">
        <v>6</v>
      </c>
      <c r="G19" s="1" t="s">
        <v>15</v>
      </c>
    </row>
    <row r="20" spans="2:7" x14ac:dyDescent="0.3">
      <c r="B20" s="1" t="s">
        <v>7</v>
      </c>
      <c r="C20" s="9">
        <f>C12/M2</f>
        <v>0.52</v>
      </c>
      <c r="D20" s="2">
        <f>D12/M2</f>
        <v>0.2</v>
      </c>
      <c r="E20" s="2">
        <f>E12/M2</f>
        <v>0.25</v>
      </c>
      <c r="G20" s="3">
        <v>4800</v>
      </c>
    </row>
    <row r="21" spans="2:7" x14ac:dyDescent="0.3">
      <c r="B21" s="1" t="s">
        <v>8</v>
      </c>
      <c r="C21" s="2">
        <f>C13/M2</f>
        <v>0.3</v>
      </c>
      <c r="D21" s="9">
        <f>D13/M2</f>
        <v>0.5</v>
      </c>
      <c r="E21" s="2">
        <f>E13/M2</f>
        <v>0.2</v>
      </c>
      <c r="G21" s="3">
        <v>5810</v>
      </c>
    </row>
    <row r="22" spans="2:7" x14ac:dyDescent="0.3">
      <c r="B22" s="1" t="s">
        <v>9</v>
      </c>
      <c r="C22" s="2">
        <f>C14/M2</f>
        <v>0.18</v>
      </c>
      <c r="D22" s="2">
        <f>D14/M2</f>
        <v>0.3</v>
      </c>
      <c r="E22" s="9">
        <f>E14/M2</f>
        <v>0.55000000000000004</v>
      </c>
      <c r="G22" s="3">
        <v>5690</v>
      </c>
    </row>
    <row r="24" spans="2:7" x14ac:dyDescent="0.3">
      <c r="C24" t="s">
        <v>20</v>
      </c>
    </row>
    <row r="25" spans="2:7" x14ac:dyDescent="0.3">
      <c r="D25" t="s">
        <v>22</v>
      </c>
      <c r="G25" t="s">
        <v>21</v>
      </c>
    </row>
    <row r="26" spans="2:7" x14ac:dyDescent="0.3">
      <c r="B26" t="s">
        <v>17</v>
      </c>
      <c r="C26" s="10">
        <v>0</v>
      </c>
      <c r="D26" s="10">
        <f>D20/C20*L2</f>
        <v>-0.38461538461538464</v>
      </c>
      <c r="E26" s="10">
        <f>E20/C20*L2</f>
        <v>-0.48076923076923073</v>
      </c>
      <c r="G26" s="11">
        <f>G20/C20</f>
        <v>9230.7692307692305</v>
      </c>
    </row>
    <row r="27" spans="2:7" x14ac:dyDescent="0.3">
      <c r="B27" t="s">
        <v>18</v>
      </c>
      <c r="C27" s="10">
        <f>C21/D21*L2</f>
        <v>-0.6</v>
      </c>
      <c r="D27" s="10">
        <v>0</v>
      </c>
      <c r="E27" s="10">
        <f>E21/D21*L2</f>
        <v>-0.4</v>
      </c>
      <c r="G27" s="11">
        <f>G21/D21</f>
        <v>11620</v>
      </c>
    </row>
    <row r="28" spans="2:7" x14ac:dyDescent="0.3">
      <c r="B28" t="s">
        <v>19</v>
      </c>
      <c r="C28" s="10">
        <f>C22/E22*L2</f>
        <v>-0.32727272727272722</v>
      </c>
      <c r="D28" s="10">
        <f>D22/E22*L2</f>
        <v>-0.54545454545454541</v>
      </c>
      <c r="E28" s="10">
        <v>0</v>
      </c>
      <c r="G28" s="11">
        <f>G22/E22</f>
        <v>10345.454545454544</v>
      </c>
    </row>
    <row r="31" spans="2:7" x14ac:dyDescent="0.3">
      <c r="B31" t="s">
        <v>23</v>
      </c>
    </row>
    <row r="33" spans="2:154" x14ac:dyDescent="0.3">
      <c r="C33" s="12" t="s">
        <v>24</v>
      </c>
      <c r="D33" s="12">
        <f>ABS(D26)+ABS(E26)</f>
        <v>0.86538461538461542</v>
      </c>
      <c r="F33" s="13" t="s">
        <v>27</v>
      </c>
      <c r="G33" s="13">
        <f>MAX(D33:D35)</f>
        <v>1</v>
      </c>
    </row>
    <row r="34" spans="2:154" x14ac:dyDescent="0.3">
      <c r="C34" s="12" t="s">
        <v>25</v>
      </c>
      <c r="D34" s="12">
        <f>ABS(C27)+ABS(E27)</f>
        <v>1</v>
      </c>
    </row>
    <row r="35" spans="2:154" x14ac:dyDescent="0.3">
      <c r="C35" s="12" t="s">
        <v>26</v>
      </c>
      <c r="D35" s="12">
        <f>ABS(C28)+ABS(D28)</f>
        <v>0.87272727272727257</v>
      </c>
      <c r="F35" t="s">
        <v>28</v>
      </c>
      <c r="G35" t="s">
        <v>29</v>
      </c>
    </row>
    <row r="37" spans="2:154" x14ac:dyDescent="0.3">
      <c r="B37" s="4"/>
      <c r="C37" s="14">
        <v>1</v>
      </c>
      <c r="D37" s="14">
        <v>2</v>
      </c>
      <c r="E37" s="14">
        <v>3</v>
      </c>
      <c r="F37" s="14">
        <v>4</v>
      </c>
      <c r="G37" s="14">
        <v>5</v>
      </c>
      <c r="H37" s="14">
        <v>6</v>
      </c>
      <c r="I37" s="14">
        <v>7</v>
      </c>
      <c r="J37" s="14">
        <v>8</v>
      </c>
      <c r="K37" s="14">
        <v>9</v>
      </c>
      <c r="L37" s="14">
        <v>10</v>
      </c>
      <c r="M37" s="14">
        <v>11</v>
      </c>
      <c r="N37" s="14">
        <v>12</v>
      </c>
      <c r="O37" s="14">
        <v>13</v>
      </c>
      <c r="P37" s="14">
        <v>14</v>
      </c>
      <c r="Q37" s="14">
        <v>15</v>
      </c>
      <c r="R37" s="14">
        <v>16</v>
      </c>
      <c r="S37" s="14">
        <v>17</v>
      </c>
      <c r="T37" s="14">
        <v>18</v>
      </c>
      <c r="U37" s="14">
        <v>19</v>
      </c>
      <c r="V37" s="14">
        <v>20</v>
      </c>
      <c r="W37" s="14">
        <v>21</v>
      </c>
      <c r="X37" s="14">
        <v>22</v>
      </c>
      <c r="Y37" s="14">
        <v>23</v>
      </c>
      <c r="Z37" s="14">
        <v>24</v>
      </c>
      <c r="AA37" s="14">
        <v>25</v>
      </c>
      <c r="AB37" s="14">
        <v>26</v>
      </c>
      <c r="AC37" s="14">
        <v>27</v>
      </c>
      <c r="AD37" s="14">
        <v>28</v>
      </c>
      <c r="AE37" s="14">
        <v>29</v>
      </c>
      <c r="AF37" s="14">
        <v>30</v>
      </c>
      <c r="AG37" s="14">
        <v>31</v>
      </c>
      <c r="AH37" s="14">
        <v>32</v>
      </c>
      <c r="AI37" s="14">
        <v>33</v>
      </c>
      <c r="AJ37" s="14">
        <v>34</v>
      </c>
      <c r="AK37" s="14">
        <v>35</v>
      </c>
      <c r="AL37" s="14">
        <v>36</v>
      </c>
      <c r="AM37" s="14">
        <v>37</v>
      </c>
      <c r="AN37" s="14">
        <v>38</v>
      </c>
      <c r="AO37" s="14">
        <v>39</v>
      </c>
      <c r="AP37" s="14">
        <v>40</v>
      </c>
      <c r="AQ37" s="14">
        <v>41</v>
      </c>
      <c r="AR37" s="14">
        <v>42</v>
      </c>
      <c r="AS37" s="14">
        <v>43</v>
      </c>
      <c r="AT37" s="14">
        <v>44</v>
      </c>
      <c r="AU37" s="14">
        <v>45</v>
      </c>
      <c r="AV37" s="14">
        <v>46</v>
      </c>
      <c r="AW37" s="14">
        <v>47</v>
      </c>
      <c r="AX37" s="14">
        <v>48</v>
      </c>
      <c r="AY37" s="14">
        <v>49</v>
      </c>
      <c r="AZ37" s="14">
        <v>50</v>
      </c>
      <c r="BA37" s="14">
        <v>51</v>
      </c>
      <c r="BB37" s="14">
        <v>52</v>
      </c>
      <c r="BC37" s="14">
        <v>53</v>
      </c>
      <c r="BD37" s="14">
        <v>54</v>
      </c>
      <c r="BE37" s="14">
        <v>55</v>
      </c>
      <c r="BF37" s="14">
        <v>56</v>
      </c>
      <c r="BG37" s="14">
        <v>57</v>
      </c>
      <c r="BH37" s="14">
        <v>58</v>
      </c>
      <c r="BI37" s="14">
        <v>59</v>
      </c>
      <c r="BJ37" s="14">
        <v>60</v>
      </c>
      <c r="BK37" s="14">
        <v>61</v>
      </c>
      <c r="BL37" s="14">
        <v>62</v>
      </c>
      <c r="BM37" s="14">
        <v>63</v>
      </c>
      <c r="BN37" s="14">
        <v>64</v>
      </c>
      <c r="BO37" s="14">
        <v>65</v>
      </c>
      <c r="BP37" s="14">
        <v>66</v>
      </c>
      <c r="BQ37" s="14">
        <v>67</v>
      </c>
      <c r="BR37" s="14">
        <v>68</v>
      </c>
      <c r="BS37" s="14">
        <v>69</v>
      </c>
      <c r="BT37" s="14">
        <v>70</v>
      </c>
      <c r="BU37" s="14">
        <v>71</v>
      </c>
      <c r="BV37" s="14">
        <v>72</v>
      </c>
      <c r="BW37" s="14">
        <v>73</v>
      </c>
      <c r="BX37" s="14">
        <v>74</v>
      </c>
      <c r="BY37" s="14">
        <v>75</v>
      </c>
      <c r="BZ37" s="14">
        <v>76</v>
      </c>
      <c r="CA37" s="14">
        <v>77</v>
      </c>
      <c r="CB37" s="14">
        <v>78</v>
      </c>
      <c r="CC37" s="14">
        <v>79</v>
      </c>
      <c r="CD37" s="14">
        <v>80</v>
      </c>
      <c r="CE37" s="14">
        <v>81</v>
      </c>
      <c r="CF37" s="14">
        <v>82</v>
      </c>
      <c r="CG37" s="14">
        <v>83</v>
      </c>
      <c r="CH37" s="14">
        <v>84</v>
      </c>
      <c r="CI37" s="14">
        <v>85</v>
      </c>
      <c r="CJ37" s="14">
        <v>86</v>
      </c>
      <c r="CK37" s="14">
        <v>87</v>
      </c>
      <c r="CL37" s="14">
        <v>88</v>
      </c>
      <c r="CM37" s="14">
        <v>89</v>
      </c>
      <c r="CN37" s="14">
        <v>90</v>
      </c>
      <c r="CO37" s="14">
        <v>91</v>
      </c>
      <c r="CP37" s="14">
        <v>92</v>
      </c>
      <c r="CQ37" s="14">
        <v>93</v>
      </c>
      <c r="CR37" s="14">
        <v>94</v>
      </c>
      <c r="CS37" s="14">
        <v>95</v>
      </c>
      <c r="CT37" s="14">
        <v>96</v>
      </c>
      <c r="CU37" s="14">
        <v>97</v>
      </c>
      <c r="CV37" s="14">
        <v>98</v>
      </c>
      <c r="CW37" s="14">
        <v>99</v>
      </c>
      <c r="CX37" s="14">
        <v>100</v>
      </c>
      <c r="CY37" s="14">
        <v>101</v>
      </c>
      <c r="CZ37" s="14">
        <v>102</v>
      </c>
      <c r="DA37" s="14">
        <v>103</v>
      </c>
      <c r="DB37" s="14">
        <v>104</v>
      </c>
      <c r="DC37" s="14">
        <v>105</v>
      </c>
      <c r="DD37" s="14">
        <v>106</v>
      </c>
      <c r="DE37" s="14">
        <v>107</v>
      </c>
      <c r="DF37" s="14">
        <v>108</v>
      </c>
      <c r="DG37" s="14">
        <v>109</v>
      </c>
      <c r="DH37" s="14">
        <v>110</v>
      </c>
      <c r="DI37" s="14">
        <v>111</v>
      </c>
      <c r="DJ37" s="14">
        <v>112</v>
      </c>
      <c r="DK37" s="14">
        <v>113</v>
      </c>
      <c r="DL37" s="14">
        <v>114</v>
      </c>
      <c r="DM37" s="14">
        <v>115</v>
      </c>
      <c r="DN37" s="14">
        <v>116</v>
      </c>
      <c r="DO37" s="14">
        <v>117</v>
      </c>
      <c r="DP37" s="14">
        <v>118</v>
      </c>
      <c r="DQ37" s="14">
        <v>119</v>
      </c>
      <c r="DR37" s="14">
        <v>120</v>
      </c>
      <c r="DS37" s="14">
        <v>121</v>
      </c>
      <c r="DT37" s="14">
        <v>122</v>
      </c>
      <c r="DU37" s="14">
        <v>123</v>
      </c>
      <c r="DV37" s="14">
        <v>124</v>
      </c>
      <c r="DW37" s="14">
        <v>125</v>
      </c>
      <c r="DX37" s="14">
        <v>126</v>
      </c>
      <c r="DY37" s="14">
        <v>127</v>
      </c>
      <c r="DZ37" s="14">
        <v>128</v>
      </c>
      <c r="EA37" s="14">
        <v>129</v>
      </c>
      <c r="EB37" s="14">
        <v>130</v>
      </c>
      <c r="EC37" s="14">
        <v>131</v>
      </c>
      <c r="ED37" s="14">
        <v>132</v>
      </c>
      <c r="EE37" s="14">
        <v>133</v>
      </c>
      <c r="EF37" s="14">
        <v>134</v>
      </c>
      <c r="EG37" s="14">
        <v>135</v>
      </c>
      <c r="EH37" s="14">
        <v>136</v>
      </c>
      <c r="EI37" s="14">
        <v>137</v>
      </c>
      <c r="EJ37" s="14">
        <v>138</v>
      </c>
      <c r="EK37" s="14">
        <v>139</v>
      </c>
      <c r="EL37" s="14">
        <v>140</v>
      </c>
      <c r="EM37" s="14">
        <v>141</v>
      </c>
      <c r="EN37" s="14">
        <v>142</v>
      </c>
      <c r="EO37" s="14">
        <v>143</v>
      </c>
      <c r="EP37" s="14">
        <v>144</v>
      </c>
      <c r="EQ37" s="14">
        <v>145</v>
      </c>
      <c r="ER37" s="14">
        <v>146</v>
      </c>
      <c r="ES37" s="14">
        <v>147</v>
      </c>
      <c r="ET37" s="14">
        <v>148</v>
      </c>
      <c r="EU37" s="14">
        <v>149</v>
      </c>
      <c r="EV37" s="14">
        <v>150</v>
      </c>
      <c r="EW37" s="14">
        <v>151</v>
      </c>
      <c r="EX37" s="14">
        <v>152</v>
      </c>
    </row>
    <row r="38" spans="2:154" x14ac:dyDescent="0.3">
      <c r="B38" s="15" t="s">
        <v>17</v>
      </c>
      <c r="C38" s="4">
        <v>0</v>
      </c>
      <c r="D38" s="4">
        <f>$D$26*C39+$E$26*C40+$G$26</f>
        <v>9230.7692307692305</v>
      </c>
      <c r="E38" s="4">
        <f t="shared" ref="E38:K38" si="0">$D$26*D39+$E$26*D40+$G$26</f>
        <v>-212.23776223776076</v>
      </c>
      <c r="F38" s="4">
        <f t="shared" si="0"/>
        <v>8009.1447014523928</v>
      </c>
      <c r="G38" s="4">
        <f t="shared" si="0"/>
        <v>366.74922979118855</v>
      </c>
      <c r="H38" s="4">
        <f t="shared" si="0"/>
        <v>7312.5615884921954</v>
      </c>
      <c r="I38" s="4">
        <f t="shared" si="0"/>
        <v>971.50741671160904</v>
      </c>
      <c r="J38" s="4">
        <f t="shared" si="0"/>
        <v>6769.9764866956293</v>
      </c>
      <c r="K38" s="4">
        <f t="shared" si="0"/>
        <v>1482.8434535012475</v>
      </c>
      <c r="L38" s="4">
        <f>$D$26*K39+$E$26*K40+$G$26</f>
        <v>6315.4069309103234</v>
      </c>
      <c r="M38" s="4">
        <f t="shared" ref="M38:N38" si="1">$D$26*L39+$E$26*L40+$G$26</f>
        <v>1905.5540263195671</v>
      </c>
      <c r="N38" s="4">
        <f t="shared" si="1"/>
        <v>5933.603708677887</v>
      </c>
      <c r="O38" s="4">
        <f>$D$26*N39+$E$26*N40+$G$26</f>
        <v>2256.2513862508386</v>
      </c>
      <c r="P38" s="4">
        <f t="shared" ref="P38:Q38" si="2">$D$26*O39+$E$26*O40+$G$26</f>
        <v>5614.3250836411298</v>
      </c>
      <c r="Q38" s="4">
        <f t="shared" si="2"/>
        <v>2548.174580700801</v>
      </c>
      <c r="R38" s="4">
        <f>$D$26*Q39+$E$26*Q40+$G$26</f>
        <v>5347.9113187415105</v>
      </c>
      <c r="S38" s="4">
        <f t="shared" ref="S38:V38" si="3">$D$26*R39+$E$26*R40+$G$26</f>
        <v>2791.4774906476778</v>
      </c>
      <c r="T38" s="4">
        <f t="shared" si="3"/>
        <v>5125.7561278886378</v>
      </c>
      <c r="U38" s="4">
        <f t="shared" si="3"/>
        <v>2994.3226033044111</v>
      </c>
      <c r="V38" s="4">
        <f t="shared" si="3"/>
        <v>4940.5326910189433</v>
      </c>
      <c r="W38" s="4">
        <f>$D$26*V39+$E$26*V40+$G$26</f>
        <v>3163.4462427146855</v>
      </c>
      <c r="X38" s="4">
        <f t="shared" ref="X38:Z38" si="4">$D$26*W39+$E$26*W40+$G$26</f>
        <v>4786.1035174349745</v>
      </c>
      <c r="Y38" s="4">
        <f t="shared" si="4"/>
        <v>3304.4543239167879</v>
      </c>
      <c r="Z38" s="4">
        <f t="shared" si="4"/>
        <v>4657.3484024684349</v>
      </c>
      <c r="AA38" s="4">
        <f>$D$26*Z39+$E$26*Z40+$G$26</f>
        <v>3422.0203875228435</v>
      </c>
      <c r="AB38" s="4">
        <f t="shared" ref="AB38" si="5">$D$26*AA39+$E$26*AA40+$G$26</f>
        <v>4549.99869282297</v>
      </c>
      <c r="AC38" s="4">
        <f>$D$26*AB39+$E$26*AB40+$G$26</f>
        <v>3520.0413989155113</v>
      </c>
      <c r="AD38" s="4">
        <f t="shared" ref="AD38" si="6">$D$26*AC39+$E$26*AC40+$G$26</f>
        <v>4460.4956724358253</v>
      </c>
      <c r="AE38" s="4">
        <f>$D$26*AD39+$E$26*AD40+$G$26</f>
        <v>3601.766630133794</v>
      </c>
      <c r="AF38" s="4">
        <f t="shared" ref="AF38:AI38" si="7">$D$26*AE39+$E$26*AE40+$G$26</f>
        <v>4385.8723444223451</v>
      </c>
      <c r="AG38" s="4">
        <f t="shared" si="7"/>
        <v>3669.9052123164756</v>
      </c>
      <c r="AH38" s="4">
        <f t="shared" si="7"/>
        <v>4323.6549884366686</v>
      </c>
      <c r="AI38" s="4">
        <f t="shared" si="7"/>
        <v>3726.7158970524106</v>
      </c>
      <c r="AJ38" s="4">
        <f>$D$26*AI39+$E$26*AI40+$G$26</f>
        <v>4271.7811377039161</v>
      </c>
      <c r="AK38" s="4">
        <f t="shared" ref="AK38:AN38" si="8">$D$26*AJ39+$E$26*AJ40+$G$26</f>
        <v>3774.0819239012235</v>
      </c>
      <c r="AL38" s="4">
        <f t="shared" si="8"/>
        <v>4228.5312062690409</v>
      </c>
      <c r="AM38" s="4">
        <f t="shared" si="8"/>
        <v>3813.5734476393691</v>
      </c>
      <c r="AN38" s="4">
        <f t="shared" si="8"/>
        <v>4192.4714856199971</v>
      </c>
      <c r="AO38" s="4">
        <f>$D$26*AN39+$E$26*AN40+$G$26</f>
        <v>3846.4995880009992</v>
      </c>
      <c r="AP38" s="4">
        <f t="shared" ref="AP38" si="9">$D$26*AO39+$E$26*AO40+$G$26</f>
        <v>4162.4066182403112</v>
      </c>
      <c r="AQ38" s="4">
        <f>$D$26*AP39+$E$26*AP40+$G$26</f>
        <v>3873.951826271139</v>
      </c>
      <c r="AR38" s="4">
        <f t="shared" ref="AR38:AT38" si="10">$D$26*AQ39+$E$26*AQ40+$G$26</f>
        <v>4137.3399722923441</v>
      </c>
      <c r="AS38" s="4">
        <f t="shared" si="10"/>
        <v>3896.8401872445484</v>
      </c>
      <c r="AT38" s="4">
        <f t="shared" si="10"/>
        <v>4116.4406038985562</v>
      </c>
      <c r="AU38" s="4">
        <f>$D$26*AT39+$E$26*AT40+$G$26</f>
        <v>3915.9234059931459</v>
      </c>
      <c r="AV38" s="4">
        <f t="shared" ref="AV38:BB38" si="11">$D$26*AU39+$E$26*AU40+$G$26</f>
        <v>4099.0157118660254</v>
      </c>
      <c r="AW38" s="4">
        <f t="shared" si="11"/>
        <v>3931.834079467264</v>
      </c>
      <c r="AX38" s="4">
        <f t="shared" si="11"/>
        <v>4084.4876717537618</v>
      </c>
      <c r="AY38" s="4">
        <f t="shared" si="11"/>
        <v>3945.0996366950403</v>
      </c>
      <c r="AZ38" s="4">
        <f t="shared" si="11"/>
        <v>4072.374887978136</v>
      </c>
      <c r="BA38" s="4">
        <f t="shared" si="11"/>
        <v>3956.1598227298837</v>
      </c>
      <c r="BB38" s="4">
        <f t="shared" si="11"/>
        <v>4062.275829215816</v>
      </c>
      <c r="BC38" s="4">
        <f>$D$26*BB39+$E$26*BB40+$G$26</f>
        <v>3965.3812759281846</v>
      </c>
      <c r="BD38" s="4">
        <f t="shared" ref="BD38" si="12">$D$26*BC39+$E$26*BC40+$G$26</f>
        <v>4053.8557178876481</v>
      </c>
      <c r="BE38" s="4">
        <f>$D$26*BD39+$E$26*BD40+$G$26</f>
        <v>3973.0696817850621</v>
      </c>
      <c r="BF38" s="4">
        <f t="shared" ref="BF38:BK38" si="13">$D$26*BE39+$E$26*BE40+$G$26</f>
        <v>4046.8354324880556</v>
      </c>
      <c r="BG38" s="4">
        <f t="shared" si="13"/>
        <v>3979.4799062202928</v>
      </c>
      <c r="BH38" s="4">
        <f t="shared" si="13"/>
        <v>4040.9822548790071</v>
      </c>
      <c r="BI38" s="4">
        <f t="shared" si="13"/>
        <v>3984.8244442266023</v>
      </c>
      <c r="BJ38" s="4">
        <f t="shared" si="13"/>
        <v>4036.102155827044</v>
      </c>
      <c r="BK38" s="4">
        <f t="shared" si="13"/>
        <v>3989.2804639478318</v>
      </c>
      <c r="BL38" s="4">
        <f>$D$26*BK39+$E$26*BK40+$G$26</f>
        <v>4032.0333630536688</v>
      </c>
      <c r="BM38" s="4">
        <f t="shared" ref="BM38:BQ38" si="14">$D$26*BL39+$E$26*BL40+$G$26</f>
        <v>3992.9956796938022</v>
      </c>
      <c r="BN38" s="4">
        <f t="shared" si="14"/>
        <v>4028.6409985839337</v>
      </c>
      <c r="BO38" s="4">
        <f t="shared" si="14"/>
        <v>3996.0932485787325</v>
      </c>
      <c r="BP38" s="4">
        <f t="shared" si="14"/>
        <v>4025.8126076246226</v>
      </c>
      <c r="BQ38" s="4">
        <f t="shared" si="14"/>
        <v>3998.6758531037285</v>
      </c>
      <c r="BR38" s="4">
        <f>$D$26*BQ39+$E$26*BQ40+$G$26</f>
        <v>4023.4544307571086</v>
      </c>
      <c r="BS38" s="4">
        <f t="shared" ref="BS38:BU38" si="15">$D$26*BR39+$E$26*BR40+$G$26</f>
        <v>4000.8291050184762</v>
      </c>
      <c r="BT38" s="4">
        <f t="shared" si="15"/>
        <v>4021.4882958703529</v>
      </c>
      <c r="BU38" s="4">
        <f t="shared" si="15"/>
        <v>4002.6243832980126</v>
      </c>
      <c r="BV38" s="4">
        <f>$D$26*BU39+$E$26*BU40+$G$26</f>
        <v>4019.849026803573</v>
      </c>
      <c r="BW38" s="4">
        <f t="shared" ref="BW38:BZ38" si="16">$D$26*BV39+$E$26*BV40+$G$26</f>
        <v>4004.1212003118053</v>
      </c>
      <c r="BX38" s="4">
        <f t="shared" si="16"/>
        <v>4018.4822827966345</v>
      </c>
      <c r="BY38" s="4">
        <f t="shared" si="16"/>
        <v>4005.3691746221502</v>
      </c>
      <c r="BZ38" s="4">
        <f t="shared" si="16"/>
        <v>4017.342757127326</v>
      </c>
      <c r="CA38" s="4">
        <f>$D$26*BZ39+$E$26*BZ40+$G$26</f>
        <v>4006.4096758089545</v>
      </c>
      <c r="CB38" s="4">
        <f t="shared" ref="CB38:CD38" si="17">$D$26*CA39+$E$26*CA40+$G$26</f>
        <v>4016.3926752214074</v>
      </c>
      <c r="CC38" s="4">
        <f t="shared" si="17"/>
        <v>4007.2771958458379</v>
      </c>
      <c r="CD38" s="4">
        <f t="shared" si="17"/>
        <v>4015.6005424487412</v>
      </c>
      <c r="CE38" s="4">
        <f>$D$26*CD39+$E$26*CD40+$G$26</f>
        <v>4008.0004924878203</v>
      </c>
      <c r="CF38" s="4">
        <f t="shared" ref="CF38:CJ38" si="18">$D$26*CE39+$E$26*CE40+$G$26</f>
        <v>4014.9401000956959</v>
      </c>
      <c r="CG38" s="4">
        <f t="shared" si="18"/>
        <v>4008.6035425731916</v>
      </c>
      <c r="CH38" s="4">
        <f t="shared" si="18"/>
        <v>4014.3894549049546</v>
      </c>
      <c r="CI38" s="4">
        <f t="shared" si="18"/>
        <v>4009.1063368409341</v>
      </c>
      <c r="CJ38" s="4">
        <f t="shared" si="18"/>
        <v>4013.9303533275233</v>
      </c>
      <c r="CK38" s="4">
        <f>$D$26*CJ39+$E$26*CJ40+$G$26</f>
        <v>4009.5255426114109</v>
      </c>
      <c r="CL38" s="4">
        <f t="shared" ref="CL38:CR38" si="19">$D$26*CK39+$E$26*CK40+$G$26</f>
        <v>4013.5475764288149</v>
      </c>
      <c r="CM38" s="4">
        <f t="shared" si="19"/>
        <v>4009.8750562977748</v>
      </c>
      <c r="CN38" s="4">
        <f t="shared" si="19"/>
        <v>4013.2284353903451</v>
      </c>
      <c r="CO38" s="4">
        <f t="shared" si="19"/>
        <v>4010.1664640635063</v>
      </c>
      <c r="CP38" s="4">
        <f t="shared" si="19"/>
        <v>4012.9623508832101</v>
      </c>
      <c r="CQ38" s="4">
        <f t="shared" si="19"/>
        <v>4010.4094258965924</v>
      </c>
      <c r="CR38" s="4">
        <f t="shared" si="19"/>
        <v>4012.7405023698475</v>
      </c>
      <c r="CS38" s="4">
        <f>$D$26*CR39+$E$26*CR40+$G$26</f>
        <v>4010.6119958321906</v>
      </c>
      <c r="CT38" s="4">
        <f t="shared" ref="CT38:CW38" si="20">$D$26*CS39+$E$26*CS40+$G$26</f>
        <v>4012.5555357086505</v>
      </c>
      <c r="CU38" s="4">
        <f t="shared" si="20"/>
        <v>4010.7808889389271</v>
      </c>
      <c r="CV38" s="4">
        <f t="shared" si="20"/>
        <v>4012.4013193686988</v>
      </c>
      <c r="CW38" s="4">
        <f t="shared" si="20"/>
        <v>4010.9217039192863</v>
      </c>
      <c r="CX38" s="4">
        <f>$D$26*CW39+$E$26*CW40+$G$26</f>
        <v>4012.2727411732867</v>
      </c>
      <c r="CY38" s="4">
        <f t="shared" ref="CY38:DA38" si="21">$D$26*CX39+$E$26*CX40+$G$26</f>
        <v>4011.0391087031594</v>
      </c>
      <c r="CZ38" s="4">
        <f t="shared" si="21"/>
        <v>4012.1655388344152</v>
      </c>
      <c r="DA38" s="4">
        <f t="shared" si="21"/>
        <v>4011.1369951868346</v>
      </c>
      <c r="DB38" s="4">
        <f t="shared" ref="DB38" si="22">$D$26*DA39+$E$26*DA40+$G$26</f>
        <v>4012.0761586605586</v>
      </c>
      <c r="DC38" s="4">
        <f t="shared" ref="DC38" si="23">$D$26*DB39+$E$26*DB40+$G$26</f>
        <v>4011.2186082469671</v>
      </c>
      <c r="DD38" s="4">
        <f t="shared" ref="DD38" si="24">$D$26*DC39+$E$26*DC40+$G$26</f>
        <v>4012.001637753996</v>
      </c>
      <c r="DE38" s="4">
        <f t="shared" ref="DE38" si="25">$D$26*DD39+$E$26*DD40+$G$26</f>
        <v>4011.2866533062479</v>
      </c>
      <c r="DF38" s="4">
        <f t="shared" ref="DF38" si="26">$D$26*DE39+$E$26*DE40+$G$26</f>
        <v>4011.9395057925631</v>
      </c>
      <c r="DG38" s="4">
        <f t="shared" ref="DG38" si="27">$D$26*DF39+$E$26*DF40+$G$26</f>
        <v>4011.3433860164896</v>
      </c>
      <c r="DH38" s="4">
        <f t="shared" ref="DH38" si="28">$D$26*DG39+$E$26*DG40+$G$26</f>
        <v>4011.8877031399979</v>
      </c>
      <c r="DI38" s="4">
        <f t="shared" ref="DI38" si="29">$D$26*DH39+$E$26*DH40+$G$26</f>
        <v>4011.3906870321007</v>
      </c>
      <c r="DJ38" s="4">
        <f t="shared" ref="DJ38" si="30">$D$26*DI39+$E$26*DI40+$G$26</f>
        <v>4011.8445125702665</v>
      </c>
      <c r="DK38" s="4">
        <f t="shared" ref="DK38" si="31">$D$26*DJ39+$E$26*DJ40+$G$26</f>
        <v>4011.4301243526243</v>
      </c>
      <c r="DL38" s="4">
        <f t="shared" ref="DL38" si="32">$D$26*DK39+$E$26*DK40+$G$26</f>
        <v>4011.8085023425774</v>
      </c>
      <c r="DM38" s="4">
        <f t="shared" ref="DM38" si="33">$D$26*DL39+$E$26*DL40+$G$26</f>
        <v>4011.4630053009478</v>
      </c>
      <c r="DN38" s="4">
        <f t="shared" ref="DN38" si="34">$D$26*DM39+$E$26*DM40+$G$26</f>
        <v>4011.7784787400597</v>
      </c>
      <c r="DO38" s="4">
        <f t="shared" ref="DO38" si="35">$D$26*DN39+$E$26*DN40+$G$26</f>
        <v>4011.4904198602635</v>
      </c>
      <c r="DP38" s="4">
        <f t="shared" ref="DP38" si="36">$D$26*DO39+$E$26*DO40+$G$26</f>
        <v>4011.7534464987766</v>
      </c>
      <c r="DQ38" s="4">
        <f t="shared" ref="DQ38" si="37">$D$26*DP39+$E$26*DP40+$G$26</f>
        <v>4011.5132768063295</v>
      </c>
      <c r="DR38" s="4">
        <f t="shared" ref="DR38" si="38">$D$26*DQ39+$E$26*DQ40+$G$26</f>
        <v>4011.7325758153438</v>
      </c>
      <c r="DS38" s="4">
        <f t="shared" ref="DS38" si="39">$D$26*DR39+$E$26*DR40+$G$26</f>
        <v>4011.5323338328326</v>
      </c>
      <c r="DT38" s="4">
        <f t="shared" ref="DT38" si="40">$D$26*DS39+$E$26*DS40+$G$26</f>
        <v>4011.7151748394572</v>
      </c>
      <c r="DU38" s="4">
        <f t="shared" ref="DU38" si="41">$D$26*DT39+$E$26*DT40+$G$26</f>
        <v>4011.5482226684671</v>
      </c>
      <c r="DV38" s="4">
        <f t="shared" ref="DV38" si="42">$D$26*DU39+$E$26*DU40+$G$26</f>
        <v>4011.7006667394817</v>
      </c>
      <c r="DW38" s="4">
        <f t="shared" ref="DW38" si="43">$D$26*DV39+$E$26*DV40+$G$26</f>
        <v>4011.5614700183523</v>
      </c>
      <c r="DX38" s="4">
        <f t="shared" ref="DX38" si="44">$D$26*DW39+$E$26*DW40+$G$26</f>
        <v>4011.6885705808363</v>
      </c>
      <c r="DY38" s="4">
        <f t="shared" ref="DY38" si="45">$D$26*DX39+$E$26*DX40+$G$26</f>
        <v>4011.572515023975</v>
      </c>
      <c r="DZ38" s="4">
        <f t="shared" ref="DZ38" si="46">$D$26*DY39+$E$26*DY40+$G$26</f>
        <v>4011.6784853833115</v>
      </c>
      <c r="EA38" s="4">
        <f t="shared" ref="EA38" si="47">$D$26*DZ39+$E$26*DZ40+$G$26</f>
        <v>4011.5817238204745</v>
      </c>
      <c r="EB38" s="4">
        <f t="shared" ref="EB38" si="48">$D$26*EA39+$E$26*EA40+$G$26</f>
        <v>4011.6700768288183</v>
      </c>
      <c r="EC38" s="4">
        <f t="shared" ref="EC38" si="49">$D$26*EB39+$E$26*EB40+$G$26</f>
        <v>4011.589401673782</v>
      </c>
      <c r="ED38" s="4">
        <f t="shared" ref="ED38" si="50">$D$26*EC39+$E$26*EC40+$G$26</f>
        <v>4011.663066178955</v>
      </c>
      <c r="EE38" s="4">
        <f t="shared" ref="EE38" si="51">$D$26*ED39+$E$26*ED40+$G$26</f>
        <v>4011.5958031000073</v>
      </c>
      <c r="EF38" s="4">
        <f t="shared" ref="EF38" si="52">$D$26*EE39+$E$26*EE40+$G$26</f>
        <v>4011.6572210349932</v>
      </c>
      <c r="EG38" s="4">
        <f t="shared" ref="EG38" si="53">$D$26*EF39+$E$26*EF40+$G$26</f>
        <v>4011.6011403024877</v>
      </c>
      <c r="EH38" s="4">
        <f t="shared" ref="EH38" si="54">$D$26*EG39+$E$26*EG40+$G$26</f>
        <v>4011.6523476340117</v>
      </c>
      <c r="EI38" s="4">
        <f t="shared" ref="EI38" si="55">$D$26*EH39+$E$26*EH40+$G$26</f>
        <v>4011.605590206198</v>
      </c>
      <c r="EJ38" s="4">
        <f t="shared" ref="EJ38" si="56">$D$26*EI39+$E$26*EI40+$G$26</f>
        <v>4011.6482844257689</v>
      </c>
      <c r="EK38" s="4">
        <f t="shared" ref="EK38" si="57">$D$26*EJ39+$E$26*EJ40+$G$26</f>
        <v>4011.6093003227079</v>
      </c>
      <c r="EL38" s="4">
        <f t="shared" ref="EL38" si="58">$D$26*EK39+$E$26*EK40+$G$26</f>
        <v>4011.6448967174138</v>
      </c>
      <c r="EM38" s="4">
        <f t="shared" ref="EM38" si="59">$D$26*EL39+$E$26*EL40+$G$26</f>
        <v>4011.6123936400945</v>
      </c>
      <c r="EN38" s="4">
        <f t="shared" ref="EN38" si="60">$D$26*EM39+$E$26*EM40+$G$26</f>
        <v>4011.6420722084986</v>
      </c>
      <c r="EO38" s="4">
        <f t="shared" ref="EO38" si="61">$D$26*EN39+$E$26*EN40+$G$26</f>
        <v>4011.6149726999229</v>
      </c>
      <c r="EP38" s="4">
        <f t="shared" ref="EP38" si="62">$D$26*EO39+$E$26*EO40+$G$26</f>
        <v>4011.6397172682937</v>
      </c>
      <c r="EQ38" s="4">
        <f t="shared" ref="EQ38" si="63">$D$26*EP39+$E$26*EP40+$G$26</f>
        <v>4011.6171229964402</v>
      </c>
      <c r="ER38" s="4">
        <f t="shared" ref="ER38" si="64">$D$26*EQ39+$E$26*EQ40+$G$26</f>
        <v>4011.6377538319812</v>
      </c>
      <c r="ES38" s="4">
        <f t="shared" ref="ES38" si="65">$D$26*ER39+$E$26*ER40+$G$26</f>
        <v>4011.6189158106508</v>
      </c>
      <c r="ET38" s="4">
        <f t="shared" ref="ET38" si="66">$D$26*ES39+$E$26*ES40+$G$26</f>
        <v>4011.6361168128569</v>
      </c>
      <c r="EU38" s="4">
        <f t="shared" ref="EU38" si="67">$D$26*ET39+$E$26*ET40+$G$26</f>
        <v>4011.6204105732422</v>
      </c>
      <c r="EV38" s="4">
        <f t="shared" ref="EV38" si="68">$D$26*EU39+$E$26*EU40+$G$26</f>
        <v>4011.6347519447445</v>
      </c>
      <c r="EW38" s="4">
        <f t="shared" ref="EW38" si="69">$D$26*EV39+$E$26*EV40+$G$26</f>
        <v>4011.6216568346726</v>
      </c>
      <c r="EX38" s="4">
        <f t="shared" ref="EX38" si="70">$D$26*EW39+$E$26*EW40+$G$26</f>
        <v>4011.6336139831055</v>
      </c>
    </row>
    <row r="39" spans="2:154" x14ac:dyDescent="0.3">
      <c r="B39" s="15" t="s">
        <v>18</v>
      </c>
      <c r="C39" s="4">
        <v>0</v>
      </c>
      <c r="D39" s="4">
        <f>$C$27*C38+$E$27*C40+$G$27</f>
        <v>11620</v>
      </c>
      <c r="E39" s="4">
        <f t="shared" ref="E39:BP39" si="71">$C$27*D38+$E$27*D40+$G$27</f>
        <v>1943.3566433566448</v>
      </c>
      <c r="F39" s="4">
        <f t="shared" si="71"/>
        <v>11352.825174825175</v>
      </c>
      <c r="G39" s="4">
        <f t="shared" si="71"/>
        <v>3072.5525942588902</v>
      </c>
      <c r="H39" s="4">
        <f t="shared" si="71"/>
        <v>10787.218533913638</v>
      </c>
      <c r="I39" s="4">
        <f t="shared" si="71"/>
        <v>3812.6671484611061</v>
      </c>
      <c r="J39" s="4">
        <f t="shared" si="71"/>
        <v>10209.769474411352</v>
      </c>
      <c r="K39" s="4">
        <f t="shared" si="71"/>
        <v>4378.8660931072936</v>
      </c>
      <c r="L39" s="4">
        <f>$C$27*K38+$E$27*K40+$G$27</f>
        <v>9705.9496442109739</v>
      </c>
      <c r="M39" s="4">
        <f t="shared" si="71"/>
        <v>4842.0806774991979</v>
      </c>
      <c r="N39" s="4">
        <f t="shared" si="71"/>
        <v>9282.8916866280051</v>
      </c>
      <c r="O39" s="4">
        <f>$C$27*N38+$E$27*N40+$G$27</f>
        <v>5227.5642678749273</v>
      </c>
      <c r="P39" s="4">
        <f t="shared" si="71"/>
        <v>8930.1882035588933</v>
      </c>
      <c r="Q39" s="4">
        <f t="shared" si="71"/>
        <v>5549.1464260972352</v>
      </c>
      <c r="R39" s="4">
        <f>$C$27*Q38+$E$27*Q40+$G$27</f>
        <v>8636.2843251235718</v>
      </c>
      <c r="S39" s="4">
        <f t="shared" si="71"/>
        <v>5817.3734650135048</v>
      </c>
      <c r="T39" s="4">
        <f t="shared" si="71"/>
        <v>8391.3021128190612</v>
      </c>
      <c r="U39" s="4">
        <f t="shared" si="71"/>
        <v>6041.0394053181872</v>
      </c>
      <c r="V39" s="4">
        <f t="shared" si="71"/>
        <v>8187.062246646934</v>
      </c>
      <c r="W39" s="4">
        <f>$C$27*V38+$E$27*V40+$G$27</f>
        <v>6227.5275782542703</v>
      </c>
      <c r="X39" s="4">
        <f t="shared" si="71"/>
        <v>8016.779205918454</v>
      </c>
      <c r="Y39" s="4">
        <f t="shared" si="71"/>
        <v>6383.0132329316875</v>
      </c>
      <c r="Z39" s="4">
        <f t="shared" si="71"/>
        <v>7874.8055110418054</v>
      </c>
      <c r="AA39" s="4">
        <f>$C$27*Z38+$E$27*Z40+$G$27</f>
        <v>6512.6496844713238</v>
      </c>
      <c r="AB39" s="4">
        <f t="shared" si="71"/>
        <v>7756.4345789458284</v>
      </c>
      <c r="AC39" s="4">
        <f>$C$27*AB38+$E$27*AB40+$G$27</f>
        <v>6620.7342934665885</v>
      </c>
      <c r="AD39" s="4">
        <f t="shared" si="71"/>
        <v>7657.7425340266082</v>
      </c>
      <c r="AE39" s="4">
        <f>$C$27*AD38+$E$27*AD40+$G$27</f>
        <v>6710.8500436983368</v>
      </c>
      <c r="AF39" s="4">
        <f t="shared" si="71"/>
        <v>7575.4578264625825</v>
      </c>
      <c r="AG39" s="4">
        <f t="shared" si="71"/>
        <v>6785.9842344619265</v>
      </c>
      <c r="AH39" s="4">
        <f t="shared" si="71"/>
        <v>7506.8527780172399</v>
      </c>
      <c r="AI39" s="4">
        <f t="shared" si="71"/>
        <v>6848.6275222511213</v>
      </c>
      <c r="AJ39" s="4">
        <f>$C$27*AI38+$E$27*AI40+$G$27</f>
        <v>7449.6531754585703</v>
      </c>
      <c r="AK39" s="4">
        <f t="shared" si="71"/>
        <v>6900.8564942102112</v>
      </c>
      <c r="AL39" s="4">
        <f t="shared" si="71"/>
        <v>7401.9628874223763</v>
      </c>
      <c r="AM39" s="4">
        <f t="shared" si="71"/>
        <v>6944.4025086496913</v>
      </c>
      <c r="AN39" s="4">
        <f t="shared" si="71"/>
        <v>7362.2010102201166</v>
      </c>
      <c r="AO39" s="4">
        <f>$C$27*AN38+$E$27*AN40+$G$27</f>
        <v>6980.7090891152711</v>
      </c>
      <c r="AP39" s="4">
        <f t="shared" si="71"/>
        <v>7329.0494620922254</v>
      </c>
      <c r="AQ39" s="4">
        <f>$C$27*AP38+$E$27*AP40+$G$27</f>
        <v>7010.979776382912</v>
      </c>
      <c r="AR39" s="4">
        <f t="shared" si="71"/>
        <v>7301.4092896270795</v>
      </c>
      <c r="AS39" s="4">
        <f t="shared" si="71"/>
        <v>7036.2180250927231</v>
      </c>
      <c r="AT39" s="4">
        <f t="shared" si="71"/>
        <v>7278.3642381265408</v>
      </c>
      <c r="AU39" s="4">
        <f>$C$27*AT38+$E$27*AT40+$G$27</f>
        <v>7057.2604676476567</v>
      </c>
      <c r="AV39" s="4">
        <f t="shared" si="71"/>
        <v>7259.1503783238959</v>
      </c>
      <c r="AW39" s="4">
        <f t="shared" si="71"/>
        <v>7074.8046480607954</v>
      </c>
      <c r="AX39" s="4">
        <f t="shared" si="71"/>
        <v>7243.1307825982258</v>
      </c>
      <c r="AY39" s="4">
        <f t="shared" si="71"/>
        <v>7089.4321451094493</v>
      </c>
      <c r="AZ39" s="4">
        <f t="shared" si="71"/>
        <v>7229.7744112158089</v>
      </c>
      <c r="BA39" s="4">
        <f t="shared" si="71"/>
        <v>7101.6278513134403</v>
      </c>
      <c r="BB39" s="4">
        <f t="shared" si="71"/>
        <v>7218.6385086899299</v>
      </c>
      <c r="BC39" s="4">
        <f>$C$27*BB38+$E$27*BB40+$G$27</f>
        <v>7111.7960468235378</v>
      </c>
      <c r="BD39" s="4">
        <f t="shared" si="71"/>
        <v>7209.3539267091446</v>
      </c>
      <c r="BE39" s="4">
        <f>$C$27*BD38+$E$27*BD40+$G$27</f>
        <v>7120.2738010595094</v>
      </c>
      <c r="BF39" s="4">
        <f t="shared" si="71"/>
        <v>7201.6128870980683</v>
      </c>
      <c r="BG39" s="4">
        <f t="shared" si="71"/>
        <v>7127.3421463538316</v>
      </c>
      <c r="BH39" s="4">
        <f t="shared" si="71"/>
        <v>7195.1587791603852</v>
      </c>
      <c r="BI39" s="4">
        <f t="shared" si="71"/>
        <v>7133.2353940004523</v>
      </c>
      <c r="BJ39" s="4">
        <f t="shared" si="71"/>
        <v>7189.7776531922837</v>
      </c>
      <c r="BK39" s="4">
        <f t="shared" si="71"/>
        <v>7138.1489015299003</v>
      </c>
      <c r="BL39" s="4">
        <f>$C$27*BK38+$E$27*BK40+$G$27</f>
        <v>7185.2911281815213</v>
      </c>
      <c r="BM39" s="4">
        <f t="shared" si="71"/>
        <v>7142.2455486911294</v>
      </c>
      <c r="BN39" s="4">
        <f t="shared" si="71"/>
        <v>7181.5504785867133</v>
      </c>
      <c r="BO39" s="4">
        <f t="shared" si="71"/>
        <v>7145.6611368148933</v>
      </c>
      <c r="BP39" s="4">
        <f t="shared" si="71"/>
        <v>7178.4317041772129</v>
      </c>
      <c r="BQ39" s="4">
        <f t="shared" ref="BQ39" si="72">$C$27*BP38+$E$27*BP40+$G$27</f>
        <v>7148.5088905442371</v>
      </c>
      <c r="BR39" s="4">
        <f>$C$27*BQ38+$E$27*BQ40+$G$27</f>
        <v>7175.8314195018329</v>
      </c>
      <c r="BS39" s="4">
        <f t="shared" ref="BS39:BU39" si="73">$C$27*BR38+$E$27*BR40+$G$27</f>
        <v>7150.8832111616939</v>
      </c>
      <c r="BT39" s="4">
        <f t="shared" si="73"/>
        <v>7173.66342672479</v>
      </c>
      <c r="BU39" s="4">
        <f t="shared" si="73"/>
        <v>7152.8628059336679</v>
      </c>
      <c r="BV39" s="4">
        <f>$C$27*BU38+$E$27*BU40+$G$27</f>
        <v>7171.8558582205387</v>
      </c>
      <c r="BW39" s="4">
        <f t="shared" ref="BW39:BZ39" si="74">$C$27*BV38+$E$27*BV40+$G$27</f>
        <v>7154.5132972078509</v>
      </c>
      <c r="BX39" s="4">
        <f t="shared" si="74"/>
        <v>7170.3487942062293</v>
      </c>
      <c r="BY39" s="4">
        <f t="shared" si="74"/>
        <v>7155.8893977536409</v>
      </c>
      <c r="BZ39" s="4">
        <f t="shared" si="74"/>
        <v>7169.0922764378101</v>
      </c>
      <c r="CA39" s="4">
        <f>$C$27*BZ38+$E$27*BZ40+$G$27</f>
        <v>7157.0367244567533</v>
      </c>
      <c r="CB39" s="4">
        <f t="shared" ref="CB39:CD39" si="75">$C$27*CA38+$E$27*CA40+$G$27</f>
        <v>7168.0446521249996</v>
      </c>
      <c r="CC39" s="4">
        <f t="shared" si="75"/>
        <v>7157.9933104908923</v>
      </c>
      <c r="CD39" s="4">
        <f t="shared" si="75"/>
        <v>7167.1711931669361</v>
      </c>
      <c r="CE39" s="4">
        <f>$C$27*CD38+$E$27*CD40+$G$27</f>
        <v>7158.7908660940411</v>
      </c>
      <c r="CF39" s="4">
        <f t="shared" ref="CF39:CJ39" si="76">$C$27*CE38+$E$27*CE40+$G$27</f>
        <v>7166.44294493702</v>
      </c>
      <c r="CG39" s="4">
        <f t="shared" si="76"/>
        <v>7159.455829743325</v>
      </c>
      <c r="CH39" s="4">
        <f t="shared" si="76"/>
        <v>7165.8357664548712</v>
      </c>
      <c r="CI39" s="4">
        <f t="shared" si="76"/>
        <v>7160.0102445742432</v>
      </c>
      <c r="CJ39" s="4">
        <f t="shared" si="76"/>
        <v>7165.3295301276976</v>
      </c>
      <c r="CK39" s="4">
        <f>$C$27*CJ38+$E$27*CJ40+$G$27</f>
        <v>7160.4724890970429</v>
      </c>
      <c r="CL39" s="4">
        <f t="shared" ref="CL39:CR39" si="77">$C$27*CK38+$E$27*CK40+$G$27</f>
        <v>7164.9074545329822</v>
      </c>
      <c r="CM39" s="4">
        <f t="shared" si="77"/>
        <v>7160.8578864330148</v>
      </c>
      <c r="CN39" s="4">
        <f t="shared" si="77"/>
        <v>7164.5555481246674</v>
      </c>
      <c r="CO39" s="4">
        <f t="shared" si="77"/>
        <v>7161.1792122665229</v>
      </c>
      <c r="CP39" s="4">
        <f t="shared" si="77"/>
        <v>7164.2621454220152</v>
      </c>
      <c r="CQ39" s="4">
        <f t="shared" si="77"/>
        <v>7161.4471183510841</v>
      </c>
      <c r="CR39" s="4">
        <f t="shared" si="77"/>
        <v>7164.0175203061044</v>
      </c>
      <c r="CS39" s="4">
        <f>$C$27*CR38+$E$27*CR40+$G$27</f>
        <v>7161.670485608428</v>
      </c>
      <c r="CT39" s="4">
        <f t="shared" ref="CT39:CW39" si="78">$C$27*CS38+$E$27*CS40+$G$27</f>
        <v>7163.8135636049792</v>
      </c>
      <c r="CU39" s="4">
        <f t="shared" si="78"/>
        <v>7161.8567185255906</v>
      </c>
      <c r="CV39" s="4">
        <f t="shared" si="78"/>
        <v>7163.6435142795908</v>
      </c>
      <c r="CW39" s="4">
        <f t="shared" si="78"/>
        <v>7162.0119906090968</v>
      </c>
      <c r="CX39" s="4">
        <f>$C$27*CW38+$E$27*CW40+$G$27</f>
        <v>7163.5017352995146</v>
      </c>
      <c r="CY39" s="4">
        <f t="shared" ref="CY39:DA39" si="79">$C$27*CX38+$E$27*CX40+$G$27</f>
        <v>7162.1414490329007</v>
      </c>
      <c r="CZ39" s="4">
        <f t="shared" si="79"/>
        <v>7163.3835267788654</v>
      </c>
      <c r="DA39" s="4">
        <f t="shared" si="79"/>
        <v>7162.2493852640346</v>
      </c>
      <c r="DB39" s="4">
        <f t="shared" ref="DB39" si="80">$C$27*DA38+$E$27*DA40+$G$27</f>
        <v>7163.284970177976</v>
      </c>
      <c r="DC39" s="4">
        <f t="shared" ref="DC39" si="81">$C$27*DB38+$E$27*DB40+$G$27</f>
        <v>7162.3393773220942</v>
      </c>
      <c r="DD39" s="4">
        <f t="shared" ref="DD39" si="82">$C$27*DC38+$E$27*DC40+$G$27</f>
        <v>7163.2027984062152</v>
      </c>
      <c r="DE39" s="4">
        <f t="shared" ref="DE39" si="83">$C$27*DD38+$E$27*DD40+$G$27</f>
        <v>7162.4144083883893</v>
      </c>
      <c r="DF39" s="4">
        <f t="shared" ref="DF39" si="84">$C$27*DE38+$E$27*DE40+$G$27</f>
        <v>7163.1342875199489</v>
      </c>
      <c r="DG39" s="4">
        <f t="shared" ref="DG39" si="85">$C$27*DF38+$E$27*DF40+$G$27</f>
        <v>7162.4769656965655</v>
      </c>
      <c r="DH39" s="4">
        <f t="shared" ref="DH39" si="86">$C$27*DG38+$E$27*DG40+$G$27</f>
        <v>7163.0771664254862</v>
      </c>
      <c r="DI39" s="4">
        <f t="shared" ref="DI39" si="87">$C$27*DH38+$E$27*DH40+$G$27</f>
        <v>7162.5291229828654</v>
      </c>
      <c r="DJ39" s="4">
        <f t="shared" ref="DJ39" si="88">$C$27*DI38+$E$27*DI40+$G$27</f>
        <v>7163.029541593718</v>
      </c>
      <c r="DK39" s="4">
        <f t="shared" ref="DK39" si="89">$C$27*DJ38+$E$27*DJ40+$G$27</f>
        <v>7162.5726092292134</v>
      </c>
      <c r="DL39" s="4">
        <f t="shared" ref="DL39" si="90">$C$27*DK38+$E$27*DK40+$G$27</f>
        <v>7162.9898342907991</v>
      </c>
      <c r="DM39" s="4">
        <f t="shared" ref="DM39" si="91">$C$27*DL38+$E$27*DL40+$G$27</f>
        <v>7162.6088659778979</v>
      </c>
      <c r="DN39" s="4">
        <f t="shared" ref="DN39" si="92">$C$27*DM38+$E$27*DM40+$G$27</f>
        <v>7162.9567282440885</v>
      </c>
      <c r="DO39" s="4">
        <f t="shared" ref="DO39" si="93">$C$27*DN38+$E$27*DN40+$G$27</f>
        <v>7162.6390951178118</v>
      </c>
      <c r="DP39" s="4">
        <f t="shared" ref="DP39" si="94">$C$27*DO38+$E$27*DO40+$G$27</f>
        <v>7162.9291260085247</v>
      </c>
      <c r="DQ39" s="4">
        <f t="shared" ref="DQ39" si="95">$C$27*DP38+$E$27*DP40+$G$27</f>
        <v>7162.6642987263276</v>
      </c>
      <c r="DR39" s="4">
        <f t="shared" ref="DR39" si="96">$C$27*DQ38+$E$27*DQ40+$G$27</f>
        <v>7162.9061125869939</v>
      </c>
      <c r="DS39" s="4">
        <f t="shared" ref="DS39" si="97">$C$27*DR38+$E$27*DR40+$G$27</f>
        <v>7162.6853122875491</v>
      </c>
      <c r="DT39" s="4">
        <f t="shared" ref="DT39" si="98">$C$27*DS38+$E$27*DS40+$G$27</f>
        <v>7162.8869250987445</v>
      </c>
      <c r="DU39" s="4">
        <f t="shared" ref="DU39" si="99">$C$27*DT38+$E$27*DT40+$G$27</f>
        <v>7162.7028323880895</v>
      </c>
      <c r="DV39" s="4">
        <f t="shared" ref="DV39" si="100">$C$27*DU38+$E$27*DU40+$G$27</f>
        <v>7162.8709274903567</v>
      </c>
      <c r="DW39" s="4">
        <f t="shared" ref="DW39" si="101">$C$27*DV38+$E$27*DV40+$G$27</f>
        <v>7162.7174398084935</v>
      </c>
      <c r="DX39" s="4">
        <f t="shared" ref="DX39" si="102">$C$27*DW38+$E$27*DW40+$G$27</f>
        <v>7162.8575894509631</v>
      </c>
      <c r="DY39" s="4">
        <f t="shared" ref="DY39" si="103">$C$27*DX38+$E$27*DX40+$G$27</f>
        <v>7162.7296187757538</v>
      </c>
      <c r="DZ39" s="4">
        <f t="shared" ref="DZ39" si="104">$C$27*DY38+$E$27*DY40+$G$27</f>
        <v>7162.8464688327713</v>
      </c>
      <c r="EA39" s="4">
        <f t="shared" ref="EA39" si="105">$C$27*DZ38+$E$27*DZ40+$G$27</f>
        <v>7162.7397730151351</v>
      </c>
      <c r="EB39" s="4">
        <f t="shared" ref="EB39" si="106">$C$27*EA38+$E$27*EA40+$G$27</f>
        <v>7162.8371969941363</v>
      </c>
      <c r="EC39" s="4">
        <f t="shared" ref="EC39" si="107">$C$27*EB38+$E$27*EB40+$G$27</f>
        <v>7162.7482391334197</v>
      </c>
      <c r="ED39" s="4">
        <f t="shared" ref="ED39" si="108">$C$27*EC38+$E$27*EC40+$G$27</f>
        <v>7162.8294665793146</v>
      </c>
      <c r="EE39" s="4">
        <f t="shared" ref="EE39" si="109">$C$27*ED38+$E$27*ED40+$G$27</f>
        <v>7162.7552977772139</v>
      </c>
      <c r="EF39" s="4">
        <f t="shared" ref="EF39" si="110">$C$27*EE38+$E$27*EE40+$G$27</f>
        <v>7162.8230213298184</v>
      </c>
      <c r="EG39" s="4">
        <f t="shared" ref="EG39" si="111">$C$27*EF38+$E$27*EF40+$G$27</f>
        <v>7162.7611829362158</v>
      </c>
      <c r="EH39" s="4">
        <f t="shared" ref="EH39" si="112">$C$27*EG38+$E$27*EG40+$G$27</f>
        <v>7162.8176475895943</v>
      </c>
      <c r="EI39" s="4">
        <f t="shared" ref="EI39" si="113">$C$27*EH38+$E$27*EH40+$G$27</f>
        <v>7162.7660896998204</v>
      </c>
      <c r="EJ39" s="4">
        <f t="shared" ref="EJ39" si="114">$C$27*EI38+$E$27*EI40+$G$27</f>
        <v>7162.8131672224645</v>
      </c>
      <c r="EK39" s="4">
        <f t="shared" ref="EK39" si="115">$C$27*EJ38+$E$27*EJ40+$G$27</f>
        <v>7162.7701807242202</v>
      </c>
      <c r="EL39" s="4">
        <f t="shared" ref="EL39" si="116">$C$27*EK38+$E$27*EK40+$G$27</f>
        <v>7162.8094317070136</v>
      </c>
      <c r="EM39" s="4">
        <f t="shared" ref="EM39" si="117">$C$27*EL38+$E$27*EL40+$G$27</f>
        <v>7162.7735916243546</v>
      </c>
      <c r="EN39" s="4">
        <f t="shared" ref="EN39" si="118">$C$27*EM38+$E$27*EM40+$G$27</f>
        <v>7162.8063172132079</v>
      </c>
      <c r="EO39" s="4">
        <f t="shared" ref="EO39" si="119">$C$27*EN38+$E$27*EN40+$G$27</f>
        <v>7162.7764354694636</v>
      </c>
      <c r="EP39" s="4">
        <f t="shared" ref="EP39" si="120">$C$27*EO38+$E$27*EO40+$G$27</f>
        <v>7162.8037204974953</v>
      </c>
      <c r="EQ39" s="4">
        <f t="shared" ref="EQ39" si="121">$C$27*EP38+$E$27*EP40+$G$27</f>
        <v>7162.7788065312607</v>
      </c>
      <c r="ER39" s="4">
        <f t="shared" ref="ER39" si="122">$C$27*EQ38+$E$27*EQ40+$G$27</f>
        <v>7162.8015554803478</v>
      </c>
      <c r="ES39" s="4">
        <f t="shared" ref="ES39" si="123">$C$27*ER38+$E$27*ER40+$G$27</f>
        <v>7162.7807834089845</v>
      </c>
      <c r="ET39" s="4">
        <f t="shared" ref="ET39" si="124">$C$27*ES38+$E$27*ES40+$G$27</f>
        <v>7162.7997503927818</v>
      </c>
      <c r="EU39" s="4">
        <f t="shared" ref="EU39" si="125">$C$27*ET38+$E$27*ET40+$G$27</f>
        <v>7162.7824316349133</v>
      </c>
      <c r="EV39" s="4">
        <f t="shared" ref="EV39" si="126">$C$27*EU38+$E$27*EU40+$G$27</f>
        <v>7162.7982453972545</v>
      </c>
      <c r="EW39" s="4">
        <f t="shared" ref="EW39" si="127">$C$27*EV38+$E$27*EV40+$G$27</f>
        <v>7162.7838058467223</v>
      </c>
      <c r="EX39" s="4">
        <f t="shared" ref="EX39" si="128">$C$27*EW38+$E$27*EW40+$G$27</f>
        <v>7162.7969906040917</v>
      </c>
    </row>
    <row r="40" spans="2:154" x14ac:dyDescent="0.3">
      <c r="B40" s="15" t="s">
        <v>19</v>
      </c>
      <c r="C40" s="4">
        <v>0</v>
      </c>
      <c r="D40" s="4">
        <f>$C$28*C38+$D$28*C39+$G$28</f>
        <v>10345.454545454544</v>
      </c>
      <c r="E40" s="4">
        <f t="shared" ref="E40:K40" si="129">$C$28*D38+$D$28*D39+$G$28</f>
        <v>986.29370629370533</v>
      </c>
      <c r="F40" s="4">
        <f t="shared" si="129"/>
        <v>9354.9014621741862</v>
      </c>
      <c r="G40" s="4">
        <f t="shared" si="129"/>
        <v>1531.8298205291212</v>
      </c>
      <c r="H40" s="4">
        <f t="shared" si="129"/>
        <v>8549.4897461089422</v>
      </c>
      <c r="I40" s="4">
        <f t="shared" si="129"/>
        <v>2068.3151889042056</v>
      </c>
      <c r="J40" s="4">
        <f t="shared" si="129"/>
        <v>7947.8700371883233</v>
      </c>
      <c r="K40" s="4">
        <f t="shared" si="129"/>
        <v>2560.860709220693</v>
      </c>
      <c r="L40" s="4">
        <f>$C$28*K38+$D$28*K39+$G$28</f>
        <v>7471.6879098865211</v>
      </c>
      <c r="M40" s="4">
        <f t="shared" ref="M40:N40" si="130">$C$28*L38+$D$28*L39+$G$28</f>
        <v>2984.4397439506356</v>
      </c>
      <c r="N40" s="4">
        <f t="shared" si="130"/>
        <v>7080.6837672958509</v>
      </c>
      <c r="O40" s="4">
        <f>$C$28*N38+$D$28*N39+$G$28</f>
        <v>3340.1524117265071</v>
      </c>
      <c r="P40" s="4">
        <f t="shared" ref="P40:Q40" si="131">$C$28*O38+$D$28*O39+$G$28</f>
        <v>6755.6463092952181</v>
      </c>
      <c r="Q40" s="4">
        <f t="shared" si="131"/>
        <v>3637.0273161398691</v>
      </c>
      <c r="R40" s="4">
        <f>$C$28*Q38+$D$28*Q39+$G$28</f>
        <v>6484.6993593539719</v>
      </c>
      <c r="S40" s="4">
        <f t="shared" ref="S40:V40" si="132">$C$28*R38+$D$28*R39+$G$28</f>
        <v>3884.5284819808294</v>
      </c>
      <c r="T40" s="4">
        <f t="shared" si="132"/>
        <v>6258.7672948715754</v>
      </c>
      <c r="U40" s="4">
        <f t="shared" si="132"/>
        <v>4090.8604784260488</v>
      </c>
      <c r="V40" s="4">
        <f t="shared" si="132"/>
        <v>6070.3820178359074</v>
      </c>
      <c r="W40" s="4">
        <f>$C$28*V38+$D$28*V39+$G$28</f>
        <v>4262.8826211318355</v>
      </c>
      <c r="X40" s="4">
        <f t="shared" ref="X40:Z40" si="133">$C$28*W38+$D$28*W39+$G$28</f>
        <v>5913.3116415183185</v>
      </c>
      <c r="Y40" s="4">
        <f t="shared" si="133"/>
        <v>4406.3047365203056</v>
      </c>
      <c r="Z40" s="4">
        <f t="shared" si="133"/>
        <v>5782.3531851190392</v>
      </c>
      <c r="AA40" s="4">
        <f>$C$28*Z38+$D$28*Z39+$G$28</f>
        <v>4525.8829713511632</v>
      </c>
      <c r="AB40" s="4">
        <f t="shared" ref="AB40" si="134">$C$28*AA38+$D$28*AA39+$G$28</f>
        <v>5673.1662270990737</v>
      </c>
      <c r="AC40" s="4">
        <f>$C$28*AB38+$D$28*AB39+$G$28</f>
        <v>4625.5815665602122</v>
      </c>
      <c r="AD40" s="4">
        <f t="shared" ref="AD40" si="135">$C$28*AC38+$D$28*AC39+$G$28</f>
        <v>5582.1313821004205</v>
      </c>
      <c r="AE40" s="4">
        <f>$C$28*AD38+$D$28*AD39+$G$28</f>
        <v>4708.7054886428523</v>
      </c>
      <c r="AF40" s="4">
        <f t="shared" ref="AF40:AI40" si="136">$C$28*AE38+$D$28*AE39+$G$28</f>
        <v>5506.2308972116643</v>
      </c>
      <c r="AG40" s="4">
        <f t="shared" si="136"/>
        <v>4778.0102364821869</v>
      </c>
      <c r="AH40" s="4">
        <f t="shared" si="136"/>
        <v>5442.948711717193</v>
      </c>
      <c r="AI40" s="4">
        <f t="shared" si="136"/>
        <v>4835.7932157749583</v>
      </c>
      <c r="AJ40" s="4">
        <f>$C$28*AI38+$D$28*AI39+$G$28</f>
        <v>5390.1870579185988</v>
      </c>
      <c r="AK40" s="4">
        <f t="shared" ref="AK40:AN40" si="137">$C$28*AJ38+$D$28*AJ39+$G$28</f>
        <v>4883.9698955922249</v>
      </c>
      <c r="AL40" s="4">
        <f t="shared" si="137"/>
        <v>5346.1969189722104</v>
      </c>
      <c r="AM40" s="4">
        <f t="shared" si="137"/>
        <v>4924.1373029906536</v>
      </c>
      <c r="AN40" s="4">
        <f t="shared" si="137"/>
        <v>5309.5200487818283</v>
      </c>
      <c r="AO40" s="4">
        <f>$C$28*AN38+$D$28*AN39+$G$28</f>
        <v>4957.6269627679367</v>
      </c>
      <c r="AP40" s="4">
        <f t="shared" ref="AP40" si="138">$C$28*AO38+$D$28*AO39+$G$28</f>
        <v>5278.9406316822515</v>
      </c>
      <c r="AQ40" s="4">
        <f>$C$28*AP38+$D$28*AP39+$G$28</f>
        <v>4985.5490365255928</v>
      </c>
      <c r="AR40" s="4">
        <f t="shared" ref="AR40:AT40" si="139">$C$28*AQ38+$D$28*AQ39+$G$28</f>
        <v>5253.4449788296752</v>
      </c>
      <c r="AS40" s="4">
        <f t="shared" si="139"/>
        <v>5008.8291238168249</v>
      </c>
      <c r="AT40" s="4">
        <f t="shared" si="139"/>
        <v>5232.1879250330248</v>
      </c>
      <c r="AU40" s="4">
        <f>$C$28*AT38+$D$28*AT39+$G$28</f>
        <v>5028.2389452005409</v>
      </c>
      <c r="AV40" s="4">
        <f t="shared" ref="AV40:BB40" si="140">$C$28*AU38+$D$28*AU39+$G$28</f>
        <v>5214.4648120489746</v>
      </c>
      <c r="AW40" s="4">
        <f t="shared" si="140"/>
        <v>5044.4219243035386</v>
      </c>
      <c r="AX40" s="4">
        <f t="shared" si="140"/>
        <v>5199.6881295957337</v>
      </c>
      <c r="AY40" s="4">
        <f t="shared" si="140"/>
        <v>5057.9145169179174</v>
      </c>
      <c r="AZ40" s="4">
        <f t="shared" si="140"/>
        <v>5187.3680397491953</v>
      </c>
      <c r="BA40" s="4">
        <f t="shared" si="140"/>
        <v>5069.1639941803496</v>
      </c>
      <c r="BB40" s="4">
        <f t="shared" si="140"/>
        <v>5177.0961391174333</v>
      </c>
      <c r="BC40" s="4">
        <f>$C$28*BB38+$D$28*BB39+$G$28</f>
        <v>5078.5432693348612</v>
      </c>
      <c r="BD40" s="4">
        <f t="shared" ref="BD40" si="141">$C$28*BC38+$D$28*BC39+$G$28</f>
        <v>5168.5319205197538</v>
      </c>
      <c r="BE40" s="4">
        <f>$C$28*BD38+$D$28*BD39+$G$28</f>
        <v>5086.363259577236</v>
      </c>
      <c r="BF40" s="4">
        <f t="shared" ref="BF40:BK40" si="142">$C$28*BE38+$D$28*BE39+$G$28</f>
        <v>5161.3914853833376</v>
      </c>
      <c r="BG40" s="4">
        <f t="shared" si="142"/>
        <v>5092.8831927685987</v>
      </c>
      <c r="BH40" s="4">
        <f t="shared" si="142"/>
        <v>5155.4381326803586</v>
      </c>
      <c r="BI40" s="4">
        <f t="shared" si="142"/>
        <v>5098.319200679387</v>
      </c>
      <c r="BJ40" s="4">
        <f t="shared" si="142"/>
        <v>5150.4745124346828</v>
      </c>
      <c r="BK40" s="4">
        <f t="shared" si="142"/>
        <v>5102.8514836244485</v>
      </c>
      <c r="BL40" s="4">
        <f>$C$28*BK38+$D$28*BK39+$G$28</f>
        <v>5146.3360836916727</v>
      </c>
      <c r="BM40" s="4">
        <f t="shared" ref="BM40:BQ40" si="143">$C$28*BL38+$D$28*BL39+$G$28</f>
        <v>5106.6302839925138</v>
      </c>
      <c r="BN40" s="4">
        <f t="shared" si="143"/>
        <v>5142.8856600868658</v>
      </c>
      <c r="BO40" s="4">
        <f t="shared" si="143"/>
        <v>5109.7808666888686</v>
      </c>
      <c r="BP40" s="4">
        <f t="shared" si="143"/>
        <v>5140.0088622024723</v>
      </c>
      <c r="BQ40" s="4">
        <f t="shared" si="143"/>
        <v>5112.4076715898245</v>
      </c>
      <c r="BR40" s="4">
        <f>$C$28*BQ38+$D$28*BQ39+$G$28</f>
        <v>5137.6103259601041</v>
      </c>
      <c r="BS40" s="4">
        <f t="shared" ref="BS40:BU40" si="144">$C$28*BR38+$D$28*BR39+$G$28</f>
        <v>5114.5977756603097</v>
      </c>
      <c r="BT40" s="4">
        <f t="shared" si="144"/>
        <v>5135.6105413603018</v>
      </c>
      <c r="BU40" s="4">
        <f t="shared" si="144"/>
        <v>5116.4237795016343</v>
      </c>
      <c r="BV40" s="4">
        <f>$C$28*BU38+$D$28*BU39+$G$28</f>
        <v>5133.9432167750128</v>
      </c>
      <c r="BW40" s="4">
        <f t="shared" ref="BW40:BZ40" si="145">$C$28*BV38+$D$28*BV39+$G$28</f>
        <v>5117.9462140167179</v>
      </c>
      <c r="BX40" s="4">
        <f t="shared" si="145"/>
        <v>5132.5530814209442</v>
      </c>
      <c r="BY40" s="4">
        <f t="shared" si="145"/>
        <v>5119.2155469722484</v>
      </c>
      <c r="BZ40" s="4">
        <f t="shared" si="145"/>
        <v>5131.3940531671278</v>
      </c>
      <c r="CA40" s="4">
        <f>$C$28*BZ38+$D$28*BZ39+$G$28</f>
        <v>5120.2738559740692</v>
      </c>
      <c r="CB40" s="4">
        <f t="shared" ref="CB40:CD40" si="146">$C$28*CA38+$D$28*CA39+$G$28</f>
        <v>5130.4277109406576</v>
      </c>
      <c r="CC40" s="4">
        <f t="shared" si="146"/>
        <v>5121.156223313903</v>
      </c>
      <c r="CD40" s="4">
        <f t="shared" si="146"/>
        <v>5129.6220210917836</v>
      </c>
      <c r="CE40" s="4">
        <f>$C$28*CD38+$D$28*CD39+$G$28</f>
        <v>5121.891898925719</v>
      </c>
      <c r="CF40" s="4">
        <f t="shared" ref="CF40:CJ40" si="147">$C$28*CE38+$D$28*CE39+$G$28</f>
        <v>5128.950275498144</v>
      </c>
      <c r="CG40" s="4">
        <f t="shared" si="147"/>
        <v>5122.5052700030337</v>
      </c>
      <c r="CH40" s="4">
        <f t="shared" si="147"/>
        <v>5128.3902062069592</v>
      </c>
      <c r="CI40" s="4">
        <f t="shared" si="147"/>
        <v>5123.0166694193567</v>
      </c>
      <c r="CJ40" s="4">
        <f t="shared" si="147"/>
        <v>5127.923247266106</v>
      </c>
      <c r="CK40" s="4">
        <f>$C$28*CJ38+$D$28*CJ39+$G$28</f>
        <v>5123.4430497504291</v>
      </c>
      <c r="CL40" s="4">
        <f t="shared" ref="CL40:CR40" si="148">$C$28*CK38+$D$28*CK39+$G$28</f>
        <v>5127.5339192742413</v>
      </c>
      <c r="CM40" s="4">
        <f t="shared" si="148"/>
        <v>5123.7985452416697</v>
      </c>
      <c r="CN40" s="4">
        <f t="shared" si="148"/>
        <v>5127.2093162481742</v>
      </c>
      <c r="CO40" s="4">
        <f t="shared" si="148"/>
        <v>5124.0949403497043</v>
      </c>
      <c r="CP40" s="4">
        <f t="shared" si="148"/>
        <v>5126.9386777974751</v>
      </c>
      <c r="CQ40" s="4">
        <f t="shared" si="148"/>
        <v>5124.3420603898494</v>
      </c>
      <c r="CR40" s="4">
        <f t="shared" si="148"/>
        <v>5126.7130324241589</v>
      </c>
      <c r="CS40" s="4">
        <f>$C$28*CR38+$D$28*CR39+$G$28</f>
        <v>5124.5480972392652</v>
      </c>
      <c r="CT40" s="4">
        <f t="shared" ref="CT40:CW40" si="149">$C$28*CS38+$D$28*CS39+$G$28</f>
        <v>5126.5249001230486</v>
      </c>
      <c r="CU40" s="4">
        <f t="shared" si="149"/>
        <v>5124.7198808926341</v>
      </c>
      <c r="CV40" s="4">
        <f t="shared" si="149"/>
        <v>5126.36804442421</v>
      </c>
      <c r="CW40" s="4">
        <f t="shared" si="149"/>
        <v>5124.863105872284</v>
      </c>
      <c r="CX40" s="4">
        <f>$C$28*CW38+$D$28*CW39+$G$28</f>
        <v>5126.2372656578164</v>
      </c>
      <c r="CY40" s="4">
        <f t="shared" ref="CY40:DA40" si="150">$C$28*CX38+$D$28*CX39+$G$28</f>
        <v>5124.9825199980969</v>
      </c>
      <c r="CZ40" s="4">
        <f t="shared" si="150"/>
        <v>5126.1282285882917</v>
      </c>
      <c r="DA40" s="4">
        <f t="shared" si="150"/>
        <v>5125.082081774809</v>
      </c>
      <c r="DB40" s="4">
        <f t="shared" ref="DB40" si="151">$C$28*DA38+$D$28*DA39+$G$28</f>
        <v>5126.0373187039258</v>
      </c>
      <c r="DC40" s="4">
        <f t="shared" ref="DC40" si="152">$C$28*DB38+$D$28*DB39+$G$28</f>
        <v>5125.1650916140115</v>
      </c>
      <c r="DD40" s="4">
        <f t="shared" ref="DD40" si="153">$C$28*DC38+$D$28*DC39+$G$28</f>
        <v>5125.9615223980309</v>
      </c>
      <c r="DE40" s="4">
        <f t="shared" ref="DE40" si="154">$C$28*DD38+$D$28*DD39+$G$28</f>
        <v>5125.2343012407564</v>
      </c>
      <c r="DF40" s="4">
        <f t="shared" ref="DF40" si="155">$C$28*DE38+$D$28*DE39+$G$28</f>
        <v>5125.8983270697427</v>
      </c>
      <c r="DG40" s="4">
        <f t="shared" ref="DG40" si="156">$C$28*DF38+$D$28*DF39+$G$28</f>
        <v>5125.2920049115519</v>
      </c>
      <c r="DH40" s="4">
        <f t="shared" ref="DH40" si="157">$C$28*DG38+$D$28*DG39+$G$28</f>
        <v>5125.8456378328401</v>
      </c>
      <c r="DI40" s="4">
        <f t="shared" ref="DI40" si="158">$C$28*DH38+$D$28*DH39+$G$28</f>
        <v>5125.340115467553</v>
      </c>
      <c r="DJ40" s="4">
        <f t="shared" ref="DJ40" si="159">$C$28*DI38+$D$28*DI39+$G$28</f>
        <v>5125.8017080715672</v>
      </c>
      <c r="DK40" s="4">
        <f t="shared" ref="DK40" si="160">$C$28*DJ38+$D$28*DJ39+$G$28</f>
        <v>5125.3802277440664</v>
      </c>
      <c r="DL40" s="4">
        <f t="shared" ref="DL40" si="161">$C$28*DK38+$D$28*DK39+$G$28</f>
        <v>5125.7650815413872</v>
      </c>
      <c r="DM40" s="4">
        <f t="shared" ref="DM40" si="162">$C$28*DL38+$D$28*DL39+$G$28</f>
        <v>5125.4136714383567</v>
      </c>
      <c r="DN40" s="4">
        <f t="shared" ref="DN40" si="163">$C$28*DM38+$D$28*DM39+$G$28</f>
        <v>5125.7345440953814</v>
      </c>
      <c r="DO40" s="4">
        <f t="shared" ref="DO40" si="164">$C$28*DN38+$D$28*DN39+$G$28</f>
        <v>5125.4415551882948</v>
      </c>
      <c r="DP40" s="4">
        <f t="shared" ref="DP40" si="165">$C$28*DO38+$D$28*DO39+$G$28</f>
        <v>5125.7090834360151</v>
      </c>
      <c r="DQ40" s="4">
        <f t="shared" ref="DQ40" si="166">$C$28*DP38+$D$28*DP39+$G$28</f>
        <v>5125.4648033230224</v>
      </c>
      <c r="DR40" s="4">
        <f t="shared" ref="DR40" si="167">$C$28*DQ38+$D$28*DQ39+$G$28</f>
        <v>5125.6878555581125</v>
      </c>
      <c r="DS40" s="4">
        <f t="shared" ref="DS40" si="168">$C$28*DR38+$D$28*DR39+$G$28</f>
        <v>5125.4841865038898</v>
      </c>
      <c r="DT40" s="4">
        <f t="shared" ref="DT40" si="169">$C$28*DS38+$D$28*DS39+$G$28</f>
        <v>5125.6701567705913</v>
      </c>
      <c r="DU40" s="4">
        <f t="shared" ref="DU40" si="170">$C$28*DT38+$D$28*DT39+$G$28</f>
        <v>5125.500347271407</v>
      </c>
      <c r="DV40" s="4">
        <f t="shared" ref="DV40" si="171">$C$28*DU38+$D$28*DU39+$G$28</f>
        <v>5125.6554003695428</v>
      </c>
      <c r="DW40" s="4">
        <f t="shared" ref="DW40" si="172">$C$28*DV38+$D$28*DV39+$G$28</f>
        <v>5125.5138213450646</v>
      </c>
      <c r="DX40" s="4">
        <f t="shared" ref="DX40" si="173">$C$28*DW38+$D$28*DW39+$G$28</f>
        <v>5125.6430971893606</v>
      </c>
      <c r="DY40" s="4">
        <f t="shared" ref="DY40" si="174">$C$28*DX38+$D$28*DX39+$G$28</f>
        <v>5125.5250553821088</v>
      </c>
      <c r="DZ40" s="4">
        <f t="shared" ref="DZ40" si="175">$C$28*DY38+$D$28*DY39+$G$28</f>
        <v>5125.6328393871963</v>
      </c>
      <c r="EA40" s="4">
        <f t="shared" ref="EA40" si="176">$C$28*DZ38+$D$28*DZ39+$G$28</f>
        <v>5125.5344217839493</v>
      </c>
      <c r="EB40" s="4">
        <f t="shared" ref="EB40" si="177">$C$28*EA38+$D$28*EA39+$G$28</f>
        <v>5125.6242869232246</v>
      </c>
      <c r="EC40" s="4">
        <f t="shared" ref="EC40" si="178">$C$28*EB38+$D$28*EB39+$G$28</f>
        <v>5125.5422310410386</v>
      </c>
      <c r="ED40" s="4">
        <f t="shared" ref="ED40" si="179">$C$28*EC38+$D$28*EC39+$G$28</f>
        <v>5125.6171562885329</v>
      </c>
      <c r="EE40" s="4">
        <f t="shared" ref="EE40" si="180">$C$28*ED38+$D$28*ED39+$G$28</f>
        <v>5125.5487420254422</v>
      </c>
      <c r="EF40" s="4">
        <f t="shared" ref="EF40" si="181">$C$28*EE38+$D$28*EE39+$G$28</f>
        <v>5125.6112111069706</v>
      </c>
      <c r="EG40" s="4">
        <f t="shared" ref="EG40" si="182">$C$28*EF38+$D$28*EF39+$G$28</f>
        <v>5125.5541705722826</v>
      </c>
      <c r="EH40" s="4">
        <f t="shared" ref="EH40" si="183">$C$28*EG38+$D$28*EG39+$G$28</f>
        <v>5125.6062542994314</v>
      </c>
      <c r="EI40" s="4">
        <f t="shared" ref="EI40" si="184">$C$28*EH38+$D$28*EH39+$G$28</f>
        <v>5125.5586966345436</v>
      </c>
      <c r="EJ40" s="4">
        <f t="shared" ref="EJ40" si="185">$C$28*EI38+$D$28*EI39+$G$28</f>
        <v>5125.6021215507963</v>
      </c>
      <c r="EK40" s="4">
        <f t="shared" ref="EK40" si="186">$C$28*EJ38+$D$28*EJ39+$G$28</f>
        <v>5125.5624702484029</v>
      </c>
      <c r="EL40" s="4">
        <f t="shared" ref="EL40" si="187">$C$28*EK38+$D$28*EK39+$G$28</f>
        <v>5125.5986758629933</v>
      </c>
      <c r="EM40" s="4">
        <f t="shared" ref="EM40" si="188">$C$28*EL38+$D$28*EL39+$G$28</f>
        <v>5125.5656165068376</v>
      </c>
      <c r="EN40" s="4">
        <f t="shared" ref="EN40" si="189">$C$28*EM38+$D$28*EM39+$G$28</f>
        <v>5125.5958030135935</v>
      </c>
      <c r="EO40" s="4">
        <f t="shared" ref="EO40" si="190">$C$28*EN38+$D$28*EN39+$G$28</f>
        <v>5125.5682397063774</v>
      </c>
      <c r="EP40" s="4">
        <f t="shared" ref="EP40" si="191">$C$28*EO38+$D$28*EO39+$G$28</f>
        <v>5125.5934077694073</v>
      </c>
      <c r="EQ40" s="4">
        <f t="shared" ref="EQ40" si="192">$C$28*EP38+$D$28*EP39+$G$28</f>
        <v>5125.5704268044692</v>
      </c>
      <c r="ER40" s="4">
        <f t="shared" ref="ER40" si="193">$C$28*EQ38+$D$28*EQ39+$G$28</f>
        <v>5125.5914107295675</v>
      </c>
      <c r="ES40" s="4">
        <f t="shared" ref="ES40" si="194">$C$28*ER38+$D$28*ER39+$G$28</f>
        <v>5125.5722503020697</v>
      </c>
      <c r="ET40" s="4">
        <f t="shared" ref="ET40" si="195">$C$28*ES38+$D$28*ES39+$G$28</f>
        <v>5125.5897456934308</v>
      </c>
      <c r="EU40" s="4">
        <f t="shared" ref="EU40" si="196">$C$28*ET38+$D$28*ET39+$G$28</f>
        <v>5125.5737706470009</v>
      </c>
      <c r="EV40" s="4">
        <f t="shared" ref="EV40" si="197">$C$28*EU38+$D$28*EU39+$G$28</f>
        <v>5125.5883574660766</v>
      </c>
      <c r="EW40" s="4">
        <f t="shared" ref="EW40" si="198">$C$28*EV38+$D$28*EV39+$G$28</f>
        <v>5125.5750382377619</v>
      </c>
      <c r="EX40" s="4">
        <f t="shared" ref="EX40" si="199">$C$28*EW38+$D$28*EW39+$G$28</f>
        <v>5125.5872000286217</v>
      </c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 PRO</dc:creator>
  <cp:lastModifiedBy>WINDOWS 10 PRO</cp:lastModifiedBy>
  <dcterms:created xsi:type="dcterms:W3CDTF">2024-09-13T18:38:10Z</dcterms:created>
  <dcterms:modified xsi:type="dcterms:W3CDTF">2024-09-14T23:47:08Z</dcterms:modified>
</cp:coreProperties>
</file>