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Documents\"/>
    </mc:Choice>
  </mc:AlternateContent>
  <xr:revisionPtr revIDLastSave="0" documentId="8_{D75DD974-7104-4DAC-A120-96645430040D}" xr6:coauthVersionLast="47" xr6:coauthVersionMax="47" xr10:uidLastSave="{00000000-0000-0000-0000-000000000000}"/>
  <bookViews>
    <workbookView xWindow="-120" yWindow="-120" windowWidth="20730" windowHeight="11160" activeTab="1" xr2:uid="{1BDBC00A-8950-42C5-9993-845D88B36DFF}"/>
  </bookViews>
  <sheets>
    <sheet name="Planilha3" sheetId="3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7" i="1" l="1"/>
  <c r="P27" i="1"/>
  <c r="T27" i="1"/>
  <c r="S27" i="1"/>
  <c r="R27" i="1"/>
  <c r="Q27" i="1"/>
  <c r="R23" i="1"/>
  <c r="Q23" i="1"/>
  <c r="P23" i="1"/>
  <c r="H5" i="1"/>
  <c r="K5" i="1"/>
  <c r="J5" i="1"/>
  <c r="G5" i="1"/>
  <c r="F5" i="1"/>
  <c r="I5" i="1"/>
</calcChain>
</file>

<file path=xl/sharedStrings.xml><?xml version="1.0" encoding="utf-8"?>
<sst xmlns="http://schemas.openxmlformats.org/spreadsheetml/2006/main" count="36" uniqueCount="24">
  <si>
    <t>id</t>
  </si>
  <si>
    <t>dia</t>
  </si>
  <si>
    <t xml:space="preserve">hora </t>
  </si>
  <si>
    <t>temperatura( °C )</t>
  </si>
  <si>
    <t>Temperatura</t>
  </si>
  <si>
    <t>Crítico</t>
  </si>
  <si>
    <t>Emergência</t>
  </si>
  <si>
    <t>Ideal</t>
  </si>
  <si>
    <t>&lt; 20</t>
  </si>
  <si>
    <t>20 - 45</t>
  </si>
  <si>
    <t>45 - 80</t>
  </si>
  <si>
    <t>&gt; 100</t>
  </si>
  <si>
    <t>MÉDIA</t>
  </si>
  <si>
    <t>MEDIANA</t>
  </si>
  <si>
    <t>1ºQUARTIL</t>
  </si>
  <si>
    <t>MIN</t>
  </si>
  <si>
    <t>3ºQUARTIL</t>
  </si>
  <si>
    <t>MAX</t>
  </si>
  <si>
    <t>80 - 99</t>
  </si>
  <si>
    <t>dashboard ZENIT (transformador 1)</t>
  </si>
  <si>
    <t>dashboard ZENIT (transformadores totais)</t>
  </si>
  <si>
    <t>total de transformadores</t>
  </si>
  <si>
    <t>transformadores em emergência</t>
  </si>
  <si>
    <t>transformadores críticos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</si>
</sst>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7" borderId="1" xfId="0" applyFill="1" applyBorder="1"/>
    <xf numFmtId="0" fontId="0" fillId="8" borderId="1" xfId="0" applyFill="1" applyBorder="1"/>
    <xf numFmtId="0" fontId="2" fillId="8" borderId="1" xfId="0" applyFont="1" applyFill="1" applyBorder="1"/>
    <xf numFmtId="0" fontId="1" fillId="7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15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DASHBOARD ZENIT (transformador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057270165096566E-2"/>
          <c:y val="0.15886810976955296"/>
          <c:w val="0.90621793299482223"/>
          <c:h val="0.63347216315349864"/>
        </c:manualLayout>
      </c:layout>
      <c:lineChart>
        <c:grouping val="standard"/>
        <c:varyColors val="0"/>
        <c:ser>
          <c:idx val="0"/>
          <c:order val="0"/>
          <c:tx>
            <c:strRef>
              <c:f>Planilha1!$E$5</c:f>
              <c:strCache>
                <c:ptCount val="1"/>
                <c:pt idx="0">
                  <c:v>temperatura( °C 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0984609314071723E-2"/>
                  <c:y val="-6.32963510330477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06-4D6F-B266-1C56FB6F2F03}"/>
                </c:ext>
              </c:extLst>
            </c:dLbl>
            <c:dLbl>
              <c:idx val="1"/>
              <c:layout>
                <c:manualLayout>
                  <c:x val="-3.0812953545564761E-2"/>
                  <c:y val="-6.77915919209504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06-4D6F-B266-1C56FB6F2F03}"/>
                </c:ext>
              </c:extLst>
            </c:dLbl>
            <c:dLbl>
              <c:idx val="2"/>
              <c:layout>
                <c:manualLayout>
                  <c:x val="-3.63938095430947E-2"/>
                  <c:y val="-5.88249528572643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06-4D6F-B266-1C56FB6F2F03}"/>
                </c:ext>
              </c:extLst>
            </c:dLbl>
            <c:dLbl>
              <c:idx val="3"/>
              <c:layout>
                <c:manualLayout>
                  <c:x val="-3.0812953545564761E-2"/>
                  <c:y val="-5.8752712998157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06-4D6F-B266-1C56FB6F2F03}"/>
                </c:ext>
              </c:extLst>
            </c:dLbl>
            <c:dLbl>
              <c:idx val="4"/>
              <c:layout>
                <c:manualLayout>
                  <c:x val="-3.0812953545564761E-2"/>
                  <c:y val="-8.13499103051404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06-4D6F-B266-1C56FB6F2F03}"/>
                </c:ext>
              </c:extLst>
            </c:dLbl>
            <c:dLbl>
              <c:idx val="5"/>
              <c:layout>
                <c:manualLayout>
                  <c:x val="-3.0812953545564761E-2"/>
                  <c:y val="-7.68304708437437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06-4D6F-B266-1C56FB6F2F03}"/>
                </c:ext>
              </c:extLst>
            </c:dLbl>
            <c:dLbl>
              <c:idx val="6"/>
              <c:layout>
                <c:manualLayout>
                  <c:x val="-3.0812953545564761E-2"/>
                  <c:y val="-5.8752712998157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06-4D6F-B266-1C56FB6F2F03}"/>
                </c:ext>
              </c:extLst>
            </c:dLbl>
            <c:dLbl>
              <c:idx val="7"/>
              <c:layout>
                <c:manualLayout>
                  <c:x val="-3.3172291489329292E-2"/>
                  <c:y val="-7.23110313823470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06-4D6F-B266-1C56FB6F2F03}"/>
                </c:ext>
              </c:extLst>
            </c:dLbl>
            <c:dLbl>
              <c:idx val="8"/>
              <c:layout>
                <c:manualLayout>
                  <c:x val="-3.3172291489329292E-2"/>
                  <c:y val="-7.68304708437438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E06-4D6F-B266-1C56FB6F2F03}"/>
                </c:ext>
              </c:extLst>
            </c:dLbl>
            <c:dLbl>
              <c:idx val="9"/>
              <c:layout>
                <c:manualLayout>
                  <c:x val="-3.3172291489329292E-2"/>
                  <c:y val="-9.49082286893305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E06-4D6F-B266-1C56FB6F2F03}"/>
                </c:ext>
              </c:extLst>
            </c:dLbl>
            <c:dLbl>
              <c:idx val="10"/>
              <c:layout>
                <c:manualLayout>
                  <c:x val="-3.553162943309382E-2"/>
                  <c:y val="-7.23110313823470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E06-4D6F-B266-1C56FB6F2F03}"/>
                </c:ext>
              </c:extLst>
            </c:dLbl>
            <c:dLbl>
              <c:idx val="11"/>
              <c:layout>
                <c:manualLayout>
                  <c:x val="-3.0812953545564761E-2"/>
                  <c:y val="-7.23110313823470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E06-4D6F-B266-1C56FB6F2F03}"/>
                </c:ext>
              </c:extLst>
            </c:dLbl>
            <c:dLbl>
              <c:idx val="12"/>
              <c:layout>
                <c:manualLayout>
                  <c:x val="-3.0812953545564761E-2"/>
                  <c:y val="-7.68304708437437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E06-4D6F-B266-1C56FB6F2F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Planilha1!$D$6:$D$18</c:f>
              <c:numCache>
                <c:formatCode>[$-F400]h:mm:ss\ AM/PM</c:formatCode>
                <c:ptCount val="13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0.54166666666666696</c:v>
                </c:pt>
                <c:pt idx="5">
                  <c:v>0.58333333333333304</c:v>
                </c:pt>
                <c:pt idx="6">
                  <c:v>0.625</c:v>
                </c:pt>
                <c:pt idx="7">
                  <c:v>0.66666666666666696</c:v>
                </c:pt>
                <c:pt idx="8">
                  <c:v>0.70833333333333304</c:v>
                </c:pt>
                <c:pt idx="9">
                  <c:v>0.75</c:v>
                </c:pt>
                <c:pt idx="10">
                  <c:v>0.79166666666666696</c:v>
                </c:pt>
                <c:pt idx="11">
                  <c:v>0.83333333333333304</c:v>
                </c:pt>
                <c:pt idx="12">
                  <c:v>0.875</c:v>
                </c:pt>
              </c:numCache>
            </c:numRef>
          </c:cat>
          <c:val>
            <c:numRef>
              <c:f>Planilha1!$E$6:$E$18</c:f>
              <c:numCache>
                <c:formatCode>General</c:formatCode>
                <c:ptCount val="13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87</c:v>
                </c:pt>
                <c:pt idx="5">
                  <c:v>82</c:v>
                </c:pt>
                <c:pt idx="6">
                  <c:v>88</c:v>
                </c:pt>
                <c:pt idx="7">
                  <c:v>80</c:v>
                </c:pt>
                <c:pt idx="8">
                  <c:v>76</c:v>
                </c:pt>
                <c:pt idx="9">
                  <c:v>70</c:v>
                </c:pt>
                <c:pt idx="10">
                  <c:v>81</c:v>
                </c:pt>
                <c:pt idx="11">
                  <c:v>84</c:v>
                </c:pt>
                <c:pt idx="12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4-428A-B431-F750C3FAB1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616320"/>
        <c:axId val="656615600"/>
      </c:lineChart>
      <c:catAx>
        <c:axId val="65661632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615600"/>
        <c:crosses val="autoZero"/>
        <c:auto val="1"/>
        <c:lblAlgn val="ctr"/>
        <c:lblOffset val="100"/>
        <c:noMultiLvlLbl val="0"/>
      </c:catAx>
      <c:valAx>
        <c:axId val="6566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61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Planilha1!$E$22</c:f>
              <c:strCache>
                <c:ptCount val="1"/>
                <c:pt idx="0">
                  <c:v>temperatura( °C 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2413046592264398E-2"/>
                  <c:y val="-5.81418923779838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6F-4895-9FFF-1963927863A6}"/>
                </c:ext>
              </c:extLst>
            </c:dLbl>
            <c:dLbl>
              <c:idx val="1"/>
              <c:layout>
                <c:manualLayout>
                  <c:x val="-3.4894903146036542E-2"/>
                  <c:y val="-7.47538616288363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6F-4895-9FFF-1963927863A6}"/>
                </c:ext>
              </c:extLst>
            </c:dLbl>
            <c:dLbl>
              <c:idx val="2"/>
              <c:layout>
                <c:manualLayout>
                  <c:x val="-4.5517249196181379E-2"/>
                  <c:y val="-7.06008693161231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6F-4895-9FFF-1963927863A6}"/>
                </c:ext>
              </c:extLst>
            </c:dLbl>
            <c:dLbl>
              <c:idx val="3"/>
              <c:layout>
                <c:manualLayout>
                  <c:x val="-3.8071679534864906E-2"/>
                  <c:y val="-6.22948846906969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6F-4895-9FFF-1963927863A6}"/>
                </c:ext>
              </c:extLst>
            </c:dLbl>
            <c:dLbl>
              <c:idx val="4"/>
              <c:layout>
                <c:manualLayout>
                  <c:x val="-2.4967476930947866E-2"/>
                  <c:y val="-8.30598462542626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6F-4895-9FFF-1963927863A6}"/>
                </c:ext>
              </c:extLst>
            </c:dLbl>
            <c:dLbl>
              <c:idx val="5"/>
              <c:layout>
                <c:manualLayout>
                  <c:x val="-2.7449333484720069E-2"/>
                  <c:y val="-6.22948846906969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D6F-4895-9FFF-1963927863A6}"/>
                </c:ext>
              </c:extLst>
            </c:dLbl>
            <c:dLbl>
              <c:idx val="6"/>
              <c:layout>
                <c:manualLayout>
                  <c:x val="-3.4894903146036542E-2"/>
                  <c:y val="-0.112130792443254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D6F-4895-9FFF-1963927863A6}"/>
                </c:ext>
              </c:extLst>
            </c:dLbl>
            <c:dLbl>
              <c:idx val="7"/>
              <c:layout>
                <c:manualLayout>
                  <c:x val="-3.73767596998087E-2"/>
                  <c:y val="-7.0600869316123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D6F-4895-9FFF-1963927863A6}"/>
                </c:ext>
              </c:extLst>
            </c:dLbl>
            <c:dLbl>
              <c:idx val="8"/>
              <c:layout>
                <c:manualLayout>
                  <c:x val="-2.9931190038492227E-2"/>
                  <c:y val="-7.890685394154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D6F-4895-9FFF-1963927863A6}"/>
                </c:ext>
              </c:extLst>
            </c:dLbl>
            <c:dLbl>
              <c:idx val="9"/>
              <c:layout>
                <c:manualLayout>
                  <c:x val="-2.248562037717566E-2"/>
                  <c:y val="-0.103824807817828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D6F-4895-9FFF-1963927863A6}"/>
                </c:ext>
              </c:extLst>
            </c:dLbl>
            <c:dLbl>
              <c:idx val="10"/>
              <c:layout>
                <c:manualLayout>
                  <c:x val="-4.9786042468669585E-2"/>
                  <c:y val="-6.6447877003410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D6F-4895-9FFF-1963927863A6}"/>
                </c:ext>
              </c:extLst>
            </c:dLbl>
            <c:dLbl>
              <c:idx val="11"/>
              <c:layout>
                <c:manualLayout>
                  <c:x val="-4.2340472807353015E-2"/>
                  <c:y val="-7.890685394154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D6F-4895-9FFF-1963927863A6}"/>
                </c:ext>
              </c:extLst>
            </c:dLbl>
            <c:dLbl>
              <c:idx val="12"/>
              <c:layout>
                <c:manualLayout>
                  <c:x val="-3.2413046592264384E-2"/>
                  <c:y val="-8.72128385669757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D6F-4895-9FFF-1963927863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Planilha1!$E$23:$E$35</c:f>
              <c:numCache>
                <c:formatCode>General</c:formatCode>
                <c:ptCount val="13"/>
                <c:pt idx="0">
                  <c:v>84</c:v>
                </c:pt>
                <c:pt idx="1">
                  <c:v>90</c:v>
                </c:pt>
                <c:pt idx="2">
                  <c:v>105</c:v>
                </c:pt>
                <c:pt idx="3">
                  <c:v>120</c:v>
                </c:pt>
                <c:pt idx="4">
                  <c:v>77</c:v>
                </c:pt>
                <c:pt idx="5">
                  <c:v>82</c:v>
                </c:pt>
                <c:pt idx="6">
                  <c:v>48</c:v>
                </c:pt>
                <c:pt idx="7">
                  <c:v>80</c:v>
                </c:pt>
                <c:pt idx="8">
                  <c:v>76</c:v>
                </c:pt>
                <c:pt idx="9">
                  <c:v>10</c:v>
                </c:pt>
                <c:pt idx="10">
                  <c:v>31</c:v>
                </c:pt>
                <c:pt idx="11">
                  <c:v>84</c:v>
                </c:pt>
                <c:pt idx="1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F-4895-9FFF-1963927863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2798496"/>
        <c:axId val="412793456"/>
      </c:lineChart>
      <c:catAx>
        <c:axId val="41279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793456"/>
        <c:crosses val="autoZero"/>
        <c:auto val="1"/>
        <c:lblAlgn val="ctr"/>
        <c:lblOffset val="100"/>
        <c:noMultiLvlLbl val="0"/>
      </c:catAx>
      <c:valAx>
        <c:axId val="4127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79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3727</xdr:colOff>
      <xdr:row>2</xdr:row>
      <xdr:rowOff>171242</xdr:rowOff>
    </xdr:from>
    <xdr:to>
      <xdr:col>19</xdr:col>
      <xdr:colOff>483289</xdr:colOff>
      <xdr:row>17</xdr:row>
      <xdr:rowOff>0</xdr:rowOff>
    </xdr:to>
    <xdr:graphicFrame macro="">
      <xdr:nvGraphicFramePr>
        <xdr:cNvPr id="4" name="Gráfico 14">
          <a:extLst>
            <a:ext uri="{FF2B5EF4-FFF2-40B4-BE49-F238E27FC236}">
              <a16:creationId xmlns:a16="http://schemas.microsoft.com/office/drawing/2014/main" id="{BC771578-44B1-DF11-7546-F4DF68E7B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1</xdr:colOff>
      <xdr:row>3</xdr:row>
      <xdr:rowOff>128587</xdr:rowOff>
    </xdr:from>
    <xdr:ext cx="393249" cy="264560"/>
    <xdr:sp macro="" textlink="">
      <xdr:nvSpPr>
        <xdr:cNvPr id="5" name="CaixaDeTexto 15">
          <a:extLst>
            <a:ext uri="{FF2B5EF4-FFF2-40B4-BE49-F238E27FC236}">
              <a16:creationId xmlns:a16="http://schemas.microsoft.com/office/drawing/2014/main" id="{451B0340-E17A-2D98-2D22-FD684D8F1AAF}"/>
            </a:ext>
            <a:ext uri="{147F2762-F138-4A5C-976F-8EAC2B608ADB}">
              <a16:predDERef xmlns:a16="http://schemas.microsoft.com/office/drawing/2014/main" pred="{BC771578-44B1-DF11-7546-F4DF68E7BF1B}"/>
            </a:ext>
          </a:extLst>
        </xdr:cNvPr>
        <xdr:cNvSpPr txBox="1"/>
      </xdr:nvSpPr>
      <xdr:spPr>
        <a:xfrm>
          <a:off x="8108157" y="700087"/>
          <a:ext cx="393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pt-BR" sz="1100">
              <a:solidFill>
                <a:schemeClr val="bg1"/>
              </a:solidFill>
            </a:rPr>
            <a:t>(°C)</a:t>
          </a:r>
        </a:p>
      </xdr:txBody>
    </xdr:sp>
    <xdr:clientData/>
  </xdr:oneCellAnchor>
  <xdr:oneCellAnchor>
    <xdr:from>
      <xdr:col>19</xdr:col>
      <xdr:colOff>150020</xdr:colOff>
      <xdr:row>14</xdr:row>
      <xdr:rowOff>142875</xdr:rowOff>
    </xdr:from>
    <xdr:ext cx="272575" cy="264560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B971F6A3-D4B6-2940-D52C-E959DFFD947C}"/>
            </a:ext>
          </a:extLst>
        </xdr:cNvPr>
        <xdr:cNvSpPr txBox="1"/>
      </xdr:nvSpPr>
      <xdr:spPr>
        <a:xfrm>
          <a:off x="13115926" y="3155156"/>
          <a:ext cx="2725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pt-BR" sz="1100">
              <a:solidFill>
                <a:schemeClr val="bg1"/>
              </a:solidFill>
            </a:rPr>
            <a:t>H</a:t>
          </a:r>
        </a:p>
      </xdr:txBody>
    </xdr:sp>
    <xdr:clientData/>
  </xdr:oneCellAnchor>
  <xdr:twoCellAnchor>
    <xdr:from>
      <xdr:col>5</xdr:col>
      <xdr:colOff>601263</xdr:colOff>
      <xdr:row>20</xdr:row>
      <xdr:rowOff>3571</xdr:rowOff>
    </xdr:from>
    <xdr:to>
      <xdr:col>12</xdr:col>
      <xdr:colOff>598713</xdr:colOff>
      <xdr:row>35</xdr:row>
      <xdr:rowOff>13607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B0BC4D-25DD-E470-AB4E-12F497028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586807</xdr:colOff>
      <xdr:row>20</xdr:row>
      <xdr:rowOff>147978</xdr:rowOff>
    </xdr:from>
    <xdr:ext cx="393249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E7A99C5C-D93F-6EB5-9835-39C491CE7071}"/>
            </a:ext>
          </a:extLst>
        </xdr:cNvPr>
        <xdr:cNvSpPr txBox="1"/>
      </xdr:nvSpPr>
      <xdr:spPr>
        <a:xfrm>
          <a:off x="4192700" y="4298157"/>
          <a:ext cx="393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>
              <a:solidFill>
                <a:schemeClr val="bg1"/>
              </a:solidFill>
            </a:rPr>
            <a:t>(°C)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4BE13-FB6E-4E8D-BEDB-EB24C095FB81}">
  <dimension ref="A1"/>
  <sheetViews>
    <sheetView workbookViewId="0">
      <selection activeCell="A3" sqref="A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C797-4E0C-46D0-8558-B129F34D651F}">
  <dimension ref="B4:U35"/>
  <sheetViews>
    <sheetView tabSelected="1" topLeftCell="B8" zoomScale="80" zoomScaleNormal="80" workbookViewId="0">
      <selection activeCell="I39" sqref="I39"/>
    </sheetView>
  </sheetViews>
  <sheetFormatPr defaultRowHeight="15" x14ac:dyDescent="0.25"/>
  <cols>
    <col min="3" max="3" width="12.42578125" customWidth="1"/>
    <col min="4" max="4" width="11.85546875" customWidth="1"/>
    <col min="5" max="5" width="11.42578125" customWidth="1"/>
    <col min="7" max="7" width="12.5703125" customWidth="1"/>
    <col min="8" max="8" width="11.7109375" customWidth="1"/>
    <col min="9" max="9" width="12.85546875" customWidth="1"/>
    <col min="10" max="10" width="11.140625" customWidth="1"/>
    <col min="11" max="11" width="10.28515625" customWidth="1"/>
    <col min="16" max="16" width="18.7109375" customWidth="1"/>
    <col min="17" max="17" width="17.42578125" customWidth="1"/>
    <col min="18" max="18" width="16.7109375" customWidth="1"/>
  </cols>
  <sheetData>
    <row r="4" spans="2:11" ht="14.45" customHeight="1" x14ac:dyDescent="0.25">
      <c r="B4" s="14" t="s">
        <v>19</v>
      </c>
      <c r="C4" s="14"/>
      <c r="D4" s="14"/>
      <c r="E4" s="14"/>
      <c r="F4" s="11" t="s">
        <v>15</v>
      </c>
      <c r="G4" s="11" t="s">
        <v>14</v>
      </c>
      <c r="H4" s="11" t="s">
        <v>13</v>
      </c>
      <c r="I4" s="11" t="s">
        <v>12</v>
      </c>
      <c r="J4" s="11" t="s">
        <v>16</v>
      </c>
      <c r="K4" s="11" t="s">
        <v>17</v>
      </c>
    </row>
    <row r="5" spans="2:11" ht="30" x14ac:dyDescent="0.25">
      <c r="B5" s="4" t="s">
        <v>0</v>
      </c>
      <c r="C5" s="4" t="s">
        <v>1</v>
      </c>
      <c r="D5" s="2" t="s">
        <v>2</v>
      </c>
      <c r="E5" s="10" t="s">
        <v>3</v>
      </c>
      <c r="F5" s="12">
        <f>MIN(E6:E18)</f>
        <v>70</v>
      </c>
      <c r="G5" s="12">
        <f>QUARTILE(E6:E18, 1)</f>
        <v>80</v>
      </c>
      <c r="H5" s="12">
        <f>QUARTILE(E6:E18, 2)</f>
        <v>83</v>
      </c>
      <c r="I5" s="12">
        <f>AVERAGE(E6:E18)</f>
        <v>84.307692307692307</v>
      </c>
      <c r="J5" s="12">
        <f>QUARTILE(E6:E18, 3)</f>
        <v>88</v>
      </c>
      <c r="K5" s="13">
        <f>MAX(E6:E18)</f>
        <v>100</v>
      </c>
    </row>
    <row r="6" spans="2:11" ht="28.15" customHeight="1" x14ac:dyDescent="0.25">
      <c r="B6" s="3">
        <v>1</v>
      </c>
      <c r="C6" s="5">
        <v>45027</v>
      </c>
      <c r="D6" s="6">
        <v>0.375</v>
      </c>
      <c r="E6" s="1">
        <v>80</v>
      </c>
      <c r="F6" s="15" t="s">
        <v>4</v>
      </c>
      <c r="G6" s="16"/>
      <c r="H6" s="16"/>
      <c r="I6" s="16"/>
      <c r="J6" s="17"/>
    </row>
    <row r="7" spans="2:11" x14ac:dyDescent="0.25">
      <c r="B7" s="3">
        <v>1</v>
      </c>
      <c r="C7" s="5">
        <v>45027</v>
      </c>
      <c r="D7" s="6">
        <v>0.41666666666666669</v>
      </c>
      <c r="E7" s="1">
        <v>90</v>
      </c>
      <c r="F7" s="4" t="s">
        <v>5</v>
      </c>
      <c r="G7" s="4" t="s">
        <v>6</v>
      </c>
      <c r="H7" s="4" t="s">
        <v>7</v>
      </c>
      <c r="I7" s="4" t="s">
        <v>6</v>
      </c>
      <c r="J7" s="4" t="s">
        <v>5</v>
      </c>
    </row>
    <row r="8" spans="2:11" x14ac:dyDescent="0.25">
      <c r="B8" s="3">
        <v>1</v>
      </c>
      <c r="C8" s="5">
        <v>45027</v>
      </c>
      <c r="D8" s="6">
        <v>0.45833333333333298</v>
      </c>
      <c r="E8" s="1">
        <v>100</v>
      </c>
      <c r="F8" s="7" t="s">
        <v>8</v>
      </c>
      <c r="G8" s="8" t="s">
        <v>9</v>
      </c>
      <c r="H8" s="9" t="s">
        <v>10</v>
      </c>
      <c r="I8" s="8" t="s">
        <v>18</v>
      </c>
      <c r="J8" s="7" t="s">
        <v>11</v>
      </c>
    </row>
    <row r="9" spans="2:11" x14ac:dyDescent="0.25">
      <c r="B9" s="3">
        <v>1</v>
      </c>
      <c r="C9" s="5">
        <v>45027</v>
      </c>
      <c r="D9" s="6">
        <v>0.5</v>
      </c>
      <c r="E9" s="1">
        <v>95</v>
      </c>
    </row>
    <row r="10" spans="2:11" x14ac:dyDescent="0.25">
      <c r="B10" s="3">
        <v>1</v>
      </c>
      <c r="C10" s="5">
        <v>45027</v>
      </c>
      <c r="D10" s="6">
        <v>0.54166666666666696</v>
      </c>
      <c r="E10" s="1">
        <v>87</v>
      </c>
    </row>
    <row r="11" spans="2:11" x14ac:dyDescent="0.25">
      <c r="B11" s="3">
        <v>1</v>
      </c>
      <c r="C11" s="5">
        <v>45027</v>
      </c>
      <c r="D11" s="6">
        <v>0.58333333333333304</v>
      </c>
      <c r="E11" s="1">
        <v>82</v>
      </c>
    </row>
    <row r="12" spans="2:11" x14ac:dyDescent="0.25">
      <c r="B12" s="3">
        <v>1</v>
      </c>
      <c r="C12" s="5">
        <v>45027</v>
      </c>
      <c r="D12" s="6">
        <v>0.625</v>
      </c>
      <c r="E12" s="1">
        <v>88</v>
      </c>
    </row>
    <row r="13" spans="2:11" x14ac:dyDescent="0.25">
      <c r="B13" s="3">
        <v>1</v>
      </c>
      <c r="C13" s="5">
        <v>45027</v>
      </c>
      <c r="D13" s="6">
        <v>0.66666666666666696</v>
      </c>
      <c r="E13" s="1">
        <v>80</v>
      </c>
    </row>
    <row r="14" spans="2:11" x14ac:dyDescent="0.25">
      <c r="B14" s="3">
        <v>1</v>
      </c>
      <c r="C14" s="5">
        <v>45027</v>
      </c>
      <c r="D14" s="6">
        <v>0.70833333333333304</v>
      </c>
      <c r="E14" s="1">
        <v>76</v>
      </c>
    </row>
    <row r="15" spans="2:11" x14ac:dyDescent="0.25">
      <c r="B15" s="3">
        <v>1</v>
      </c>
      <c r="C15" s="5">
        <v>45027</v>
      </c>
      <c r="D15" s="6">
        <v>0.75</v>
      </c>
      <c r="E15" s="1">
        <v>70</v>
      </c>
    </row>
    <row r="16" spans="2:11" x14ac:dyDescent="0.25">
      <c r="B16" s="3">
        <v>1</v>
      </c>
      <c r="C16" s="5">
        <v>45027</v>
      </c>
      <c r="D16" s="6">
        <v>0.79166666666666696</v>
      </c>
      <c r="E16" s="1">
        <v>81</v>
      </c>
    </row>
    <row r="17" spans="2:21" x14ac:dyDescent="0.25">
      <c r="B17" s="3">
        <v>1</v>
      </c>
      <c r="C17" s="5">
        <v>45027</v>
      </c>
      <c r="D17" s="6">
        <v>0.83333333333333304</v>
      </c>
      <c r="E17" s="1">
        <v>84</v>
      </c>
    </row>
    <row r="18" spans="2:21" x14ac:dyDescent="0.25">
      <c r="B18" s="3">
        <v>1</v>
      </c>
      <c r="C18" s="5">
        <v>45027</v>
      </c>
      <c r="D18" s="6">
        <v>0.875</v>
      </c>
      <c r="E18" s="1">
        <v>83</v>
      </c>
    </row>
    <row r="21" spans="2:21" x14ac:dyDescent="0.25">
      <c r="B21" s="14" t="s">
        <v>20</v>
      </c>
      <c r="C21" s="14"/>
      <c r="D21" s="14"/>
      <c r="E21" s="14"/>
    </row>
    <row r="22" spans="2:21" ht="30" x14ac:dyDescent="0.25">
      <c r="B22" s="4" t="s">
        <v>0</v>
      </c>
      <c r="C22" s="4" t="s">
        <v>1</v>
      </c>
      <c r="D22" s="2" t="s">
        <v>2</v>
      </c>
      <c r="E22" s="2" t="s">
        <v>3</v>
      </c>
      <c r="P22" s="18" t="s">
        <v>21</v>
      </c>
      <c r="Q22" s="18" t="s">
        <v>22</v>
      </c>
      <c r="R22" s="18" t="s">
        <v>23</v>
      </c>
    </row>
    <row r="23" spans="2:21" x14ac:dyDescent="0.25">
      <c r="B23" s="3">
        <v>1</v>
      </c>
      <c r="C23" s="5">
        <v>45027</v>
      </c>
      <c r="D23" s="6">
        <v>0.375</v>
      </c>
      <c r="E23" s="1">
        <v>84</v>
      </c>
      <c r="P23" s="19">
        <f>COUNTA(B23:B35)</f>
        <v>13</v>
      </c>
      <c r="Q23" s="19">
        <f>COUNTA(E23:E24,E28,E30,E33:E34)</f>
        <v>6</v>
      </c>
      <c r="R23" s="19">
        <f>COUNTA(E25:E26,E32)</f>
        <v>3</v>
      </c>
    </row>
    <row r="24" spans="2:21" x14ac:dyDescent="0.25">
      <c r="B24" s="3">
        <v>2</v>
      </c>
      <c r="C24" s="5">
        <v>45027</v>
      </c>
      <c r="D24" s="6">
        <v>0.375</v>
      </c>
      <c r="E24" s="1">
        <v>90</v>
      </c>
    </row>
    <row r="25" spans="2:21" x14ac:dyDescent="0.25">
      <c r="B25" s="3">
        <v>3</v>
      </c>
      <c r="C25" s="5">
        <v>45027</v>
      </c>
      <c r="D25" s="6">
        <v>0.375</v>
      </c>
      <c r="E25" s="1">
        <v>105</v>
      </c>
    </row>
    <row r="26" spans="2:21" x14ac:dyDescent="0.25">
      <c r="B26" s="3">
        <v>4</v>
      </c>
      <c r="C26" s="5">
        <v>45027</v>
      </c>
      <c r="D26" s="6">
        <v>0.375</v>
      </c>
      <c r="E26" s="1">
        <v>120</v>
      </c>
      <c r="P26" s="11" t="s">
        <v>15</v>
      </c>
      <c r="Q26" s="11" t="s">
        <v>14</v>
      </c>
      <c r="R26" s="11" t="s">
        <v>13</v>
      </c>
      <c r="S26" s="11" t="s">
        <v>12</v>
      </c>
      <c r="T26" s="11" t="s">
        <v>16</v>
      </c>
      <c r="U26" s="11" t="s">
        <v>17</v>
      </c>
    </row>
    <row r="27" spans="2:21" x14ac:dyDescent="0.25">
      <c r="B27" s="3">
        <v>5</v>
      </c>
      <c r="C27" s="5">
        <v>45027</v>
      </c>
      <c r="D27" s="6">
        <v>0.375</v>
      </c>
      <c r="E27" s="1">
        <v>77</v>
      </c>
      <c r="P27" s="12">
        <f>MIN(E23:E35)</f>
        <v>10</v>
      </c>
      <c r="Q27" s="12">
        <f>QUARTILE(E23:E35, 1)</f>
        <v>63</v>
      </c>
      <c r="R27" s="12">
        <f>QUARTILE(E23:E35, 2)</f>
        <v>80</v>
      </c>
      <c r="S27" s="12">
        <f>AVERAGE(E23:E35)</f>
        <v>73.07692307692308</v>
      </c>
      <c r="T27" s="12">
        <f>QUARTILE(E23:E35, 3)</f>
        <v>84</v>
      </c>
      <c r="U27" s="13">
        <f>MAX(E23:E35)</f>
        <v>120</v>
      </c>
    </row>
    <row r="28" spans="2:21" x14ac:dyDescent="0.25">
      <c r="B28" s="3">
        <v>6</v>
      </c>
      <c r="C28" s="5">
        <v>45027</v>
      </c>
      <c r="D28" s="6">
        <v>0.375</v>
      </c>
      <c r="E28" s="1">
        <v>82</v>
      </c>
    </row>
    <row r="29" spans="2:21" x14ac:dyDescent="0.25">
      <c r="B29" s="3">
        <v>7</v>
      </c>
      <c r="C29" s="5">
        <v>45027</v>
      </c>
      <c r="D29" s="6">
        <v>0.375</v>
      </c>
      <c r="E29" s="1">
        <v>48</v>
      </c>
    </row>
    <row r="30" spans="2:21" x14ac:dyDescent="0.25">
      <c r="B30" s="3">
        <v>8</v>
      </c>
      <c r="C30" s="5">
        <v>45027</v>
      </c>
      <c r="D30" s="6">
        <v>0.375</v>
      </c>
      <c r="E30" s="1">
        <v>80</v>
      </c>
    </row>
    <row r="31" spans="2:21" x14ac:dyDescent="0.25">
      <c r="B31" s="3">
        <v>9</v>
      </c>
      <c r="C31" s="5">
        <v>45027</v>
      </c>
      <c r="D31" s="6">
        <v>0.375</v>
      </c>
      <c r="E31" s="1">
        <v>76</v>
      </c>
    </row>
    <row r="32" spans="2:21" x14ac:dyDescent="0.25">
      <c r="B32" s="3">
        <v>10</v>
      </c>
      <c r="C32" s="5">
        <v>45027</v>
      </c>
      <c r="D32" s="6">
        <v>0.375</v>
      </c>
      <c r="E32" s="1">
        <v>10</v>
      </c>
    </row>
    <row r="33" spans="2:5" x14ac:dyDescent="0.25">
      <c r="B33" s="3">
        <v>11</v>
      </c>
      <c r="C33" s="5">
        <v>45027</v>
      </c>
      <c r="D33" s="6">
        <v>0.375</v>
      </c>
      <c r="E33" s="1">
        <v>31</v>
      </c>
    </row>
    <row r="34" spans="2:5" x14ac:dyDescent="0.25">
      <c r="B34" s="3">
        <v>12</v>
      </c>
      <c r="C34" s="5">
        <v>45027</v>
      </c>
      <c r="D34" s="6">
        <v>0.375</v>
      </c>
      <c r="E34" s="1">
        <v>84</v>
      </c>
    </row>
    <row r="35" spans="2:5" x14ac:dyDescent="0.25">
      <c r="B35" s="3">
        <v>13</v>
      </c>
      <c r="C35" s="5">
        <v>45027</v>
      </c>
      <c r="D35" s="6">
        <v>0.375</v>
      </c>
      <c r="E35" s="1">
        <v>63</v>
      </c>
    </row>
  </sheetData>
  <mergeCells count="3">
    <mergeCell ref="B4:E4"/>
    <mergeCell ref="F6:J6"/>
    <mergeCell ref="B21:E21"/>
  </mergeCells>
  <conditionalFormatting sqref="B23:E35">
    <cfRule type="cellIs" dxfId="11" priority="8" operator="between">
      <formula>45</formula>
      <formula>80</formula>
    </cfRule>
    <cfRule type="cellIs" dxfId="10" priority="7" operator="between">
      <formula>20</formula>
      <formula>45</formula>
    </cfRule>
    <cfRule type="cellIs" dxfId="9" priority="6" operator="between">
      <formula>80</formula>
      <formula>99</formula>
    </cfRule>
  </conditionalFormatting>
  <conditionalFormatting sqref="E23:E35">
    <cfRule type="cellIs" dxfId="8" priority="5" operator="between">
      <formula>0</formula>
      <formula>10</formula>
    </cfRule>
    <cfRule type="cellIs" dxfId="7" priority="4" operator="between">
      <formula>100</formula>
      <formula>200</formula>
    </cfRule>
  </conditionalFormatting>
  <conditionalFormatting sqref="E6:E18">
    <cfRule type="cellIs" dxfId="3" priority="3" operator="between">
      <formula>45</formula>
      <formula>80</formula>
    </cfRule>
    <cfRule type="cellIs" dxfId="4" priority="2" operator="between">
      <formula>80</formula>
      <formula>99</formula>
    </cfRule>
    <cfRule type="cellIs" dxfId="2" priority="1" operator="between">
      <formula>99</formula>
      <formula>100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 Camargo</cp:lastModifiedBy>
  <dcterms:created xsi:type="dcterms:W3CDTF">2023-04-11T01:16:27Z</dcterms:created>
  <dcterms:modified xsi:type="dcterms:W3CDTF">2023-04-11T17:17:14Z</dcterms:modified>
</cp:coreProperties>
</file>