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<sst xmlns="http://schemas.openxmlformats.org/spreadsheetml/2006/main" uniqueCount="165">
  <si>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</si>
  <si>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</si>
  <si>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</si>
  <si>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</si>
  <si>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</si>
  <si>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</si>
  <si>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</si>
  <si>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</si>
  <si>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</si>
  <si>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</si>
  <si>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</si>
  <si>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ABDUL HALID T</t>
  </si>
  <si>
    <t>L</t>
  </si>
  <si>
    <t>POSO</t>
  </si>
  <si>
    <t>21 Agustus 1985</t>
  </si>
  <si>
    <t>B</t>
  </si>
  <si>
    <t>ABET NEGO NUA</t>
  </si>
  <si>
    <t>TAMPEMADORO</t>
  </si>
  <si>
    <t>26 September 1994</t>
  </si>
  <si>
    <t>P</t>
  </si>
  <si>
    <t>INFORMATIKA</t>
  </si>
  <si>
    <t>UNIVERSITAS TADULAKO</t>
  </si>
  <si>
    <t>AGUSTINUS PAEMBONAN</t>
  </si>
  <si>
    <t>RANTEPAO</t>
  </si>
  <si>
    <t>7 Agustus 1964</t>
  </si>
  <si>
    <t>BUDIDAYA PERTANIAN</t>
  </si>
  <si>
    <t>UNIVERSITAS HASSANUDIN</t>
  </si>
  <si>
    <t>AL ICHWAN MA'SUM</t>
  </si>
  <si>
    <t>Tasikmadu</t>
  </si>
  <si>
    <t>8 November 1974</t>
  </si>
  <si>
    <t>Spesialisasi Pegadaian</t>
  </si>
  <si>
    <t>Pusdiklat Keuangan Umum</t>
  </si>
  <si>
    <t>ANDI MUMIN</t>
  </si>
  <si>
    <t>TOMPE</t>
  </si>
  <si>
    <t>13 Desember 1975</t>
  </si>
  <si>
    <t>ASRINA GOLOMOKOLE</t>
  </si>
  <si>
    <t>4 Mei 1979</t>
  </si>
  <si>
    <t>BRILLY SATRIO PUTRA TOWOLIU</t>
  </si>
  <si>
    <t>TAHUNA</t>
  </si>
  <si>
    <t>28 September 1987</t>
  </si>
  <si>
    <t>manajemen</t>
  </si>
  <si>
    <t>UNIVERSITAS SAM RATULANGI</t>
  </si>
  <si>
    <t>DERTUBER MATORI</t>
  </si>
  <si>
    <t>PALU</t>
  </si>
  <si>
    <t>18 Juli 1963</t>
  </si>
  <si>
    <t>DEWI PALEMBANGAN</t>
  </si>
  <si>
    <t>TORAJA</t>
  </si>
  <si>
    <t>9 Februari 1995</t>
  </si>
  <si>
    <t>UNIVERSITAS KRISTEN TENTENA</t>
  </si>
  <si>
    <t>ERNI H. POAI</t>
  </si>
  <si>
    <t>KAMBA</t>
  </si>
  <si>
    <t>10 September 1979</t>
  </si>
  <si>
    <t>ERVAN A SUMAGA</t>
  </si>
  <si>
    <t>AMPANA</t>
  </si>
  <si>
    <t>20 Agustus 1988</t>
  </si>
  <si>
    <t>ESRAM LANTIUNGA</t>
  </si>
  <si>
    <t>14 Maret 1972</t>
  </si>
  <si>
    <t>FITRIA OLI'I</t>
  </si>
  <si>
    <t>7 Agustus 1990</t>
  </si>
  <si>
    <t>FRIDA APRILIANA T</t>
  </si>
  <si>
    <t>27 April 1976</t>
  </si>
  <si>
    <t>HARDIYANTI LANTING</t>
  </si>
  <si>
    <t>HILA</t>
  </si>
  <si>
    <t>6 Mei 1990</t>
  </si>
  <si>
    <t>HASBULLAH</t>
  </si>
  <si>
    <t>1 Januari 1978</t>
  </si>
  <si>
    <t>HESTINCE YULIANA DOE</t>
  </si>
  <si>
    <t>TALIWAN</t>
  </si>
  <si>
    <t>11 April 1994</t>
  </si>
  <si>
    <t>Pendidikan Bahasa Inggris</t>
  </si>
  <si>
    <t>Univesitas Sintuwu Maroso</t>
  </si>
  <si>
    <t>I WAYAN PRADANA</t>
  </si>
  <si>
    <t>14 Maret 1986</t>
  </si>
  <si>
    <t>JERIANTO RANTE LEMBANG</t>
  </si>
  <si>
    <t>RANTEMARIO</t>
  </si>
  <si>
    <t>31 Juli 1993</t>
  </si>
  <si>
    <t>akuntansi</t>
  </si>
  <si>
    <t>UNIVERSITAS KRISTEN INDONESIA PAULUS</t>
  </si>
  <si>
    <t>JUPANRI TARUKLAWA</t>
  </si>
  <si>
    <t>4 Agustus 1986</t>
  </si>
  <si>
    <t>MARLINA DEWI ASTUTI TAULA</t>
  </si>
  <si>
    <t>RUNDE</t>
  </si>
  <si>
    <t>21 Mei 1988</t>
  </si>
  <si>
    <t>MAYA SANTI BENDE-BENDE</t>
  </si>
  <si>
    <t>10 Mei 1986</t>
  </si>
  <si>
    <t>MELISA BIMA</t>
  </si>
  <si>
    <t>10 Maret 1993</t>
  </si>
  <si>
    <t>PENDIDIKAN BAHASA INGGRIS</t>
  </si>
  <si>
    <t>UNIVERSITAS SINTUWU MAROSO</t>
  </si>
  <si>
    <t>MOH FICKRAN R ZAKARIAH</t>
  </si>
  <si>
    <t>2 Februari 1994</t>
  </si>
  <si>
    <t>AGROTEKNOLOGI</t>
  </si>
  <si>
    <t>MOH TAUFIK</t>
  </si>
  <si>
    <t>TOLI - TOLI</t>
  </si>
  <si>
    <t>20 Oktober 1992</t>
  </si>
  <si>
    <t>MOH. KHAIRUL HS. PANDIPA</t>
  </si>
  <si>
    <t>27 November 1995</t>
  </si>
  <si>
    <t>universitas sintuwu maroso</t>
  </si>
  <si>
    <t>NANGSI POAI</t>
  </si>
  <si>
    <t>BUYUNTARIPA</t>
  </si>
  <si>
    <t>20 Mei 1992</t>
  </si>
  <si>
    <t>PETERNAKAN DAN PERIKANAN</t>
  </si>
  <si>
    <t>NURHAYA BUDJANG</t>
  </si>
  <si>
    <t>MIRE</t>
  </si>
  <si>
    <t>29 Juni 1985</t>
  </si>
  <si>
    <t>NURIATI</t>
  </si>
  <si>
    <t>WOSU</t>
  </si>
  <si>
    <t>12 Juni 2015</t>
  </si>
  <si>
    <t>ILMU ADMINISTRASI NEGARA</t>
  </si>
  <si>
    <t>NURLAILA</t>
  </si>
  <si>
    <t>11 Desember 1995</t>
  </si>
  <si>
    <t>NURWAHIDAH</t>
  </si>
  <si>
    <t>BONTOSUNGGU</t>
  </si>
  <si>
    <t>29 Juni 1976</t>
  </si>
  <si>
    <t>Universitas Hasanuddin</t>
  </si>
  <si>
    <t>PAUZIA</t>
  </si>
  <si>
    <t>SIWELI</t>
  </si>
  <si>
    <t>11 Mei 1968</t>
  </si>
  <si>
    <t>RACHMAT AGUSTINUS TAGORUMBU</t>
  </si>
  <si>
    <t>12 Juni 1989</t>
  </si>
  <si>
    <t>STIE ICHSAN POHUWATO</t>
  </si>
  <si>
    <t>RAHMAWATI KARMAN</t>
  </si>
  <si>
    <t>MALEI</t>
  </si>
  <si>
    <t>1 Maret 1986</t>
  </si>
  <si>
    <t>RAIS MUHADI</t>
  </si>
  <si>
    <t>DONGGALA</t>
  </si>
  <si>
    <t>25 Juli 1964</t>
  </si>
  <si>
    <t>RAMZIYAH AR. TALAMOA</t>
  </si>
  <si>
    <t>3 April 1985</t>
  </si>
  <si>
    <t>UNIVERSITAS ALKHAIRAAT PALU</t>
  </si>
  <si>
    <t>ROLAND REYNALDI BOYOH</t>
  </si>
  <si>
    <t>27 Juli 1995</t>
  </si>
  <si>
    <t>MANAJEMEN</t>
  </si>
  <si>
    <t>ROSDIANA DG PARANI</t>
  </si>
  <si>
    <t>KASIGUNCU</t>
  </si>
  <si>
    <t>7 Agustus 1969</t>
  </si>
  <si>
    <t>SAENAL ABIDIN S</t>
  </si>
  <si>
    <t>WOTU</t>
  </si>
  <si>
    <t>28 Oktober 1988</t>
  </si>
  <si>
    <t>SHERLY ALFRIDA LENGKEY</t>
  </si>
  <si>
    <t>18 Februari 1965</t>
  </si>
  <si>
    <t>SHINTA PUTRI CAHYANI</t>
  </si>
  <si>
    <t>19 Agustus 1996</t>
  </si>
  <si>
    <t>SUHAINI NEMMA</t>
  </si>
  <si>
    <t>6 September 1979</t>
  </si>
  <si>
    <t>SURYA KRISTIANTO MOWIDU</t>
  </si>
  <si>
    <t>24 Desember 1987</t>
  </si>
  <si>
    <t>VERAWATI</t>
  </si>
  <si>
    <t>BATUSITANDUK</t>
  </si>
  <si>
    <t>15 November 1991</t>
  </si>
  <si>
    <t>VICTOR ABRIYANTO KELAH</t>
  </si>
  <si>
    <t>5 Oktober 1993</t>
  </si>
  <si>
    <t>VIRGYAWAN S SANDA</t>
  </si>
  <si>
    <t>22 Juli 1991</t>
  </si>
  <si>
    <t>WARDA RABBIE</t>
  </si>
  <si>
    <t>2 Maret 1980</t>
  </si>
  <si>
    <t>WIDYA NANGSIH HADJATU</t>
  </si>
  <si>
    <t>4 Maret 1985</t>
  </si>
  <si>
    <t>YEMIMA DALAME</t>
  </si>
  <si>
    <t>TOINI</t>
  </si>
  <si>
    <t>13 Maret 1994</t>
  </si>
  <si>
    <t>YOHANIES ALPRIS MANITU</t>
  </si>
  <si>
    <t>PADA</t>
  </si>
  <si>
    <t>6 April 1978</t>
  </si>
  <si>
    <t>STUDI PEMBANGUNAN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</si>
</sst>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32.991943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30.563965" bestFit="true" customWidth="true" style="0"/>
    <col min="10" max="10" width="43.560791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54211</v>
      </c>
      <c r="B2" t="str">
        <f>"90811407133027"</f>
        <v>90811407133027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>
        <v>0</v>
      </c>
    </row>
    <row r="3" spans="1:11">
      <c r="A3">
        <v>54211</v>
      </c>
      <c r="B3" t="str">
        <f>"191411407133002"</f>
        <v>191411407133002</v>
      </c>
      <c r="C3" t="s">
        <v>16</v>
      </c>
      <c r="D3" t="s">
        <v>12</v>
      </c>
      <c r="E3" t="s">
        <v>17</v>
      </c>
      <c r="F3" t="s">
        <v>18</v>
      </c>
      <c r="G3">
        <v>2015</v>
      </c>
      <c r="H3" t="s">
        <v>19</v>
      </c>
      <c r="I3" t="s">
        <v>20</v>
      </c>
      <c r="J3" t="s">
        <v>21</v>
      </c>
      <c r="K3">
        <v>6</v>
      </c>
    </row>
    <row r="4" spans="1:11">
      <c r="A4">
        <v>54211</v>
      </c>
      <c r="B4" t="str">
        <f>"191411407133001"</f>
        <v>191411407133001</v>
      </c>
      <c r="C4" t="s">
        <v>22</v>
      </c>
      <c r="D4" t="s">
        <v>12</v>
      </c>
      <c r="E4" t="s">
        <v>23</v>
      </c>
      <c r="F4" t="s">
        <v>24</v>
      </c>
      <c r="G4">
        <v>2015</v>
      </c>
      <c r="H4" t="s">
        <v>19</v>
      </c>
      <c r="I4" t="s">
        <v>25</v>
      </c>
      <c r="J4" t="s">
        <v>26</v>
      </c>
      <c r="K4">
        <v>82</v>
      </c>
    </row>
    <row r="5" spans="1:11">
      <c r="A5">
        <v>61201</v>
      </c>
      <c r="B5" t="str">
        <f>"191411404122003"</f>
        <v>191411404122003</v>
      </c>
      <c r="C5" t="s">
        <v>27</v>
      </c>
      <c r="D5" t="s">
        <v>12</v>
      </c>
      <c r="E5" t="s">
        <v>28</v>
      </c>
      <c r="F5" t="s">
        <v>29</v>
      </c>
      <c r="G5">
        <v>2015</v>
      </c>
      <c r="H5" t="s">
        <v>19</v>
      </c>
      <c r="I5" t="s">
        <v>30</v>
      </c>
      <c r="J5" t="s">
        <v>31</v>
      </c>
      <c r="K5">
        <v>113</v>
      </c>
    </row>
    <row r="6" spans="1:11">
      <c r="A6">
        <v>22201</v>
      </c>
      <c r="B6" t="str">
        <f>"190911410141024"</f>
        <v>190911410141024</v>
      </c>
      <c r="C6" t="s">
        <v>32</v>
      </c>
      <c r="D6" t="s">
        <v>12</v>
      </c>
      <c r="E6" t="s">
        <v>33</v>
      </c>
      <c r="F6" t="s">
        <v>34</v>
      </c>
      <c r="G6">
        <v>2015</v>
      </c>
      <c r="H6" t="s">
        <v>15</v>
      </c>
      <c r="I6"/>
      <c r="J6"/>
      <c r="K6">
        <v>116</v>
      </c>
    </row>
    <row r="7" spans="1:11">
      <c r="A7">
        <v>84205</v>
      </c>
      <c r="B7" t="str">
        <f>"190911402111038"</f>
        <v>190911402111038</v>
      </c>
      <c r="C7" t="s">
        <v>35</v>
      </c>
      <c r="D7" t="s">
        <v>19</v>
      </c>
      <c r="E7" t="s">
        <v>13</v>
      </c>
      <c r="F7" t="s">
        <v>36</v>
      </c>
      <c r="G7">
        <v>2015</v>
      </c>
      <c r="H7" t="s">
        <v>15</v>
      </c>
      <c r="I7"/>
      <c r="J7"/>
      <c r="K7">
        <v>87</v>
      </c>
    </row>
    <row r="8" spans="1:11">
      <c r="A8">
        <v>61201</v>
      </c>
      <c r="B8" t="str">
        <f>"191411404122004"</f>
        <v>191411404122004</v>
      </c>
      <c r="C8" t="s">
        <v>37</v>
      </c>
      <c r="D8" t="s">
        <v>12</v>
      </c>
      <c r="E8" t="s">
        <v>38</v>
      </c>
      <c r="F8" t="s">
        <v>39</v>
      </c>
      <c r="G8">
        <v>2015</v>
      </c>
      <c r="H8" t="s">
        <v>19</v>
      </c>
      <c r="I8" t="s">
        <v>40</v>
      </c>
      <c r="J8" t="s">
        <v>41</v>
      </c>
      <c r="K8">
        <v>113</v>
      </c>
    </row>
    <row r="9" spans="1:11">
      <c r="A9">
        <v>22201</v>
      </c>
      <c r="B9" t="str">
        <f>"19021141010027"</f>
        <v>19021141010027</v>
      </c>
      <c r="C9" t="s">
        <v>42</v>
      </c>
      <c r="D9" t="s">
        <v>12</v>
      </c>
      <c r="E9" t="s">
        <v>43</v>
      </c>
      <c r="F9" t="s">
        <v>44</v>
      </c>
      <c r="G9">
        <v>2015</v>
      </c>
      <c r="H9" t="s">
        <v>15</v>
      </c>
      <c r="I9"/>
      <c r="J9"/>
      <c r="K9">
        <v>0</v>
      </c>
    </row>
    <row r="10" spans="1:11">
      <c r="A10">
        <v>61201</v>
      </c>
      <c r="B10" t="str">
        <f>"191411404122010"</f>
        <v>191411404122010</v>
      </c>
      <c r="C10" t="s">
        <v>45</v>
      </c>
      <c r="D10" t="s">
        <v>19</v>
      </c>
      <c r="E10" t="s">
        <v>46</v>
      </c>
      <c r="F10" t="s">
        <v>47</v>
      </c>
      <c r="G10">
        <v>2015</v>
      </c>
      <c r="H10" t="s">
        <v>19</v>
      </c>
      <c r="I10" t="s">
        <v>40</v>
      </c>
      <c r="J10" t="s">
        <v>48</v>
      </c>
      <c r="K10">
        <v>43</v>
      </c>
    </row>
    <row r="11" spans="1:11">
      <c r="A11">
        <v>54211</v>
      </c>
      <c r="B11" t="str">
        <f>"9991140710014"</f>
        <v>9991140710014</v>
      </c>
      <c r="C11" t="s">
        <v>49</v>
      </c>
      <c r="D11" t="s">
        <v>19</v>
      </c>
      <c r="E11" t="s">
        <v>50</v>
      </c>
      <c r="F11" t="s">
        <v>51</v>
      </c>
      <c r="G11">
        <v>2015</v>
      </c>
      <c r="H11" t="s">
        <v>15</v>
      </c>
      <c r="I11"/>
      <c r="J11"/>
      <c r="K11">
        <v>0</v>
      </c>
    </row>
    <row r="12" spans="1:11">
      <c r="A12">
        <v>63201</v>
      </c>
      <c r="B12" t="str">
        <f>"91111405171120"</f>
        <v>91111405171120</v>
      </c>
      <c r="C12" t="s">
        <v>52</v>
      </c>
      <c r="D12" t="s">
        <v>12</v>
      </c>
      <c r="E12" t="s">
        <v>53</v>
      </c>
      <c r="F12" t="s">
        <v>54</v>
      </c>
      <c r="G12">
        <v>2015</v>
      </c>
      <c r="H12" t="s">
        <v>15</v>
      </c>
      <c r="I12"/>
      <c r="J12"/>
      <c r="K12">
        <v>0</v>
      </c>
    </row>
    <row r="13" spans="1:11">
      <c r="A13">
        <v>54231</v>
      </c>
      <c r="B13" t="str">
        <f>"9031140710002"</f>
        <v>9031140710002</v>
      </c>
      <c r="C13" t="s">
        <v>55</v>
      </c>
      <c r="D13" t="s">
        <v>12</v>
      </c>
      <c r="E13" t="s">
        <v>13</v>
      </c>
      <c r="F13" t="s">
        <v>56</v>
      </c>
      <c r="G13">
        <v>2015</v>
      </c>
      <c r="H13" t="s">
        <v>15</v>
      </c>
      <c r="I13"/>
      <c r="J13"/>
      <c r="K13">
        <v>0</v>
      </c>
    </row>
    <row r="14" spans="1:11">
      <c r="A14">
        <v>63201</v>
      </c>
      <c r="B14" t="str">
        <f>"91111405171011"</f>
        <v>91111405171011</v>
      </c>
      <c r="C14" t="s">
        <v>57</v>
      </c>
      <c r="D14" t="s">
        <v>19</v>
      </c>
      <c r="E14" t="s">
        <v>13</v>
      </c>
      <c r="F14" t="s">
        <v>58</v>
      </c>
      <c r="G14">
        <v>2015</v>
      </c>
      <c r="H14" t="s">
        <v>15</v>
      </c>
      <c r="I14"/>
      <c r="J14"/>
      <c r="K14">
        <v>0</v>
      </c>
    </row>
    <row r="15" spans="1:11">
      <c r="A15">
        <v>88203</v>
      </c>
      <c r="B15" t="str">
        <f>"9021140210002"</f>
        <v>9021140210002</v>
      </c>
      <c r="C15" t="s">
        <v>59</v>
      </c>
      <c r="D15" t="s">
        <v>19</v>
      </c>
      <c r="E15" t="s">
        <v>13</v>
      </c>
      <c r="F15" t="s">
        <v>60</v>
      </c>
      <c r="G15">
        <v>2015</v>
      </c>
      <c r="H15" t="s">
        <v>15</v>
      </c>
      <c r="I15"/>
      <c r="J15"/>
      <c r="K15">
        <v>0</v>
      </c>
    </row>
    <row r="16" spans="1:11">
      <c r="A16">
        <v>63201</v>
      </c>
      <c r="B16" t="str">
        <f>"91211405171017"</f>
        <v>91211405171017</v>
      </c>
      <c r="C16" t="s">
        <v>61</v>
      </c>
      <c r="D16" t="s">
        <v>19</v>
      </c>
      <c r="E16" t="s">
        <v>62</v>
      </c>
      <c r="F16" t="s">
        <v>63</v>
      </c>
      <c r="G16">
        <v>2015</v>
      </c>
      <c r="H16" t="s">
        <v>15</v>
      </c>
      <c r="I16"/>
      <c r="J16"/>
      <c r="K16">
        <v>0</v>
      </c>
    </row>
    <row r="17" spans="1:11">
      <c r="A17">
        <v>63201</v>
      </c>
      <c r="B17" t="str">
        <f>"91311405171072"</f>
        <v>91311405171072</v>
      </c>
      <c r="C17" t="s">
        <v>64</v>
      </c>
      <c r="D17" t="s">
        <v>12</v>
      </c>
      <c r="E17" t="s">
        <v>53</v>
      </c>
      <c r="F17" t="s">
        <v>65</v>
      </c>
      <c r="G17">
        <v>2015</v>
      </c>
      <c r="H17" t="s">
        <v>15</v>
      </c>
      <c r="I17"/>
      <c r="J17"/>
      <c r="K17">
        <v>0</v>
      </c>
    </row>
    <row r="18" spans="1:11">
      <c r="A18">
        <v>84205</v>
      </c>
      <c r="B18" t="str">
        <f>"191411402111047"</f>
        <v>191411402111047</v>
      </c>
      <c r="C18" t="s">
        <v>66</v>
      </c>
      <c r="D18" t="s">
        <v>19</v>
      </c>
      <c r="E18" t="s">
        <v>67</v>
      </c>
      <c r="F18" t="s">
        <v>68</v>
      </c>
      <c r="G18">
        <v>2015</v>
      </c>
      <c r="H18" t="s">
        <v>19</v>
      </c>
      <c r="I18" t="s">
        <v>69</v>
      </c>
      <c r="J18" t="s">
        <v>70</v>
      </c>
      <c r="K18">
        <v>22</v>
      </c>
    </row>
    <row r="19" spans="1:11">
      <c r="A19">
        <v>61201</v>
      </c>
      <c r="B19" t="str">
        <f>"191411404122006"</f>
        <v>191411404122006</v>
      </c>
      <c r="C19" t="s">
        <v>71</v>
      </c>
      <c r="D19" t="s">
        <v>12</v>
      </c>
      <c r="E19" t="s">
        <v>43</v>
      </c>
      <c r="F19" t="s">
        <v>72</v>
      </c>
      <c r="G19">
        <v>2015</v>
      </c>
      <c r="H19" t="s">
        <v>19</v>
      </c>
      <c r="I19" t="s">
        <v>40</v>
      </c>
      <c r="J19" t="s">
        <v>21</v>
      </c>
      <c r="K19">
        <v>132</v>
      </c>
    </row>
    <row r="20" spans="1:11">
      <c r="A20">
        <v>61201</v>
      </c>
      <c r="B20" t="str">
        <f>"191411404122009"</f>
        <v>191411404122009</v>
      </c>
      <c r="C20" t="s">
        <v>73</v>
      </c>
      <c r="D20" t="s">
        <v>12</v>
      </c>
      <c r="E20" t="s">
        <v>74</v>
      </c>
      <c r="F20" t="s">
        <v>75</v>
      </c>
      <c r="G20">
        <v>2015</v>
      </c>
      <c r="H20" t="s">
        <v>19</v>
      </c>
      <c r="I20" t="s">
        <v>76</v>
      </c>
      <c r="J20" t="s">
        <v>77</v>
      </c>
      <c r="K20">
        <v>55</v>
      </c>
    </row>
    <row r="21" spans="1:11">
      <c r="A21">
        <v>61201</v>
      </c>
      <c r="B21" t="str">
        <f>"905114041220049"</f>
        <v>905114041220049</v>
      </c>
      <c r="C21" t="s">
        <v>78</v>
      </c>
      <c r="D21" t="s">
        <v>12</v>
      </c>
      <c r="E21" t="s">
        <v>13</v>
      </c>
      <c r="F21" t="s">
        <v>79</v>
      </c>
      <c r="G21">
        <v>2015</v>
      </c>
      <c r="H21" t="s">
        <v>15</v>
      </c>
      <c r="I21"/>
      <c r="J21"/>
      <c r="K21">
        <v>0</v>
      </c>
    </row>
    <row r="22" spans="1:11">
      <c r="A22">
        <v>63201</v>
      </c>
      <c r="B22" t="str">
        <f>"91011405171082"</f>
        <v>91011405171082</v>
      </c>
      <c r="C22" t="s">
        <v>80</v>
      </c>
      <c r="D22" t="s">
        <v>19</v>
      </c>
      <c r="E22" t="s">
        <v>81</v>
      </c>
      <c r="F22" t="s">
        <v>82</v>
      </c>
      <c r="G22">
        <v>2015</v>
      </c>
      <c r="H22" t="s">
        <v>15</v>
      </c>
      <c r="I22"/>
      <c r="J22"/>
      <c r="K22">
        <v>0</v>
      </c>
    </row>
    <row r="23" spans="1:11">
      <c r="A23">
        <v>74201</v>
      </c>
      <c r="B23" t="str">
        <f>"9041140310008"</f>
        <v>9041140310008</v>
      </c>
      <c r="C23" t="s">
        <v>83</v>
      </c>
      <c r="D23" t="s">
        <v>19</v>
      </c>
      <c r="E23" t="s">
        <v>50</v>
      </c>
      <c r="F23" t="s">
        <v>84</v>
      </c>
      <c r="G23">
        <v>2015</v>
      </c>
      <c r="H23" t="s">
        <v>15</v>
      </c>
      <c r="I23"/>
      <c r="J23"/>
      <c r="K23">
        <v>0</v>
      </c>
    </row>
    <row r="24" spans="1:11">
      <c r="A24">
        <v>63201</v>
      </c>
      <c r="B24" t="str">
        <f>"191411405171010"</f>
        <v>191411405171010</v>
      </c>
      <c r="C24" t="s">
        <v>85</v>
      </c>
      <c r="D24" t="s">
        <v>19</v>
      </c>
      <c r="E24" t="s">
        <v>13</v>
      </c>
      <c r="F24" t="s">
        <v>86</v>
      </c>
      <c r="G24">
        <v>2015</v>
      </c>
      <c r="H24" t="s">
        <v>19</v>
      </c>
      <c r="I24" t="s">
        <v>87</v>
      </c>
      <c r="J24" t="s">
        <v>88</v>
      </c>
      <c r="K24">
        <v>26</v>
      </c>
    </row>
    <row r="25" spans="1:11">
      <c r="A25">
        <v>63201</v>
      </c>
      <c r="B25" t="str">
        <f>"191411405171006"</f>
        <v>191411405171006</v>
      </c>
      <c r="C25" t="s">
        <v>89</v>
      </c>
      <c r="D25" t="s">
        <v>12</v>
      </c>
      <c r="E25" t="s">
        <v>13</v>
      </c>
      <c r="F25" t="s">
        <v>90</v>
      </c>
      <c r="G25">
        <v>2015</v>
      </c>
      <c r="H25" t="s">
        <v>19</v>
      </c>
      <c r="I25" t="s">
        <v>91</v>
      </c>
      <c r="J25" t="s">
        <v>88</v>
      </c>
      <c r="K25">
        <v>12</v>
      </c>
    </row>
    <row r="26" spans="1:11">
      <c r="A26">
        <v>54211</v>
      </c>
      <c r="B26" t="str">
        <f>"91011407133017"</f>
        <v>91011407133017</v>
      </c>
      <c r="C26" t="s">
        <v>92</v>
      </c>
      <c r="D26" t="s">
        <v>12</v>
      </c>
      <c r="E26" t="s">
        <v>93</v>
      </c>
      <c r="F26" t="s">
        <v>94</v>
      </c>
      <c r="G26">
        <v>2015</v>
      </c>
      <c r="H26" t="s">
        <v>15</v>
      </c>
      <c r="I26"/>
      <c r="J26"/>
      <c r="K26">
        <v>0</v>
      </c>
    </row>
    <row r="27" spans="1:11">
      <c r="A27">
        <v>61201</v>
      </c>
      <c r="B27" t="str">
        <f>"191411404122013"</f>
        <v>191411404122013</v>
      </c>
      <c r="C27" t="s">
        <v>95</v>
      </c>
      <c r="D27" t="s">
        <v>12</v>
      </c>
      <c r="E27" t="s">
        <v>13</v>
      </c>
      <c r="F27" t="s">
        <v>96</v>
      </c>
      <c r="G27">
        <v>2015</v>
      </c>
      <c r="H27" t="s">
        <v>19</v>
      </c>
      <c r="I27" t="s">
        <v>87</v>
      </c>
      <c r="J27" t="s">
        <v>97</v>
      </c>
      <c r="K27">
        <v>6</v>
      </c>
    </row>
    <row r="28" spans="1:11">
      <c r="A28">
        <v>54231</v>
      </c>
      <c r="B28" t="str">
        <f>"191311407132001"</f>
        <v>191311407132001</v>
      </c>
      <c r="C28" t="s">
        <v>98</v>
      </c>
      <c r="D28" t="s">
        <v>19</v>
      </c>
      <c r="E28" t="s">
        <v>99</v>
      </c>
      <c r="F28" t="s">
        <v>100</v>
      </c>
      <c r="G28">
        <v>2015</v>
      </c>
      <c r="H28" t="s">
        <v>19</v>
      </c>
      <c r="I28" t="s">
        <v>101</v>
      </c>
      <c r="J28" t="s">
        <v>21</v>
      </c>
      <c r="K28">
        <v>57</v>
      </c>
    </row>
    <row r="29" spans="1:11">
      <c r="A29">
        <v>84205</v>
      </c>
      <c r="B29" t="str">
        <f>"91011402111129"</f>
        <v>91011402111129</v>
      </c>
      <c r="C29" t="s">
        <v>102</v>
      </c>
      <c r="D29" t="s">
        <v>19</v>
      </c>
      <c r="E29" t="s">
        <v>103</v>
      </c>
      <c r="F29" t="s">
        <v>104</v>
      </c>
      <c r="G29">
        <v>2015</v>
      </c>
      <c r="H29" t="s">
        <v>15</v>
      </c>
      <c r="I29"/>
      <c r="J29"/>
      <c r="K29">
        <v>0</v>
      </c>
    </row>
    <row r="30" spans="1:11">
      <c r="A30">
        <v>63201</v>
      </c>
      <c r="B30" t="str">
        <f>"191411405171014"</f>
        <v>191411405171014</v>
      </c>
      <c r="C30" t="s">
        <v>105</v>
      </c>
      <c r="D30" t="s">
        <v>19</v>
      </c>
      <c r="E30" t="s">
        <v>106</v>
      </c>
      <c r="F30" t="s">
        <v>107</v>
      </c>
      <c r="G30">
        <v>2015</v>
      </c>
      <c r="H30" t="s">
        <v>19</v>
      </c>
      <c r="I30" t="s">
        <v>108</v>
      </c>
      <c r="J30" t="s">
        <v>88</v>
      </c>
      <c r="K30">
        <v>107</v>
      </c>
    </row>
    <row r="31" spans="1:11">
      <c r="A31">
        <v>84205</v>
      </c>
      <c r="B31" t="str">
        <f>"91311402111043"</f>
        <v>91311402111043</v>
      </c>
      <c r="C31" t="s">
        <v>109</v>
      </c>
      <c r="D31" t="s">
        <v>19</v>
      </c>
      <c r="E31" t="s">
        <v>13</v>
      </c>
      <c r="F31" t="s">
        <v>110</v>
      </c>
      <c r="G31">
        <v>2015</v>
      </c>
      <c r="H31" t="s">
        <v>15</v>
      </c>
      <c r="I31"/>
      <c r="J31"/>
      <c r="K31">
        <v>0</v>
      </c>
    </row>
    <row r="32" spans="1:11">
      <c r="A32">
        <v>61201</v>
      </c>
      <c r="B32" t="str">
        <f>"191411404122001"</f>
        <v>191411404122001</v>
      </c>
      <c r="C32" t="s">
        <v>111</v>
      </c>
      <c r="D32" t="s">
        <v>12</v>
      </c>
      <c r="E32" t="s">
        <v>112</v>
      </c>
      <c r="F32" t="s">
        <v>113</v>
      </c>
      <c r="G32">
        <v>2015</v>
      </c>
      <c r="H32" t="s">
        <v>19</v>
      </c>
      <c r="I32" t="s">
        <v>76</v>
      </c>
      <c r="J32" t="s">
        <v>114</v>
      </c>
      <c r="K32">
        <v>110</v>
      </c>
    </row>
    <row r="33" spans="1:11">
      <c r="A33">
        <v>74201</v>
      </c>
      <c r="B33" t="str">
        <f>"90811403161030"</f>
        <v>90811403161030</v>
      </c>
      <c r="C33" t="s">
        <v>115</v>
      </c>
      <c r="D33" t="s">
        <v>19</v>
      </c>
      <c r="E33" t="s">
        <v>116</v>
      </c>
      <c r="F33" t="s">
        <v>117</v>
      </c>
      <c r="G33">
        <v>2015</v>
      </c>
      <c r="H33" t="s">
        <v>15</v>
      </c>
      <c r="I33"/>
      <c r="J33"/>
      <c r="K33">
        <v>0</v>
      </c>
    </row>
    <row r="34" spans="1:11">
      <c r="A34">
        <v>61201</v>
      </c>
      <c r="B34" t="str">
        <f>"191411404122012"</f>
        <v>191411404122012</v>
      </c>
      <c r="C34" t="s">
        <v>118</v>
      </c>
      <c r="D34" t="s">
        <v>12</v>
      </c>
      <c r="E34" t="s">
        <v>13</v>
      </c>
      <c r="F34" t="s">
        <v>119</v>
      </c>
      <c r="G34">
        <v>2015</v>
      </c>
      <c r="H34" t="s">
        <v>19</v>
      </c>
      <c r="I34" t="s">
        <v>76</v>
      </c>
      <c r="J34" t="s">
        <v>120</v>
      </c>
      <c r="K34">
        <v>92</v>
      </c>
    </row>
    <row r="35" spans="1:11">
      <c r="A35">
        <v>88203</v>
      </c>
      <c r="B35" t="str">
        <f>"906114021120037"</f>
        <v>906114021120037</v>
      </c>
      <c r="C35" t="s">
        <v>121</v>
      </c>
      <c r="D35" t="s">
        <v>19</v>
      </c>
      <c r="E35" t="s">
        <v>122</v>
      </c>
      <c r="F35" t="s">
        <v>123</v>
      </c>
      <c r="G35">
        <v>2015</v>
      </c>
      <c r="H35" t="s">
        <v>15</v>
      </c>
      <c r="I35"/>
      <c r="J35"/>
      <c r="K35">
        <v>0</v>
      </c>
    </row>
    <row r="36" spans="1:11">
      <c r="A36">
        <v>22201</v>
      </c>
      <c r="B36" t="str">
        <f>"907114101410051"</f>
        <v>907114101410051</v>
      </c>
      <c r="C36" t="s">
        <v>124</v>
      </c>
      <c r="D36" t="s">
        <v>12</v>
      </c>
      <c r="E36" t="s">
        <v>125</v>
      </c>
      <c r="F36" t="s">
        <v>126</v>
      </c>
      <c r="G36">
        <v>2015</v>
      </c>
      <c r="H36" t="s">
        <v>15</v>
      </c>
      <c r="I36"/>
      <c r="J36"/>
      <c r="K36">
        <v>0</v>
      </c>
    </row>
    <row r="37" spans="1:11">
      <c r="A37">
        <v>61201</v>
      </c>
      <c r="B37" t="str">
        <f>"191411404122002"</f>
        <v>191411404122002</v>
      </c>
      <c r="C37" t="s">
        <v>127</v>
      </c>
      <c r="D37" t="s">
        <v>12</v>
      </c>
      <c r="E37" t="s">
        <v>53</v>
      </c>
      <c r="F37" t="s">
        <v>128</v>
      </c>
      <c r="G37">
        <v>2015</v>
      </c>
      <c r="H37" t="s">
        <v>19</v>
      </c>
      <c r="I37" t="s">
        <v>40</v>
      </c>
      <c r="J37" t="s">
        <v>129</v>
      </c>
      <c r="K37">
        <v>109</v>
      </c>
    </row>
    <row r="38" spans="1:11">
      <c r="A38">
        <v>63201</v>
      </c>
      <c r="B38" t="str">
        <f>"191411405171009"</f>
        <v>191411405171009</v>
      </c>
      <c r="C38" t="s">
        <v>130</v>
      </c>
      <c r="D38" t="s">
        <v>12</v>
      </c>
      <c r="E38" t="s">
        <v>13</v>
      </c>
      <c r="F38" t="s">
        <v>131</v>
      </c>
      <c r="G38">
        <v>2015</v>
      </c>
      <c r="H38" t="s">
        <v>19</v>
      </c>
      <c r="I38" t="s">
        <v>132</v>
      </c>
      <c r="J38" t="s">
        <v>88</v>
      </c>
      <c r="K38">
        <v>7</v>
      </c>
    </row>
    <row r="39" spans="1:11">
      <c r="A39">
        <v>84205</v>
      </c>
      <c r="B39" t="str">
        <f>"190911402111019"</f>
        <v>190911402111019</v>
      </c>
      <c r="C39" t="s">
        <v>133</v>
      </c>
      <c r="D39" t="s">
        <v>19</v>
      </c>
      <c r="E39" t="s">
        <v>134</v>
      </c>
      <c r="F39" t="s">
        <v>135</v>
      </c>
      <c r="G39">
        <v>2015</v>
      </c>
      <c r="H39" t="s">
        <v>15</v>
      </c>
      <c r="I39"/>
      <c r="J39"/>
      <c r="K39">
        <v>24</v>
      </c>
    </row>
    <row r="40" spans="1:11">
      <c r="A40">
        <v>61201</v>
      </c>
      <c r="B40" t="str">
        <f>"91011404122136"</f>
        <v>91011404122136</v>
      </c>
      <c r="C40" t="s">
        <v>136</v>
      </c>
      <c r="D40" t="s">
        <v>12</v>
      </c>
      <c r="E40" t="s">
        <v>137</v>
      </c>
      <c r="F40" t="s">
        <v>138</v>
      </c>
      <c r="G40">
        <v>2015</v>
      </c>
      <c r="H40" t="s">
        <v>15</v>
      </c>
      <c r="I40"/>
      <c r="J40"/>
      <c r="K40">
        <v>0</v>
      </c>
    </row>
    <row r="41" spans="1:11">
      <c r="A41">
        <v>61201</v>
      </c>
      <c r="B41" t="str">
        <f>"190911404122011"</f>
        <v>190911404122011</v>
      </c>
      <c r="C41" t="s">
        <v>139</v>
      </c>
      <c r="D41" t="s">
        <v>19</v>
      </c>
      <c r="E41" t="s">
        <v>13</v>
      </c>
      <c r="F41" t="s">
        <v>140</v>
      </c>
      <c r="G41">
        <v>2015</v>
      </c>
      <c r="H41" t="s">
        <v>15</v>
      </c>
      <c r="I41"/>
      <c r="J41"/>
      <c r="K41">
        <v>62</v>
      </c>
    </row>
    <row r="42" spans="1:11">
      <c r="A42">
        <v>74201</v>
      </c>
      <c r="B42" t="str">
        <f>"191411403161012"</f>
        <v>191411403161012</v>
      </c>
      <c r="C42" t="s">
        <v>141</v>
      </c>
      <c r="D42" t="s">
        <v>19</v>
      </c>
      <c r="E42" t="s">
        <v>13</v>
      </c>
      <c r="F42" t="s">
        <v>142</v>
      </c>
      <c r="G42">
        <v>2015</v>
      </c>
      <c r="H42" t="s">
        <v>19</v>
      </c>
      <c r="I42" t="s">
        <v>91</v>
      </c>
      <c r="J42" t="s">
        <v>88</v>
      </c>
      <c r="K42">
        <v>10</v>
      </c>
    </row>
    <row r="43" spans="1:11">
      <c r="A43">
        <v>84205</v>
      </c>
      <c r="B43" t="str">
        <f>"191211402111056"</f>
        <v>191211402111056</v>
      </c>
      <c r="C43" t="s">
        <v>143</v>
      </c>
      <c r="D43" t="s">
        <v>19</v>
      </c>
      <c r="E43" t="s">
        <v>53</v>
      </c>
      <c r="F43" t="s">
        <v>144</v>
      </c>
      <c r="G43">
        <v>2015</v>
      </c>
      <c r="H43" t="s">
        <v>15</v>
      </c>
      <c r="I43"/>
      <c r="J43"/>
      <c r="K43">
        <v>68</v>
      </c>
    </row>
    <row r="44" spans="1:11">
      <c r="A44">
        <v>63201</v>
      </c>
      <c r="B44" t="str">
        <f>"191111405171007"</f>
        <v>191111405171007</v>
      </c>
      <c r="C44" t="s">
        <v>145</v>
      </c>
      <c r="D44" t="s">
        <v>12</v>
      </c>
      <c r="E44" t="s">
        <v>13</v>
      </c>
      <c r="F44" t="s">
        <v>146</v>
      </c>
      <c r="G44">
        <v>2015</v>
      </c>
      <c r="H44" t="s">
        <v>15</v>
      </c>
      <c r="I44"/>
      <c r="J44"/>
      <c r="K44">
        <v>10</v>
      </c>
    </row>
    <row r="45" spans="1:11">
      <c r="A45">
        <v>74201</v>
      </c>
      <c r="B45" t="str">
        <f>"91011403161088"</f>
        <v>91011403161088</v>
      </c>
      <c r="C45" t="s">
        <v>147</v>
      </c>
      <c r="D45" t="s">
        <v>19</v>
      </c>
      <c r="E45" t="s">
        <v>148</v>
      </c>
      <c r="F45" t="s">
        <v>149</v>
      </c>
      <c r="G45">
        <v>2015</v>
      </c>
      <c r="H45" t="s">
        <v>15</v>
      </c>
      <c r="I45"/>
      <c r="J45"/>
      <c r="K45">
        <v>0</v>
      </c>
    </row>
    <row r="46" spans="1:11">
      <c r="A46">
        <v>63201</v>
      </c>
      <c r="B46" t="str">
        <f>"191411405171008"</f>
        <v>191411405171008</v>
      </c>
      <c r="C46" t="s">
        <v>150</v>
      </c>
      <c r="D46" t="s">
        <v>12</v>
      </c>
      <c r="E46" t="s">
        <v>13</v>
      </c>
      <c r="F46" t="s">
        <v>151</v>
      </c>
      <c r="G46">
        <v>2015</v>
      </c>
      <c r="H46" t="s">
        <v>19</v>
      </c>
      <c r="I46" t="s">
        <v>87</v>
      </c>
      <c r="J46" t="s">
        <v>88</v>
      </c>
      <c r="K46">
        <v>6</v>
      </c>
    </row>
    <row r="47" spans="1:11">
      <c r="A47">
        <v>61201</v>
      </c>
      <c r="B47" t="str">
        <f>"91011404122057"</f>
        <v>91011404122057</v>
      </c>
      <c r="C47" t="s">
        <v>152</v>
      </c>
      <c r="D47" t="s">
        <v>12</v>
      </c>
      <c r="E47" t="s">
        <v>13</v>
      </c>
      <c r="F47" t="s">
        <v>153</v>
      </c>
      <c r="G47">
        <v>2015</v>
      </c>
      <c r="H47" t="s">
        <v>15</v>
      </c>
      <c r="I47"/>
      <c r="J47"/>
      <c r="K47">
        <v>0</v>
      </c>
    </row>
    <row r="48" spans="1:11">
      <c r="A48">
        <v>61201</v>
      </c>
      <c r="B48" t="str">
        <f>"9021140410086"</f>
        <v>9021140410086</v>
      </c>
      <c r="C48" t="s">
        <v>154</v>
      </c>
      <c r="D48" t="s">
        <v>19</v>
      </c>
      <c r="E48" t="s">
        <v>13</v>
      </c>
      <c r="F48" t="s">
        <v>155</v>
      </c>
      <c r="G48">
        <v>2015</v>
      </c>
      <c r="H48" t="s">
        <v>15</v>
      </c>
      <c r="I48"/>
      <c r="J48"/>
      <c r="K48">
        <v>0</v>
      </c>
    </row>
    <row r="49" spans="1:11">
      <c r="A49">
        <v>61201</v>
      </c>
      <c r="B49" t="str">
        <f>"19031140410010"</f>
        <v>19031140410010</v>
      </c>
      <c r="C49" t="s">
        <v>156</v>
      </c>
      <c r="D49" t="s">
        <v>19</v>
      </c>
      <c r="E49" t="s">
        <v>13</v>
      </c>
      <c r="F49" t="s">
        <v>157</v>
      </c>
      <c r="G49">
        <v>2015</v>
      </c>
      <c r="H49" t="s">
        <v>15</v>
      </c>
      <c r="I49"/>
      <c r="J49"/>
      <c r="K49">
        <v>0</v>
      </c>
    </row>
    <row r="50" spans="1:11">
      <c r="A50">
        <v>88203</v>
      </c>
      <c r="B50" t="str">
        <f>"91211402112028"</f>
        <v>91211402112028</v>
      </c>
      <c r="C50" t="s">
        <v>158</v>
      </c>
      <c r="D50" t="s">
        <v>19</v>
      </c>
      <c r="E50" t="s">
        <v>159</v>
      </c>
      <c r="F50" t="s">
        <v>160</v>
      </c>
      <c r="G50">
        <v>2015</v>
      </c>
      <c r="H50" t="s">
        <v>15</v>
      </c>
      <c r="I50"/>
      <c r="J50"/>
      <c r="K50">
        <v>0</v>
      </c>
    </row>
    <row r="51" spans="1:11">
      <c r="A51">
        <v>61201</v>
      </c>
      <c r="B51" t="str">
        <f>"191411404122011"</f>
        <v>191411404122011</v>
      </c>
      <c r="C51" t="s">
        <v>161</v>
      </c>
      <c r="D51" t="s">
        <v>12</v>
      </c>
      <c r="E51" t="s">
        <v>162</v>
      </c>
      <c r="F51" t="s">
        <v>163</v>
      </c>
      <c r="G51">
        <v>2015</v>
      </c>
      <c r="H51" t="s">
        <v>19</v>
      </c>
      <c r="I51" t="s">
        <v>164</v>
      </c>
      <c r="J51" t="s">
        <v>97</v>
      </c>
      <c r="K51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2015-08-28T04:48:02+02:00</dcterms:created>
  <dcterms:modified xsi:type="dcterms:W3CDTF">2015-08-28T04:48:02+02:00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