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95" yWindow="420" windowWidth="11205" windowHeight="12150" tabRatio="426"/>
  </bookViews>
  <sheets>
    <sheet name="Human infections" sheetId="1" r:id="rId1"/>
    <sheet name="Mosquitos" sheetId="5" r:id="rId2"/>
    <sheet name="Dead birds" sheetId="4" r:id="rId3"/>
  </sheets>
  <calcPr calcId="145621"/>
</workbook>
</file>

<file path=xl/calcChain.xml><?xml version="1.0" encoding="utf-8"?>
<calcChain xmlns="http://schemas.openxmlformats.org/spreadsheetml/2006/main">
  <c r="E35" i="1" l="1"/>
  <c r="AA35" i="1"/>
  <c r="AA44" i="4" l="1"/>
  <c r="AA45" i="4"/>
  <c r="AA46" i="4"/>
  <c r="Z44" i="4"/>
  <c r="Z45" i="4"/>
  <c r="Z46" i="4"/>
  <c r="Y23" i="1" l="1"/>
  <c r="Y35" i="1" l="1"/>
  <c r="BW7" i="4" l="1"/>
  <c r="BW8" i="4"/>
  <c r="BW9" i="4"/>
  <c r="BW10" i="4"/>
  <c r="BW11" i="4"/>
  <c r="BW12" i="4"/>
  <c r="BW13" i="4"/>
  <c r="BW14" i="4"/>
  <c r="BW15" i="4"/>
  <c r="BW16" i="4"/>
  <c r="BW17" i="4"/>
  <c r="BW18" i="4"/>
  <c r="BW19" i="4"/>
  <c r="AH13" i="1" l="1"/>
  <c r="BD7" i="4" l="1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7" i="4"/>
  <c r="BD20" i="4" l="1"/>
  <c r="BE20" i="4"/>
  <c r="BF20" i="4"/>
  <c r="BG20" i="4"/>
  <c r="BL20" i="4"/>
  <c r="BZ20" i="4"/>
  <c r="CA20" i="4"/>
  <c r="CB20" i="4"/>
  <c r="CC20" i="4"/>
  <c r="CD20" i="4"/>
  <c r="CE20" i="4"/>
  <c r="BT10" i="4" l="1"/>
  <c r="BU10" i="4"/>
  <c r="BV10" i="4"/>
  <c r="BX10" i="4"/>
  <c r="BY10" i="4"/>
  <c r="BZ10" i="4"/>
  <c r="CA10" i="4"/>
  <c r="CB10" i="4"/>
  <c r="CC10" i="4"/>
  <c r="CD10" i="4"/>
  <c r="CE10" i="4"/>
  <c r="AB46" i="4"/>
  <c r="AC46" i="4"/>
  <c r="AD46" i="4"/>
  <c r="AE46" i="4"/>
  <c r="AF46" i="4"/>
  <c r="AG46" i="4"/>
  <c r="F46" i="4"/>
  <c r="G46" i="4"/>
  <c r="H46" i="4"/>
  <c r="I46" i="4"/>
  <c r="N46" i="4"/>
  <c r="E46" i="4"/>
  <c r="F44" i="4"/>
  <c r="G44" i="4"/>
  <c r="H44" i="4"/>
  <c r="I44" i="4"/>
  <c r="N44" i="4"/>
  <c r="F45" i="4"/>
  <c r="G45" i="4"/>
  <c r="H45" i="4"/>
  <c r="I45" i="4"/>
  <c r="J45" i="4"/>
  <c r="K45" i="4"/>
  <c r="L45" i="4"/>
  <c r="M45" i="4"/>
  <c r="N45" i="4"/>
  <c r="E44" i="4"/>
  <c r="AH27" i="4"/>
  <c r="AH14" i="1" l="1"/>
  <c r="V23" i="1" l="1"/>
  <c r="V35" i="1" s="1"/>
  <c r="W23" i="1"/>
  <c r="W35" i="1" s="1"/>
  <c r="X23" i="1"/>
  <c r="X35" i="1" s="1"/>
  <c r="Z23" i="1"/>
  <c r="Z35" i="1" s="1"/>
  <c r="AA23" i="1"/>
  <c r="AB23" i="1"/>
  <c r="AC23" i="1"/>
  <c r="AD23" i="1"/>
  <c r="AE23" i="1"/>
  <c r="AF23" i="1"/>
  <c r="AG23" i="1"/>
  <c r="U23" i="1"/>
  <c r="U35" i="1" s="1"/>
  <c r="AH10" i="4" l="1"/>
  <c r="CF10" i="4" s="1"/>
  <c r="T23" i="1"/>
  <c r="T35" i="1" s="1"/>
  <c r="R23" i="1" l="1"/>
  <c r="R35" i="1" s="1"/>
  <c r="S23" i="1"/>
  <c r="S35" i="1" s="1"/>
  <c r="BT8" i="4" l="1"/>
  <c r="BU8" i="4"/>
  <c r="BV8" i="4"/>
  <c r="BX8" i="4"/>
  <c r="BY8" i="4"/>
  <c r="BZ8" i="4"/>
  <c r="CA8" i="4"/>
  <c r="CB8" i="4"/>
  <c r="CC8" i="4"/>
  <c r="CD8" i="4"/>
  <c r="CE8" i="4"/>
  <c r="BT9" i="4"/>
  <c r="BU9" i="4"/>
  <c r="BV9" i="4"/>
  <c r="BX9" i="4"/>
  <c r="BY9" i="4"/>
  <c r="BZ9" i="4"/>
  <c r="CA9" i="4"/>
  <c r="CB9" i="4"/>
  <c r="CC9" i="4"/>
  <c r="CD9" i="4"/>
  <c r="CE9" i="4"/>
  <c r="BT11" i="4"/>
  <c r="BU11" i="4"/>
  <c r="BV11" i="4"/>
  <c r="BX11" i="4"/>
  <c r="BY11" i="4"/>
  <c r="BZ11" i="4"/>
  <c r="CA11" i="4"/>
  <c r="CB11" i="4"/>
  <c r="CC11" i="4"/>
  <c r="CD11" i="4"/>
  <c r="CE11" i="4"/>
  <c r="BT12" i="4"/>
  <c r="BU12" i="4"/>
  <c r="BV12" i="4"/>
  <c r="BX12" i="4"/>
  <c r="BY12" i="4"/>
  <c r="BZ12" i="4"/>
  <c r="CA12" i="4"/>
  <c r="CB12" i="4"/>
  <c r="CC12" i="4"/>
  <c r="CD12" i="4"/>
  <c r="CE12" i="4"/>
  <c r="BT13" i="4"/>
  <c r="BU13" i="4"/>
  <c r="BV13" i="4"/>
  <c r="BX13" i="4"/>
  <c r="BY13" i="4"/>
  <c r="BZ13" i="4"/>
  <c r="CA13" i="4"/>
  <c r="CB13" i="4"/>
  <c r="CC13" i="4"/>
  <c r="CD13" i="4"/>
  <c r="CE13" i="4"/>
  <c r="BT14" i="4"/>
  <c r="BU14" i="4"/>
  <c r="BV14" i="4"/>
  <c r="BX14" i="4"/>
  <c r="BY14" i="4"/>
  <c r="BZ14" i="4"/>
  <c r="CA14" i="4"/>
  <c r="CB14" i="4"/>
  <c r="CC14" i="4"/>
  <c r="CD14" i="4"/>
  <c r="CE14" i="4"/>
  <c r="BT15" i="4"/>
  <c r="BU15" i="4"/>
  <c r="BV15" i="4"/>
  <c r="BX15" i="4"/>
  <c r="BY15" i="4"/>
  <c r="BZ15" i="4"/>
  <c r="CA15" i="4"/>
  <c r="CB15" i="4"/>
  <c r="CC15" i="4"/>
  <c r="CD15" i="4"/>
  <c r="CE15" i="4"/>
  <c r="BT16" i="4"/>
  <c r="BU16" i="4"/>
  <c r="BV16" i="4"/>
  <c r="BX16" i="4"/>
  <c r="BY16" i="4"/>
  <c r="BZ16" i="4"/>
  <c r="CA16" i="4"/>
  <c r="CB16" i="4"/>
  <c r="CC16" i="4"/>
  <c r="CD16" i="4"/>
  <c r="CE16" i="4"/>
  <c r="BT17" i="4"/>
  <c r="BU17" i="4"/>
  <c r="BV17" i="4"/>
  <c r="BX17" i="4"/>
  <c r="BY17" i="4"/>
  <c r="BZ17" i="4"/>
  <c r="CA17" i="4"/>
  <c r="CB17" i="4"/>
  <c r="CC17" i="4"/>
  <c r="CD17" i="4"/>
  <c r="CE17" i="4"/>
  <c r="BT18" i="4"/>
  <c r="BU18" i="4"/>
  <c r="BV18" i="4"/>
  <c r="BX18" i="4"/>
  <c r="BY18" i="4"/>
  <c r="BZ18" i="4"/>
  <c r="CA18" i="4"/>
  <c r="CB18" i="4"/>
  <c r="CC18" i="4"/>
  <c r="CD18" i="4"/>
  <c r="CE18" i="4"/>
  <c r="BT19" i="4"/>
  <c r="BU19" i="4"/>
  <c r="BV19" i="4"/>
  <c r="BX19" i="4"/>
  <c r="BY19" i="4"/>
  <c r="BZ19" i="4"/>
  <c r="CA19" i="4"/>
  <c r="CB19" i="4"/>
  <c r="CC19" i="4"/>
  <c r="CD19" i="4"/>
  <c r="CE19" i="4"/>
  <c r="BT7" i="4"/>
  <c r="BU7" i="4"/>
  <c r="BV7" i="4"/>
  <c r="BX7" i="4"/>
  <c r="BY7" i="4"/>
  <c r="BZ7" i="4"/>
  <c r="CA7" i="4"/>
  <c r="CB7" i="4"/>
  <c r="CC7" i="4"/>
  <c r="CD7" i="4"/>
  <c r="CE7" i="4"/>
  <c r="AG37" i="4" l="1"/>
  <c r="AF37" i="4"/>
  <c r="AE37" i="4"/>
  <c r="AD37" i="4"/>
  <c r="AC37" i="4"/>
  <c r="AB37" i="4"/>
  <c r="AA37" i="4"/>
  <c r="Z37" i="4"/>
  <c r="Y37" i="4"/>
  <c r="Y45" i="4" s="1"/>
  <c r="X37" i="4"/>
  <c r="X45" i="4" s="1"/>
  <c r="W37" i="4"/>
  <c r="W45" i="4" s="1"/>
  <c r="V37" i="4"/>
  <c r="V45" i="4" s="1"/>
  <c r="U37" i="4"/>
  <c r="U45" i="4" s="1"/>
  <c r="T37" i="4"/>
  <c r="T45" i="4" s="1"/>
  <c r="S37" i="4"/>
  <c r="R37" i="4"/>
  <c r="R45" i="4" s="1"/>
  <c r="Q37" i="4"/>
  <c r="Q45" i="4" s="1"/>
  <c r="P37" i="4"/>
  <c r="P45" i="4" s="1"/>
  <c r="O37" i="4"/>
  <c r="O45" i="4" s="1"/>
  <c r="N37" i="4"/>
  <c r="M37" i="4"/>
  <c r="L37" i="4"/>
  <c r="K37" i="4"/>
  <c r="J37" i="4"/>
  <c r="I37" i="4"/>
  <c r="H37" i="4"/>
  <c r="G37" i="4"/>
  <c r="F37" i="4"/>
  <c r="E37" i="4"/>
  <c r="AH36" i="4"/>
  <c r="AH35" i="4"/>
  <c r="AH34" i="4"/>
  <c r="AH33" i="4"/>
  <c r="AH32" i="4"/>
  <c r="AH31" i="4"/>
  <c r="AH30" i="4"/>
  <c r="AH29" i="4"/>
  <c r="AH28" i="4"/>
  <c r="AH26" i="4"/>
  <c r="AH25" i="4"/>
  <c r="AH24" i="4"/>
  <c r="AH48" i="4"/>
  <c r="AH47" i="4"/>
  <c r="BC20" i="4" l="1"/>
  <c r="E45" i="4"/>
  <c r="S45" i="4"/>
  <c r="AH45" i="4"/>
  <c r="AH37" i="4"/>
  <c r="AH40" i="1"/>
  <c r="AH41" i="1"/>
  <c r="AH42" i="1"/>
  <c r="AH43" i="1"/>
  <c r="AH44" i="1"/>
  <c r="AO76" i="1"/>
  <c r="AP76" i="1"/>
  <c r="AQ76" i="1"/>
  <c r="AR76" i="1"/>
  <c r="AS76" i="1"/>
  <c r="AN76" i="1"/>
  <c r="AG22" i="5" l="1"/>
  <c r="AG40" i="5" s="1"/>
  <c r="AF22" i="5"/>
  <c r="AF40" i="5" s="1"/>
  <c r="AE22" i="5"/>
  <c r="AE40" i="5" s="1"/>
  <c r="AD22" i="5"/>
  <c r="AD40" i="5" s="1"/>
  <c r="AC22" i="5"/>
  <c r="AC40" i="5" s="1"/>
  <c r="AB22" i="5"/>
  <c r="AB40" i="5" s="1"/>
  <c r="AA22" i="5"/>
  <c r="AA40" i="5" s="1"/>
  <c r="Z22" i="5"/>
  <c r="Z40" i="5" s="1"/>
  <c r="Y22" i="5"/>
  <c r="Y40" i="5" s="1"/>
  <c r="X22" i="5"/>
  <c r="X40" i="5" s="1"/>
  <c r="W22" i="5"/>
  <c r="W40" i="5" s="1"/>
  <c r="V22" i="5"/>
  <c r="V40" i="5" s="1"/>
  <c r="U22" i="5"/>
  <c r="U40" i="5" s="1"/>
  <c r="T22" i="5"/>
  <c r="T40" i="5" s="1"/>
  <c r="S22" i="5"/>
  <c r="S40" i="5" s="1"/>
  <c r="R22" i="5"/>
  <c r="R40" i="5" s="1"/>
  <c r="Q22" i="5"/>
  <c r="Q40" i="5" s="1"/>
  <c r="P22" i="5"/>
  <c r="P40" i="5" s="1"/>
  <c r="O22" i="5"/>
  <c r="O40" i="5" s="1"/>
  <c r="N22" i="5"/>
  <c r="N40" i="5" s="1"/>
  <c r="M22" i="5"/>
  <c r="M40" i="5" s="1"/>
  <c r="L22" i="5"/>
  <c r="L40" i="5" s="1"/>
  <c r="K22" i="5"/>
  <c r="K40" i="5" s="1"/>
  <c r="J22" i="5"/>
  <c r="J40" i="5" s="1"/>
  <c r="I22" i="5"/>
  <c r="I40" i="5" s="1"/>
  <c r="H22" i="5"/>
  <c r="H40" i="5" s="1"/>
  <c r="G22" i="5"/>
  <c r="G40" i="5" s="1"/>
  <c r="F22" i="5"/>
  <c r="F40" i="5" s="1"/>
  <c r="E22" i="5"/>
  <c r="AG20" i="4"/>
  <c r="AF20" i="4"/>
  <c r="AE20" i="4"/>
  <c r="AD20" i="4"/>
  <c r="AC20" i="4"/>
  <c r="AB20" i="4"/>
  <c r="AA20" i="4"/>
  <c r="BY20" i="4" s="1"/>
  <c r="Z20" i="4"/>
  <c r="BX20" i="4" s="1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H19" i="4"/>
  <c r="CF19" i="4" s="1"/>
  <c r="AH18" i="4"/>
  <c r="CF18" i="4" s="1"/>
  <c r="AH17" i="4"/>
  <c r="CF17" i="4" s="1"/>
  <c r="AH16" i="4"/>
  <c r="CF16" i="4" s="1"/>
  <c r="AH15" i="4"/>
  <c r="CF15" i="4" s="1"/>
  <c r="AH14" i="4"/>
  <c r="CF14" i="4" s="1"/>
  <c r="AH13" i="4"/>
  <c r="CF13" i="4" s="1"/>
  <c r="AH12" i="4"/>
  <c r="CF12" i="4" s="1"/>
  <c r="AH11" i="4"/>
  <c r="CF11" i="4" s="1"/>
  <c r="AH9" i="4"/>
  <c r="CF9" i="4" s="1"/>
  <c r="AH8" i="4"/>
  <c r="CF8" i="4" s="1"/>
  <c r="AH7" i="4"/>
  <c r="CF7" i="4" s="1"/>
  <c r="AH39" i="1"/>
  <c r="AH38" i="1"/>
  <c r="AH37" i="1"/>
  <c r="AH36" i="1"/>
  <c r="F23" i="1"/>
  <c r="F35" i="1" s="1"/>
  <c r="G23" i="1"/>
  <c r="G35" i="1" s="1"/>
  <c r="H23" i="1"/>
  <c r="H35" i="1" s="1"/>
  <c r="I23" i="1"/>
  <c r="I35" i="1" s="1"/>
  <c r="J23" i="1"/>
  <c r="J35" i="1" s="1"/>
  <c r="K23" i="1"/>
  <c r="K35" i="1" s="1"/>
  <c r="L23" i="1"/>
  <c r="L35" i="1" s="1"/>
  <c r="M23" i="1"/>
  <c r="M35" i="1" s="1"/>
  <c r="N23" i="1"/>
  <c r="N35" i="1" s="1"/>
  <c r="O23" i="1"/>
  <c r="O35" i="1" s="1"/>
  <c r="P23" i="1"/>
  <c r="P35" i="1" s="1"/>
  <c r="Q23" i="1"/>
  <c r="Q35" i="1" s="1"/>
  <c r="E23" i="1"/>
  <c r="AH11" i="1"/>
  <c r="AH12" i="1"/>
  <c r="AH15" i="1"/>
  <c r="AH16" i="1"/>
  <c r="AH17" i="1"/>
  <c r="AH18" i="1"/>
  <c r="AH19" i="1"/>
  <c r="AH20" i="1"/>
  <c r="AH21" i="1"/>
  <c r="AH22" i="1"/>
  <c r="AH10" i="1"/>
  <c r="BW20" i="4" l="1"/>
  <c r="Y44" i="4"/>
  <c r="Y46" i="4" s="1"/>
  <c r="X44" i="4"/>
  <c r="X46" i="4" s="1"/>
  <c r="BV20" i="4"/>
  <c r="BU20" i="4"/>
  <c r="W44" i="4"/>
  <c r="W46" i="4" s="1"/>
  <c r="BT20" i="4"/>
  <c r="V44" i="4"/>
  <c r="V46" i="4" s="1"/>
  <c r="S44" i="4"/>
  <c r="S46" i="4" s="1"/>
  <c r="BQ20" i="4"/>
  <c r="BS20" i="4"/>
  <c r="U44" i="4"/>
  <c r="U46" i="4" s="1"/>
  <c r="BR20" i="4"/>
  <c r="T44" i="4"/>
  <c r="T46" i="4" s="1"/>
  <c r="BP20" i="4"/>
  <c r="R44" i="4"/>
  <c r="R46" i="4" s="1"/>
  <c r="BO20" i="4"/>
  <c r="Q44" i="4"/>
  <c r="Q46" i="4" s="1"/>
  <c r="BN20" i="4"/>
  <c r="P44" i="4"/>
  <c r="P46" i="4" s="1"/>
  <c r="BM20" i="4"/>
  <c r="O44" i="4"/>
  <c r="O46" i="4" s="1"/>
  <c r="BK20" i="4"/>
  <c r="M44" i="4"/>
  <c r="M46" i="4" s="1"/>
  <c r="BJ20" i="4"/>
  <c r="L44" i="4"/>
  <c r="L46" i="4" s="1"/>
  <c r="BI20" i="4"/>
  <c r="K44" i="4"/>
  <c r="K46" i="4" s="1"/>
  <c r="BH20" i="4"/>
  <c r="J44" i="4"/>
  <c r="J46" i="4" s="1"/>
  <c r="AH20" i="4"/>
  <c r="CF20" i="4" s="1"/>
  <c r="E40" i="5"/>
  <c r="AH23" i="1"/>
  <c r="AH35" i="1" s="1"/>
  <c r="AH44" i="4" l="1"/>
  <c r="AH46" i="4"/>
</calcChain>
</file>

<file path=xl/sharedStrings.xml><?xml version="1.0" encoding="utf-8"?>
<sst xmlns="http://schemas.openxmlformats.org/spreadsheetml/2006/main" count="207" uniqueCount="52">
  <si>
    <t>Total</t>
  </si>
  <si>
    <t>Provinces and territories</t>
  </si>
  <si>
    <t>NL</t>
  </si>
  <si>
    <t>PE</t>
  </si>
  <si>
    <t>NS</t>
  </si>
  <si>
    <t>QB</t>
  </si>
  <si>
    <t>ON</t>
  </si>
  <si>
    <t>MB</t>
  </si>
  <si>
    <t>SK</t>
  </si>
  <si>
    <t>AB</t>
  </si>
  <si>
    <t>BC</t>
  </si>
  <si>
    <t>YK</t>
  </si>
  <si>
    <t>NT</t>
  </si>
  <si>
    <t>NU</t>
  </si>
  <si>
    <t>Weeks of 2012</t>
  </si>
  <si>
    <t>Table</t>
  </si>
  <si>
    <t>Cumulative WNv human clinical cases and asympotomatic infections</t>
  </si>
  <si>
    <r>
      <t>Year to date: 16</t>
    </r>
    <r>
      <rPr>
        <vertAlign val="superscript"/>
        <sz val="7"/>
        <color theme="1"/>
        <rFont val="Calibri"/>
        <family val="2"/>
        <scheme val="minor"/>
      </rPr>
      <t>th</t>
    </r>
    <r>
      <rPr>
        <sz val="7"/>
        <color theme="1"/>
        <rFont val="Calibri"/>
        <family val="2"/>
        <scheme val="minor"/>
      </rPr>
      <t xml:space="preserve"> July 2012 to Present week</t>
    </r>
  </si>
  <si>
    <t>West Nile virus Neurological syndrome</t>
  </si>
  <si>
    <t xml:space="preserve">West Nile virus </t>
  </si>
  <si>
    <t>Non-Neurological syndrome</t>
  </si>
  <si>
    <t>Unclassified / Unspecified</t>
  </si>
  <si>
    <r>
      <t>Total clinical cases</t>
    </r>
    <r>
      <rPr>
        <vertAlign val="superscript"/>
        <sz val="7"/>
        <color theme="1"/>
        <rFont val="Calibri"/>
        <family val="2"/>
        <scheme val="minor"/>
      </rPr>
      <t>1</t>
    </r>
  </si>
  <si>
    <r>
      <t># of travel related cases</t>
    </r>
    <r>
      <rPr>
        <vertAlign val="superscript"/>
        <sz val="7"/>
        <color theme="1"/>
        <rFont val="Calibri"/>
        <family val="2"/>
        <scheme val="minor"/>
      </rPr>
      <t>2</t>
    </r>
  </si>
  <si>
    <r>
      <t>West Nile virus asymptomatic infections</t>
    </r>
    <r>
      <rPr>
        <vertAlign val="superscript"/>
        <sz val="7"/>
        <color theme="1"/>
        <rFont val="Calibri"/>
        <family val="2"/>
        <scheme val="minor"/>
      </rPr>
      <t>3</t>
    </r>
  </si>
  <si>
    <t># cases</t>
  </si>
  <si>
    <t xml:space="preserve">Year to date and subgrouping of WNv human clinical cases and asympotomatic infections </t>
  </si>
  <si>
    <t>West Nile virus cumulative number of positive mosquito pools tested, 2012 Season</t>
  </si>
  <si>
    <t>Percentage positive</t>
  </si>
  <si>
    <t>Percentage of dead birds testing positive for West Nile virus, as compred to 2003 and 2011</t>
  </si>
  <si>
    <t>Newfoundland</t>
  </si>
  <si>
    <t>Prince Edward Island</t>
  </si>
  <si>
    <t>Nova Scotia</t>
  </si>
  <si>
    <t>Quebec</t>
  </si>
  <si>
    <t>Ontario</t>
  </si>
  <si>
    <t>Manitoba</t>
  </si>
  <si>
    <t>Saskatchewan</t>
  </si>
  <si>
    <t>Alberta</t>
  </si>
  <si>
    <t>British Columbia</t>
  </si>
  <si>
    <t>Yukon Territory</t>
  </si>
  <si>
    <t>Northwest Territory</t>
  </si>
  <si>
    <t>Nunavut</t>
  </si>
  <si>
    <t>Report Weeks of 2012</t>
  </si>
  <si>
    <t>West Nile virus clinical cases and asympotomatic infections, by Province and by report week, 2012 season</t>
  </si>
  <si>
    <t>Province / Territory</t>
  </si>
  <si>
    <t>WNv human clinical cases and asympotomatic infections by report week by Province, 2012 season, compared to previous seasons</t>
  </si>
  <si>
    <t>0 </t>
  </si>
  <si>
    <t> 0</t>
  </si>
  <si>
    <t>New Brunswick</t>
  </si>
  <si>
    <t># tested</t>
  </si>
  <si>
    <t># tested positive</t>
  </si>
  <si>
    <t>#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</si>
</sst>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8"/>
      <name val="Times New Roman"/>
      <family val="1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7" borderId="11" xfId="0" applyFill="1" applyBorder="1"/>
    <xf numFmtId="0" fontId="0" fillId="7" borderId="9" xfId="0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3" xfId="0" applyFill="1" applyBorder="1"/>
    <xf numFmtId="0" fontId="1" fillId="0" borderId="3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2" fontId="0" fillId="0" borderId="0" xfId="0" applyNumberFormat="1"/>
    <xf numFmtId="164" fontId="1" fillId="4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4" fillId="0" borderId="0" xfId="0" applyNumberFormat="1" applyFont="1" applyBorder="1"/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1" fontId="6" fillId="7" borderId="14" xfId="0" applyNumberFormat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 wrapText="1"/>
    </xf>
    <xf numFmtId="1" fontId="6" fillId="4" borderId="1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8" fillId="0" borderId="0" xfId="0" applyFont="1"/>
    <xf numFmtId="1" fontId="6" fillId="0" borderId="5" xfId="0" applyNumberFormat="1" applyFont="1" applyBorder="1" applyAlignment="1">
      <alignment horizontal="center" vertical="center" wrapText="1"/>
    </xf>
    <xf numFmtId="1" fontId="7" fillId="4" borderId="5" xfId="0" applyNumberFormat="1" applyFont="1" applyFill="1" applyBorder="1" applyAlignment="1">
      <alignment horizontal="center" vertical="center" wrapText="1"/>
    </xf>
    <xf numFmtId="1" fontId="1" fillId="4" borderId="5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8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62104858125944E-2"/>
          <c:y val="9.6162931897818896E-2"/>
          <c:w val="0.920433267549287"/>
          <c:h val="0.78158893956848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'Human infections'!$C$10:$D$10</c:f>
              <c:strCache>
                <c:ptCount val="1"/>
                <c:pt idx="0">
                  <c:v>Newfoundland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infections'!$E$10:$AG$10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'Human infections'!$C$11:$D$11</c:f>
              <c:strCache>
                <c:ptCount val="1"/>
                <c:pt idx="0">
                  <c:v>Prince Edward Island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infections'!$E$11:$AG$11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ser>
          <c:idx val="2"/>
          <c:order val="2"/>
          <c:tx>
            <c:strRef>
              <c:f>'Human infections'!$C$12:$D$12</c:f>
              <c:strCache>
                <c:ptCount val="1"/>
                <c:pt idx="0">
                  <c:v>Nova Scotia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infections'!$E$12:$AG$12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'Human infections'!$C$14:$D$14</c:f>
              <c:strCache>
                <c:ptCount val="1"/>
                <c:pt idx="0">
                  <c:v>Quebec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infections'!$E$14:$AG$14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10</c:v>
                </c:pt>
                <c:pt idx="18">
                  <c:v>9</c:v>
                </c:pt>
                <c:pt idx="19">
                  <c:v>13</c:v>
                </c:pt>
                <c:pt idx="20">
                  <c:v>22</c:v>
                </c:pt>
                <c:pt idx="21">
                  <c:v>16</c:v>
                </c:pt>
                <c:pt idx="22">
                  <c:v>27</c:v>
                </c:pt>
              </c:numCache>
            </c:numRef>
          </c:val>
        </c:ser>
        <c:ser>
          <c:idx val="4"/>
          <c:order val="4"/>
          <c:tx>
            <c:strRef>
              <c:f>'Human infections'!$C$15:$D$15</c:f>
              <c:strCache>
                <c:ptCount val="1"/>
                <c:pt idx="0">
                  <c:v>Ontario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infections'!$E$15:$AG$15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40</c:v>
                </c:pt>
                <c:pt idx="16">
                  <c:v>41</c:v>
                </c:pt>
                <c:pt idx="17">
                  <c:v>39</c:v>
                </c:pt>
                <c:pt idx="18">
                  <c:v>30</c:v>
                </c:pt>
                <c:pt idx="19">
                  <c:v>16</c:v>
                </c:pt>
                <c:pt idx="20">
                  <c:v>17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</c:ser>
        <c:ser>
          <c:idx val="5"/>
          <c:order val="5"/>
          <c:tx>
            <c:strRef>
              <c:f>'Human infections'!$C$16:$D$16</c:f>
              <c:strCache>
                <c:ptCount val="1"/>
                <c:pt idx="0">
                  <c:v>Manitoba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infections'!$E$16:$AG$16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'Human infections'!$C$17:$D$17</c:f>
              <c:strCache>
                <c:ptCount val="1"/>
                <c:pt idx="0">
                  <c:v>Saskatchewan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infections'!$E$17:$AG$17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'Human infections'!$C$18:$D$18</c:f>
              <c:strCache>
                <c:ptCount val="1"/>
                <c:pt idx="0">
                  <c:v>Alberta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infections'!$E$18:$AG$18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'Human infections'!$C$19:$D$19</c:f>
              <c:strCache>
                <c:ptCount val="1"/>
                <c:pt idx="0">
                  <c:v>British Columbia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infections'!$E$19:$AG$19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'Human infections'!$C$20:$D$20</c:f>
              <c:strCache>
                <c:ptCount val="1"/>
                <c:pt idx="0">
                  <c:v>Yukon Territory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infections'!$E$20:$AG$20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'Human infections'!$C$21:$D$21</c:f>
              <c:strCache>
                <c:ptCount val="1"/>
                <c:pt idx="0">
                  <c:v>Northwest Territory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infections'!$E$21:$AG$21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'Human infections'!$C$22:$D$22</c:f>
              <c:strCache>
                <c:ptCount val="1"/>
                <c:pt idx="0">
                  <c:v>Nunavut</c:v>
                </c:pt>
              </c:strCache>
            </c:strRef>
          </c:tx>
          <c:invertIfNegative val="0"/>
          <c:cat>
            <c:numRef>
              <c:f>'Human infections'!$E$9:$AG$9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'Human infections'!$E$22:$AG$22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2"/>
          <c:order val="12"/>
          <c:tx>
            <c:v>New Brunswick</c:v>
          </c:tx>
          <c:invertIfNegative val="0"/>
          <c:val>
            <c:numRef>
              <c:f>'Human infections'!$E$13:$S$13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250474880"/>
        <c:axId val="250476800"/>
      </c:barChart>
      <c:catAx>
        <c:axId val="2504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 Weeks of 2012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476800"/>
        <c:crosses val="autoZero"/>
        <c:auto val="1"/>
        <c:lblAlgn val="ctr"/>
        <c:lblOffset val="100"/>
        <c:noMultiLvlLbl val="0"/>
      </c:catAx>
      <c:valAx>
        <c:axId val="2504768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0474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9.4986155720568691E-2"/>
          <c:y val="8.1215758270006377E-2"/>
          <c:w val="0.36553200095018018"/>
          <c:h val="0.348695234539869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11709178247958E-2"/>
          <c:y val="0.12073298107293248"/>
          <c:w val="0.86912291512109618"/>
          <c:h val="0.748374222192860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'Human infections'!$C$35:$D$35</c:f>
              <c:strCache>
                <c:ptCount val="1"/>
                <c:pt idx="0">
                  <c:v>2012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infections'!$E$35:$AG$35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10</c:v>
                </c:pt>
                <c:pt idx="13">
                  <c:v>15</c:v>
                </c:pt>
                <c:pt idx="14">
                  <c:v>25</c:v>
                </c:pt>
                <c:pt idx="15">
                  <c:v>49</c:v>
                </c:pt>
                <c:pt idx="16">
                  <c:v>60</c:v>
                </c:pt>
                <c:pt idx="17">
                  <c:v>58</c:v>
                </c:pt>
                <c:pt idx="18">
                  <c:v>46</c:v>
                </c:pt>
                <c:pt idx="19">
                  <c:v>34</c:v>
                </c:pt>
                <c:pt idx="20">
                  <c:v>44</c:v>
                </c:pt>
                <c:pt idx="21">
                  <c:v>25</c:v>
                </c:pt>
                <c:pt idx="22">
                  <c:v>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'Human infections'!$C$36:$D$36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infections'!$E$36:$AG$36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11</c:v>
                </c:pt>
                <c:pt idx="20">
                  <c:v>5</c:v>
                </c:pt>
                <c:pt idx="21">
                  <c:v>13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'Human infections'!$C$37:$D$37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infections'!$E$37:$AG$37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'Human infections'!$C$38:$D$38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infections'!$E$38:$AG$38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'Human infections'!$C$39:$D$39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infections'!$E$39:$AG$39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11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'Human infections'!$C$40:$D$40</c:f>
              <c:strCache>
                <c:ptCount val="1"/>
                <c:pt idx="0">
                  <c:v>2007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infections'!$E$40:$AG$40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11</c:v>
                </c:pt>
                <c:pt idx="11">
                  <c:v>35</c:v>
                </c:pt>
                <c:pt idx="12">
                  <c:v>36</c:v>
                </c:pt>
                <c:pt idx="13">
                  <c:v>72</c:v>
                </c:pt>
                <c:pt idx="14">
                  <c:v>139</c:v>
                </c:pt>
                <c:pt idx="15">
                  <c:v>424</c:v>
                </c:pt>
                <c:pt idx="16">
                  <c:v>471</c:v>
                </c:pt>
                <c:pt idx="17">
                  <c:v>443</c:v>
                </c:pt>
                <c:pt idx="18">
                  <c:v>287</c:v>
                </c:pt>
                <c:pt idx="19">
                  <c:v>182</c:v>
                </c:pt>
                <c:pt idx="20">
                  <c:v>116</c:v>
                </c:pt>
                <c:pt idx="21">
                  <c:v>71</c:v>
                </c:pt>
                <c:pt idx="22">
                  <c:v>30</c:v>
                </c:pt>
                <c:pt idx="23">
                  <c:v>18</c:v>
                </c:pt>
                <c:pt idx="24">
                  <c:v>10</c:v>
                </c:pt>
                <c:pt idx="25">
                  <c:v>11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'Human infections'!$C$41:$D$41</c:f>
              <c:strCache>
                <c:ptCount val="1"/>
                <c:pt idx="0">
                  <c:v>2006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infections'!$E$41:$AG$41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10</c:v>
                </c:pt>
                <c:pt idx="15">
                  <c:v>11</c:v>
                </c:pt>
                <c:pt idx="16">
                  <c:v>15</c:v>
                </c:pt>
                <c:pt idx="17">
                  <c:v>27</c:v>
                </c:pt>
                <c:pt idx="18">
                  <c:v>22</c:v>
                </c:pt>
                <c:pt idx="19">
                  <c:v>16</c:v>
                </c:pt>
                <c:pt idx="20">
                  <c:v>13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'Human infections'!$C$42:$D$42</c:f>
              <c:strCache>
                <c:ptCount val="1"/>
                <c:pt idx="0">
                  <c:v>2005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infections'!$E$42:$AG$42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11</c:v>
                </c:pt>
                <c:pt idx="17">
                  <c:v>28</c:v>
                </c:pt>
                <c:pt idx="18">
                  <c:v>28</c:v>
                </c:pt>
                <c:pt idx="19">
                  <c:v>38</c:v>
                </c:pt>
                <c:pt idx="20">
                  <c:v>45</c:v>
                </c:pt>
                <c:pt idx="21">
                  <c:v>27</c:v>
                </c:pt>
                <c:pt idx="22">
                  <c:v>15</c:v>
                </c:pt>
                <c:pt idx="23">
                  <c:v>7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'Human infections'!$C$43:$D$43</c:f>
              <c:strCache>
                <c:ptCount val="1"/>
                <c:pt idx="0">
                  <c:v>2004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infections'!$E$43:$AG$43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'Human infections'!$C$44:$D$44</c:f>
              <c:strCache>
                <c:ptCount val="1"/>
                <c:pt idx="0">
                  <c:v>2003</c:v>
                </c:pt>
              </c:strCache>
            </c:strRef>
          </c:tx>
          <c:marker>
            <c:symbol val="none"/>
          </c:marker>
          <c:xVal>
            <c:numRef>
              <c:f>'Human infections'!$E$34:$AG$34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xVal>
          <c:yVal>
            <c:numRef>
              <c:f>'Human infections'!$E$44:$AG$44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9</c:v>
                </c:pt>
                <c:pt idx="15">
                  <c:v>27</c:v>
                </c:pt>
                <c:pt idx="16">
                  <c:v>66</c:v>
                </c:pt>
                <c:pt idx="17">
                  <c:v>249</c:v>
                </c:pt>
                <c:pt idx="18">
                  <c:v>323</c:v>
                </c:pt>
                <c:pt idx="19">
                  <c:v>324</c:v>
                </c:pt>
                <c:pt idx="20">
                  <c:v>178</c:v>
                </c:pt>
                <c:pt idx="21">
                  <c:v>107</c:v>
                </c:pt>
                <c:pt idx="22">
                  <c:v>82</c:v>
                </c:pt>
                <c:pt idx="23">
                  <c:v>37</c:v>
                </c:pt>
                <c:pt idx="24">
                  <c:v>14</c:v>
                </c:pt>
                <c:pt idx="25">
                  <c:v>8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27616"/>
        <c:axId val="234929536"/>
      </c:scatterChart>
      <c:valAx>
        <c:axId val="234927616"/>
        <c:scaling>
          <c:orientation val="minMax"/>
          <c:min val="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 Weeks</a:t>
                </a:r>
                <a:r>
                  <a:rPr lang="en-US" baseline="0"/>
                  <a:t> of 2012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34929536"/>
        <c:crosses val="autoZero"/>
        <c:crossBetween val="midCat"/>
        <c:majorUnit val="1"/>
        <c:minorUnit val="1"/>
      </c:valAx>
      <c:valAx>
        <c:axId val="234929536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92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34876028398595"/>
          <c:y val="0.17560355177834436"/>
          <c:w val="0.24546190506802859"/>
          <c:h val="0.2505511541635234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18636459443439E-2"/>
          <c:y val="3.1127519913603591E-2"/>
          <c:w val="0.88821598171955385"/>
          <c:h val="0.84662430146200129"/>
        </c:manualLayout>
      </c:layout>
      <c:lineChart>
        <c:grouping val="standard"/>
        <c:varyColors val="0"/>
        <c:ser>
          <c:idx val="0"/>
          <c:order val="0"/>
          <c:tx>
            <c:strRef>
              <c:f>Mosquitos!$C$10:$D$10</c:f>
              <c:strCache>
                <c:ptCount val="1"/>
                <c:pt idx="0">
                  <c:v>Newfoundland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Mosquitos!$E$10:$AG$10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Mosquitos!$C$11:$D$11</c:f>
              <c:strCache>
                <c:ptCount val="1"/>
                <c:pt idx="0">
                  <c:v>Prince Edward Island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Mosquitos!$E$11:$AG$11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Mosquitos!$C$12:$D$12</c:f>
              <c:strCache>
                <c:ptCount val="1"/>
                <c:pt idx="0">
                  <c:v>Nova Scotia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Mosquitos!$E$12:$AG$12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Mosquitos!$C$13:$D$13</c:f>
              <c:strCache>
                <c:ptCount val="1"/>
                <c:pt idx="0">
                  <c:v>Quebec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Mosquitos!$E$13:$AG$13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Mosquitos!$C$14:$D$14</c:f>
              <c:strCache>
                <c:ptCount val="1"/>
                <c:pt idx="0">
                  <c:v>Ontario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Mosquitos!$E$14:$AG$14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43</c:v>
                </c:pt>
                <c:pt idx="15">
                  <c:v>87</c:v>
                </c:pt>
                <c:pt idx="16">
                  <c:v>136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273</c:v>
                </c:pt>
                <c:pt idx="21">
                  <c:v>278</c:v>
                </c:pt>
                <c:pt idx="22">
                  <c:v>278</c:v>
                </c:pt>
                <c:pt idx="23">
                  <c:v>278</c:v>
                </c:pt>
                <c:pt idx="24">
                  <c:v>278</c:v>
                </c:pt>
                <c:pt idx="25">
                  <c:v>278</c:v>
                </c:pt>
                <c:pt idx="26">
                  <c:v>278</c:v>
                </c:pt>
                <c:pt idx="27">
                  <c:v>278</c:v>
                </c:pt>
                <c:pt idx="28">
                  <c:v>278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Mosquitos!$C$15:$D$15</c:f>
              <c:strCache>
                <c:ptCount val="1"/>
                <c:pt idx="0">
                  <c:v>Manitoba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Mosquitos!$E$15:$AG$15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Mosquitos!$C$16:$D$16</c:f>
              <c:strCache>
                <c:ptCount val="1"/>
                <c:pt idx="0">
                  <c:v>Saskatchewan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Mosquitos!$E$16:$AG$16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Mosquitos!$C$17:$D$17</c:f>
              <c:strCache>
                <c:ptCount val="1"/>
                <c:pt idx="0">
                  <c:v>Alberta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Mosquitos!$E$17:$AG$17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Mosquitos!$C$18:$D$18</c:f>
              <c:strCache>
                <c:ptCount val="1"/>
                <c:pt idx="0">
                  <c:v>British Columbia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Mosquitos!$E$18:$AG$18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Mosquitos!$C$19:$D$19</c:f>
              <c:strCache>
                <c:ptCount val="1"/>
                <c:pt idx="0">
                  <c:v>Yukon Territory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Mosquitos!$E$19:$AG$19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Mosquitos!$C$20:$D$20</c:f>
              <c:strCache>
                <c:ptCount val="1"/>
                <c:pt idx="0">
                  <c:v>Northwest Territory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Mosquitos!$E$20:$AG$20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Mosquitos!$C$21:$D$21</c:f>
              <c:strCache>
                <c:ptCount val="1"/>
                <c:pt idx="0">
                  <c:v>Nunavut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Mosquitos!$E$21:$AG$21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Mosquitos!$C$22:$D$22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Mosquitos!$E$22:$AG$22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44</c:v>
                </c:pt>
                <c:pt idx="15">
                  <c:v>90</c:v>
                </c:pt>
                <c:pt idx="16">
                  <c:v>142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280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951488"/>
        <c:axId val="241990656"/>
      </c:lineChart>
      <c:catAx>
        <c:axId val="2419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90656"/>
        <c:crosses val="autoZero"/>
        <c:auto val="1"/>
        <c:lblAlgn val="ctr"/>
        <c:lblOffset val="100"/>
        <c:noMultiLvlLbl val="0"/>
      </c:catAx>
      <c:valAx>
        <c:axId val="241990656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195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8213155936601737E-2"/>
          <c:y val="0.14785017938735334"/>
          <c:w val="0.34120692162221045"/>
          <c:h val="0.316914466275311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18636459443439E-2"/>
          <c:y val="3.1127519913603591E-2"/>
          <c:w val="0.88821598171955385"/>
          <c:h val="0.84662430146200129"/>
        </c:manualLayout>
      </c:layout>
      <c:lineChart>
        <c:grouping val="standard"/>
        <c:varyColors val="0"/>
        <c:ser>
          <c:idx val="0"/>
          <c:order val="0"/>
          <c:tx>
            <c:strRef>
              <c:f>Mosquitos!$C$40:$D$40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Mosquitos!$E$40:$AG$40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44</c:v>
                </c:pt>
                <c:pt idx="15">
                  <c:v>90</c:v>
                </c:pt>
                <c:pt idx="16">
                  <c:v>142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280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Mosquitos!$C$41:$D$41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Mosquitos!$E$41:$AG$41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10</c:v>
                </c:pt>
                <c:pt idx="17">
                  <c:v>18</c:v>
                </c:pt>
                <c:pt idx="18">
                  <c:v>15</c:v>
                </c:pt>
                <c:pt idx="19">
                  <c:v>8</c:v>
                </c:pt>
                <c:pt idx="20">
                  <c:v>17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Mosquitos!$C$42:$D$42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Mosquitos!$E$42:$AG$42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Mosquitos!$C$43:$D$43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Mosquitos!$E$43:$AG$43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Mosquitos!$C$44:$D$44</c:f>
              <c:strCache>
                <c:ptCount val="1"/>
                <c:pt idx="0">
                  <c:v>2008</c:v>
                </c:pt>
              </c:strCache>
            </c:strRef>
          </c:tx>
          <c:marker>
            <c:symbol val="none"/>
          </c:marker>
          <c:cat>
            <c:multiLvlStrRef>
              <c:f>Mosquitos!$E$8:$AG$9</c:f>
              <c:multiLvlStrCache>
                <c:ptCount val="29"/>
                <c:lvl>
                  <c:pt idx="0">
                    <c:v>17</c:v>
                  </c:pt>
                  <c:pt idx="1">
                    <c:v>18</c:v>
                  </c:pt>
                  <c:pt idx="2">
                    <c:v>19</c:v>
                  </c:pt>
                  <c:pt idx="3">
                    <c:v>20</c:v>
                  </c:pt>
                  <c:pt idx="4">
                    <c:v>21</c:v>
                  </c:pt>
                  <c:pt idx="5">
                    <c:v>22</c:v>
                  </c:pt>
                  <c:pt idx="6">
                    <c:v>23</c:v>
                  </c:pt>
                  <c:pt idx="7">
                    <c:v>24</c:v>
                  </c:pt>
                  <c:pt idx="8">
                    <c:v>25</c:v>
                  </c:pt>
                  <c:pt idx="9">
                    <c:v>26</c:v>
                  </c:pt>
                  <c:pt idx="10">
                    <c:v>27</c:v>
                  </c:pt>
                  <c:pt idx="11">
                    <c:v>28</c:v>
                  </c:pt>
                  <c:pt idx="12">
                    <c:v>29</c:v>
                  </c:pt>
                  <c:pt idx="13">
                    <c:v>30</c:v>
                  </c:pt>
                  <c:pt idx="14">
                    <c:v>31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34</c:v>
                  </c:pt>
                  <c:pt idx="18">
                    <c:v>35</c:v>
                  </c:pt>
                  <c:pt idx="19">
                    <c:v>36</c:v>
                  </c:pt>
                  <c:pt idx="20">
                    <c:v>37</c:v>
                  </c:pt>
                  <c:pt idx="21">
                    <c:v>38</c:v>
                  </c:pt>
                  <c:pt idx="22">
                    <c:v>39</c:v>
                  </c:pt>
                  <c:pt idx="23">
                    <c:v>40</c:v>
                  </c:pt>
                  <c:pt idx="24">
                    <c:v>41</c:v>
                  </c:pt>
                  <c:pt idx="25">
                    <c:v>42</c:v>
                  </c:pt>
                  <c:pt idx="26">
                    <c:v>43</c:v>
                  </c:pt>
                  <c:pt idx="27">
                    <c:v>44</c:v>
                  </c:pt>
                  <c:pt idx="28">
                    <c:v>45</c:v>
                  </c:pt>
                </c:lvl>
                <c:lvl>
                  <c:pt idx="0">
                    <c:v>Weeks of 2012</c:v>
                  </c:pt>
                </c:lvl>
              </c:multiLvlStrCache>
            </c:multiLvlStrRef>
          </c:cat>
          <c:val>
            <c:numRef>
              <c:f>Mosquitos!$E$44:$AG$44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11</c:v>
                </c:pt>
                <c:pt idx="18">
                  <c:v>8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91136"/>
        <c:axId val="242127232"/>
      </c:lineChart>
      <c:catAx>
        <c:axId val="24209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27232"/>
        <c:crosses val="autoZero"/>
        <c:auto val="1"/>
        <c:lblAlgn val="ctr"/>
        <c:lblOffset val="100"/>
        <c:noMultiLvlLbl val="0"/>
      </c:catAx>
      <c:valAx>
        <c:axId val="242127232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0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18636459443439E-2"/>
          <c:y val="3.1127519913603591E-2"/>
          <c:w val="0.88821598171955385"/>
          <c:h val="0.84662430146200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'Dead birds'!$C$7:$D$7</c:f>
              <c:strCache>
                <c:ptCount val="1"/>
                <c:pt idx="0">
                  <c:v>Newfoundland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birds'!$E$24:$AG$24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'Dead birds'!$C$8:$D$8</c:f>
              <c:strCache>
                <c:ptCount val="1"/>
                <c:pt idx="0">
                  <c:v>Prince Edward Island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birds'!$E$25:$AG$25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'Dead birds'!$C$9:$D$9</c:f>
              <c:strCache>
                <c:ptCount val="1"/>
                <c:pt idx="0">
                  <c:v>Nova Scotia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birds'!$E$26:$AG$26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'Dead birds'!$C$11:$D$11</c:f>
              <c:strCache>
                <c:ptCount val="1"/>
                <c:pt idx="0">
                  <c:v>Quebec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birds'!$E$28:$AG$28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'Dead birds'!$C$12:$D$12</c:f>
              <c:strCache>
                <c:ptCount val="1"/>
                <c:pt idx="0">
                  <c:v>Ontario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birds'!$E$29:$AG$29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'Dead birds'!$C$13:$D$13</c:f>
              <c:strCache>
                <c:ptCount val="1"/>
                <c:pt idx="0">
                  <c:v>Manitoba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birds'!$E$30:$AG$30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'Dead birds'!$C$14:$D$14</c:f>
              <c:strCache>
                <c:ptCount val="1"/>
                <c:pt idx="0">
                  <c:v>Saskatchewan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birds'!$E$31:$AG$31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'Dead birds'!$C$15:$D$15</c:f>
              <c:strCache>
                <c:ptCount val="1"/>
                <c:pt idx="0">
                  <c:v>Alberta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birds'!$E$32:$AG$32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'Dead birds'!$C$16:$D$16</c:f>
              <c:strCache>
                <c:ptCount val="1"/>
                <c:pt idx="0">
                  <c:v>British Columbia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birds'!$E$33:$AG$33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'Dead birds'!$C$17:$D$17</c:f>
              <c:strCache>
                <c:ptCount val="1"/>
                <c:pt idx="0">
                  <c:v>Yukon Territory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birds'!$E$34:$AG$34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'Dead birds'!$C$18:$D$18</c:f>
              <c:strCache>
                <c:ptCount val="1"/>
                <c:pt idx="0">
                  <c:v>Northwest Territory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birds'!$E$35:$AG$35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'Dead birds'!$C$19:$D$19</c:f>
              <c:strCache>
                <c:ptCount val="1"/>
                <c:pt idx="0">
                  <c:v>Nunavut</c:v>
                </c:pt>
              </c:strCache>
            </c:strRef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birds'!$E$36:$AG$36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2"/>
          <c:order val="12"/>
          <c:tx>
            <c:v>New Brunswick</c:v>
          </c:tx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birds'!$E$27:$AG$27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051776"/>
        <c:axId val="245053696"/>
      </c:barChart>
      <c:catAx>
        <c:axId val="2450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 week of 2012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053696"/>
        <c:crosses val="autoZero"/>
        <c:auto val="1"/>
        <c:lblAlgn val="ctr"/>
        <c:lblOffset val="100"/>
        <c:noMultiLvlLbl val="0"/>
      </c:catAx>
      <c:valAx>
        <c:axId val="245053696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0517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7.018903045193528E-2"/>
          <c:y val="7.0879506822391566E-2"/>
          <c:w val="0.32322345003958747"/>
          <c:h val="0.350580435189512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18636459443439E-2"/>
          <c:y val="0.15760124617494753"/>
          <c:w val="0.88821598171955385"/>
          <c:h val="0.72015063117520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'Dead birds'!$C$46:$D$46</c:f>
              <c:strCache>
                <c:ptCount val="1"/>
                <c:pt idx="0">
                  <c:v>Percentage positive 2012</c:v>
                </c:pt>
              </c:strCache>
            </c:strRef>
          </c:tx>
          <c:spPr>
            <a:solidFill>
              <a:srgbClr val="FF0000"/>
            </a:solidFill>
            <a:ln w="25400" cmpd="sng"/>
          </c:spPr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birds'!$E$46:$AG$46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33.333333333333329</c:v>
                </c:pt>
                <c:pt idx="11">
                  <c:v>66.666666666666657</c:v>
                </c:pt>
                <c:pt idx="12">
                  <c:v>50</c:v>
                </c:pt>
                <c:pt idx="13">
                  <c:v>66.666666666666657</c:v>
                </c:pt>
                <c:pt idx="14">
                  <c:v>33.333333333333329</c:v>
                </c:pt>
                <c:pt idx="15">
                  <c:v>50</c:v>
                </c:pt>
                <c:pt idx="16">
                  <c:v>76.923076923076934</c:v>
                </c:pt>
                <c:pt idx="17">
                  <c:v>69.230769230769226</c:v>
                </c:pt>
                <c:pt idx="18">
                  <c:v>66.666666666666657</c:v>
                </c:pt>
                <c:pt idx="19">
                  <c:v>33.333333333333329</c:v>
                </c:pt>
                <c:pt idx="20">
                  <c:v>61.53846153846154</c:v>
                </c:pt>
                <c:pt idx="21">
                  <c:v>80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'Dead birds'!$C$47:$D$47</c:f>
              <c:strCache>
                <c:ptCount val="1"/>
                <c:pt idx="0">
                  <c:v>Percentage positive 2011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birds'!$E$47:$AG$47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33.299999999999997</c:v>
                </c:pt>
                <c:pt idx="13">
                  <c:v>25</c:v>
                </c:pt>
                <c:pt idx="14">
                  <c:v>100</c:v>
                </c:pt>
                <c:pt idx="15">
                  <c:v>63</c:v>
                </c:pt>
                <c:pt idx="16">
                  <c:v>42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'Dead birds'!$C$48:$D$48</c:f>
              <c:strCache>
                <c:ptCount val="1"/>
                <c:pt idx="0">
                  <c:v>Percentage positive 2003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'Dead birds'!$E$6:$AG$6</c:f>
              <c:numCache>
                <c:formatCode>General</c:formatCode>
                <c:ptCount val="2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</c:numCache>
            </c:numRef>
          </c:cat>
          <c:val>
            <c:numRef>
              <c:f>'Dead birds'!$E$48:$AG$48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</c:v>
                </c:pt>
                <c:pt idx="4">
                  <c:v>1.3888888888888888</c:v>
                </c:pt>
                <c:pt idx="5">
                  <c:v>1.3333333333333333</c:v>
                </c:pt>
                <c:pt idx="6">
                  <c:v>1.2195121951219512</c:v>
                </c:pt>
                <c:pt idx="7">
                  <c:v>0.60240963855421692</c:v>
                </c:pt>
                <c:pt idx="8">
                  <c:v>1.1111111111111112</c:v>
                </c:pt>
                <c:pt idx="9">
                  <c:v>3.1645569620253164</c:v>
                </c:pt>
                <c:pt idx="10">
                  <c:v>3.010752688172043</c:v>
                </c:pt>
                <c:pt idx="11">
                  <c:v>6.2196307094266281</c:v>
                </c:pt>
                <c:pt idx="12">
                  <c:v>6.7209775967413439</c:v>
                </c:pt>
                <c:pt idx="13">
                  <c:v>10.218978102189782</c:v>
                </c:pt>
                <c:pt idx="14">
                  <c:v>16.859504132231404</c:v>
                </c:pt>
                <c:pt idx="15">
                  <c:v>21.202003338898162</c:v>
                </c:pt>
                <c:pt idx="16">
                  <c:v>38.263665594855304</c:v>
                </c:pt>
                <c:pt idx="17">
                  <c:v>34.693877551020407</c:v>
                </c:pt>
                <c:pt idx="18">
                  <c:v>42.901234567901234</c:v>
                </c:pt>
                <c:pt idx="19">
                  <c:v>46.453900709219859</c:v>
                </c:pt>
                <c:pt idx="20">
                  <c:v>44.839857651245552</c:v>
                </c:pt>
                <c:pt idx="21">
                  <c:v>44.912280701754383</c:v>
                </c:pt>
                <c:pt idx="22">
                  <c:v>58.467741935483872</c:v>
                </c:pt>
                <c:pt idx="23">
                  <c:v>28.571428571428573</c:v>
                </c:pt>
                <c:pt idx="24">
                  <c:v>20</c:v>
                </c:pt>
                <c:pt idx="25">
                  <c:v>15.492957746478874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"/>
        <c:axId val="245092736"/>
        <c:axId val="245094656"/>
      </c:barChart>
      <c:catAx>
        <c:axId val="2450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 week of 2012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094656"/>
        <c:crosses val="autoZero"/>
        <c:auto val="1"/>
        <c:lblAlgn val="ctr"/>
        <c:lblOffset val="100"/>
        <c:noMultiLvlLbl val="0"/>
      </c:catAx>
      <c:valAx>
        <c:axId val="24509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positive results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4509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1173122204851752E-2"/>
          <c:y val="0.13730006199970601"/>
          <c:w val="0.17806981156391738"/>
          <c:h val="0.130291111275657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608240</xdr:colOff>
      <xdr:row>1</xdr:row>
      <xdr:rowOff>190499</xdr:rowOff>
    </xdr:from>
    <xdr:to>
      <xdr:col>51</xdr:col>
      <xdr:colOff>176213</xdr:colOff>
      <xdr:row>25</xdr:row>
      <xdr:rowOff>121103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27</xdr:row>
      <xdr:rowOff>54438</xdr:rowOff>
    </xdr:from>
    <xdr:to>
      <xdr:col>51</xdr:col>
      <xdr:colOff>180295</xdr:colOff>
      <xdr:row>49</xdr:row>
      <xdr:rowOff>107506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608240</xdr:colOff>
      <xdr:row>1</xdr:row>
      <xdr:rowOff>190499</xdr:rowOff>
    </xdr:from>
    <xdr:to>
      <xdr:col>50</xdr:col>
      <xdr:colOff>176213</xdr:colOff>
      <xdr:row>24</xdr:row>
      <xdr:rowOff>121103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26</xdr:row>
      <xdr:rowOff>54438</xdr:rowOff>
    </xdr:from>
    <xdr:to>
      <xdr:col>50</xdr:col>
      <xdr:colOff>180295</xdr:colOff>
      <xdr:row>49</xdr:row>
      <xdr:rowOff>107506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608240</xdr:colOff>
      <xdr:row>1</xdr:row>
      <xdr:rowOff>190499</xdr:rowOff>
    </xdr:from>
    <xdr:to>
      <xdr:col>51</xdr:col>
      <xdr:colOff>176213</xdr:colOff>
      <xdr:row>25</xdr:row>
      <xdr:rowOff>121103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30</xdr:row>
      <xdr:rowOff>54438</xdr:rowOff>
    </xdr:from>
    <xdr:to>
      <xdr:col>51</xdr:col>
      <xdr:colOff>180295</xdr:colOff>
      <xdr:row>53</xdr:row>
      <xdr:rowOff>107506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87"/>
  <sheetViews>
    <sheetView tabSelected="1" topLeftCell="D10" zoomScale="85" zoomScaleNormal="85" workbookViewId="0">
      <selection activeCell="X49" sqref="X49:AC50"/>
    </sheetView>
  </sheetViews>
  <sheetFormatPr defaultRowHeight="15" x14ac:dyDescent="0.25"/>
  <cols>
    <col min="3" max="3" width="22.5703125" bestFit="1" customWidth="1"/>
    <col min="4" max="4" width="15.5703125" bestFit="1" customWidth="1"/>
    <col min="5" max="17" width="4.140625" style="33" bestFit="1" customWidth="1"/>
    <col min="18" max="18" width="3.5703125" style="33" customWidth="1"/>
    <col min="19" max="24" width="4.85546875" style="33" bestFit="1" customWidth="1"/>
    <col min="25" max="25" width="5" style="33" bestFit="1" customWidth="1"/>
    <col min="26" max="26" width="4.85546875" style="33" bestFit="1" customWidth="1"/>
    <col min="27" max="33" width="2.7109375" style="33" bestFit="1" customWidth="1"/>
    <col min="34" max="34" width="4.85546875" style="33" bestFit="1" customWidth="1"/>
  </cols>
  <sheetData>
    <row r="3" spans="2:34" x14ac:dyDescent="0.25">
      <c r="B3" t="s">
        <v>15</v>
      </c>
    </row>
    <row r="4" spans="2:34" x14ac:dyDescent="0.25">
      <c r="B4" t="s">
        <v>43</v>
      </c>
    </row>
    <row r="7" spans="2:34" ht="15.75" thickBot="1" x14ac:dyDescent="0.3"/>
    <row r="8" spans="2:34" ht="15.75" customHeight="1" thickBot="1" x14ac:dyDescent="0.3">
      <c r="C8" s="73"/>
      <c r="D8" s="74"/>
      <c r="E8" s="77" t="s">
        <v>42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  <c r="AH8" s="31"/>
    </row>
    <row r="9" spans="2:34" ht="15.75" customHeight="1" thickBot="1" x14ac:dyDescent="0.3">
      <c r="C9" s="75"/>
      <c r="D9" s="76"/>
      <c r="E9" s="27">
        <v>17</v>
      </c>
      <c r="F9" s="27">
        <v>18</v>
      </c>
      <c r="G9" s="27">
        <v>19</v>
      </c>
      <c r="H9" s="27">
        <v>20</v>
      </c>
      <c r="I9" s="27">
        <v>21</v>
      </c>
      <c r="J9" s="27">
        <v>22</v>
      </c>
      <c r="K9" s="27">
        <v>23</v>
      </c>
      <c r="L9" s="27">
        <v>24</v>
      </c>
      <c r="M9" s="27">
        <v>25</v>
      </c>
      <c r="N9" s="27">
        <v>26</v>
      </c>
      <c r="O9" s="27">
        <v>27</v>
      </c>
      <c r="P9" s="27">
        <v>28</v>
      </c>
      <c r="Q9" s="27">
        <v>29</v>
      </c>
      <c r="R9" s="27">
        <v>30</v>
      </c>
      <c r="S9" s="27">
        <v>31</v>
      </c>
      <c r="T9" s="27">
        <v>32</v>
      </c>
      <c r="U9" s="27">
        <v>33</v>
      </c>
      <c r="V9" s="27">
        <v>34</v>
      </c>
      <c r="W9" s="27">
        <v>35</v>
      </c>
      <c r="X9" s="27">
        <v>36</v>
      </c>
      <c r="Y9" s="27">
        <v>37</v>
      </c>
      <c r="Z9" s="27">
        <v>38</v>
      </c>
      <c r="AA9" s="27">
        <v>39</v>
      </c>
      <c r="AB9" s="27">
        <v>40</v>
      </c>
      <c r="AC9" s="27">
        <v>41</v>
      </c>
      <c r="AD9" s="27">
        <v>42</v>
      </c>
      <c r="AE9" s="27">
        <v>43</v>
      </c>
      <c r="AF9" s="27">
        <v>44</v>
      </c>
      <c r="AG9" s="27">
        <v>45</v>
      </c>
      <c r="AH9" s="5" t="s">
        <v>0</v>
      </c>
    </row>
    <row r="10" spans="2:34" ht="15.75" thickBot="1" x14ac:dyDescent="0.3">
      <c r="C10" s="80"/>
      <c r="D10" s="65" t="s">
        <v>30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 t="s">
        <v>46</v>
      </c>
      <c r="S10" s="69">
        <v>0</v>
      </c>
      <c r="T10" s="69" t="s">
        <v>47</v>
      </c>
      <c r="U10" s="69">
        <v>0</v>
      </c>
      <c r="V10" s="69">
        <v>0</v>
      </c>
      <c r="W10" s="69">
        <v>0</v>
      </c>
      <c r="X10" s="69">
        <v>0</v>
      </c>
      <c r="Y10" s="70">
        <v>0</v>
      </c>
      <c r="Z10" s="70">
        <v>0</v>
      </c>
      <c r="AA10" s="71">
        <v>0</v>
      </c>
      <c r="AB10" s="71"/>
      <c r="AC10" s="71"/>
      <c r="AD10" s="71"/>
      <c r="AE10" s="71"/>
      <c r="AF10" s="71"/>
      <c r="AG10" s="71"/>
      <c r="AH10" s="5">
        <f>SUM(E10:AG10)</f>
        <v>0</v>
      </c>
    </row>
    <row r="11" spans="2:34" ht="15.75" thickBot="1" x14ac:dyDescent="0.3">
      <c r="C11" s="81"/>
      <c r="D11" s="65" t="s">
        <v>31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 t="s">
        <v>47</v>
      </c>
      <c r="S11" s="69">
        <v>0</v>
      </c>
      <c r="T11" s="69" t="s">
        <v>47</v>
      </c>
      <c r="U11" s="69">
        <v>0</v>
      </c>
      <c r="V11" s="69">
        <v>0</v>
      </c>
      <c r="W11" s="69">
        <v>0</v>
      </c>
      <c r="X11" s="69">
        <v>0</v>
      </c>
      <c r="Y11" s="70">
        <v>0</v>
      </c>
      <c r="Z11" s="70">
        <v>0</v>
      </c>
      <c r="AA11" s="71">
        <v>1</v>
      </c>
      <c r="AB11" s="71"/>
      <c r="AC11" s="71"/>
      <c r="AD11" s="71"/>
      <c r="AE11" s="71"/>
      <c r="AF11" s="71"/>
      <c r="AG11" s="71"/>
      <c r="AH11" s="5">
        <f t="shared" ref="AH11:AH22" si="0">SUM(E11:AG11)</f>
        <v>1</v>
      </c>
    </row>
    <row r="12" spans="2:34" ht="15.75" customHeight="1" thickBot="1" x14ac:dyDescent="0.3">
      <c r="C12" s="81"/>
      <c r="D12" s="65" t="s">
        <v>32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0</v>
      </c>
      <c r="R12" s="69" t="s">
        <v>47</v>
      </c>
      <c r="S12" s="69">
        <v>0</v>
      </c>
      <c r="T12" s="69" t="s">
        <v>47</v>
      </c>
      <c r="U12" s="69">
        <v>0</v>
      </c>
      <c r="V12" s="69">
        <v>0</v>
      </c>
      <c r="W12" s="69">
        <v>0</v>
      </c>
      <c r="X12" s="69">
        <v>0</v>
      </c>
      <c r="Y12" s="70">
        <v>0</v>
      </c>
      <c r="Z12" s="70">
        <v>0</v>
      </c>
      <c r="AA12" s="71">
        <v>0</v>
      </c>
      <c r="AB12" s="71"/>
      <c r="AC12" s="71"/>
      <c r="AD12" s="71"/>
      <c r="AE12" s="71"/>
      <c r="AF12" s="71"/>
      <c r="AG12" s="71"/>
      <c r="AH12" s="5">
        <f t="shared" si="0"/>
        <v>0</v>
      </c>
    </row>
    <row r="13" spans="2:34" ht="15.75" customHeight="1" thickBot="1" x14ac:dyDescent="0.3">
      <c r="C13" s="81"/>
      <c r="D13" s="65" t="s">
        <v>48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70">
        <v>0</v>
      </c>
      <c r="Z13" s="70">
        <v>0</v>
      </c>
      <c r="AA13" s="71">
        <v>0</v>
      </c>
      <c r="AB13" s="71"/>
      <c r="AC13" s="71"/>
      <c r="AD13" s="71"/>
      <c r="AE13" s="71"/>
      <c r="AF13" s="71"/>
      <c r="AG13" s="71"/>
      <c r="AH13" s="5">
        <f t="shared" si="0"/>
        <v>0</v>
      </c>
    </row>
    <row r="14" spans="2:34" ht="15.75" thickBot="1" x14ac:dyDescent="0.3">
      <c r="C14" s="81"/>
      <c r="D14" s="55" t="s">
        <v>33</v>
      </c>
      <c r="E14" s="72" t="s">
        <v>47</v>
      </c>
      <c r="F14" s="72" t="s">
        <v>47</v>
      </c>
      <c r="G14" s="72" t="s">
        <v>47</v>
      </c>
      <c r="H14" s="72" t="s">
        <v>47</v>
      </c>
      <c r="I14" s="72" t="s">
        <v>47</v>
      </c>
      <c r="J14" s="72" t="s">
        <v>47</v>
      </c>
      <c r="K14" s="72" t="s">
        <v>47</v>
      </c>
      <c r="L14" s="72" t="s">
        <v>47</v>
      </c>
      <c r="M14" s="72" t="s">
        <v>47</v>
      </c>
      <c r="N14" s="72" t="s">
        <v>47</v>
      </c>
      <c r="O14" s="72" t="s">
        <v>47</v>
      </c>
      <c r="P14" s="72" t="s">
        <v>47</v>
      </c>
      <c r="Q14" s="68">
        <v>1</v>
      </c>
      <c r="R14" s="68">
        <v>1</v>
      </c>
      <c r="S14" s="72">
        <v>0</v>
      </c>
      <c r="T14" s="68">
        <v>2</v>
      </c>
      <c r="U14" s="68">
        <v>6</v>
      </c>
      <c r="V14" s="68">
        <v>10</v>
      </c>
      <c r="W14" s="68">
        <v>9</v>
      </c>
      <c r="X14" s="68">
        <v>13</v>
      </c>
      <c r="Y14" s="68">
        <v>22</v>
      </c>
      <c r="Z14" s="68">
        <v>16</v>
      </c>
      <c r="AA14" s="71">
        <v>27</v>
      </c>
      <c r="AB14" s="71"/>
      <c r="AC14" s="71"/>
      <c r="AD14" s="71"/>
      <c r="AE14" s="71"/>
      <c r="AF14" s="71"/>
      <c r="AG14" s="71"/>
      <c r="AH14" s="5">
        <f>SUM(E14:AG14)</f>
        <v>107</v>
      </c>
    </row>
    <row r="15" spans="2:34" ht="15.75" thickBot="1" x14ac:dyDescent="0.3">
      <c r="C15" s="81"/>
      <c r="D15" s="55" t="s">
        <v>34</v>
      </c>
      <c r="E15" s="72" t="s">
        <v>47</v>
      </c>
      <c r="F15" s="72" t="s">
        <v>47</v>
      </c>
      <c r="G15" s="72" t="s">
        <v>47</v>
      </c>
      <c r="H15" s="72" t="s">
        <v>47</v>
      </c>
      <c r="I15" s="72" t="s">
        <v>47</v>
      </c>
      <c r="J15" s="72" t="s">
        <v>47</v>
      </c>
      <c r="K15" s="68">
        <v>1</v>
      </c>
      <c r="L15" s="72" t="s">
        <v>47</v>
      </c>
      <c r="M15" s="72" t="s">
        <v>47</v>
      </c>
      <c r="N15" s="72" t="s">
        <v>47</v>
      </c>
      <c r="O15" s="68">
        <v>2</v>
      </c>
      <c r="P15" s="68">
        <v>3</v>
      </c>
      <c r="Q15" s="68">
        <v>8</v>
      </c>
      <c r="R15" s="68">
        <v>13</v>
      </c>
      <c r="S15" s="68">
        <v>21</v>
      </c>
      <c r="T15" s="68">
        <v>40</v>
      </c>
      <c r="U15" s="68">
        <v>41</v>
      </c>
      <c r="V15" s="68">
        <v>39</v>
      </c>
      <c r="W15" s="68">
        <v>30</v>
      </c>
      <c r="X15" s="68">
        <v>16</v>
      </c>
      <c r="Y15" s="68">
        <v>17</v>
      </c>
      <c r="Z15" s="68">
        <v>4</v>
      </c>
      <c r="AA15" s="71">
        <v>1</v>
      </c>
      <c r="AB15" s="71"/>
      <c r="AC15" s="71"/>
      <c r="AD15" s="71"/>
      <c r="AE15" s="71"/>
      <c r="AF15" s="71"/>
      <c r="AG15" s="71"/>
      <c r="AH15" s="5">
        <f t="shared" si="0"/>
        <v>236</v>
      </c>
    </row>
    <row r="16" spans="2:34" ht="15.75" thickBot="1" x14ac:dyDescent="0.3">
      <c r="C16" s="81"/>
      <c r="D16" s="55" t="s">
        <v>35</v>
      </c>
      <c r="E16" s="72" t="s">
        <v>47</v>
      </c>
      <c r="F16" s="72" t="s">
        <v>47</v>
      </c>
      <c r="G16" s="72" t="s">
        <v>47</v>
      </c>
      <c r="H16" s="72" t="s">
        <v>47</v>
      </c>
      <c r="I16" s="72" t="s">
        <v>47</v>
      </c>
      <c r="J16" s="72" t="s">
        <v>47</v>
      </c>
      <c r="K16" s="72" t="s">
        <v>47</v>
      </c>
      <c r="L16" s="72" t="s">
        <v>47</v>
      </c>
      <c r="M16" s="72" t="s">
        <v>47</v>
      </c>
      <c r="N16" s="72" t="s">
        <v>47</v>
      </c>
      <c r="O16" s="72" t="s">
        <v>47</v>
      </c>
      <c r="P16" s="72" t="s">
        <v>47</v>
      </c>
      <c r="Q16" s="68">
        <v>1</v>
      </c>
      <c r="R16" s="68">
        <v>1</v>
      </c>
      <c r="S16" s="68">
        <v>4</v>
      </c>
      <c r="T16" s="68">
        <v>7</v>
      </c>
      <c r="U16" s="68">
        <v>7</v>
      </c>
      <c r="V16" s="68">
        <v>6</v>
      </c>
      <c r="W16" s="68">
        <v>7</v>
      </c>
      <c r="X16" s="68">
        <v>1</v>
      </c>
      <c r="Y16" s="68">
        <v>3</v>
      </c>
      <c r="Z16" s="68">
        <v>2</v>
      </c>
      <c r="AA16" s="71">
        <v>0</v>
      </c>
      <c r="AB16" s="71"/>
      <c r="AC16" s="71"/>
      <c r="AD16" s="71"/>
      <c r="AE16" s="71"/>
      <c r="AF16" s="71"/>
      <c r="AG16" s="71"/>
      <c r="AH16" s="5">
        <f t="shared" si="0"/>
        <v>39</v>
      </c>
    </row>
    <row r="17" spans="2:34" ht="15.75" thickBot="1" x14ac:dyDescent="0.3">
      <c r="C17" s="81"/>
      <c r="D17" s="55" t="s">
        <v>36</v>
      </c>
      <c r="E17" s="72" t="s">
        <v>47</v>
      </c>
      <c r="F17" s="72" t="s">
        <v>47</v>
      </c>
      <c r="G17" s="72" t="s">
        <v>47</v>
      </c>
      <c r="H17" s="72" t="s">
        <v>47</v>
      </c>
      <c r="I17" s="72" t="s">
        <v>47</v>
      </c>
      <c r="J17" s="72" t="s">
        <v>47</v>
      </c>
      <c r="K17" s="72" t="s">
        <v>47</v>
      </c>
      <c r="L17" s="72" t="s">
        <v>47</v>
      </c>
      <c r="M17" s="72" t="s">
        <v>47</v>
      </c>
      <c r="N17" s="72" t="s">
        <v>47</v>
      </c>
      <c r="O17" s="72" t="s">
        <v>47</v>
      </c>
      <c r="P17" s="72" t="s">
        <v>47</v>
      </c>
      <c r="Q17" s="72" t="s">
        <v>47</v>
      </c>
      <c r="R17" s="72" t="s">
        <v>47</v>
      </c>
      <c r="S17" s="72" t="s">
        <v>47</v>
      </c>
      <c r="T17" s="72" t="s">
        <v>47</v>
      </c>
      <c r="U17" s="68">
        <v>2</v>
      </c>
      <c r="V17" s="68">
        <v>1</v>
      </c>
      <c r="W17" s="72">
        <v>0</v>
      </c>
      <c r="X17" s="68">
        <v>3</v>
      </c>
      <c r="Y17" s="72" t="s">
        <v>47</v>
      </c>
      <c r="Z17" s="68">
        <v>3</v>
      </c>
      <c r="AA17" s="71">
        <v>0</v>
      </c>
      <c r="AB17" s="71"/>
      <c r="AC17" s="71"/>
      <c r="AD17" s="71"/>
      <c r="AE17" s="71"/>
      <c r="AF17" s="71"/>
      <c r="AG17" s="71"/>
      <c r="AH17" s="5">
        <f t="shared" si="0"/>
        <v>9</v>
      </c>
    </row>
    <row r="18" spans="2:34" ht="15.75" thickBot="1" x14ac:dyDescent="0.3">
      <c r="C18" s="81"/>
      <c r="D18" s="55" t="s">
        <v>37</v>
      </c>
      <c r="E18" s="72" t="s">
        <v>47</v>
      </c>
      <c r="F18" s="72" t="s">
        <v>47</v>
      </c>
      <c r="G18" s="72" t="s">
        <v>47</v>
      </c>
      <c r="H18" s="72" t="s">
        <v>47</v>
      </c>
      <c r="I18" s="72" t="s">
        <v>47</v>
      </c>
      <c r="J18" s="72" t="s">
        <v>47</v>
      </c>
      <c r="K18" s="72" t="s">
        <v>47</v>
      </c>
      <c r="L18" s="72" t="s">
        <v>47</v>
      </c>
      <c r="M18" s="72" t="s">
        <v>47</v>
      </c>
      <c r="N18" s="72" t="s">
        <v>47</v>
      </c>
      <c r="O18" s="72" t="s">
        <v>47</v>
      </c>
      <c r="P18" s="72" t="s">
        <v>47</v>
      </c>
      <c r="Q18" s="72" t="s">
        <v>47</v>
      </c>
      <c r="R18" s="72" t="s">
        <v>47</v>
      </c>
      <c r="S18" s="72" t="s">
        <v>47</v>
      </c>
      <c r="T18" s="72" t="s">
        <v>47</v>
      </c>
      <c r="U18" s="68">
        <v>4</v>
      </c>
      <c r="V18" s="68">
        <v>2</v>
      </c>
      <c r="W18" s="72">
        <v>0</v>
      </c>
      <c r="X18" s="68">
        <v>1</v>
      </c>
      <c r="Y18" s="68">
        <v>2</v>
      </c>
      <c r="Z18" s="68">
        <v>0</v>
      </c>
      <c r="AA18" s="71">
        <v>0</v>
      </c>
      <c r="AB18" s="71"/>
      <c r="AC18" s="71"/>
      <c r="AD18" s="71"/>
      <c r="AE18" s="71"/>
      <c r="AF18" s="71"/>
      <c r="AG18" s="71"/>
      <c r="AH18" s="5">
        <f t="shared" si="0"/>
        <v>9</v>
      </c>
    </row>
    <row r="19" spans="2:34" ht="15.75" thickBot="1" x14ac:dyDescent="0.3">
      <c r="C19" s="81"/>
      <c r="D19" s="65" t="s">
        <v>38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 t="s">
        <v>47</v>
      </c>
      <c r="S19" s="69">
        <v>0</v>
      </c>
      <c r="T19" s="69" t="s">
        <v>47</v>
      </c>
      <c r="U19" s="69">
        <v>0</v>
      </c>
      <c r="V19" s="69">
        <v>0</v>
      </c>
      <c r="W19" s="69">
        <v>0</v>
      </c>
      <c r="X19" s="69">
        <v>0</v>
      </c>
      <c r="Y19" s="70">
        <v>0</v>
      </c>
      <c r="Z19" s="70">
        <v>0</v>
      </c>
      <c r="AA19" s="71">
        <v>0</v>
      </c>
      <c r="AB19" s="71"/>
      <c r="AC19" s="71"/>
      <c r="AD19" s="71"/>
      <c r="AE19" s="71"/>
      <c r="AF19" s="71"/>
      <c r="AG19" s="71"/>
      <c r="AH19" s="5">
        <f t="shared" si="0"/>
        <v>0</v>
      </c>
    </row>
    <row r="20" spans="2:34" ht="15.75" thickBot="1" x14ac:dyDescent="0.3">
      <c r="C20" s="81"/>
      <c r="D20" s="65" t="s">
        <v>39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0</v>
      </c>
      <c r="R20" s="69" t="s">
        <v>47</v>
      </c>
      <c r="S20" s="69">
        <v>0</v>
      </c>
      <c r="T20" s="69" t="s">
        <v>47</v>
      </c>
      <c r="U20" s="69">
        <v>0</v>
      </c>
      <c r="V20" s="69">
        <v>0</v>
      </c>
      <c r="W20" s="69">
        <v>0</v>
      </c>
      <c r="X20" s="69">
        <v>0</v>
      </c>
      <c r="Y20" s="70">
        <v>0</v>
      </c>
      <c r="Z20" s="70">
        <v>0</v>
      </c>
      <c r="AA20" s="71">
        <v>0</v>
      </c>
      <c r="AB20" s="71"/>
      <c r="AC20" s="71"/>
      <c r="AD20" s="71"/>
      <c r="AE20" s="71"/>
      <c r="AF20" s="71"/>
      <c r="AG20" s="71"/>
      <c r="AH20" s="5">
        <f t="shared" si="0"/>
        <v>0</v>
      </c>
    </row>
    <row r="21" spans="2:34" ht="15.75" thickBot="1" x14ac:dyDescent="0.3">
      <c r="C21" s="81"/>
      <c r="D21" s="65" t="s">
        <v>40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  <c r="R21" s="69" t="s">
        <v>47</v>
      </c>
      <c r="S21" s="69">
        <v>0</v>
      </c>
      <c r="T21" s="69" t="s">
        <v>47</v>
      </c>
      <c r="U21" s="69">
        <v>0</v>
      </c>
      <c r="V21" s="69">
        <v>0</v>
      </c>
      <c r="W21" s="69">
        <v>0</v>
      </c>
      <c r="X21" s="69">
        <v>0</v>
      </c>
      <c r="Y21" s="70">
        <v>0</v>
      </c>
      <c r="Z21" s="70">
        <v>0</v>
      </c>
      <c r="AA21" s="71">
        <v>0</v>
      </c>
      <c r="AB21" s="71"/>
      <c r="AC21" s="71"/>
      <c r="AD21" s="71"/>
      <c r="AE21" s="71"/>
      <c r="AF21" s="71"/>
      <c r="AG21" s="71"/>
      <c r="AH21" s="5">
        <f t="shared" si="0"/>
        <v>0</v>
      </c>
    </row>
    <row r="22" spans="2:34" ht="15.75" thickBot="1" x14ac:dyDescent="0.3">
      <c r="C22" s="82"/>
      <c r="D22" s="65" t="s">
        <v>41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>
        <v>0</v>
      </c>
      <c r="R22" s="69" t="s">
        <v>47</v>
      </c>
      <c r="S22" s="69">
        <v>0</v>
      </c>
      <c r="T22" s="69" t="s">
        <v>47</v>
      </c>
      <c r="U22" s="69">
        <v>0</v>
      </c>
      <c r="V22" s="69">
        <v>0</v>
      </c>
      <c r="W22" s="69">
        <v>0</v>
      </c>
      <c r="X22" s="69">
        <v>0</v>
      </c>
      <c r="Y22" s="70">
        <v>0</v>
      </c>
      <c r="Z22" s="70">
        <v>0</v>
      </c>
      <c r="AA22" s="71">
        <v>0</v>
      </c>
      <c r="AB22" s="71"/>
      <c r="AC22" s="71"/>
      <c r="AD22" s="71"/>
      <c r="AE22" s="71"/>
      <c r="AF22" s="71"/>
      <c r="AG22" s="71"/>
      <c r="AH22" s="5">
        <f t="shared" si="0"/>
        <v>0</v>
      </c>
    </row>
    <row r="23" spans="2:34" ht="15.75" thickBot="1" x14ac:dyDescent="0.3">
      <c r="C23" s="4"/>
      <c r="D23" s="5" t="s">
        <v>0</v>
      </c>
      <c r="E23" s="5">
        <f>SUM(E10:E22)</f>
        <v>0</v>
      </c>
      <c r="F23" s="5">
        <f t="shared" ref="F23:AG23" si="1">SUM(F10:F22)</f>
        <v>0</v>
      </c>
      <c r="G23" s="5">
        <f t="shared" si="1"/>
        <v>0</v>
      </c>
      <c r="H23" s="5">
        <f t="shared" si="1"/>
        <v>0</v>
      </c>
      <c r="I23" s="5">
        <f t="shared" si="1"/>
        <v>0</v>
      </c>
      <c r="J23" s="5">
        <f t="shared" si="1"/>
        <v>0</v>
      </c>
      <c r="K23" s="52">
        <f t="shared" si="1"/>
        <v>1</v>
      </c>
      <c r="L23" s="5">
        <f t="shared" si="1"/>
        <v>0</v>
      </c>
      <c r="M23" s="5">
        <f t="shared" si="1"/>
        <v>0</v>
      </c>
      <c r="N23" s="5">
        <f t="shared" si="1"/>
        <v>0</v>
      </c>
      <c r="O23" s="52">
        <f t="shared" si="1"/>
        <v>2</v>
      </c>
      <c r="P23" s="52">
        <f t="shared" si="1"/>
        <v>3</v>
      </c>
      <c r="Q23" s="52">
        <f t="shared" si="1"/>
        <v>10</v>
      </c>
      <c r="R23" s="52">
        <f>SUM(R10:R22)</f>
        <v>15</v>
      </c>
      <c r="S23" s="52">
        <f t="shared" si="1"/>
        <v>25</v>
      </c>
      <c r="T23" s="52">
        <f t="shared" si="1"/>
        <v>49</v>
      </c>
      <c r="U23" s="52">
        <f t="shared" si="1"/>
        <v>60</v>
      </c>
      <c r="V23" s="52">
        <f t="shared" si="1"/>
        <v>58</v>
      </c>
      <c r="W23" s="52">
        <f t="shared" si="1"/>
        <v>46</v>
      </c>
      <c r="X23" s="52">
        <f>SUM(X10:X22)</f>
        <v>34</v>
      </c>
      <c r="Y23" s="52">
        <f>SUM(Y10:Y22)</f>
        <v>44</v>
      </c>
      <c r="Z23" s="52">
        <f t="shared" si="1"/>
        <v>25</v>
      </c>
      <c r="AA23" s="52">
        <f t="shared" si="1"/>
        <v>29</v>
      </c>
      <c r="AB23" s="52">
        <f t="shared" si="1"/>
        <v>0</v>
      </c>
      <c r="AC23" s="52">
        <f t="shared" si="1"/>
        <v>0</v>
      </c>
      <c r="AD23" s="52">
        <f t="shared" si="1"/>
        <v>0</v>
      </c>
      <c r="AE23" s="52">
        <f t="shared" si="1"/>
        <v>0</v>
      </c>
      <c r="AF23" s="52">
        <f t="shared" si="1"/>
        <v>0</v>
      </c>
      <c r="AG23" s="52">
        <f t="shared" si="1"/>
        <v>0</v>
      </c>
      <c r="AH23" s="5">
        <f>SUM(E23:AG23)</f>
        <v>401</v>
      </c>
    </row>
    <row r="28" spans="2:34" x14ac:dyDescent="0.25">
      <c r="B28" t="s">
        <v>15</v>
      </c>
    </row>
    <row r="29" spans="2:34" x14ac:dyDescent="0.25">
      <c r="B29" t="s">
        <v>45</v>
      </c>
    </row>
    <row r="32" spans="2:34" ht="15.75" thickBot="1" x14ac:dyDescent="0.3"/>
    <row r="33" spans="3:34" ht="15.75" thickBot="1" x14ac:dyDescent="0.3">
      <c r="C33" s="16"/>
      <c r="D33" s="17"/>
      <c r="E33" s="77" t="s">
        <v>42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9"/>
      <c r="AH33" s="34"/>
    </row>
    <row r="34" spans="3:34" ht="15.75" thickBot="1" x14ac:dyDescent="0.3">
      <c r="C34" s="18"/>
      <c r="D34" s="19"/>
      <c r="E34" s="32">
        <v>17</v>
      </c>
      <c r="F34" s="28">
        <v>18</v>
      </c>
      <c r="G34" s="28">
        <v>19</v>
      </c>
      <c r="H34" s="28">
        <v>20</v>
      </c>
      <c r="I34" s="28">
        <v>21</v>
      </c>
      <c r="J34" s="28">
        <v>22</v>
      </c>
      <c r="K34" s="28">
        <v>23</v>
      </c>
      <c r="L34" s="28">
        <v>24</v>
      </c>
      <c r="M34" s="28">
        <v>25</v>
      </c>
      <c r="N34" s="28">
        <v>26</v>
      </c>
      <c r="O34" s="28">
        <v>27</v>
      </c>
      <c r="P34" s="28">
        <v>28</v>
      </c>
      <c r="Q34" s="28">
        <v>29</v>
      </c>
      <c r="R34" s="28">
        <v>30</v>
      </c>
      <c r="S34" s="28">
        <v>31</v>
      </c>
      <c r="T34" s="28">
        <v>32</v>
      </c>
      <c r="U34" s="28">
        <v>33</v>
      </c>
      <c r="V34" s="28">
        <v>34</v>
      </c>
      <c r="W34" s="28">
        <v>35</v>
      </c>
      <c r="X34" s="28">
        <v>36</v>
      </c>
      <c r="Y34" s="28">
        <v>37</v>
      </c>
      <c r="Z34" s="28">
        <v>38</v>
      </c>
      <c r="AA34" s="28">
        <v>39</v>
      </c>
      <c r="AB34" s="28">
        <v>40</v>
      </c>
      <c r="AC34" s="28">
        <v>41</v>
      </c>
      <c r="AD34" s="28">
        <v>42</v>
      </c>
      <c r="AE34" s="28">
        <v>43</v>
      </c>
      <c r="AF34" s="28">
        <v>44</v>
      </c>
      <c r="AG34" s="28">
        <v>45</v>
      </c>
      <c r="AH34" s="31" t="s">
        <v>0</v>
      </c>
    </row>
    <row r="35" spans="3:34" ht="15.75" thickBot="1" x14ac:dyDescent="0.3">
      <c r="C35" s="13"/>
      <c r="D35" s="6">
        <v>2012</v>
      </c>
      <c r="E35" s="53">
        <f>E23</f>
        <v>0</v>
      </c>
      <c r="F35" s="53">
        <f t="shared" ref="F35:W35" si="2">F23</f>
        <v>0</v>
      </c>
      <c r="G35" s="53">
        <f t="shared" si="2"/>
        <v>0</v>
      </c>
      <c r="H35" s="53">
        <f t="shared" si="2"/>
        <v>0</v>
      </c>
      <c r="I35" s="53">
        <f t="shared" si="2"/>
        <v>0</v>
      </c>
      <c r="J35" s="53">
        <f t="shared" si="2"/>
        <v>0</v>
      </c>
      <c r="K35" s="53">
        <f>K23</f>
        <v>1</v>
      </c>
      <c r="L35" s="53">
        <f t="shared" si="2"/>
        <v>0</v>
      </c>
      <c r="M35" s="53">
        <f t="shared" si="2"/>
        <v>0</v>
      </c>
      <c r="N35" s="53">
        <f t="shared" si="2"/>
        <v>0</v>
      </c>
      <c r="O35" s="53">
        <f t="shared" si="2"/>
        <v>2</v>
      </c>
      <c r="P35" s="53">
        <f t="shared" si="2"/>
        <v>3</v>
      </c>
      <c r="Q35" s="53">
        <f t="shared" si="2"/>
        <v>10</v>
      </c>
      <c r="R35" s="53">
        <f t="shared" si="2"/>
        <v>15</v>
      </c>
      <c r="S35" s="53">
        <f t="shared" si="2"/>
        <v>25</v>
      </c>
      <c r="T35" s="53">
        <f t="shared" si="2"/>
        <v>49</v>
      </c>
      <c r="U35" s="53">
        <f t="shared" si="2"/>
        <v>60</v>
      </c>
      <c r="V35" s="53">
        <f t="shared" si="2"/>
        <v>58</v>
      </c>
      <c r="W35" s="53">
        <f t="shared" si="2"/>
        <v>46</v>
      </c>
      <c r="X35" s="53">
        <f>X23</f>
        <v>34</v>
      </c>
      <c r="Y35" s="53">
        <f>Y23</f>
        <v>44</v>
      </c>
      <c r="Z35" s="53">
        <f>Z23</f>
        <v>25</v>
      </c>
      <c r="AA35" s="53">
        <f>AA23</f>
        <v>29</v>
      </c>
      <c r="AB35" s="53"/>
      <c r="AC35" s="53"/>
      <c r="AD35" s="53"/>
      <c r="AE35" s="53"/>
      <c r="AF35" s="53"/>
      <c r="AG35" s="53"/>
      <c r="AH35" s="28">
        <f>AH23</f>
        <v>401</v>
      </c>
    </row>
    <row r="36" spans="3:34" ht="15.75" thickBot="1" x14ac:dyDescent="0.3">
      <c r="C36" s="14"/>
      <c r="D36" s="3">
        <v>2011</v>
      </c>
      <c r="E36" s="9">
        <v>0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1</v>
      </c>
      <c r="L36" s="9">
        <v>0</v>
      </c>
      <c r="M36" s="9">
        <v>2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1</v>
      </c>
      <c r="T36" s="9">
        <v>8</v>
      </c>
      <c r="U36" s="9">
        <v>3</v>
      </c>
      <c r="V36" s="9">
        <v>8</v>
      </c>
      <c r="W36" s="9">
        <v>16</v>
      </c>
      <c r="X36" s="9">
        <v>11</v>
      </c>
      <c r="Y36" s="9">
        <v>5</v>
      </c>
      <c r="Z36" s="9">
        <v>13</v>
      </c>
      <c r="AA36" s="9">
        <v>6</v>
      </c>
      <c r="AB36" s="9">
        <v>3</v>
      </c>
      <c r="AC36" s="9">
        <v>3</v>
      </c>
      <c r="AD36" s="9">
        <v>2</v>
      </c>
      <c r="AE36" s="9"/>
      <c r="AF36" s="9"/>
      <c r="AG36" s="9"/>
      <c r="AH36" s="9">
        <f t="shared" ref="AH36:AH44" si="3">SUM(E36:AG36)</f>
        <v>83</v>
      </c>
    </row>
    <row r="37" spans="3:34" ht="15.75" thickBot="1" x14ac:dyDescent="0.3">
      <c r="C37" s="14"/>
      <c r="D37" s="3">
        <v>2010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4</v>
      </c>
      <c r="W37" s="10">
        <v>0</v>
      </c>
      <c r="X37" s="10">
        <v>1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f t="shared" si="3"/>
        <v>5</v>
      </c>
    </row>
    <row r="38" spans="3:34" ht="15.75" thickBot="1" x14ac:dyDescent="0.3">
      <c r="C38" s="14"/>
      <c r="D38" s="3">
        <v>2009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2</v>
      </c>
      <c r="U38" s="11">
        <v>3</v>
      </c>
      <c r="V38" s="11">
        <v>0</v>
      </c>
      <c r="W38" s="11">
        <v>2</v>
      </c>
      <c r="X38" s="11">
        <v>1</v>
      </c>
      <c r="Y38" s="11">
        <v>1</v>
      </c>
      <c r="Z38" s="11">
        <v>0</v>
      </c>
      <c r="AA38" s="11">
        <v>0</v>
      </c>
      <c r="AB38" s="11">
        <v>2</v>
      </c>
      <c r="AC38" s="11">
        <v>0</v>
      </c>
      <c r="AD38" s="11">
        <v>0</v>
      </c>
      <c r="AE38" s="11">
        <v>1</v>
      </c>
      <c r="AF38" s="11">
        <v>0</v>
      </c>
      <c r="AG38" s="11">
        <v>0</v>
      </c>
      <c r="AH38" s="11">
        <f t="shared" si="3"/>
        <v>12</v>
      </c>
    </row>
    <row r="39" spans="3:34" ht="15.75" thickBot="1" x14ac:dyDescent="0.3">
      <c r="C39" s="14"/>
      <c r="D39" s="3">
        <v>2008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2</v>
      </c>
      <c r="R39" s="12">
        <v>0</v>
      </c>
      <c r="S39" s="12">
        <v>0</v>
      </c>
      <c r="T39" s="12">
        <v>0</v>
      </c>
      <c r="U39" s="12">
        <v>1</v>
      </c>
      <c r="V39" s="12">
        <v>5</v>
      </c>
      <c r="W39" s="12">
        <v>6</v>
      </c>
      <c r="X39" s="12">
        <v>2</v>
      </c>
      <c r="Y39" s="12">
        <v>11</v>
      </c>
      <c r="Z39" s="12">
        <v>8</v>
      </c>
      <c r="AA39" s="12">
        <v>1</v>
      </c>
      <c r="AB39" s="12">
        <v>1</v>
      </c>
      <c r="AC39" s="12">
        <v>0</v>
      </c>
      <c r="AD39" s="12">
        <v>1</v>
      </c>
      <c r="AE39" s="12">
        <v>0</v>
      </c>
      <c r="AF39" s="12">
        <v>0</v>
      </c>
      <c r="AG39" s="12">
        <v>0</v>
      </c>
      <c r="AH39" s="12">
        <f t="shared" si="3"/>
        <v>38</v>
      </c>
    </row>
    <row r="40" spans="3:34" ht="15.75" thickBot="1" x14ac:dyDescent="0.3">
      <c r="C40" s="14"/>
      <c r="D40" s="26">
        <v>2007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2</v>
      </c>
      <c r="L40" s="12">
        <v>2</v>
      </c>
      <c r="M40" s="12">
        <v>3</v>
      </c>
      <c r="N40" s="12">
        <v>4</v>
      </c>
      <c r="O40" s="12">
        <v>11</v>
      </c>
      <c r="P40" s="12">
        <v>35</v>
      </c>
      <c r="Q40" s="12">
        <v>36</v>
      </c>
      <c r="R40" s="12">
        <v>72</v>
      </c>
      <c r="S40" s="12">
        <v>139</v>
      </c>
      <c r="T40" s="12">
        <v>424</v>
      </c>
      <c r="U40" s="12">
        <v>471</v>
      </c>
      <c r="V40" s="12">
        <v>443</v>
      </c>
      <c r="W40" s="12">
        <v>287</v>
      </c>
      <c r="X40" s="12">
        <v>182</v>
      </c>
      <c r="Y40" s="12">
        <v>116</v>
      </c>
      <c r="Z40" s="12">
        <v>71</v>
      </c>
      <c r="AA40" s="12">
        <v>30</v>
      </c>
      <c r="AB40" s="12">
        <v>18</v>
      </c>
      <c r="AC40" s="12">
        <v>10</v>
      </c>
      <c r="AD40" s="12">
        <v>11</v>
      </c>
      <c r="AE40" s="12">
        <v>5</v>
      </c>
      <c r="AF40" s="12">
        <v>4</v>
      </c>
      <c r="AG40" s="12">
        <v>2</v>
      </c>
      <c r="AH40" s="12">
        <f t="shared" si="3"/>
        <v>2378</v>
      </c>
    </row>
    <row r="41" spans="3:34" ht="15.75" thickBot="1" x14ac:dyDescent="0.3">
      <c r="C41" s="14"/>
      <c r="D41" s="26">
        <v>2006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2</v>
      </c>
      <c r="P41" s="12">
        <v>1</v>
      </c>
      <c r="Q41" s="12">
        <v>1</v>
      </c>
      <c r="R41" s="12">
        <v>4</v>
      </c>
      <c r="S41" s="12">
        <v>10</v>
      </c>
      <c r="T41" s="12">
        <v>11</v>
      </c>
      <c r="U41" s="12">
        <v>15</v>
      </c>
      <c r="V41" s="12">
        <v>27</v>
      </c>
      <c r="W41" s="12">
        <v>22</v>
      </c>
      <c r="X41" s="12">
        <v>16</v>
      </c>
      <c r="Y41" s="12">
        <v>13</v>
      </c>
      <c r="Z41" s="12">
        <v>1</v>
      </c>
      <c r="AA41" s="12">
        <v>2</v>
      </c>
      <c r="AB41" s="12">
        <v>2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f t="shared" si="3"/>
        <v>127</v>
      </c>
    </row>
    <row r="42" spans="3:34" ht="15.75" thickBot="1" x14ac:dyDescent="0.3">
      <c r="C42" s="14"/>
      <c r="D42" s="26">
        <v>2005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4</v>
      </c>
      <c r="T42" s="12">
        <v>4</v>
      </c>
      <c r="U42" s="12">
        <v>11</v>
      </c>
      <c r="V42" s="12">
        <v>28</v>
      </c>
      <c r="W42" s="12">
        <v>28</v>
      </c>
      <c r="X42" s="12">
        <v>38</v>
      </c>
      <c r="Y42" s="12">
        <v>45</v>
      </c>
      <c r="Z42" s="12">
        <v>27</v>
      </c>
      <c r="AA42" s="12">
        <v>15</v>
      </c>
      <c r="AB42" s="12">
        <v>7</v>
      </c>
      <c r="AC42" s="12">
        <v>12</v>
      </c>
      <c r="AD42" s="12">
        <v>3</v>
      </c>
      <c r="AE42" s="12">
        <v>3</v>
      </c>
      <c r="AF42" s="12">
        <v>1</v>
      </c>
      <c r="AG42" s="12">
        <v>0</v>
      </c>
      <c r="AH42" s="12">
        <f t="shared" si="3"/>
        <v>226</v>
      </c>
    </row>
    <row r="43" spans="3:34" ht="15.75" thickBot="1" x14ac:dyDescent="0.3">
      <c r="C43" s="14"/>
      <c r="D43" s="26">
        <v>2004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1</v>
      </c>
      <c r="O43" s="12">
        <v>0</v>
      </c>
      <c r="P43" s="12">
        <v>0</v>
      </c>
      <c r="Q43" s="12">
        <v>0</v>
      </c>
      <c r="R43" s="12">
        <v>1</v>
      </c>
      <c r="S43" s="12">
        <v>2</v>
      </c>
      <c r="T43" s="12">
        <v>6</v>
      </c>
      <c r="U43" s="12">
        <v>4</v>
      </c>
      <c r="V43" s="12">
        <v>2</v>
      </c>
      <c r="W43" s="12">
        <v>3</v>
      </c>
      <c r="X43" s="12">
        <v>2</v>
      </c>
      <c r="Y43" s="12">
        <v>1</v>
      </c>
      <c r="Z43" s="12">
        <v>1</v>
      </c>
      <c r="AA43" s="12">
        <v>1</v>
      </c>
      <c r="AB43" s="12">
        <v>0</v>
      </c>
      <c r="AC43" s="12">
        <v>0</v>
      </c>
      <c r="AD43" s="12">
        <v>1</v>
      </c>
      <c r="AE43" s="12">
        <v>0</v>
      </c>
      <c r="AF43" s="12">
        <v>0</v>
      </c>
      <c r="AG43" s="12">
        <v>0</v>
      </c>
      <c r="AH43" s="12">
        <f t="shared" si="3"/>
        <v>25</v>
      </c>
    </row>
    <row r="44" spans="3:34" ht="15.75" thickBot="1" x14ac:dyDescent="0.3">
      <c r="C44" s="15"/>
      <c r="D44" s="26">
        <v>2003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</v>
      </c>
      <c r="O44" s="12">
        <v>1</v>
      </c>
      <c r="P44" s="12">
        <v>1</v>
      </c>
      <c r="Q44" s="12">
        <v>5</v>
      </c>
      <c r="R44" s="12">
        <v>11</v>
      </c>
      <c r="S44" s="12">
        <v>9</v>
      </c>
      <c r="T44" s="12">
        <v>27</v>
      </c>
      <c r="U44" s="12">
        <v>66</v>
      </c>
      <c r="V44" s="12">
        <v>249</v>
      </c>
      <c r="W44" s="12">
        <v>323</v>
      </c>
      <c r="X44" s="12">
        <v>324</v>
      </c>
      <c r="Y44" s="12">
        <v>178</v>
      </c>
      <c r="Z44" s="12">
        <v>107</v>
      </c>
      <c r="AA44" s="12">
        <v>82</v>
      </c>
      <c r="AB44" s="12">
        <v>37</v>
      </c>
      <c r="AC44" s="12">
        <v>14</v>
      </c>
      <c r="AD44" s="12">
        <v>8</v>
      </c>
      <c r="AE44" s="12">
        <v>4</v>
      </c>
      <c r="AF44" s="12">
        <v>3</v>
      </c>
      <c r="AG44" s="12">
        <v>0</v>
      </c>
      <c r="AH44" s="12">
        <f t="shared" si="3"/>
        <v>1450</v>
      </c>
    </row>
    <row r="48" spans="3:34" x14ac:dyDescent="0.25"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7:45" x14ac:dyDescent="0.25"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7:45" x14ac:dyDescent="0.25"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7:45" x14ac:dyDescent="0.25"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7:45" x14ac:dyDescent="0.25"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7:45" x14ac:dyDescent="0.25"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7:45" x14ac:dyDescent="0.25"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7:45" x14ac:dyDescent="0.25"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K55" t="s">
        <v>15</v>
      </c>
    </row>
    <row r="56" spans="7:45" x14ac:dyDescent="0.25"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K56" t="s">
        <v>26</v>
      </c>
    </row>
    <row r="57" spans="7:45" x14ac:dyDescent="0.25"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9" spans="7:45" ht="15.75" thickBot="1" x14ac:dyDescent="0.3"/>
    <row r="60" spans="7:45" ht="15.75" thickBot="1" x14ac:dyDescent="0.3">
      <c r="AL60" s="86"/>
      <c r="AM60" s="87"/>
      <c r="AN60" s="86" t="s">
        <v>17</v>
      </c>
      <c r="AO60" s="88"/>
      <c r="AP60" s="88"/>
      <c r="AQ60" s="88"/>
      <c r="AR60" s="88"/>
      <c r="AS60" s="87"/>
    </row>
    <row r="61" spans="7:45" ht="18" x14ac:dyDescent="0.25">
      <c r="AL61" s="89"/>
      <c r="AM61" s="90"/>
      <c r="AN61" s="93" t="s">
        <v>18</v>
      </c>
      <c r="AO61" s="20" t="s">
        <v>19</v>
      </c>
      <c r="AP61" s="93" t="s">
        <v>21</v>
      </c>
      <c r="AQ61" s="93" t="s">
        <v>22</v>
      </c>
      <c r="AR61" s="93" t="s">
        <v>23</v>
      </c>
      <c r="AS61" s="93" t="s">
        <v>24</v>
      </c>
    </row>
    <row r="62" spans="7:45" ht="27.75" thickBot="1" x14ac:dyDescent="0.3">
      <c r="AL62" s="91"/>
      <c r="AM62" s="92"/>
      <c r="AN62" s="94"/>
      <c r="AO62" s="21" t="s">
        <v>20</v>
      </c>
      <c r="AP62" s="95"/>
      <c r="AQ62" s="95"/>
      <c r="AR62" s="95"/>
      <c r="AS62" s="95"/>
    </row>
    <row r="63" spans="7:45" ht="15.75" thickBot="1" x14ac:dyDescent="0.3">
      <c r="AL63" s="86"/>
      <c r="AM63" s="87"/>
      <c r="AN63" s="21" t="s">
        <v>25</v>
      </c>
      <c r="AO63" s="21" t="s">
        <v>25</v>
      </c>
      <c r="AP63" s="94"/>
      <c r="AQ63" s="94"/>
      <c r="AR63" s="94"/>
      <c r="AS63" s="94"/>
    </row>
    <row r="64" spans="7:45" ht="15.75" thickBot="1" x14ac:dyDescent="0.3">
      <c r="AL64" s="83" t="s">
        <v>1</v>
      </c>
      <c r="AM64" s="21" t="s">
        <v>2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</row>
    <row r="65" spans="34:45" ht="15.75" thickBot="1" x14ac:dyDescent="0.3">
      <c r="AL65" s="84"/>
      <c r="AM65" s="21" t="s">
        <v>3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</row>
    <row r="66" spans="34:45" ht="15.75" thickBot="1" x14ac:dyDescent="0.3">
      <c r="AL66" s="84"/>
      <c r="AM66" s="21" t="s">
        <v>4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</row>
    <row r="67" spans="34:45" ht="15.75" thickBot="1" x14ac:dyDescent="0.3">
      <c r="AL67" s="84"/>
      <c r="AM67" s="21" t="s">
        <v>5</v>
      </c>
      <c r="AN67" s="25">
        <v>13</v>
      </c>
      <c r="AO67" s="25">
        <v>7</v>
      </c>
      <c r="AP67" s="25">
        <v>17</v>
      </c>
      <c r="AQ67" s="25">
        <v>37</v>
      </c>
      <c r="AR67" s="25">
        <v>0</v>
      </c>
      <c r="AS67" s="25">
        <v>1</v>
      </c>
    </row>
    <row r="68" spans="34:45" ht="15.75" thickBot="1" x14ac:dyDescent="0.3">
      <c r="AL68" s="84"/>
      <c r="AM68" s="21" t="s">
        <v>6</v>
      </c>
      <c r="AN68" s="25">
        <v>25</v>
      </c>
      <c r="AO68" s="25">
        <v>29</v>
      </c>
      <c r="AP68" s="25">
        <v>10</v>
      </c>
      <c r="AQ68" s="25">
        <v>64</v>
      </c>
      <c r="AR68" s="25">
        <v>4</v>
      </c>
      <c r="AS68" s="25">
        <v>3</v>
      </c>
    </row>
    <row r="69" spans="34:45" ht="15.75" thickBot="1" x14ac:dyDescent="0.3">
      <c r="AL69" s="84"/>
      <c r="AM69" s="21" t="s">
        <v>7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</row>
    <row r="70" spans="34:45" ht="15.75" thickBot="1" x14ac:dyDescent="0.3">
      <c r="AL70" s="84"/>
      <c r="AM70" s="21" t="s">
        <v>8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</row>
    <row r="71" spans="34:45" ht="15.75" thickBot="1" x14ac:dyDescent="0.3">
      <c r="AL71" s="84"/>
      <c r="AM71" s="21" t="s">
        <v>9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</row>
    <row r="72" spans="34:45" ht="15.75" thickBot="1" x14ac:dyDescent="0.3">
      <c r="AL72" s="84"/>
      <c r="AM72" s="21" t="s">
        <v>10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</row>
    <row r="73" spans="34:45" ht="15.75" thickBot="1" x14ac:dyDescent="0.3">
      <c r="AL73" s="84"/>
      <c r="AM73" s="21" t="s">
        <v>11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</row>
    <row r="74" spans="34:45" ht="15.75" thickBot="1" x14ac:dyDescent="0.3">
      <c r="AH74" s="30"/>
      <c r="AL74" s="84"/>
      <c r="AM74" s="21" t="s">
        <v>12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</row>
    <row r="75" spans="34:45" ht="15.75" thickBot="1" x14ac:dyDescent="0.3">
      <c r="AH75" s="30"/>
      <c r="AL75" s="85"/>
      <c r="AM75" s="21" t="s">
        <v>13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</row>
    <row r="76" spans="34:45" ht="15.75" thickBot="1" x14ac:dyDescent="0.3">
      <c r="AH76" s="30"/>
      <c r="AL76" s="22"/>
      <c r="AM76" s="23" t="s">
        <v>0</v>
      </c>
      <c r="AN76" s="23">
        <f>SUM(AN64:AN75)</f>
        <v>38</v>
      </c>
      <c r="AO76" s="23">
        <f t="shared" ref="AO76:AS76" si="4">SUM(AO64:AO75)</f>
        <v>36</v>
      </c>
      <c r="AP76" s="23">
        <f t="shared" si="4"/>
        <v>27</v>
      </c>
      <c r="AQ76" s="23">
        <f t="shared" si="4"/>
        <v>101</v>
      </c>
      <c r="AR76" s="23">
        <f t="shared" si="4"/>
        <v>4</v>
      </c>
      <c r="AS76" s="23">
        <f t="shared" si="4"/>
        <v>4</v>
      </c>
    </row>
    <row r="77" spans="34:45" x14ac:dyDescent="0.25">
      <c r="AH77" s="30"/>
    </row>
    <row r="78" spans="34:45" x14ac:dyDescent="0.25">
      <c r="AH78" s="30"/>
    </row>
    <row r="79" spans="34:45" x14ac:dyDescent="0.25">
      <c r="AH79" s="30"/>
    </row>
    <row r="80" spans="34:45" x14ac:dyDescent="0.25">
      <c r="AH80" s="30"/>
      <c r="AI80" s="30"/>
      <c r="AJ80" s="30"/>
    </row>
    <row r="81" spans="18:36" x14ac:dyDescent="0.25">
      <c r="AH81" s="30"/>
      <c r="AI81" s="30"/>
      <c r="AJ81" s="30"/>
    </row>
    <row r="82" spans="18:36" x14ac:dyDescent="0.25">
      <c r="AE82" s="30"/>
      <c r="AF82" s="30"/>
      <c r="AG82" s="30"/>
      <c r="AH82"/>
      <c r="AI82" s="30"/>
      <c r="AJ82" s="30"/>
    </row>
    <row r="83" spans="18:36" x14ac:dyDescent="0.25"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 s="30"/>
      <c r="AJ83" s="30"/>
    </row>
    <row r="84" spans="18:36" x14ac:dyDescent="0.25">
      <c r="AI84" s="30"/>
      <c r="AJ84" s="30"/>
    </row>
    <row r="85" spans="18:36" x14ac:dyDescent="0.25">
      <c r="AI85" s="30"/>
      <c r="AJ85" s="30"/>
    </row>
    <row r="86" spans="18:36" x14ac:dyDescent="0.25">
      <c r="AI86" s="30"/>
      <c r="AJ86" s="30"/>
    </row>
    <row r="87" spans="18:36" x14ac:dyDescent="0.25">
      <c r="AI87" s="30"/>
      <c r="AJ87" s="30"/>
    </row>
  </sheetData>
  <mergeCells count="14">
    <mergeCell ref="AN60:AS60"/>
    <mergeCell ref="AL61:AM62"/>
    <mergeCell ref="AN61:AN62"/>
    <mergeCell ref="AP61:AP63"/>
    <mergeCell ref="AQ61:AQ63"/>
    <mergeCell ref="AR61:AR63"/>
    <mergeCell ref="AS61:AS63"/>
    <mergeCell ref="AL63:AM63"/>
    <mergeCell ref="C8:D9"/>
    <mergeCell ref="E8:AG8"/>
    <mergeCell ref="C10:C22"/>
    <mergeCell ref="E33:AG33"/>
    <mergeCell ref="AL64:AL75"/>
    <mergeCell ref="AL60:AM6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64"/>
  <sheetViews>
    <sheetView zoomScale="85" zoomScaleNormal="85" workbookViewId="0">
      <selection activeCell="W29" sqref="W29"/>
    </sheetView>
  </sheetViews>
  <sheetFormatPr defaultRowHeight="15" x14ac:dyDescent="0.25"/>
  <cols>
    <col min="3" max="3" width="22.5703125" bestFit="1" customWidth="1"/>
    <col min="4" max="4" width="21.7109375" customWidth="1"/>
    <col min="5" max="20" width="2.7109375" bestFit="1" customWidth="1"/>
    <col min="21" max="33" width="3.5703125" bestFit="1" customWidth="1"/>
  </cols>
  <sheetData>
    <row r="3" spans="2:33" x14ac:dyDescent="0.25">
      <c r="B3" t="s">
        <v>15</v>
      </c>
    </row>
    <row r="4" spans="2:33" x14ac:dyDescent="0.25">
      <c r="B4" s="24" t="s">
        <v>27</v>
      </c>
    </row>
    <row r="7" spans="2:33" ht="15.75" thickBot="1" x14ac:dyDescent="0.3"/>
    <row r="8" spans="2:33" ht="15.75" customHeight="1" thickBot="1" x14ac:dyDescent="0.3">
      <c r="C8" s="73"/>
      <c r="D8" s="74"/>
      <c r="E8" s="77" t="s">
        <v>14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2:33" ht="15.75" customHeight="1" thickBot="1" x14ac:dyDescent="0.3">
      <c r="C9" s="75"/>
      <c r="D9" s="76"/>
      <c r="E9" s="1">
        <v>17</v>
      </c>
      <c r="F9" s="1">
        <v>18</v>
      </c>
      <c r="G9" s="1">
        <v>19</v>
      </c>
      <c r="H9" s="1">
        <v>20</v>
      </c>
      <c r="I9" s="1">
        <v>21</v>
      </c>
      <c r="J9" s="1">
        <v>22</v>
      </c>
      <c r="K9" s="1">
        <v>23</v>
      </c>
      <c r="L9" s="1">
        <v>24</v>
      </c>
      <c r="M9" s="1">
        <v>25</v>
      </c>
      <c r="N9" s="1">
        <v>26</v>
      </c>
      <c r="O9" s="1">
        <v>27</v>
      </c>
      <c r="P9" s="1">
        <v>28</v>
      </c>
      <c r="Q9" s="1">
        <v>29</v>
      </c>
      <c r="R9" s="1">
        <v>30</v>
      </c>
      <c r="S9" s="1">
        <v>31</v>
      </c>
      <c r="T9" s="1">
        <v>32</v>
      </c>
      <c r="U9" s="1">
        <v>33</v>
      </c>
      <c r="V9" s="1">
        <v>34</v>
      </c>
      <c r="W9" s="1">
        <v>35</v>
      </c>
      <c r="X9" s="1">
        <v>36</v>
      </c>
      <c r="Y9" s="1">
        <v>37</v>
      </c>
      <c r="Z9" s="1">
        <v>38</v>
      </c>
      <c r="AA9" s="1">
        <v>39</v>
      </c>
      <c r="AB9" s="1">
        <v>40</v>
      </c>
      <c r="AC9" s="1">
        <v>41</v>
      </c>
      <c r="AD9" s="1">
        <v>42</v>
      </c>
      <c r="AE9" s="1">
        <v>43</v>
      </c>
      <c r="AF9" s="1">
        <v>44</v>
      </c>
      <c r="AG9" s="1">
        <v>45</v>
      </c>
    </row>
    <row r="10" spans="2:33" ht="15.75" thickBot="1" x14ac:dyDescent="0.3">
      <c r="C10" s="80"/>
      <c r="D10" s="49" t="s">
        <v>30</v>
      </c>
      <c r="E10" s="3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</row>
    <row r="11" spans="2:33" ht="15.75" thickBot="1" x14ac:dyDescent="0.3">
      <c r="C11" s="81"/>
      <c r="D11" s="49" t="s">
        <v>31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</row>
    <row r="12" spans="2:33" ht="15.75" customHeight="1" thickBot="1" x14ac:dyDescent="0.3">
      <c r="C12" s="81"/>
      <c r="D12" s="49" t="s">
        <v>32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</row>
    <row r="13" spans="2:33" ht="15.75" thickBot="1" x14ac:dyDescent="0.3">
      <c r="C13" s="81"/>
      <c r="D13" s="49" t="s">
        <v>33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4</v>
      </c>
      <c r="V13" s="26">
        <v>4</v>
      </c>
      <c r="W13" s="26">
        <v>4</v>
      </c>
      <c r="X13" s="26">
        <v>4</v>
      </c>
      <c r="Y13" s="26">
        <v>4</v>
      </c>
      <c r="Z13" s="26">
        <v>4</v>
      </c>
      <c r="AA13" s="26">
        <v>4</v>
      </c>
      <c r="AB13" s="26">
        <v>4</v>
      </c>
      <c r="AC13" s="26">
        <v>4</v>
      </c>
      <c r="AD13" s="26">
        <v>4</v>
      </c>
      <c r="AE13" s="26">
        <v>4</v>
      </c>
      <c r="AF13" s="26">
        <v>4</v>
      </c>
      <c r="AG13" s="26">
        <v>4</v>
      </c>
    </row>
    <row r="14" spans="2:33" ht="15.75" thickBot="1" x14ac:dyDescent="0.3">
      <c r="C14" s="81"/>
      <c r="D14" s="50" t="s">
        <v>34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1</v>
      </c>
      <c r="Q14" s="26">
        <v>5</v>
      </c>
      <c r="R14" s="26">
        <v>11</v>
      </c>
      <c r="S14" s="26">
        <v>43</v>
      </c>
      <c r="T14" s="26">
        <v>87</v>
      </c>
      <c r="U14" s="26">
        <v>136</v>
      </c>
      <c r="V14" s="26">
        <v>200</v>
      </c>
      <c r="W14" s="26">
        <v>200</v>
      </c>
      <c r="X14" s="26">
        <v>200</v>
      </c>
      <c r="Y14" s="26">
        <v>273</v>
      </c>
      <c r="Z14" s="26">
        <v>278</v>
      </c>
      <c r="AA14" s="26">
        <v>278</v>
      </c>
      <c r="AB14" s="26">
        <v>278</v>
      </c>
      <c r="AC14" s="26">
        <v>278</v>
      </c>
      <c r="AD14" s="26">
        <v>278</v>
      </c>
      <c r="AE14" s="26">
        <v>278</v>
      </c>
      <c r="AF14" s="26">
        <v>278</v>
      </c>
      <c r="AG14" s="26">
        <v>278</v>
      </c>
    </row>
    <row r="15" spans="2:33" ht="15.75" thickBot="1" x14ac:dyDescent="0.3">
      <c r="C15" s="81"/>
      <c r="D15" s="49" t="s">
        <v>35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</row>
    <row r="16" spans="2:33" ht="15.75" thickBot="1" x14ac:dyDescent="0.3">
      <c r="C16" s="81"/>
      <c r="D16" s="49" t="s">
        <v>36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</v>
      </c>
      <c r="T16" s="26">
        <v>2</v>
      </c>
      <c r="U16" s="26">
        <v>2</v>
      </c>
      <c r="V16" s="26">
        <v>3</v>
      </c>
      <c r="W16" s="26">
        <v>3</v>
      </c>
      <c r="X16" s="26">
        <v>3</v>
      </c>
      <c r="Y16" s="26">
        <v>3</v>
      </c>
      <c r="Z16" s="26">
        <v>4</v>
      </c>
      <c r="AA16" s="26">
        <v>4</v>
      </c>
      <c r="AB16" s="26">
        <v>4</v>
      </c>
      <c r="AC16" s="26">
        <v>4</v>
      </c>
      <c r="AD16" s="26">
        <v>4</v>
      </c>
      <c r="AE16" s="26">
        <v>4</v>
      </c>
      <c r="AF16" s="26">
        <v>4</v>
      </c>
      <c r="AG16" s="26">
        <v>4</v>
      </c>
    </row>
    <row r="17" spans="3:33" ht="15.75" thickBot="1" x14ac:dyDescent="0.3">
      <c r="C17" s="81"/>
      <c r="D17" s="49" t="s">
        <v>37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</row>
    <row r="18" spans="3:33" ht="15.75" thickBot="1" x14ac:dyDescent="0.3">
      <c r="C18" s="81"/>
      <c r="D18" s="49" t="s">
        <v>38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</row>
    <row r="19" spans="3:33" ht="15.75" thickBot="1" x14ac:dyDescent="0.3">
      <c r="C19" s="81"/>
      <c r="D19" s="49" t="s">
        <v>39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</row>
    <row r="20" spans="3:33" ht="15.75" thickBot="1" x14ac:dyDescent="0.3">
      <c r="C20" s="81"/>
      <c r="D20" s="49" t="s">
        <v>40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</row>
    <row r="21" spans="3:33" ht="15.75" thickBot="1" x14ac:dyDescent="0.3">
      <c r="C21" s="82"/>
      <c r="D21" s="49" t="s">
        <v>41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</row>
    <row r="22" spans="3:33" ht="15.75" thickBot="1" x14ac:dyDescent="0.3">
      <c r="C22" s="4"/>
      <c r="D22" s="5" t="s">
        <v>0</v>
      </c>
      <c r="E22" s="2">
        <f>SUM(E10:E21)</f>
        <v>0</v>
      </c>
      <c r="F22" s="2">
        <f t="shared" ref="F22:AG22" si="0">SUM(F10:F21)</f>
        <v>0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>
        <f t="shared" si="0"/>
        <v>0</v>
      </c>
      <c r="O22" s="2">
        <f t="shared" si="0"/>
        <v>0</v>
      </c>
      <c r="P22" s="2">
        <f t="shared" si="0"/>
        <v>1</v>
      </c>
      <c r="Q22" s="2">
        <f t="shared" si="0"/>
        <v>5</v>
      </c>
      <c r="R22" s="2">
        <f t="shared" si="0"/>
        <v>11</v>
      </c>
      <c r="S22" s="2">
        <f t="shared" si="0"/>
        <v>44</v>
      </c>
      <c r="T22" s="2">
        <f t="shared" si="0"/>
        <v>90</v>
      </c>
      <c r="U22" s="2">
        <f t="shared" si="0"/>
        <v>142</v>
      </c>
      <c r="V22" s="2">
        <f t="shared" si="0"/>
        <v>207</v>
      </c>
      <c r="W22" s="2">
        <f t="shared" si="0"/>
        <v>207</v>
      </c>
      <c r="X22" s="2">
        <f t="shared" si="0"/>
        <v>207</v>
      </c>
      <c r="Y22" s="2">
        <f t="shared" si="0"/>
        <v>280</v>
      </c>
      <c r="Z22" s="2">
        <f t="shared" si="0"/>
        <v>286</v>
      </c>
      <c r="AA22" s="2">
        <f t="shared" si="0"/>
        <v>286</v>
      </c>
      <c r="AB22" s="2">
        <f t="shared" si="0"/>
        <v>286</v>
      </c>
      <c r="AC22" s="2">
        <f t="shared" si="0"/>
        <v>286</v>
      </c>
      <c r="AD22" s="2">
        <f t="shared" si="0"/>
        <v>286</v>
      </c>
      <c r="AE22" s="2">
        <f t="shared" si="0"/>
        <v>286</v>
      </c>
      <c r="AF22" s="2">
        <f t="shared" si="0"/>
        <v>286</v>
      </c>
      <c r="AG22" s="2">
        <f t="shared" si="0"/>
        <v>286</v>
      </c>
    </row>
    <row r="33" spans="2:33" x14ac:dyDescent="0.25">
      <c r="B33" t="s">
        <v>15</v>
      </c>
    </row>
    <row r="34" spans="2:33" x14ac:dyDescent="0.25">
      <c r="B34" t="s">
        <v>16</v>
      </c>
    </row>
    <row r="37" spans="2:33" ht="15.75" thickBot="1" x14ac:dyDescent="0.3"/>
    <row r="38" spans="2:33" ht="15.75" thickBot="1" x14ac:dyDescent="0.3">
      <c r="C38" s="16"/>
      <c r="D38" s="17"/>
      <c r="E38" s="77" t="s">
        <v>14</v>
      </c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9"/>
    </row>
    <row r="39" spans="2:33" ht="15.75" thickBot="1" x14ac:dyDescent="0.3">
      <c r="C39" s="18"/>
      <c r="D39" s="19"/>
      <c r="E39" s="7">
        <v>17</v>
      </c>
      <c r="F39" s="8">
        <v>18</v>
      </c>
      <c r="G39" s="8">
        <v>19</v>
      </c>
      <c r="H39" s="8">
        <v>20</v>
      </c>
      <c r="I39" s="8">
        <v>21</v>
      </c>
      <c r="J39" s="8">
        <v>22</v>
      </c>
      <c r="K39" s="8">
        <v>23</v>
      </c>
      <c r="L39" s="8">
        <v>24</v>
      </c>
      <c r="M39" s="8">
        <v>25</v>
      </c>
      <c r="N39" s="8">
        <v>26</v>
      </c>
      <c r="O39" s="8">
        <v>27</v>
      </c>
      <c r="P39" s="8">
        <v>28</v>
      </c>
      <c r="Q39" s="8">
        <v>29</v>
      </c>
      <c r="R39" s="8">
        <v>30</v>
      </c>
      <c r="S39" s="8">
        <v>31</v>
      </c>
      <c r="T39" s="8">
        <v>32</v>
      </c>
      <c r="U39" s="8">
        <v>33</v>
      </c>
      <c r="V39" s="8">
        <v>34</v>
      </c>
      <c r="W39" s="8">
        <v>35</v>
      </c>
      <c r="X39" s="8">
        <v>36</v>
      </c>
      <c r="Y39" s="8">
        <v>37</v>
      </c>
      <c r="Z39" s="8">
        <v>38</v>
      </c>
      <c r="AA39" s="8">
        <v>39</v>
      </c>
      <c r="AB39" s="8">
        <v>40</v>
      </c>
      <c r="AC39" s="8">
        <v>41</v>
      </c>
      <c r="AD39" s="8">
        <v>42</v>
      </c>
      <c r="AE39" s="8">
        <v>43</v>
      </c>
      <c r="AF39" s="8">
        <v>44</v>
      </c>
      <c r="AG39" s="8">
        <v>45</v>
      </c>
    </row>
    <row r="40" spans="2:33" ht="15.75" thickBot="1" x14ac:dyDescent="0.3">
      <c r="C40" s="13"/>
      <c r="D40" s="6">
        <v>2012</v>
      </c>
      <c r="E40" s="6">
        <f>E22</f>
        <v>0</v>
      </c>
      <c r="F40" s="6">
        <f t="shared" ref="F40:AG40" si="1">F22</f>
        <v>0</v>
      </c>
      <c r="G40" s="6">
        <f t="shared" si="1"/>
        <v>0</v>
      </c>
      <c r="H40" s="6">
        <f t="shared" si="1"/>
        <v>0</v>
      </c>
      <c r="I40" s="6">
        <f t="shared" si="1"/>
        <v>0</v>
      </c>
      <c r="J40" s="6">
        <f t="shared" si="1"/>
        <v>0</v>
      </c>
      <c r="K40" s="6">
        <f t="shared" si="1"/>
        <v>0</v>
      </c>
      <c r="L40" s="6">
        <f t="shared" si="1"/>
        <v>0</v>
      </c>
      <c r="M40" s="6">
        <f t="shared" si="1"/>
        <v>0</v>
      </c>
      <c r="N40" s="6">
        <f t="shared" si="1"/>
        <v>0</v>
      </c>
      <c r="O40" s="6">
        <f t="shared" si="1"/>
        <v>0</v>
      </c>
      <c r="P40" s="6">
        <f t="shared" si="1"/>
        <v>1</v>
      </c>
      <c r="Q40" s="6">
        <f t="shared" si="1"/>
        <v>5</v>
      </c>
      <c r="R40" s="6">
        <f t="shared" si="1"/>
        <v>11</v>
      </c>
      <c r="S40" s="6">
        <f t="shared" si="1"/>
        <v>44</v>
      </c>
      <c r="T40" s="6">
        <f t="shared" si="1"/>
        <v>90</v>
      </c>
      <c r="U40" s="6">
        <f t="shared" si="1"/>
        <v>142</v>
      </c>
      <c r="V40" s="6">
        <f t="shared" si="1"/>
        <v>207</v>
      </c>
      <c r="W40" s="6">
        <f t="shared" si="1"/>
        <v>207</v>
      </c>
      <c r="X40" s="6">
        <f t="shared" si="1"/>
        <v>207</v>
      </c>
      <c r="Y40" s="6">
        <f t="shared" si="1"/>
        <v>280</v>
      </c>
      <c r="Z40" s="6">
        <f t="shared" si="1"/>
        <v>286</v>
      </c>
      <c r="AA40" s="6">
        <f t="shared" si="1"/>
        <v>286</v>
      </c>
      <c r="AB40" s="6">
        <f t="shared" si="1"/>
        <v>286</v>
      </c>
      <c r="AC40" s="6">
        <f t="shared" si="1"/>
        <v>286</v>
      </c>
      <c r="AD40" s="6">
        <f t="shared" si="1"/>
        <v>286</v>
      </c>
      <c r="AE40" s="6">
        <f t="shared" si="1"/>
        <v>286</v>
      </c>
      <c r="AF40" s="6">
        <f t="shared" si="1"/>
        <v>286</v>
      </c>
      <c r="AG40" s="6">
        <f t="shared" si="1"/>
        <v>286</v>
      </c>
    </row>
    <row r="41" spans="2:33" ht="15.75" thickBot="1" x14ac:dyDescent="0.3">
      <c r="C41" s="14"/>
      <c r="D41" s="3">
        <v>2011</v>
      </c>
      <c r="E41" s="9">
        <v>0</v>
      </c>
      <c r="F41" s="9">
        <v>0</v>
      </c>
      <c r="G41" s="9">
        <v>0</v>
      </c>
      <c r="H41" s="9">
        <v>1</v>
      </c>
      <c r="I41" s="9">
        <v>0</v>
      </c>
      <c r="J41" s="9">
        <v>1</v>
      </c>
      <c r="K41" s="9">
        <v>1</v>
      </c>
      <c r="L41" s="9">
        <v>1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2</v>
      </c>
      <c r="S41" s="9">
        <v>4</v>
      </c>
      <c r="T41" s="9">
        <v>5</v>
      </c>
      <c r="U41" s="9">
        <v>10</v>
      </c>
      <c r="V41" s="9">
        <v>18</v>
      </c>
      <c r="W41" s="9">
        <v>15</v>
      </c>
      <c r="X41" s="9">
        <v>8</v>
      </c>
      <c r="Y41" s="9">
        <v>17</v>
      </c>
      <c r="Z41" s="9">
        <v>8</v>
      </c>
      <c r="AA41" s="9">
        <v>4</v>
      </c>
      <c r="AB41" s="9">
        <v>3</v>
      </c>
      <c r="AC41" s="9">
        <v>2</v>
      </c>
      <c r="AD41" s="9">
        <v>0</v>
      </c>
      <c r="AE41" s="9">
        <v>1</v>
      </c>
      <c r="AF41" s="9">
        <v>0</v>
      </c>
      <c r="AG41" s="9">
        <v>0</v>
      </c>
    </row>
    <row r="42" spans="2:33" ht="15.75" thickBot="1" x14ac:dyDescent="0.3">
      <c r="C42" s="14"/>
      <c r="D42" s="3">
        <v>2010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4</v>
      </c>
      <c r="V42" s="10">
        <v>0</v>
      </c>
      <c r="W42" s="10">
        <v>1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</row>
    <row r="43" spans="2:33" ht="15.75" thickBot="1" x14ac:dyDescent="0.3">
      <c r="C43" s="14"/>
      <c r="D43" s="3">
        <v>2009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2</v>
      </c>
      <c r="T43" s="11">
        <v>3</v>
      </c>
      <c r="U43" s="11">
        <v>0</v>
      </c>
      <c r="V43" s="11">
        <v>2</v>
      </c>
      <c r="W43" s="11">
        <v>1</v>
      </c>
      <c r="X43" s="11">
        <v>1</v>
      </c>
      <c r="Y43" s="11">
        <v>0</v>
      </c>
      <c r="Z43" s="11">
        <v>0</v>
      </c>
      <c r="AA43" s="11">
        <v>2</v>
      </c>
      <c r="AB43" s="11">
        <v>0</v>
      </c>
      <c r="AC43" s="11">
        <v>0</v>
      </c>
      <c r="AD43" s="11">
        <v>1</v>
      </c>
      <c r="AE43" s="11">
        <v>0</v>
      </c>
      <c r="AF43" s="11">
        <v>0</v>
      </c>
      <c r="AG43" s="11">
        <v>0</v>
      </c>
    </row>
    <row r="44" spans="2:33" ht="15.75" thickBot="1" x14ac:dyDescent="0.3">
      <c r="C44" s="15"/>
      <c r="D44" s="3">
        <v>2008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2</v>
      </c>
      <c r="O44" s="12">
        <v>0</v>
      </c>
      <c r="P44" s="12">
        <v>0</v>
      </c>
      <c r="Q44" s="12">
        <v>0</v>
      </c>
      <c r="R44" s="12">
        <v>1</v>
      </c>
      <c r="S44" s="12">
        <v>5</v>
      </c>
      <c r="T44" s="12">
        <v>6</v>
      </c>
      <c r="U44" s="12">
        <v>2</v>
      </c>
      <c r="V44" s="12">
        <v>11</v>
      </c>
      <c r="W44" s="12">
        <v>8</v>
      </c>
      <c r="X44" s="12">
        <v>1</v>
      </c>
      <c r="Y44" s="12">
        <v>1</v>
      </c>
      <c r="Z44" s="12">
        <v>0</v>
      </c>
      <c r="AA44" s="12">
        <v>1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</row>
    <row r="60" ht="15.75" customHeight="1" x14ac:dyDescent="0.25"/>
    <row r="61" ht="18" customHeight="1" x14ac:dyDescent="0.25"/>
    <row r="64" ht="15.75" customHeight="1" x14ac:dyDescent="0.25"/>
  </sheetData>
  <mergeCells count="4">
    <mergeCell ref="C8:D9"/>
    <mergeCell ref="E8:AG8"/>
    <mergeCell ref="C10:C21"/>
    <mergeCell ref="E38:AG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F98"/>
  <sheetViews>
    <sheetView topLeftCell="D2" zoomScale="85" zoomScaleNormal="85" workbookViewId="0">
      <selection activeCell="AA7" sqref="AA7"/>
    </sheetView>
  </sheetViews>
  <sheetFormatPr defaultRowHeight="15" x14ac:dyDescent="0.25"/>
  <cols>
    <col min="3" max="3" width="19.42578125" bestFit="1" customWidth="1"/>
    <col min="4" max="4" width="24.28515625" customWidth="1"/>
    <col min="5" max="5" width="3.28515625" customWidth="1"/>
    <col min="6" max="14" width="4" bestFit="1" customWidth="1"/>
    <col min="15" max="16" width="3.140625" customWidth="1"/>
    <col min="17" max="17" width="2.5703125" customWidth="1"/>
    <col min="18" max="18" width="3.140625" customWidth="1"/>
    <col min="19" max="19" width="3.5703125" customWidth="1"/>
    <col min="20" max="20" width="2.5703125" customWidth="1"/>
    <col min="21" max="21" width="4.42578125" customWidth="1"/>
    <col min="22" max="22" width="4" customWidth="1"/>
    <col min="23" max="23" width="4" bestFit="1" customWidth="1"/>
    <col min="24" max="33" width="2.7109375" bestFit="1" customWidth="1"/>
    <col min="34" max="34" width="10" style="30" bestFit="1" customWidth="1"/>
    <col min="54" max="54" width="19" customWidth="1"/>
    <col min="55" max="83" width="3.28515625" bestFit="1" customWidth="1"/>
    <col min="84" max="84" width="4.42578125" bestFit="1" customWidth="1"/>
  </cols>
  <sheetData>
    <row r="3" spans="2:84" x14ac:dyDescent="0.25">
      <c r="B3" t="s">
        <v>15</v>
      </c>
    </row>
    <row r="4" spans="2:84" ht="15.75" thickBot="1" x14ac:dyDescent="0.3">
      <c r="B4" s="24" t="s">
        <v>49</v>
      </c>
    </row>
    <row r="5" spans="2:84" ht="15.75" thickBot="1" x14ac:dyDescent="0.3">
      <c r="C5" s="73"/>
      <c r="D5" s="74"/>
      <c r="E5" s="77" t="s">
        <v>42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9"/>
      <c r="AH5" s="31"/>
      <c r="BA5" s="73" t="s">
        <v>44</v>
      </c>
      <c r="BB5" s="74"/>
      <c r="BC5" s="77" t="s">
        <v>42</v>
      </c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9"/>
      <c r="CF5" s="31"/>
    </row>
    <row r="6" spans="2:84" ht="15.75" thickBot="1" x14ac:dyDescent="0.3">
      <c r="C6" s="75"/>
      <c r="D6" s="76"/>
      <c r="E6" s="1">
        <v>17</v>
      </c>
      <c r="F6" s="1">
        <v>18</v>
      </c>
      <c r="G6" s="1">
        <v>19</v>
      </c>
      <c r="H6" s="1">
        <v>20</v>
      </c>
      <c r="I6" s="1">
        <v>21</v>
      </c>
      <c r="J6" s="1">
        <v>22</v>
      </c>
      <c r="K6" s="1">
        <v>23</v>
      </c>
      <c r="L6" s="1">
        <v>24</v>
      </c>
      <c r="M6" s="1">
        <v>25</v>
      </c>
      <c r="N6" s="1">
        <v>26</v>
      </c>
      <c r="O6" s="1">
        <v>27</v>
      </c>
      <c r="P6" s="1">
        <v>28</v>
      </c>
      <c r="Q6" s="1">
        <v>29</v>
      </c>
      <c r="R6" s="1">
        <v>30</v>
      </c>
      <c r="S6" s="1">
        <v>31</v>
      </c>
      <c r="T6" s="1">
        <v>32</v>
      </c>
      <c r="U6" s="1">
        <v>33</v>
      </c>
      <c r="V6" s="1">
        <v>34</v>
      </c>
      <c r="W6" s="1">
        <v>35</v>
      </c>
      <c r="X6" s="1">
        <v>36</v>
      </c>
      <c r="Y6" s="1">
        <v>37</v>
      </c>
      <c r="Z6" s="1">
        <v>38</v>
      </c>
      <c r="AA6" s="1">
        <v>39</v>
      </c>
      <c r="AB6" s="1">
        <v>40</v>
      </c>
      <c r="AC6" s="1">
        <v>41</v>
      </c>
      <c r="AD6" s="1">
        <v>42</v>
      </c>
      <c r="AE6" s="1">
        <v>43</v>
      </c>
      <c r="AF6" s="1">
        <v>44</v>
      </c>
      <c r="AG6" s="1">
        <v>45</v>
      </c>
      <c r="AH6" s="5" t="s">
        <v>0</v>
      </c>
      <c r="BA6" s="75"/>
      <c r="BB6" s="76"/>
      <c r="BC6" s="1">
        <v>17</v>
      </c>
      <c r="BD6" s="1">
        <v>18</v>
      </c>
      <c r="BE6" s="1">
        <v>19</v>
      </c>
      <c r="BF6" s="1">
        <v>20</v>
      </c>
      <c r="BG6" s="1">
        <v>21</v>
      </c>
      <c r="BH6" s="1">
        <v>22</v>
      </c>
      <c r="BI6" s="1">
        <v>23</v>
      </c>
      <c r="BJ6" s="1">
        <v>24</v>
      </c>
      <c r="BK6" s="1">
        <v>25</v>
      </c>
      <c r="BL6" s="1">
        <v>26</v>
      </c>
      <c r="BM6" s="1">
        <v>27</v>
      </c>
      <c r="BN6" s="1">
        <v>28</v>
      </c>
      <c r="BO6" s="1">
        <v>29</v>
      </c>
      <c r="BP6" s="1">
        <v>30</v>
      </c>
      <c r="BQ6" s="1">
        <v>31</v>
      </c>
      <c r="BR6" s="1">
        <v>32</v>
      </c>
      <c r="BS6" s="1">
        <v>33</v>
      </c>
      <c r="BT6" s="1">
        <v>34</v>
      </c>
      <c r="BU6" s="1">
        <v>35</v>
      </c>
      <c r="BV6" s="1">
        <v>36</v>
      </c>
      <c r="BW6" s="1">
        <v>37</v>
      </c>
      <c r="BX6" s="1">
        <v>38</v>
      </c>
      <c r="BY6" s="1">
        <v>39</v>
      </c>
      <c r="BZ6" s="1">
        <v>40</v>
      </c>
      <c r="CA6" s="1">
        <v>41</v>
      </c>
      <c r="CB6" s="1">
        <v>42</v>
      </c>
      <c r="CC6" s="1">
        <v>43</v>
      </c>
      <c r="CD6" s="1">
        <v>44</v>
      </c>
      <c r="CE6" s="1">
        <v>45</v>
      </c>
      <c r="CF6" s="5" t="s">
        <v>0</v>
      </c>
    </row>
    <row r="7" spans="2:84" ht="15.75" thickBot="1" x14ac:dyDescent="0.3">
      <c r="C7" s="80"/>
      <c r="D7" s="54" t="s">
        <v>30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65">
        <v>0</v>
      </c>
      <c r="X7" s="10">
        <v>0</v>
      </c>
      <c r="Y7" s="65">
        <v>0</v>
      </c>
      <c r="Z7" s="10">
        <v>0</v>
      </c>
      <c r="AA7" s="59">
        <v>0</v>
      </c>
      <c r="AB7" s="59"/>
      <c r="AC7" s="59"/>
      <c r="AD7" s="59"/>
      <c r="AE7" s="59"/>
      <c r="AF7" s="59"/>
      <c r="AG7" s="59"/>
      <c r="AH7" s="5">
        <f>SUM(E7:AG7)</f>
        <v>0</v>
      </c>
      <c r="BA7" s="80"/>
      <c r="BB7" s="49" t="s">
        <v>30</v>
      </c>
      <c r="BC7" s="29" t="str">
        <f>E24 &amp; "/" &amp; E7</f>
        <v>0/0</v>
      </c>
      <c r="BD7" s="60" t="str">
        <f t="shared" ref="BD7:BS19" si="0">F24 &amp; "/" &amp; F7</f>
        <v>0/0</v>
      </c>
      <c r="BE7" s="60" t="str">
        <f t="shared" si="0"/>
        <v>0/0</v>
      </c>
      <c r="BF7" s="60" t="str">
        <f t="shared" si="0"/>
        <v>0/0</v>
      </c>
      <c r="BG7" s="60" t="str">
        <f t="shared" si="0"/>
        <v>0/0</v>
      </c>
      <c r="BH7" s="60" t="str">
        <f t="shared" si="0"/>
        <v>0/0</v>
      </c>
      <c r="BI7" s="60" t="str">
        <f t="shared" si="0"/>
        <v>0/0</v>
      </c>
      <c r="BJ7" s="60" t="str">
        <f t="shared" si="0"/>
        <v>0/0</v>
      </c>
      <c r="BK7" s="60" t="str">
        <f t="shared" si="0"/>
        <v>0/0</v>
      </c>
      <c r="BL7" s="60" t="str">
        <f t="shared" si="0"/>
        <v>0/0</v>
      </c>
      <c r="BM7" s="60" t="str">
        <f t="shared" si="0"/>
        <v>0/0</v>
      </c>
      <c r="BN7" s="60" t="str">
        <f t="shared" si="0"/>
        <v>0/0</v>
      </c>
      <c r="BO7" s="60" t="str">
        <f t="shared" si="0"/>
        <v>0/0</v>
      </c>
      <c r="BP7" s="60" t="str">
        <f t="shared" si="0"/>
        <v>0/0</v>
      </c>
      <c r="BQ7" s="60" t="str">
        <f t="shared" si="0"/>
        <v>0/0</v>
      </c>
      <c r="BR7" s="60" t="str">
        <f t="shared" si="0"/>
        <v>0/0</v>
      </c>
      <c r="BS7" s="60" t="str">
        <f t="shared" si="0"/>
        <v>0/0</v>
      </c>
      <c r="BT7" s="29" t="str">
        <f t="shared" ref="BT7:BV10" si="1">V7 &amp; "/" &amp; V24</f>
        <v>0/0</v>
      </c>
      <c r="BU7" s="29" t="str">
        <f t="shared" si="1"/>
        <v>0/0</v>
      </c>
      <c r="BV7" s="29" t="str">
        <f t="shared" si="1"/>
        <v>0/0</v>
      </c>
      <c r="BW7" s="29" t="str">
        <f t="shared" ref="BW7:CE10" si="2">Y7 &amp; "/" &amp; Y24</f>
        <v>0/0</v>
      </c>
      <c r="BX7" s="29" t="str">
        <f t="shared" si="2"/>
        <v>0/0</v>
      </c>
      <c r="BY7" s="29" t="str">
        <f t="shared" si="2"/>
        <v>0/0</v>
      </c>
      <c r="BZ7" s="29" t="str">
        <f t="shared" si="2"/>
        <v>/</v>
      </c>
      <c r="CA7" s="29" t="str">
        <f t="shared" si="2"/>
        <v>/</v>
      </c>
      <c r="CB7" s="29" t="str">
        <f t="shared" si="2"/>
        <v>/</v>
      </c>
      <c r="CC7" s="29" t="str">
        <f t="shared" si="2"/>
        <v>/</v>
      </c>
      <c r="CD7" s="29" t="str">
        <f t="shared" si="2"/>
        <v>/</v>
      </c>
      <c r="CE7" s="29" t="str">
        <f t="shared" si="2"/>
        <v>/</v>
      </c>
      <c r="CF7" s="29" t="str">
        <f>AH24 &amp; "/" &amp; AH7</f>
        <v>0/0</v>
      </c>
    </row>
    <row r="8" spans="2:84" ht="15.75" customHeight="1" thickBot="1" x14ac:dyDescent="0.3">
      <c r="C8" s="81"/>
      <c r="D8" s="54" t="s">
        <v>31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65">
        <v>0</v>
      </c>
      <c r="X8" s="10">
        <v>0</v>
      </c>
      <c r="Y8" s="65">
        <v>0</v>
      </c>
      <c r="Z8" s="10">
        <v>0</v>
      </c>
      <c r="AA8" s="59">
        <v>0</v>
      </c>
      <c r="AB8" s="59"/>
      <c r="AC8" s="59"/>
      <c r="AD8" s="59"/>
      <c r="AE8" s="59"/>
      <c r="AF8" s="59"/>
      <c r="AG8" s="59"/>
      <c r="AH8" s="5">
        <f t="shared" ref="AH8:AH19" si="3">SUM(E8:AG8)</f>
        <v>0</v>
      </c>
      <c r="BA8" s="81"/>
      <c r="BB8" s="49" t="s">
        <v>31</v>
      </c>
      <c r="BC8" s="60" t="str">
        <f t="shared" ref="BC8:BC19" si="4">E25 &amp; "/" &amp; E8</f>
        <v>0/0</v>
      </c>
      <c r="BD8" s="60" t="str">
        <f t="shared" si="0"/>
        <v>0/0</v>
      </c>
      <c r="BE8" s="60" t="str">
        <f t="shared" si="0"/>
        <v>0/0</v>
      </c>
      <c r="BF8" s="60" t="str">
        <f t="shared" si="0"/>
        <v>0/0</v>
      </c>
      <c r="BG8" s="60" t="str">
        <f t="shared" si="0"/>
        <v>0/0</v>
      </c>
      <c r="BH8" s="60" t="str">
        <f t="shared" si="0"/>
        <v>0/0</v>
      </c>
      <c r="BI8" s="60" t="str">
        <f t="shared" si="0"/>
        <v>0/0</v>
      </c>
      <c r="BJ8" s="60" t="str">
        <f t="shared" si="0"/>
        <v>0/0</v>
      </c>
      <c r="BK8" s="60" t="str">
        <f t="shared" si="0"/>
        <v>0/0</v>
      </c>
      <c r="BL8" s="60" t="str">
        <f t="shared" si="0"/>
        <v>0/0</v>
      </c>
      <c r="BM8" s="60" t="str">
        <f t="shared" si="0"/>
        <v>0/0</v>
      </c>
      <c r="BN8" s="60" t="str">
        <f t="shared" si="0"/>
        <v>0/0</v>
      </c>
      <c r="BO8" s="60" t="str">
        <f t="shared" si="0"/>
        <v>0/0</v>
      </c>
      <c r="BP8" s="60" t="str">
        <f t="shared" si="0"/>
        <v>0/0</v>
      </c>
      <c r="BQ8" s="60" t="str">
        <f t="shared" si="0"/>
        <v>0/0</v>
      </c>
      <c r="BR8" s="60" t="str">
        <f t="shared" si="0"/>
        <v>0/0</v>
      </c>
      <c r="BS8" s="60" t="str">
        <f t="shared" si="0"/>
        <v>0/0</v>
      </c>
      <c r="BT8" s="29" t="str">
        <f t="shared" si="1"/>
        <v>0/0</v>
      </c>
      <c r="BU8" s="29" t="str">
        <f t="shared" si="1"/>
        <v>0/0</v>
      </c>
      <c r="BV8" s="29" t="str">
        <f t="shared" si="1"/>
        <v>0/0</v>
      </c>
      <c r="BW8" s="29" t="str">
        <f t="shared" si="2"/>
        <v>0/0</v>
      </c>
      <c r="BX8" s="29" t="str">
        <f t="shared" si="2"/>
        <v>0/0</v>
      </c>
      <c r="BY8" s="29" t="str">
        <f t="shared" si="2"/>
        <v>0/0</v>
      </c>
      <c r="BZ8" s="29" t="str">
        <f t="shared" si="2"/>
        <v>/</v>
      </c>
      <c r="CA8" s="29" t="str">
        <f t="shared" si="2"/>
        <v>/</v>
      </c>
      <c r="CB8" s="29" t="str">
        <f t="shared" si="2"/>
        <v>/</v>
      </c>
      <c r="CC8" s="29" t="str">
        <f t="shared" si="2"/>
        <v>/</v>
      </c>
      <c r="CD8" s="29" t="str">
        <f t="shared" si="2"/>
        <v>/</v>
      </c>
      <c r="CE8" s="29" t="str">
        <f t="shared" si="2"/>
        <v>/</v>
      </c>
      <c r="CF8" s="58" t="str">
        <f t="shared" ref="CF8:CF19" si="5">AH25 &amp; "/" &amp; AH8</f>
        <v>0/0</v>
      </c>
    </row>
    <row r="9" spans="2:84" ht="15.75" customHeight="1" thickBot="1" x14ac:dyDescent="0.3">
      <c r="C9" s="81"/>
      <c r="D9" s="54" t="s">
        <v>32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65">
        <v>0</v>
      </c>
      <c r="X9" s="10">
        <v>0</v>
      </c>
      <c r="Y9" s="65">
        <v>0</v>
      </c>
      <c r="Z9" s="10">
        <v>0</v>
      </c>
      <c r="AA9" s="59">
        <v>0</v>
      </c>
      <c r="AB9" s="59"/>
      <c r="AC9" s="59"/>
      <c r="AD9" s="59"/>
      <c r="AE9" s="59"/>
      <c r="AF9" s="59"/>
      <c r="AG9" s="59"/>
      <c r="AH9" s="5">
        <f t="shared" si="3"/>
        <v>0</v>
      </c>
      <c r="BA9" s="81"/>
      <c r="BB9" s="49" t="s">
        <v>32</v>
      </c>
      <c r="BC9" s="60" t="str">
        <f t="shared" si="4"/>
        <v>0/0</v>
      </c>
      <c r="BD9" s="60" t="str">
        <f t="shared" si="0"/>
        <v>0/0</v>
      </c>
      <c r="BE9" s="60" t="str">
        <f t="shared" si="0"/>
        <v>0/0</v>
      </c>
      <c r="BF9" s="60" t="str">
        <f t="shared" si="0"/>
        <v>0/0</v>
      </c>
      <c r="BG9" s="60" t="str">
        <f t="shared" si="0"/>
        <v>0/0</v>
      </c>
      <c r="BH9" s="60" t="str">
        <f t="shared" si="0"/>
        <v>0/0</v>
      </c>
      <c r="BI9" s="60" t="str">
        <f t="shared" si="0"/>
        <v>0/0</v>
      </c>
      <c r="BJ9" s="60" t="str">
        <f t="shared" si="0"/>
        <v>0/0</v>
      </c>
      <c r="BK9" s="60" t="str">
        <f t="shared" si="0"/>
        <v>0/0</v>
      </c>
      <c r="BL9" s="60" t="str">
        <f t="shared" si="0"/>
        <v>0/0</v>
      </c>
      <c r="BM9" s="60" t="str">
        <f t="shared" si="0"/>
        <v>0/0</v>
      </c>
      <c r="BN9" s="60" t="str">
        <f t="shared" si="0"/>
        <v>0/0</v>
      </c>
      <c r="BO9" s="60" t="str">
        <f t="shared" si="0"/>
        <v>0/0</v>
      </c>
      <c r="BP9" s="60" t="str">
        <f t="shared" si="0"/>
        <v>0/0</v>
      </c>
      <c r="BQ9" s="60" t="str">
        <f t="shared" si="0"/>
        <v>0/0</v>
      </c>
      <c r="BR9" s="60" t="str">
        <f t="shared" si="0"/>
        <v>0/0</v>
      </c>
      <c r="BS9" s="60" t="str">
        <f t="shared" si="0"/>
        <v>0/0</v>
      </c>
      <c r="BT9" s="29" t="str">
        <f t="shared" si="1"/>
        <v>0/0</v>
      </c>
      <c r="BU9" s="29" t="str">
        <f t="shared" si="1"/>
        <v>0/0</v>
      </c>
      <c r="BV9" s="29" t="str">
        <f t="shared" si="1"/>
        <v>0/0</v>
      </c>
      <c r="BW9" s="29" t="str">
        <f t="shared" si="2"/>
        <v>0/0</v>
      </c>
      <c r="BX9" s="29" t="str">
        <f t="shared" si="2"/>
        <v>0/0</v>
      </c>
      <c r="BY9" s="29" t="str">
        <f t="shared" si="2"/>
        <v>0/0</v>
      </c>
      <c r="BZ9" s="29" t="str">
        <f t="shared" si="2"/>
        <v>/</v>
      </c>
      <c r="CA9" s="29" t="str">
        <f t="shared" si="2"/>
        <v>/</v>
      </c>
      <c r="CB9" s="29" t="str">
        <f t="shared" si="2"/>
        <v>/</v>
      </c>
      <c r="CC9" s="29" t="str">
        <f t="shared" si="2"/>
        <v>/</v>
      </c>
      <c r="CD9" s="29" t="str">
        <f t="shared" si="2"/>
        <v>/</v>
      </c>
      <c r="CE9" s="29" t="str">
        <f t="shared" si="2"/>
        <v>/</v>
      </c>
      <c r="CF9" s="58" t="str">
        <f t="shared" si="5"/>
        <v>0/0</v>
      </c>
    </row>
    <row r="10" spans="2:84" ht="15.75" customHeight="1" thickBot="1" x14ac:dyDescent="0.3">
      <c r="C10" s="81"/>
      <c r="D10" s="54" t="s">
        <v>48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65">
        <v>0</v>
      </c>
      <c r="X10" s="10">
        <v>0</v>
      </c>
      <c r="Y10" s="65">
        <v>0</v>
      </c>
      <c r="Z10" s="10">
        <v>0</v>
      </c>
      <c r="AA10" s="59">
        <v>0</v>
      </c>
      <c r="AB10" s="59"/>
      <c r="AC10" s="59"/>
      <c r="AD10" s="59"/>
      <c r="AE10" s="59"/>
      <c r="AF10" s="59"/>
      <c r="AG10" s="59"/>
      <c r="AH10" s="5">
        <f t="shared" si="3"/>
        <v>0</v>
      </c>
      <c r="BA10" s="81"/>
      <c r="BB10" s="49"/>
      <c r="BC10" s="60" t="str">
        <f t="shared" si="4"/>
        <v>0/0</v>
      </c>
      <c r="BD10" s="60" t="str">
        <f t="shared" si="0"/>
        <v>0/0</v>
      </c>
      <c r="BE10" s="60" t="str">
        <f t="shared" si="0"/>
        <v>0/0</v>
      </c>
      <c r="BF10" s="60" t="str">
        <f t="shared" si="0"/>
        <v>0/0</v>
      </c>
      <c r="BG10" s="60" t="str">
        <f t="shared" si="0"/>
        <v>0/0</v>
      </c>
      <c r="BH10" s="60" t="str">
        <f t="shared" si="0"/>
        <v>0/0</v>
      </c>
      <c r="BI10" s="60" t="str">
        <f t="shared" si="0"/>
        <v>0/0</v>
      </c>
      <c r="BJ10" s="60" t="str">
        <f t="shared" si="0"/>
        <v>0/0</v>
      </c>
      <c r="BK10" s="60" t="str">
        <f t="shared" si="0"/>
        <v>0/0</v>
      </c>
      <c r="BL10" s="60" t="str">
        <f t="shared" si="0"/>
        <v>0/0</v>
      </c>
      <c r="BM10" s="60" t="str">
        <f t="shared" si="0"/>
        <v>0/0</v>
      </c>
      <c r="BN10" s="60" t="str">
        <f t="shared" si="0"/>
        <v>0/0</v>
      </c>
      <c r="BO10" s="60" t="str">
        <f t="shared" si="0"/>
        <v>0/0</v>
      </c>
      <c r="BP10" s="60" t="str">
        <f t="shared" si="0"/>
        <v>0/0</v>
      </c>
      <c r="BQ10" s="60" t="str">
        <f t="shared" si="0"/>
        <v>0/0</v>
      </c>
      <c r="BR10" s="60" t="str">
        <f t="shared" si="0"/>
        <v>0/0</v>
      </c>
      <c r="BS10" s="60" t="str">
        <f t="shared" si="0"/>
        <v>0/0</v>
      </c>
      <c r="BT10" s="56" t="str">
        <f t="shared" si="1"/>
        <v>0/0</v>
      </c>
      <c r="BU10" s="56" t="str">
        <f t="shared" si="1"/>
        <v>0/0</v>
      </c>
      <c r="BV10" s="56" t="str">
        <f t="shared" si="1"/>
        <v>0/0</v>
      </c>
      <c r="BW10" s="56" t="str">
        <f t="shared" si="2"/>
        <v>0/0</v>
      </c>
      <c r="BX10" s="56" t="str">
        <f t="shared" si="2"/>
        <v>0/0</v>
      </c>
      <c r="BY10" s="56" t="str">
        <f t="shared" si="2"/>
        <v>0/0</v>
      </c>
      <c r="BZ10" s="56" t="str">
        <f t="shared" si="2"/>
        <v>/</v>
      </c>
      <c r="CA10" s="56" t="str">
        <f t="shared" si="2"/>
        <v>/</v>
      </c>
      <c r="CB10" s="56" t="str">
        <f t="shared" si="2"/>
        <v>/</v>
      </c>
      <c r="CC10" s="56" t="str">
        <f t="shared" si="2"/>
        <v>/</v>
      </c>
      <c r="CD10" s="56" t="str">
        <f t="shared" si="2"/>
        <v>/</v>
      </c>
      <c r="CE10" s="56" t="str">
        <f t="shared" si="2"/>
        <v>/</v>
      </c>
      <c r="CF10" s="58" t="str">
        <f t="shared" si="5"/>
        <v>0/0</v>
      </c>
    </row>
    <row r="11" spans="2:84" ht="23.25" thickBot="1" x14ac:dyDescent="0.3">
      <c r="C11" s="81"/>
      <c r="D11" s="55" t="s">
        <v>33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51">
        <v>4</v>
      </c>
      <c r="Q11" s="65">
        <v>0</v>
      </c>
      <c r="R11" s="51">
        <v>1</v>
      </c>
      <c r="S11" s="51">
        <v>3</v>
      </c>
      <c r="T11" s="51">
        <v>5</v>
      </c>
      <c r="U11" s="51">
        <v>3</v>
      </c>
      <c r="V11" s="57">
        <v>6</v>
      </c>
      <c r="W11" s="57">
        <v>12</v>
      </c>
      <c r="X11" s="57">
        <v>1</v>
      </c>
      <c r="Y11" s="57">
        <v>11</v>
      </c>
      <c r="Z11" s="10">
        <v>0</v>
      </c>
      <c r="AA11" s="59">
        <v>0</v>
      </c>
      <c r="AB11" s="59"/>
      <c r="AC11" s="59"/>
      <c r="AD11" s="59"/>
      <c r="AE11" s="59"/>
      <c r="AF11" s="59"/>
      <c r="AG11" s="59"/>
      <c r="AH11" s="5">
        <f t="shared" si="3"/>
        <v>46</v>
      </c>
      <c r="BA11" s="81"/>
      <c r="BB11" s="49" t="s">
        <v>33</v>
      </c>
      <c r="BC11" s="60" t="str">
        <f t="shared" si="4"/>
        <v>0/0</v>
      </c>
      <c r="BD11" s="60" t="str">
        <f t="shared" si="0"/>
        <v>0/0</v>
      </c>
      <c r="BE11" s="60" t="str">
        <f t="shared" si="0"/>
        <v>0/0</v>
      </c>
      <c r="BF11" s="60" t="str">
        <f t="shared" si="0"/>
        <v>0/0</v>
      </c>
      <c r="BG11" s="60" t="str">
        <f t="shared" si="0"/>
        <v>0/0</v>
      </c>
      <c r="BH11" s="60" t="str">
        <f t="shared" si="0"/>
        <v>0/0</v>
      </c>
      <c r="BI11" s="60" t="str">
        <f t="shared" si="0"/>
        <v>0/0</v>
      </c>
      <c r="BJ11" s="60" t="str">
        <f t="shared" si="0"/>
        <v>0/0</v>
      </c>
      <c r="BK11" s="60" t="str">
        <f t="shared" si="0"/>
        <v>0/0</v>
      </c>
      <c r="BL11" s="60" t="str">
        <f t="shared" si="0"/>
        <v>0/0</v>
      </c>
      <c r="BM11" s="60" t="str">
        <f t="shared" si="0"/>
        <v>0/0</v>
      </c>
      <c r="BN11" s="60" t="str">
        <f t="shared" si="0"/>
        <v>2/4</v>
      </c>
      <c r="BO11" s="60" t="str">
        <f t="shared" si="0"/>
        <v>0/0</v>
      </c>
      <c r="BP11" s="60" t="str">
        <f t="shared" si="0"/>
        <v>0/1</v>
      </c>
      <c r="BQ11" s="60" t="str">
        <f t="shared" si="0"/>
        <v>1/3</v>
      </c>
      <c r="BR11" s="60" t="str">
        <f t="shared" si="0"/>
        <v>5/5</v>
      </c>
      <c r="BS11" s="60" t="str">
        <f t="shared" si="0"/>
        <v>2/3</v>
      </c>
      <c r="BT11" s="29" t="str">
        <f t="shared" ref="BT11:BT19" si="6">V11 &amp; "/" &amp; V28</f>
        <v>6/5</v>
      </c>
      <c r="BU11" s="29" t="str">
        <f t="shared" ref="BU11:BU19" si="7">W11 &amp; "/" &amp; W28</f>
        <v>12/8</v>
      </c>
      <c r="BV11" s="29" t="str">
        <f t="shared" ref="BV11:BV19" si="8">X11 &amp; "/" &amp; X28</f>
        <v>1/1</v>
      </c>
      <c r="BW11" s="29" t="str">
        <f t="shared" ref="BW11:BW19" si="9">Y11 &amp; "/" &amp; Y28</f>
        <v>11/6</v>
      </c>
      <c r="BX11" s="29" t="str">
        <f t="shared" ref="BX11:BX19" si="10">Z11 &amp; "/" &amp; Z28</f>
        <v>0/0</v>
      </c>
      <c r="BY11" s="29" t="str">
        <f t="shared" ref="BY11:BY19" si="11">AA11 &amp; "/" &amp; AA28</f>
        <v>0/0</v>
      </c>
      <c r="BZ11" s="29" t="str">
        <f t="shared" ref="BZ11:BZ19" si="12">AB11 &amp; "/" &amp; AB28</f>
        <v>/</v>
      </c>
      <c r="CA11" s="29" t="str">
        <f t="shared" ref="CA11:CA19" si="13">AC11 &amp; "/" &amp; AC28</f>
        <v>/</v>
      </c>
      <c r="CB11" s="29" t="str">
        <f t="shared" ref="CB11:CB19" si="14">AD11 &amp; "/" &amp; AD28</f>
        <v>/</v>
      </c>
      <c r="CC11" s="29" t="str">
        <f t="shared" ref="CC11:CC19" si="15">AE11 &amp; "/" &amp; AE28</f>
        <v>/</v>
      </c>
      <c r="CD11" s="29" t="str">
        <f t="shared" ref="CD11:CD19" si="16">AF11 &amp; "/" &amp; AF28</f>
        <v>/</v>
      </c>
      <c r="CE11" s="29" t="str">
        <f t="shared" ref="CE11:CE19" si="17">AG11 &amp; "/" &amp; AG28</f>
        <v>/</v>
      </c>
      <c r="CF11" s="58" t="str">
        <f t="shared" si="5"/>
        <v>30/46</v>
      </c>
    </row>
    <row r="12" spans="2:84" ht="15" customHeight="1" thickBot="1" x14ac:dyDescent="0.3">
      <c r="C12" s="81"/>
      <c r="D12" s="50" t="s">
        <v>34</v>
      </c>
      <c r="E12" s="65">
        <v>0</v>
      </c>
      <c r="F12" s="65">
        <v>0</v>
      </c>
      <c r="G12" s="65">
        <v>0</v>
      </c>
      <c r="H12" s="65">
        <v>0</v>
      </c>
      <c r="I12" s="51">
        <v>1</v>
      </c>
      <c r="J12" s="51">
        <v>1</v>
      </c>
      <c r="K12" s="65">
        <v>0</v>
      </c>
      <c r="L12" s="51">
        <v>3</v>
      </c>
      <c r="M12" s="51">
        <v>1</v>
      </c>
      <c r="N12" s="65">
        <v>0</v>
      </c>
      <c r="O12" s="51">
        <v>1</v>
      </c>
      <c r="P12" s="51">
        <v>3</v>
      </c>
      <c r="Q12" s="51">
        <v>2</v>
      </c>
      <c r="R12" s="51">
        <v>2</v>
      </c>
      <c r="S12" s="51">
        <v>2</v>
      </c>
      <c r="T12" s="51">
        <v>6</v>
      </c>
      <c r="U12" s="51">
        <v>10</v>
      </c>
      <c r="V12" s="57">
        <v>5</v>
      </c>
      <c r="W12" s="65">
        <v>0</v>
      </c>
      <c r="X12" s="65">
        <v>0</v>
      </c>
      <c r="Y12" s="57">
        <v>2</v>
      </c>
      <c r="Z12" s="57">
        <v>4</v>
      </c>
      <c r="AA12" s="59">
        <v>0</v>
      </c>
      <c r="AB12" s="59"/>
      <c r="AC12" s="59"/>
      <c r="AD12" s="59"/>
      <c r="AE12" s="59"/>
      <c r="AF12" s="59"/>
      <c r="AG12" s="59"/>
      <c r="AH12" s="5">
        <f t="shared" si="3"/>
        <v>43</v>
      </c>
      <c r="BA12" s="81"/>
      <c r="BB12" s="50" t="s">
        <v>34</v>
      </c>
      <c r="BC12" s="60" t="str">
        <f t="shared" si="4"/>
        <v>0/0</v>
      </c>
      <c r="BD12" s="60" t="str">
        <f t="shared" si="0"/>
        <v>0/0</v>
      </c>
      <c r="BE12" s="60" t="str">
        <f t="shared" si="0"/>
        <v>0/0</v>
      </c>
      <c r="BF12" s="60" t="str">
        <f t="shared" si="0"/>
        <v>0/0</v>
      </c>
      <c r="BG12" s="60" t="str">
        <f t="shared" si="0"/>
        <v>0/1</v>
      </c>
      <c r="BH12" s="60" t="str">
        <f t="shared" si="0"/>
        <v>0/1</v>
      </c>
      <c r="BI12" s="60" t="str">
        <f t="shared" si="0"/>
        <v>0/0</v>
      </c>
      <c r="BJ12" s="60" t="str">
        <f t="shared" si="0"/>
        <v>0/3</v>
      </c>
      <c r="BK12" s="60" t="str">
        <f t="shared" si="0"/>
        <v>0/1</v>
      </c>
      <c r="BL12" s="60" t="str">
        <f t="shared" si="0"/>
        <v>0/0</v>
      </c>
      <c r="BM12" s="60" t="str">
        <f t="shared" si="0"/>
        <v>1/1</v>
      </c>
      <c r="BN12" s="60" t="str">
        <f t="shared" si="0"/>
        <v>3/3</v>
      </c>
      <c r="BO12" s="60" t="str">
        <f t="shared" si="0"/>
        <v>1/2</v>
      </c>
      <c r="BP12" s="60" t="str">
        <f t="shared" si="0"/>
        <v>2/2</v>
      </c>
      <c r="BQ12" s="60" t="str">
        <f t="shared" si="0"/>
        <v>1/2</v>
      </c>
      <c r="BR12" s="60" t="str">
        <f t="shared" si="0"/>
        <v>1/6</v>
      </c>
      <c r="BS12" s="60" t="str">
        <f t="shared" si="0"/>
        <v>8/10</v>
      </c>
      <c r="BT12" s="29" t="str">
        <f t="shared" si="6"/>
        <v>5/4</v>
      </c>
      <c r="BU12" s="29" t="str">
        <f t="shared" si="7"/>
        <v>0/0</v>
      </c>
      <c r="BV12" s="29" t="str">
        <f t="shared" si="8"/>
        <v>0/0</v>
      </c>
      <c r="BW12" s="29" t="str">
        <f t="shared" si="9"/>
        <v>2/2</v>
      </c>
      <c r="BX12" s="29" t="str">
        <f t="shared" si="10"/>
        <v>4/4</v>
      </c>
      <c r="BY12" s="29" t="str">
        <f t="shared" si="11"/>
        <v>0/0</v>
      </c>
      <c r="BZ12" s="29" t="str">
        <f t="shared" si="12"/>
        <v>/</v>
      </c>
      <c r="CA12" s="29" t="str">
        <f t="shared" si="13"/>
        <v>/</v>
      </c>
      <c r="CB12" s="29" t="str">
        <f t="shared" si="14"/>
        <v>/</v>
      </c>
      <c r="CC12" s="29" t="str">
        <f t="shared" si="15"/>
        <v>/</v>
      </c>
      <c r="CD12" s="29" t="str">
        <f t="shared" si="16"/>
        <v>/</v>
      </c>
      <c r="CE12" s="29" t="str">
        <f t="shared" si="17"/>
        <v>/</v>
      </c>
      <c r="CF12" s="58" t="str">
        <f t="shared" si="5"/>
        <v>27/43</v>
      </c>
    </row>
    <row r="13" spans="2:84" ht="15.75" customHeight="1" thickBot="1" x14ac:dyDescent="0.3">
      <c r="C13" s="81"/>
      <c r="D13" s="49" t="s">
        <v>35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65">
        <v>0</v>
      </c>
      <c r="X13" s="10">
        <v>0</v>
      </c>
      <c r="Y13" s="65">
        <v>0</v>
      </c>
      <c r="Z13" s="10">
        <v>0</v>
      </c>
      <c r="AA13" s="59">
        <v>0</v>
      </c>
      <c r="AB13" s="59"/>
      <c r="AC13" s="59"/>
      <c r="AD13" s="59"/>
      <c r="AE13" s="59"/>
      <c r="AF13" s="59"/>
      <c r="AG13" s="59"/>
      <c r="AH13" s="5">
        <f t="shared" si="3"/>
        <v>0</v>
      </c>
      <c r="BA13" s="81"/>
      <c r="BB13" s="49" t="s">
        <v>35</v>
      </c>
      <c r="BC13" s="60" t="str">
        <f t="shared" si="4"/>
        <v>0/0</v>
      </c>
      <c r="BD13" s="60" t="str">
        <f t="shared" si="0"/>
        <v>0/0</v>
      </c>
      <c r="BE13" s="60" t="str">
        <f t="shared" si="0"/>
        <v>0/0</v>
      </c>
      <c r="BF13" s="60" t="str">
        <f t="shared" si="0"/>
        <v>0/0</v>
      </c>
      <c r="BG13" s="60" t="str">
        <f t="shared" si="0"/>
        <v>0/0</v>
      </c>
      <c r="BH13" s="60" t="str">
        <f t="shared" si="0"/>
        <v>0/0</v>
      </c>
      <c r="BI13" s="60" t="str">
        <f t="shared" si="0"/>
        <v>0/0</v>
      </c>
      <c r="BJ13" s="60" t="str">
        <f t="shared" si="0"/>
        <v>0/0</v>
      </c>
      <c r="BK13" s="60" t="str">
        <f t="shared" si="0"/>
        <v>0/0</v>
      </c>
      <c r="BL13" s="60" t="str">
        <f t="shared" si="0"/>
        <v>0/0</v>
      </c>
      <c r="BM13" s="60" t="str">
        <f t="shared" si="0"/>
        <v>0/0</v>
      </c>
      <c r="BN13" s="60" t="str">
        <f t="shared" si="0"/>
        <v>0/0</v>
      </c>
      <c r="BO13" s="60" t="str">
        <f t="shared" si="0"/>
        <v>0/0</v>
      </c>
      <c r="BP13" s="60" t="str">
        <f t="shared" si="0"/>
        <v>0/0</v>
      </c>
      <c r="BQ13" s="60" t="str">
        <f t="shared" si="0"/>
        <v>0/0</v>
      </c>
      <c r="BR13" s="60" t="str">
        <f t="shared" si="0"/>
        <v>0/0</v>
      </c>
      <c r="BS13" s="60" t="str">
        <f t="shared" si="0"/>
        <v>0/0</v>
      </c>
      <c r="BT13" s="29" t="str">
        <f t="shared" si="6"/>
        <v>0/0</v>
      </c>
      <c r="BU13" s="29" t="str">
        <f t="shared" si="7"/>
        <v>0/0</v>
      </c>
      <c r="BV13" s="29" t="str">
        <f t="shared" si="8"/>
        <v>0/0</v>
      </c>
      <c r="BW13" s="29" t="str">
        <f t="shared" si="9"/>
        <v>0/0</v>
      </c>
      <c r="BX13" s="29" t="str">
        <f t="shared" si="10"/>
        <v>0/0</v>
      </c>
      <c r="BY13" s="29" t="str">
        <f t="shared" si="11"/>
        <v>0/0</v>
      </c>
      <c r="BZ13" s="29" t="str">
        <f t="shared" si="12"/>
        <v>/</v>
      </c>
      <c r="CA13" s="29" t="str">
        <f t="shared" si="13"/>
        <v>/</v>
      </c>
      <c r="CB13" s="29" t="str">
        <f t="shared" si="14"/>
        <v>/</v>
      </c>
      <c r="CC13" s="29" t="str">
        <f t="shared" si="15"/>
        <v>/</v>
      </c>
      <c r="CD13" s="29" t="str">
        <f t="shared" si="16"/>
        <v>/</v>
      </c>
      <c r="CE13" s="29" t="str">
        <f t="shared" si="17"/>
        <v>/</v>
      </c>
      <c r="CF13" s="58" t="str">
        <f t="shared" si="5"/>
        <v>0/0</v>
      </c>
    </row>
    <row r="14" spans="2:84" ht="15.75" thickBot="1" x14ac:dyDescent="0.3">
      <c r="C14" s="81"/>
      <c r="D14" s="55" t="s">
        <v>36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57">
        <v>1</v>
      </c>
      <c r="P14" s="57">
        <v>2</v>
      </c>
      <c r="Q14" s="65">
        <v>0</v>
      </c>
      <c r="R14" s="65">
        <v>0</v>
      </c>
      <c r="S14" s="57">
        <v>1</v>
      </c>
      <c r="T14" s="57">
        <v>1</v>
      </c>
      <c r="U14" s="65">
        <v>0</v>
      </c>
      <c r="V14" s="57">
        <v>2</v>
      </c>
      <c r="W14" s="65">
        <v>0</v>
      </c>
      <c r="X14" s="57">
        <v>2</v>
      </c>
      <c r="Y14" s="65">
        <v>0</v>
      </c>
      <c r="Z14" s="57">
        <v>1</v>
      </c>
      <c r="AA14" s="59">
        <v>0</v>
      </c>
      <c r="AB14" s="59"/>
      <c r="AC14" s="59"/>
      <c r="AD14" s="59"/>
      <c r="AE14" s="59"/>
      <c r="AF14" s="59"/>
      <c r="AG14" s="59"/>
      <c r="AH14" s="5">
        <f t="shared" si="3"/>
        <v>10</v>
      </c>
      <c r="BA14" s="81"/>
      <c r="BB14" s="49" t="s">
        <v>36</v>
      </c>
      <c r="BC14" s="60" t="str">
        <f t="shared" si="4"/>
        <v>0/0</v>
      </c>
      <c r="BD14" s="60" t="str">
        <f t="shared" si="0"/>
        <v>0/0</v>
      </c>
      <c r="BE14" s="60" t="str">
        <f t="shared" si="0"/>
        <v>0/0</v>
      </c>
      <c r="BF14" s="60" t="str">
        <f t="shared" si="0"/>
        <v>0/0</v>
      </c>
      <c r="BG14" s="60" t="str">
        <f t="shared" si="0"/>
        <v>0/0</v>
      </c>
      <c r="BH14" s="60" t="str">
        <f t="shared" si="0"/>
        <v>0/0</v>
      </c>
      <c r="BI14" s="60" t="str">
        <f t="shared" si="0"/>
        <v>0/0</v>
      </c>
      <c r="BJ14" s="60" t="str">
        <f t="shared" si="0"/>
        <v>0/0</v>
      </c>
      <c r="BK14" s="60" t="str">
        <f t="shared" si="0"/>
        <v>0/0</v>
      </c>
      <c r="BL14" s="60" t="str">
        <f t="shared" si="0"/>
        <v>0/0</v>
      </c>
      <c r="BM14" s="60" t="str">
        <f t="shared" si="0"/>
        <v>0/1</v>
      </c>
      <c r="BN14" s="60" t="str">
        <f t="shared" si="0"/>
        <v>1/2</v>
      </c>
      <c r="BO14" s="60" t="str">
        <f t="shared" si="0"/>
        <v>0/0</v>
      </c>
      <c r="BP14" s="60" t="str">
        <f t="shared" si="0"/>
        <v>0/0</v>
      </c>
      <c r="BQ14" s="60" t="str">
        <f t="shared" si="0"/>
        <v>0/1</v>
      </c>
      <c r="BR14" s="60" t="str">
        <f t="shared" si="0"/>
        <v>0/1</v>
      </c>
      <c r="BS14" s="60" t="str">
        <f t="shared" si="0"/>
        <v>0/0</v>
      </c>
      <c r="BT14" s="29" t="str">
        <f t="shared" si="6"/>
        <v>2/0</v>
      </c>
      <c r="BU14" s="29" t="str">
        <f t="shared" si="7"/>
        <v>0/0</v>
      </c>
      <c r="BV14" s="29" t="str">
        <f t="shared" si="8"/>
        <v>2/0</v>
      </c>
      <c r="BW14" s="29" t="str">
        <f t="shared" si="9"/>
        <v>0/0</v>
      </c>
      <c r="BX14" s="29" t="str">
        <f t="shared" si="10"/>
        <v>1/0</v>
      </c>
      <c r="BY14" s="29" t="str">
        <f t="shared" si="11"/>
        <v>0/0</v>
      </c>
      <c r="BZ14" s="29" t="str">
        <f t="shared" si="12"/>
        <v>/</v>
      </c>
      <c r="CA14" s="29" t="str">
        <f t="shared" si="13"/>
        <v>/</v>
      </c>
      <c r="CB14" s="29" t="str">
        <f t="shared" si="14"/>
        <v>/</v>
      </c>
      <c r="CC14" s="29" t="str">
        <f t="shared" si="15"/>
        <v>/</v>
      </c>
      <c r="CD14" s="29" t="str">
        <f t="shared" si="16"/>
        <v>/</v>
      </c>
      <c r="CE14" s="29" t="str">
        <f t="shared" si="17"/>
        <v>/</v>
      </c>
      <c r="CF14" s="58" t="str">
        <f t="shared" si="5"/>
        <v>1/10</v>
      </c>
    </row>
    <row r="15" spans="2:84" ht="15.75" thickBot="1" x14ac:dyDescent="0.3">
      <c r="C15" s="81"/>
      <c r="D15" s="49" t="s">
        <v>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65">
        <v>0</v>
      </c>
      <c r="X15" s="10">
        <v>0</v>
      </c>
      <c r="Y15" s="65">
        <v>0</v>
      </c>
      <c r="Z15" s="10">
        <v>0</v>
      </c>
      <c r="AA15" s="59">
        <v>0</v>
      </c>
      <c r="AB15" s="59"/>
      <c r="AC15" s="59"/>
      <c r="AD15" s="59"/>
      <c r="AE15" s="59"/>
      <c r="AF15" s="59"/>
      <c r="AG15" s="59"/>
      <c r="AH15" s="5">
        <f t="shared" si="3"/>
        <v>0</v>
      </c>
      <c r="BA15" s="81"/>
      <c r="BB15" s="49" t="s">
        <v>37</v>
      </c>
      <c r="BC15" s="60" t="str">
        <f t="shared" si="4"/>
        <v>0/0</v>
      </c>
      <c r="BD15" s="60" t="str">
        <f t="shared" si="0"/>
        <v>0/0</v>
      </c>
      <c r="BE15" s="60" t="str">
        <f t="shared" si="0"/>
        <v>0/0</v>
      </c>
      <c r="BF15" s="60" t="str">
        <f t="shared" si="0"/>
        <v>0/0</v>
      </c>
      <c r="BG15" s="60" t="str">
        <f t="shared" si="0"/>
        <v>0/0</v>
      </c>
      <c r="BH15" s="60" t="str">
        <f t="shared" si="0"/>
        <v>0/0</v>
      </c>
      <c r="BI15" s="60" t="str">
        <f t="shared" si="0"/>
        <v>0/0</v>
      </c>
      <c r="BJ15" s="60" t="str">
        <f t="shared" si="0"/>
        <v>0/0</v>
      </c>
      <c r="BK15" s="60" t="str">
        <f t="shared" si="0"/>
        <v>0/0</v>
      </c>
      <c r="BL15" s="60" t="str">
        <f t="shared" si="0"/>
        <v>0/0</v>
      </c>
      <c r="BM15" s="60" t="str">
        <f t="shared" si="0"/>
        <v>0/0</v>
      </c>
      <c r="BN15" s="60" t="str">
        <f t="shared" si="0"/>
        <v>0/0</v>
      </c>
      <c r="BO15" s="60" t="str">
        <f t="shared" si="0"/>
        <v>0/0</v>
      </c>
      <c r="BP15" s="60" t="str">
        <f t="shared" si="0"/>
        <v>0/0</v>
      </c>
      <c r="BQ15" s="60" t="str">
        <f t="shared" si="0"/>
        <v>0/0</v>
      </c>
      <c r="BR15" s="60" t="str">
        <f t="shared" si="0"/>
        <v>0/0</v>
      </c>
      <c r="BS15" s="60" t="str">
        <f t="shared" si="0"/>
        <v>0/0</v>
      </c>
      <c r="BT15" s="29" t="str">
        <f t="shared" si="6"/>
        <v>0/0</v>
      </c>
      <c r="BU15" s="29" t="str">
        <f t="shared" si="7"/>
        <v>0/0</v>
      </c>
      <c r="BV15" s="29" t="str">
        <f t="shared" si="8"/>
        <v>0/0</v>
      </c>
      <c r="BW15" s="29" t="str">
        <f t="shared" si="9"/>
        <v>0/0</v>
      </c>
      <c r="BX15" s="29" t="str">
        <f t="shared" si="10"/>
        <v>0/0</v>
      </c>
      <c r="BY15" s="29" t="str">
        <f t="shared" si="11"/>
        <v>0/0</v>
      </c>
      <c r="BZ15" s="29" t="str">
        <f t="shared" si="12"/>
        <v>/</v>
      </c>
      <c r="CA15" s="29" t="str">
        <f t="shared" si="13"/>
        <v>/</v>
      </c>
      <c r="CB15" s="29" t="str">
        <f t="shared" si="14"/>
        <v>/</v>
      </c>
      <c r="CC15" s="29" t="str">
        <f t="shared" si="15"/>
        <v>/</v>
      </c>
      <c r="CD15" s="29" t="str">
        <f t="shared" si="16"/>
        <v>/</v>
      </c>
      <c r="CE15" s="29" t="str">
        <f t="shared" si="17"/>
        <v>/</v>
      </c>
      <c r="CF15" s="58" t="str">
        <f t="shared" si="5"/>
        <v>0/0</v>
      </c>
    </row>
    <row r="16" spans="2:84" ht="15.75" thickBot="1" x14ac:dyDescent="0.3">
      <c r="C16" s="81"/>
      <c r="D16" s="55" t="s">
        <v>38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51">
        <v>1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0</v>
      </c>
      <c r="V16" s="65">
        <v>0</v>
      </c>
      <c r="W16" s="65">
        <v>0</v>
      </c>
      <c r="X16" s="65">
        <v>0</v>
      </c>
      <c r="Y16" s="65">
        <v>0</v>
      </c>
      <c r="Z16" s="10">
        <v>0</v>
      </c>
      <c r="AA16" s="59">
        <v>0</v>
      </c>
      <c r="AB16" s="59"/>
      <c r="AC16" s="59"/>
      <c r="AD16" s="59"/>
      <c r="AE16" s="59"/>
      <c r="AF16" s="59"/>
      <c r="AG16" s="59"/>
      <c r="AH16" s="5">
        <f t="shared" si="3"/>
        <v>1</v>
      </c>
      <c r="BA16" s="81"/>
      <c r="BB16" s="49" t="s">
        <v>38</v>
      </c>
      <c r="BC16" s="60" t="str">
        <f t="shared" si="4"/>
        <v>0/0</v>
      </c>
      <c r="BD16" s="60" t="str">
        <f t="shared" si="0"/>
        <v>0/0</v>
      </c>
      <c r="BE16" s="60" t="str">
        <f t="shared" si="0"/>
        <v>0/0</v>
      </c>
      <c r="BF16" s="60" t="str">
        <f t="shared" si="0"/>
        <v>0/0</v>
      </c>
      <c r="BG16" s="60" t="str">
        <f t="shared" si="0"/>
        <v>0/0</v>
      </c>
      <c r="BH16" s="60" t="str">
        <f t="shared" si="0"/>
        <v>0/0</v>
      </c>
      <c r="BI16" s="60" t="str">
        <f t="shared" si="0"/>
        <v>0/0</v>
      </c>
      <c r="BJ16" s="60" t="str">
        <f t="shared" si="0"/>
        <v>0/0</v>
      </c>
      <c r="BK16" s="60" t="str">
        <f t="shared" si="0"/>
        <v>0/0</v>
      </c>
      <c r="BL16" s="60" t="str">
        <f t="shared" si="0"/>
        <v>0/0</v>
      </c>
      <c r="BM16" s="60" t="str">
        <f t="shared" si="0"/>
        <v>0/1</v>
      </c>
      <c r="BN16" s="60" t="str">
        <f t="shared" si="0"/>
        <v>0/0</v>
      </c>
      <c r="BO16" s="60" t="str">
        <f t="shared" si="0"/>
        <v>0/0</v>
      </c>
      <c r="BP16" s="60" t="str">
        <f t="shared" si="0"/>
        <v>0/0</v>
      </c>
      <c r="BQ16" s="60" t="str">
        <f t="shared" si="0"/>
        <v>0/0</v>
      </c>
      <c r="BR16" s="60" t="str">
        <f t="shared" si="0"/>
        <v>0/0</v>
      </c>
      <c r="BS16" s="60" t="str">
        <f t="shared" si="0"/>
        <v>0/0</v>
      </c>
      <c r="BT16" s="29" t="str">
        <f t="shared" si="6"/>
        <v>0/0</v>
      </c>
      <c r="BU16" s="29" t="str">
        <f t="shared" si="7"/>
        <v>0/0</v>
      </c>
      <c r="BV16" s="29" t="str">
        <f t="shared" si="8"/>
        <v>0/0</v>
      </c>
      <c r="BW16" s="29" t="str">
        <f t="shared" si="9"/>
        <v>0/0</v>
      </c>
      <c r="BX16" s="29" t="str">
        <f t="shared" si="10"/>
        <v>0/0</v>
      </c>
      <c r="BY16" s="29" t="str">
        <f t="shared" si="11"/>
        <v>0/0</v>
      </c>
      <c r="BZ16" s="29" t="str">
        <f t="shared" si="12"/>
        <v>/</v>
      </c>
      <c r="CA16" s="29" t="str">
        <f t="shared" si="13"/>
        <v>/</v>
      </c>
      <c r="CB16" s="29" t="str">
        <f t="shared" si="14"/>
        <v>/</v>
      </c>
      <c r="CC16" s="29" t="str">
        <f t="shared" si="15"/>
        <v>/</v>
      </c>
      <c r="CD16" s="29" t="str">
        <f t="shared" si="16"/>
        <v>/</v>
      </c>
      <c r="CE16" s="29" t="str">
        <f t="shared" si="17"/>
        <v>/</v>
      </c>
      <c r="CF16" s="58" t="str">
        <f t="shared" si="5"/>
        <v>0/1</v>
      </c>
    </row>
    <row r="17" spans="2:84" ht="15.75" thickBot="1" x14ac:dyDescent="0.3">
      <c r="C17" s="81"/>
      <c r="D17" s="49" t="s">
        <v>39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65">
        <v>0</v>
      </c>
      <c r="X17" s="10">
        <v>0</v>
      </c>
      <c r="Y17" s="65">
        <v>0</v>
      </c>
      <c r="Z17" s="10">
        <v>0</v>
      </c>
      <c r="AA17" s="59">
        <v>0</v>
      </c>
      <c r="AB17" s="59"/>
      <c r="AC17" s="59"/>
      <c r="AD17" s="59"/>
      <c r="AE17" s="59"/>
      <c r="AF17" s="59"/>
      <c r="AG17" s="59"/>
      <c r="AH17" s="5">
        <f t="shared" si="3"/>
        <v>0</v>
      </c>
      <c r="BA17" s="81"/>
      <c r="BB17" s="49" t="s">
        <v>39</v>
      </c>
      <c r="BC17" s="60" t="str">
        <f t="shared" si="4"/>
        <v>0/0</v>
      </c>
      <c r="BD17" s="60" t="str">
        <f t="shared" si="0"/>
        <v>0/0</v>
      </c>
      <c r="BE17" s="60" t="str">
        <f t="shared" si="0"/>
        <v>0/0</v>
      </c>
      <c r="BF17" s="60" t="str">
        <f t="shared" si="0"/>
        <v>0/0</v>
      </c>
      <c r="BG17" s="60" t="str">
        <f t="shared" si="0"/>
        <v>0/0</v>
      </c>
      <c r="BH17" s="60" t="str">
        <f t="shared" si="0"/>
        <v>0/0</v>
      </c>
      <c r="BI17" s="60" t="str">
        <f t="shared" si="0"/>
        <v>0/0</v>
      </c>
      <c r="BJ17" s="60" t="str">
        <f t="shared" si="0"/>
        <v>0/0</v>
      </c>
      <c r="BK17" s="60" t="str">
        <f t="shared" si="0"/>
        <v>0/0</v>
      </c>
      <c r="BL17" s="60" t="str">
        <f t="shared" si="0"/>
        <v>0/0</v>
      </c>
      <c r="BM17" s="60" t="str">
        <f t="shared" si="0"/>
        <v>0/0</v>
      </c>
      <c r="BN17" s="60" t="str">
        <f t="shared" si="0"/>
        <v>0/0</v>
      </c>
      <c r="BO17" s="60" t="str">
        <f t="shared" si="0"/>
        <v>0/0</v>
      </c>
      <c r="BP17" s="60" t="str">
        <f t="shared" si="0"/>
        <v>0/0</v>
      </c>
      <c r="BQ17" s="60" t="str">
        <f t="shared" si="0"/>
        <v>0/0</v>
      </c>
      <c r="BR17" s="60" t="str">
        <f t="shared" si="0"/>
        <v>0/0</v>
      </c>
      <c r="BS17" s="60" t="str">
        <f t="shared" si="0"/>
        <v>0/0</v>
      </c>
      <c r="BT17" s="29" t="str">
        <f t="shared" si="6"/>
        <v>0/0</v>
      </c>
      <c r="BU17" s="29" t="str">
        <f t="shared" si="7"/>
        <v>0/0</v>
      </c>
      <c r="BV17" s="29" t="str">
        <f t="shared" si="8"/>
        <v>0/0</v>
      </c>
      <c r="BW17" s="29" t="str">
        <f t="shared" si="9"/>
        <v>0/0</v>
      </c>
      <c r="BX17" s="29" t="str">
        <f t="shared" si="10"/>
        <v>0/0</v>
      </c>
      <c r="BY17" s="29" t="str">
        <f t="shared" si="11"/>
        <v>0/0</v>
      </c>
      <c r="BZ17" s="29" t="str">
        <f t="shared" si="12"/>
        <v>/</v>
      </c>
      <c r="CA17" s="29" t="str">
        <f t="shared" si="13"/>
        <v>/</v>
      </c>
      <c r="CB17" s="29" t="str">
        <f t="shared" si="14"/>
        <v>/</v>
      </c>
      <c r="CC17" s="29" t="str">
        <f t="shared" si="15"/>
        <v>/</v>
      </c>
      <c r="CD17" s="29" t="str">
        <f t="shared" si="16"/>
        <v>/</v>
      </c>
      <c r="CE17" s="29" t="str">
        <f t="shared" si="17"/>
        <v>/</v>
      </c>
      <c r="CF17" s="58" t="str">
        <f t="shared" si="5"/>
        <v>0/0</v>
      </c>
    </row>
    <row r="18" spans="2:84" ht="15.75" thickBot="1" x14ac:dyDescent="0.3">
      <c r="C18" s="81"/>
      <c r="D18" s="49" t="s">
        <v>40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65">
        <v>0</v>
      </c>
      <c r="X18" s="10">
        <v>0</v>
      </c>
      <c r="Y18" s="65">
        <v>0</v>
      </c>
      <c r="Z18" s="10">
        <v>0</v>
      </c>
      <c r="AA18" s="59">
        <v>0</v>
      </c>
      <c r="AB18" s="59"/>
      <c r="AC18" s="59"/>
      <c r="AD18" s="59"/>
      <c r="AE18" s="59"/>
      <c r="AF18" s="59"/>
      <c r="AG18" s="59"/>
      <c r="AH18" s="5">
        <f t="shared" si="3"/>
        <v>0</v>
      </c>
      <c r="BA18" s="81"/>
      <c r="BB18" s="49" t="s">
        <v>40</v>
      </c>
      <c r="BC18" s="60" t="str">
        <f t="shared" si="4"/>
        <v>0/0</v>
      </c>
      <c r="BD18" s="60" t="str">
        <f t="shared" si="0"/>
        <v>0/0</v>
      </c>
      <c r="BE18" s="60" t="str">
        <f t="shared" si="0"/>
        <v>0/0</v>
      </c>
      <c r="BF18" s="60" t="str">
        <f t="shared" si="0"/>
        <v>0/0</v>
      </c>
      <c r="BG18" s="60" t="str">
        <f t="shared" si="0"/>
        <v>0/0</v>
      </c>
      <c r="BH18" s="60" t="str">
        <f t="shared" si="0"/>
        <v>0/0</v>
      </c>
      <c r="BI18" s="60" t="str">
        <f t="shared" si="0"/>
        <v>0/0</v>
      </c>
      <c r="BJ18" s="60" t="str">
        <f t="shared" si="0"/>
        <v>0/0</v>
      </c>
      <c r="BK18" s="60" t="str">
        <f t="shared" si="0"/>
        <v>0/0</v>
      </c>
      <c r="BL18" s="60" t="str">
        <f t="shared" si="0"/>
        <v>0/0</v>
      </c>
      <c r="BM18" s="60" t="str">
        <f t="shared" si="0"/>
        <v>0/0</v>
      </c>
      <c r="BN18" s="60" t="str">
        <f t="shared" si="0"/>
        <v>0/0</v>
      </c>
      <c r="BO18" s="60" t="str">
        <f t="shared" si="0"/>
        <v>0/0</v>
      </c>
      <c r="BP18" s="60" t="str">
        <f t="shared" si="0"/>
        <v>0/0</v>
      </c>
      <c r="BQ18" s="60" t="str">
        <f t="shared" si="0"/>
        <v>0/0</v>
      </c>
      <c r="BR18" s="60" t="str">
        <f t="shared" si="0"/>
        <v>0/0</v>
      </c>
      <c r="BS18" s="60" t="str">
        <f t="shared" si="0"/>
        <v>0/0</v>
      </c>
      <c r="BT18" s="29" t="str">
        <f t="shared" si="6"/>
        <v>0/0</v>
      </c>
      <c r="BU18" s="29" t="str">
        <f t="shared" si="7"/>
        <v>0/0</v>
      </c>
      <c r="BV18" s="29" t="str">
        <f t="shared" si="8"/>
        <v>0/0</v>
      </c>
      <c r="BW18" s="29" t="str">
        <f t="shared" si="9"/>
        <v>0/0</v>
      </c>
      <c r="BX18" s="29" t="str">
        <f t="shared" si="10"/>
        <v>0/0</v>
      </c>
      <c r="BY18" s="29" t="str">
        <f t="shared" si="11"/>
        <v>0/0</v>
      </c>
      <c r="BZ18" s="29" t="str">
        <f t="shared" si="12"/>
        <v>/</v>
      </c>
      <c r="CA18" s="29" t="str">
        <f t="shared" si="13"/>
        <v>/</v>
      </c>
      <c r="CB18" s="29" t="str">
        <f t="shared" si="14"/>
        <v>/</v>
      </c>
      <c r="CC18" s="29" t="str">
        <f t="shared" si="15"/>
        <v>/</v>
      </c>
      <c r="CD18" s="29" t="str">
        <f t="shared" si="16"/>
        <v>/</v>
      </c>
      <c r="CE18" s="29" t="str">
        <f t="shared" si="17"/>
        <v>/</v>
      </c>
      <c r="CF18" s="58" t="str">
        <f t="shared" si="5"/>
        <v>0/0</v>
      </c>
    </row>
    <row r="19" spans="2:84" ht="15.75" thickBot="1" x14ac:dyDescent="0.3">
      <c r="C19" s="82"/>
      <c r="D19" s="49" t="s">
        <v>41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65">
        <v>0</v>
      </c>
      <c r="X19" s="10">
        <v>0</v>
      </c>
      <c r="Y19" s="65">
        <v>0</v>
      </c>
      <c r="Z19" s="10">
        <v>0</v>
      </c>
      <c r="AA19" s="9">
        <v>0</v>
      </c>
      <c r="AB19" s="9"/>
      <c r="AC19" s="9"/>
      <c r="AD19" s="9"/>
      <c r="AE19" s="9"/>
      <c r="AF19" s="9"/>
      <c r="AG19" s="9"/>
      <c r="AH19" s="5">
        <f t="shared" si="3"/>
        <v>0</v>
      </c>
      <c r="BA19" s="82"/>
      <c r="BB19" s="49" t="s">
        <v>41</v>
      </c>
      <c r="BC19" s="60" t="str">
        <f t="shared" si="4"/>
        <v>0/0</v>
      </c>
      <c r="BD19" s="60" t="str">
        <f t="shared" si="0"/>
        <v>0/0</v>
      </c>
      <c r="BE19" s="60" t="str">
        <f t="shared" si="0"/>
        <v>0/0</v>
      </c>
      <c r="BF19" s="60" t="str">
        <f t="shared" si="0"/>
        <v>0/0</v>
      </c>
      <c r="BG19" s="60" t="str">
        <f t="shared" si="0"/>
        <v>0/0</v>
      </c>
      <c r="BH19" s="60" t="str">
        <f t="shared" si="0"/>
        <v>0/0</v>
      </c>
      <c r="BI19" s="60" t="str">
        <f t="shared" si="0"/>
        <v>0/0</v>
      </c>
      <c r="BJ19" s="60" t="str">
        <f t="shared" si="0"/>
        <v>0/0</v>
      </c>
      <c r="BK19" s="60" t="str">
        <f t="shared" si="0"/>
        <v>0/0</v>
      </c>
      <c r="BL19" s="60" t="str">
        <f t="shared" si="0"/>
        <v>0/0</v>
      </c>
      <c r="BM19" s="60" t="str">
        <f t="shared" si="0"/>
        <v>0/0</v>
      </c>
      <c r="BN19" s="60" t="str">
        <f t="shared" si="0"/>
        <v>0/0</v>
      </c>
      <c r="BO19" s="60" t="str">
        <f t="shared" si="0"/>
        <v>0/0</v>
      </c>
      <c r="BP19" s="60" t="str">
        <f t="shared" si="0"/>
        <v>0/0</v>
      </c>
      <c r="BQ19" s="60" t="str">
        <f t="shared" si="0"/>
        <v>0/0</v>
      </c>
      <c r="BR19" s="60" t="str">
        <f t="shared" si="0"/>
        <v>0/0</v>
      </c>
      <c r="BS19" s="60" t="str">
        <f t="shared" si="0"/>
        <v>0/0</v>
      </c>
      <c r="BT19" s="29" t="str">
        <f t="shared" si="6"/>
        <v>0/0</v>
      </c>
      <c r="BU19" s="29" t="str">
        <f t="shared" si="7"/>
        <v>0/0</v>
      </c>
      <c r="BV19" s="29" t="str">
        <f t="shared" si="8"/>
        <v>0/0</v>
      </c>
      <c r="BW19" s="29" t="str">
        <f t="shared" si="9"/>
        <v>0/0</v>
      </c>
      <c r="BX19" s="29" t="str">
        <f t="shared" si="10"/>
        <v>0/0</v>
      </c>
      <c r="BY19" s="29" t="str">
        <f t="shared" si="11"/>
        <v>0/0</v>
      </c>
      <c r="BZ19" s="29" t="str">
        <f t="shared" si="12"/>
        <v>/</v>
      </c>
      <c r="CA19" s="29" t="str">
        <f t="shared" si="13"/>
        <v>/</v>
      </c>
      <c r="CB19" s="29" t="str">
        <f t="shared" si="14"/>
        <v>/</v>
      </c>
      <c r="CC19" s="29" t="str">
        <f t="shared" si="15"/>
        <v>/</v>
      </c>
      <c r="CD19" s="29" t="str">
        <f t="shared" si="16"/>
        <v>/</v>
      </c>
      <c r="CE19" s="29" t="str">
        <f t="shared" si="17"/>
        <v>/</v>
      </c>
      <c r="CF19" s="58" t="str">
        <f t="shared" si="5"/>
        <v>0/0</v>
      </c>
    </row>
    <row r="20" spans="2:84" ht="23.25" thickBot="1" x14ac:dyDescent="0.3">
      <c r="C20" s="4"/>
      <c r="D20" s="5" t="s">
        <v>0</v>
      </c>
      <c r="E20" s="2">
        <f t="shared" ref="E20:AG20" si="18">SUM(E7:E19)</f>
        <v>0</v>
      </c>
      <c r="F20" s="2">
        <f t="shared" si="18"/>
        <v>0</v>
      </c>
      <c r="G20" s="2">
        <f t="shared" si="18"/>
        <v>0</v>
      </c>
      <c r="H20" s="2">
        <f t="shared" si="18"/>
        <v>0</v>
      </c>
      <c r="I20" s="2">
        <f t="shared" si="18"/>
        <v>1</v>
      </c>
      <c r="J20" s="2">
        <f t="shared" si="18"/>
        <v>1</v>
      </c>
      <c r="K20" s="2">
        <f t="shared" si="18"/>
        <v>0</v>
      </c>
      <c r="L20" s="2">
        <f t="shared" si="18"/>
        <v>3</v>
      </c>
      <c r="M20" s="2">
        <f t="shared" si="18"/>
        <v>1</v>
      </c>
      <c r="N20" s="2">
        <f t="shared" si="18"/>
        <v>0</v>
      </c>
      <c r="O20" s="2">
        <f t="shared" si="18"/>
        <v>3</v>
      </c>
      <c r="P20" s="2">
        <f t="shared" si="18"/>
        <v>9</v>
      </c>
      <c r="Q20" s="2">
        <f t="shared" si="18"/>
        <v>2</v>
      </c>
      <c r="R20" s="2">
        <f t="shared" si="18"/>
        <v>3</v>
      </c>
      <c r="S20" s="2">
        <f t="shared" si="18"/>
        <v>6</v>
      </c>
      <c r="T20" s="2">
        <f t="shared" si="18"/>
        <v>12</v>
      </c>
      <c r="U20" s="2">
        <f t="shared" si="18"/>
        <v>13</v>
      </c>
      <c r="V20" s="2">
        <f t="shared" si="18"/>
        <v>13</v>
      </c>
      <c r="W20" s="2">
        <f t="shared" si="18"/>
        <v>12</v>
      </c>
      <c r="X20" s="2">
        <f t="shared" si="18"/>
        <v>3</v>
      </c>
      <c r="Y20" s="2">
        <f t="shared" si="18"/>
        <v>13</v>
      </c>
      <c r="Z20" s="2">
        <f t="shared" si="18"/>
        <v>5</v>
      </c>
      <c r="AA20" s="2">
        <f t="shared" si="18"/>
        <v>0</v>
      </c>
      <c r="AB20" s="2">
        <f t="shared" si="18"/>
        <v>0</v>
      </c>
      <c r="AC20" s="2">
        <f t="shared" si="18"/>
        <v>0</v>
      </c>
      <c r="AD20" s="2">
        <f t="shared" si="18"/>
        <v>0</v>
      </c>
      <c r="AE20" s="2">
        <f t="shared" si="18"/>
        <v>0</v>
      </c>
      <c r="AF20" s="2">
        <f t="shared" si="18"/>
        <v>0</v>
      </c>
      <c r="AG20" s="2">
        <f t="shared" si="18"/>
        <v>0</v>
      </c>
      <c r="AH20" s="5">
        <f>SUM(E20:AG20)</f>
        <v>100</v>
      </c>
      <c r="BA20" s="4"/>
      <c r="BB20" s="5" t="s">
        <v>0</v>
      </c>
      <c r="BC20" s="29" t="str">
        <f>E37 &amp; "/" &amp; E20</f>
        <v>0/0</v>
      </c>
      <c r="BD20" s="58" t="str">
        <f t="shared" ref="BD20:CF20" si="19">F37 &amp; "/" &amp; F20</f>
        <v>0/0</v>
      </c>
      <c r="BE20" s="58" t="str">
        <f t="shared" si="19"/>
        <v>0/0</v>
      </c>
      <c r="BF20" s="58" t="str">
        <f t="shared" si="19"/>
        <v>0/0</v>
      </c>
      <c r="BG20" s="58" t="str">
        <f t="shared" si="19"/>
        <v>0/1</v>
      </c>
      <c r="BH20" s="58" t="str">
        <f t="shared" si="19"/>
        <v>0/1</v>
      </c>
      <c r="BI20" s="58" t="str">
        <f t="shared" si="19"/>
        <v>0/0</v>
      </c>
      <c r="BJ20" s="58" t="str">
        <f t="shared" si="19"/>
        <v>0/3</v>
      </c>
      <c r="BK20" s="58" t="str">
        <f t="shared" si="19"/>
        <v>0/1</v>
      </c>
      <c r="BL20" s="58" t="str">
        <f t="shared" si="19"/>
        <v>0/0</v>
      </c>
      <c r="BM20" s="58" t="str">
        <f t="shared" si="19"/>
        <v>1/3</v>
      </c>
      <c r="BN20" s="58" t="str">
        <f t="shared" si="19"/>
        <v>6/9</v>
      </c>
      <c r="BO20" s="58" t="str">
        <f t="shared" si="19"/>
        <v>1/2</v>
      </c>
      <c r="BP20" s="58" t="str">
        <f t="shared" si="19"/>
        <v>2/3</v>
      </c>
      <c r="BQ20" s="58" t="str">
        <f t="shared" si="19"/>
        <v>2/6</v>
      </c>
      <c r="BR20" s="58" t="str">
        <f t="shared" si="19"/>
        <v>6/12</v>
      </c>
      <c r="BS20" s="58" t="str">
        <f t="shared" si="19"/>
        <v>10/13</v>
      </c>
      <c r="BT20" s="58" t="str">
        <f t="shared" si="19"/>
        <v>9/13</v>
      </c>
      <c r="BU20" s="58" t="str">
        <f t="shared" si="19"/>
        <v>8/12</v>
      </c>
      <c r="BV20" s="58" t="str">
        <f t="shared" si="19"/>
        <v>1/3</v>
      </c>
      <c r="BW20" s="58" t="str">
        <f t="shared" si="19"/>
        <v>8/13</v>
      </c>
      <c r="BX20" s="58" t="str">
        <f t="shared" si="19"/>
        <v>4/5</v>
      </c>
      <c r="BY20" s="58" t="str">
        <f t="shared" si="19"/>
        <v>0/0</v>
      </c>
      <c r="BZ20" s="58" t="str">
        <f t="shared" si="19"/>
        <v>0/0</v>
      </c>
      <c r="CA20" s="58" t="str">
        <f t="shared" si="19"/>
        <v>0/0</v>
      </c>
      <c r="CB20" s="58" t="str">
        <f t="shared" si="19"/>
        <v>0/0</v>
      </c>
      <c r="CC20" s="58" t="str">
        <f t="shared" si="19"/>
        <v>0/0</v>
      </c>
      <c r="CD20" s="58" t="str">
        <f t="shared" si="19"/>
        <v>0/0</v>
      </c>
      <c r="CE20" s="58" t="str">
        <f t="shared" si="19"/>
        <v>0/0</v>
      </c>
      <c r="CF20" s="58" t="str">
        <f t="shared" si="19"/>
        <v>58/100</v>
      </c>
    </row>
    <row r="21" spans="2:84" ht="15.75" thickBot="1" x14ac:dyDescent="0.3">
      <c r="B21" t="s">
        <v>50</v>
      </c>
    </row>
    <row r="22" spans="2:84" ht="15.75" thickBot="1" x14ac:dyDescent="0.3">
      <c r="C22" s="73"/>
      <c r="D22" s="74"/>
      <c r="E22" s="77" t="s">
        <v>14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9"/>
      <c r="AH22" s="31"/>
    </row>
    <row r="23" spans="2:84" ht="15.75" thickBot="1" x14ac:dyDescent="0.3">
      <c r="C23" s="75"/>
      <c r="D23" s="76"/>
      <c r="E23" s="1">
        <v>17</v>
      </c>
      <c r="F23" s="1">
        <v>18</v>
      </c>
      <c r="G23" s="1">
        <v>19</v>
      </c>
      <c r="H23" s="1">
        <v>20</v>
      </c>
      <c r="I23" s="1">
        <v>21</v>
      </c>
      <c r="J23" s="1">
        <v>22</v>
      </c>
      <c r="K23" s="1">
        <v>23</v>
      </c>
      <c r="L23" s="1">
        <v>24</v>
      </c>
      <c r="M23" s="1">
        <v>25</v>
      </c>
      <c r="N23" s="1">
        <v>26</v>
      </c>
      <c r="O23" s="1">
        <v>27</v>
      </c>
      <c r="P23" s="1">
        <v>28</v>
      </c>
      <c r="Q23" s="1">
        <v>29</v>
      </c>
      <c r="R23" s="1">
        <v>30</v>
      </c>
      <c r="S23" s="1">
        <v>31</v>
      </c>
      <c r="T23" s="1">
        <v>32</v>
      </c>
      <c r="U23" s="1">
        <v>33</v>
      </c>
      <c r="V23" s="1">
        <v>34</v>
      </c>
      <c r="W23" s="1">
        <v>35</v>
      </c>
      <c r="X23" s="1">
        <v>36</v>
      </c>
      <c r="Y23" s="1">
        <v>37</v>
      </c>
      <c r="Z23" s="1">
        <v>38</v>
      </c>
      <c r="AA23" s="1">
        <v>39</v>
      </c>
      <c r="AB23" s="1">
        <v>40</v>
      </c>
      <c r="AC23" s="1">
        <v>41</v>
      </c>
      <c r="AD23" s="1">
        <v>42</v>
      </c>
      <c r="AE23" s="1">
        <v>43</v>
      </c>
      <c r="AF23" s="1">
        <v>44</v>
      </c>
      <c r="AG23" s="1">
        <v>45</v>
      </c>
      <c r="AH23" s="5" t="s">
        <v>0</v>
      </c>
    </row>
    <row r="24" spans="2:84" ht="15.75" thickBot="1" x14ac:dyDescent="0.3">
      <c r="C24" s="80"/>
      <c r="D24" s="66" t="s">
        <v>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65">
        <v>0</v>
      </c>
      <c r="X24" s="10">
        <v>0</v>
      </c>
      <c r="Y24" s="65">
        <v>0</v>
      </c>
      <c r="Z24" s="10">
        <v>0</v>
      </c>
      <c r="AA24" s="59">
        <v>0</v>
      </c>
      <c r="AB24" s="59"/>
      <c r="AC24" s="59"/>
      <c r="AD24" s="59"/>
      <c r="AE24" s="59"/>
      <c r="AF24" s="59"/>
      <c r="AG24" s="59"/>
      <c r="AH24" s="5">
        <f>SUM(E24:AG24)</f>
        <v>0</v>
      </c>
    </row>
    <row r="25" spans="2:84" ht="15.75" thickBot="1" x14ac:dyDescent="0.3">
      <c r="C25" s="81"/>
      <c r="D25" s="66" t="s">
        <v>31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65">
        <v>0</v>
      </c>
      <c r="X25" s="10">
        <v>0</v>
      </c>
      <c r="Y25" s="65">
        <v>0</v>
      </c>
      <c r="Z25" s="10">
        <v>0</v>
      </c>
      <c r="AA25" s="59">
        <v>0</v>
      </c>
      <c r="AB25" s="59"/>
      <c r="AC25" s="59"/>
      <c r="AD25" s="59"/>
      <c r="AE25" s="59"/>
      <c r="AF25" s="59"/>
      <c r="AG25" s="59"/>
      <c r="AH25" s="5">
        <f t="shared" ref="AH25:AH36" si="20">SUM(E25:AG25)</f>
        <v>0</v>
      </c>
    </row>
    <row r="26" spans="2:84" ht="15.75" thickBot="1" x14ac:dyDescent="0.3">
      <c r="C26" s="81"/>
      <c r="D26" s="66" t="s">
        <v>32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65">
        <v>0</v>
      </c>
      <c r="X26" s="10">
        <v>0</v>
      </c>
      <c r="Y26" s="65">
        <v>0</v>
      </c>
      <c r="Z26" s="10">
        <v>0</v>
      </c>
      <c r="AA26" s="59">
        <v>0</v>
      </c>
      <c r="AB26" s="59"/>
      <c r="AC26" s="59"/>
      <c r="AD26" s="59"/>
      <c r="AE26" s="59"/>
      <c r="AF26" s="59"/>
      <c r="AG26" s="59"/>
      <c r="AH26" s="5">
        <f t="shared" si="20"/>
        <v>0</v>
      </c>
    </row>
    <row r="27" spans="2:84" ht="15.75" thickBot="1" x14ac:dyDescent="0.3">
      <c r="C27" s="81"/>
      <c r="D27" s="66" t="s">
        <v>48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65">
        <v>0</v>
      </c>
      <c r="X27" s="10">
        <v>0</v>
      </c>
      <c r="Y27" s="65">
        <v>0</v>
      </c>
      <c r="Z27" s="10">
        <v>0</v>
      </c>
      <c r="AA27" s="59">
        <v>0</v>
      </c>
      <c r="AB27" s="59"/>
      <c r="AC27" s="59"/>
      <c r="AD27" s="59"/>
      <c r="AE27" s="59"/>
      <c r="AF27" s="59"/>
      <c r="AG27" s="59"/>
      <c r="AH27" s="5">
        <f t="shared" si="20"/>
        <v>0</v>
      </c>
    </row>
    <row r="28" spans="2:84" ht="15.75" thickBot="1" x14ac:dyDescent="0.3">
      <c r="C28" s="81"/>
      <c r="D28" s="55" t="s">
        <v>33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57">
        <v>2</v>
      </c>
      <c r="Q28" s="65">
        <v>0</v>
      </c>
      <c r="R28" s="65">
        <v>0</v>
      </c>
      <c r="S28" s="57">
        <v>1</v>
      </c>
      <c r="T28" s="57">
        <v>5</v>
      </c>
      <c r="U28" s="57">
        <v>2</v>
      </c>
      <c r="V28" s="57">
        <v>5</v>
      </c>
      <c r="W28" s="57">
        <v>8</v>
      </c>
      <c r="X28" s="57">
        <v>1</v>
      </c>
      <c r="Y28" s="57">
        <v>6</v>
      </c>
      <c r="Z28" s="10">
        <v>0</v>
      </c>
      <c r="AA28" s="59">
        <v>0</v>
      </c>
      <c r="AB28" s="59"/>
      <c r="AC28" s="59"/>
      <c r="AD28" s="59"/>
      <c r="AE28" s="59"/>
      <c r="AF28" s="59"/>
      <c r="AG28" s="59"/>
      <c r="AH28" s="5">
        <f t="shared" si="20"/>
        <v>30</v>
      </c>
    </row>
    <row r="29" spans="2:84" ht="15.75" thickBot="1" x14ac:dyDescent="0.3">
      <c r="C29" s="81"/>
      <c r="D29" s="50" t="s">
        <v>34</v>
      </c>
      <c r="E29" s="65">
        <v>0</v>
      </c>
      <c r="F29" s="65">
        <v>0</v>
      </c>
      <c r="G29" s="65">
        <v>0</v>
      </c>
      <c r="H29" s="65">
        <v>0</v>
      </c>
      <c r="I29" s="65">
        <v>0</v>
      </c>
      <c r="J29" s="65">
        <v>0</v>
      </c>
      <c r="K29" s="65">
        <v>0</v>
      </c>
      <c r="L29" s="65">
        <v>0</v>
      </c>
      <c r="M29" s="65">
        <v>0</v>
      </c>
      <c r="N29" s="65">
        <v>0</v>
      </c>
      <c r="O29" s="57">
        <v>1</v>
      </c>
      <c r="P29" s="57">
        <v>3</v>
      </c>
      <c r="Q29" s="57">
        <v>1</v>
      </c>
      <c r="R29" s="57">
        <v>2</v>
      </c>
      <c r="S29" s="57">
        <v>1</v>
      </c>
      <c r="T29" s="57">
        <v>1</v>
      </c>
      <c r="U29" s="57">
        <v>8</v>
      </c>
      <c r="V29" s="57">
        <v>4</v>
      </c>
      <c r="W29" s="65">
        <v>0</v>
      </c>
      <c r="X29" s="65">
        <v>0</v>
      </c>
      <c r="Y29" s="57">
        <v>2</v>
      </c>
      <c r="Z29" s="57">
        <v>4</v>
      </c>
      <c r="AA29" s="59">
        <v>0</v>
      </c>
      <c r="AB29" s="59"/>
      <c r="AC29" s="59"/>
      <c r="AD29" s="59"/>
      <c r="AE29" s="59"/>
      <c r="AF29" s="59"/>
      <c r="AG29" s="59"/>
      <c r="AH29" s="5">
        <f t="shared" si="20"/>
        <v>27</v>
      </c>
    </row>
    <row r="30" spans="2:84" ht="15.75" thickBot="1" x14ac:dyDescent="0.3">
      <c r="C30" s="81"/>
      <c r="D30" s="66" t="s">
        <v>35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65">
        <v>0</v>
      </c>
      <c r="X30" s="10">
        <v>0</v>
      </c>
      <c r="Y30" s="65">
        <v>0</v>
      </c>
      <c r="Z30" s="10">
        <v>0</v>
      </c>
      <c r="AA30" s="59">
        <v>0</v>
      </c>
      <c r="AB30" s="59"/>
      <c r="AC30" s="59"/>
      <c r="AD30" s="59"/>
      <c r="AE30" s="59"/>
      <c r="AF30" s="59"/>
      <c r="AG30" s="59"/>
      <c r="AH30" s="5">
        <f t="shared" si="20"/>
        <v>0</v>
      </c>
    </row>
    <row r="31" spans="2:84" ht="15.75" thickBot="1" x14ac:dyDescent="0.3">
      <c r="C31" s="81"/>
      <c r="D31" s="55" t="s">
        <v>36</v>
      </c>
      <c r="E31" s="65">
        <v>0</v>
      </c>
      <c r="F31" s="65">
        <v>0</v>
      </c>
      <c r="G31" s="65">
        <v>0</v>
      </c>
      <c r="H31" s="65">
        <v>0</v>
      </c>
      <c r="I31" s="65">
        <v>0</v>
      </c>
      <c r="J31" s="65">
        <v>0</v>
      </c>
      <c r="K31" s="65">
        <v>0</v>
      </c>
      <c r="L31" s="65">
        <v>0</v>
      </c>
      <c r="M31" s="65">
        <v>0</v>
      </c>
      <c r="N31" s="65">
        <v>0</v>
      </c>
      <c r="O31" s="65">
        <v>0</v>
      </c>
      <c r="P31" s="57">
        <v>1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</v>
      </c>
      <c r="X31" s="65">
        <v>0</v>
      </c>
      <c r="Y31" s="65">
        <v>0</v>
      </c>
      <c r="Z31" s="10">
        <v>0</v>
      </c>
      <c r="AA31" s="59">
        <v>0</v>
      </c>
      <c r="AB31" s="59"/>
      <c r="AC31" s="59"/>
      <c r="AD31" s="59"/>
      <c r="AE31" s="59"/>
      <c r="AF31" s="59"/>
      <c r="AG31" s="59"/>
      <c r="AH31" s="5">
        <f t="shared" si="20"/>
        <v>1</v>
      </c>
    </row>
    <row r="32" spans="2:84" ht="15.75" thickBot="1" x14ac:dyDescent="0.3">
      <c r="C32" s="81"/>
      <c r="D32" s="66" t="s">
        <v>37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65">
        <v>0</v>
      </c>
      <c r="X32" s="10">
        <v>0</v>
      </c>
      <c r="Y32" s="65">
        <v>0</v>
      </c>
      <c r="Z32" s="10">
        <v>0</v>
      </c>
      <c r="AA32" s="59">
        <v>0</v>
      </c>
      <c r="AB32" s="59"/>
      <c r="AC32" s="59"/>
      <c r="AD32" s="59"/>
      <c r="AE32" s="59"/>
      <c r="AF32" s="59"/>
      <c r="AG32" s="59"/>
      <c r="AH32" s="5">
        <f t="shared" si="20"/>
        <v>0</v>
      </c>
    </row>
    <row r="33" spans="2:34" ht="15.75" thickBot="1" x14ac:dyDescent="0.3">
      <c r="C33" s="81"/>
      <c r="D33" s="66" t="s">
        <v>38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65">
        <v>0</v>
      </c>
      <c r="X33" s="10">
        <v>0</v>
      </c>
      <c r="Y33" s="65">
        <v>0</v>
      </c>
      <c r="Z33" s="10">
        <v>0</v>
      </c>
      <c r="AA33" s="59">
        <v>0</v>
      </c>
      <c r="AB33" s="59"/>
      <c r="AC33" s="59"/>
      <c r="AD33" s="59"/>
      <c r="AE33" s="59"/>
      <c r="AF33" s="59"/>
      <c r="AG33" s="59"/>
      <c r="AH33" s="5">
        <f t="shared" si="20"/>
        <v>0</v>
      </c>
    </row>
    <row r="34" spans="2:34" ht="15.75" thickBot="1" x14ac:dyDescent="0.3">
      <c r="C34" s="81"/>
      <c r="D34" s="66" t="s">
        <v>39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65">
        <v>0</v>
      </c>
      <c r="X34" s="10">
        <v>0</v>
      </c>
      <c r="Y34" s="65">
        <v>0</v>
      </c>
      <c r="Z34" s="10">
        <v>0</v>
      </c>
      <c r="AA34" s="59">
        <v>0</v>
      </c>
      <c r="AB34" s="59"/>
      <c r="AC34" s="59"/>
      <c r="AD34" s="59"/>
      <c r="AE34" s="59"/>
      <c r="AF34" s="59"/>
      <c r="AG34" s="59"/>
      <c r="AH34" s="5">
        <f t="shared" si="20"/>
        <v>0</v>
      </c>
    </row>
    <row r="35" spans="2:34" ht="15.75" thickBot="1" x14ac:dyDescent="0.3">
      <c r="C35" s="81"/>
      <c r="D35" s="66" t="s">
        <v>40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65">
        <v>0</v>
      </c>
      <c r="X35" s="10">
        <v>0</v>
      </c>
      <c r="Y35" s="65">
        <v>0</v>
      </c>
      <c r="Z35" s="10">
        <v>0</v>
      </c>
      <c r="AA35" s="59">
        <v>0</v>
      </c>
      <c r="AB35" s="59"/>
      <c r="AC35" s="59"/>
      <c r="AD35" s="59"/>
      <c r="AE35" s="59"/>
      <c r="AF35" s="59"/>
      <c r="AG35" s="59"/>
      <c r="AH35" s="5">
        <f t="shared" si="20"/>
        <v>0</v>
      </c>
    </row>
    <row r="36" spans="2:34" ht="15.75" thickBot="1" x14ac:dyDescent="0.3">
      <c r="C36" s="82"/>
      <c r="D36" s="66" t="s">
        <v>41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65">
        <v>0</v>
      </c>
      <c r="X36" s="10">
        <v>0</v>
      </c>
      <c r="Y36" s="65">
        <v>0</v>
      </c>
      <c r="Z36" s="10">
        <v>0</v>
      </c>
      <c r="AA36" s="59">
        <v>0</v>
      </c>
      <c r="AB36" s="59"/>
      <c r="AC36" s="59"/>
      <c r="AD36" s="59"/>
      <c r="AE36" s="59"/>
      <c r="AF36" s="59"/>
      <c r="AG36" s="59"/>
      <c r="AH36" s="5">
        <f t="shared" si="20"/>
        <v>0</v>
      </c>
    </row>
    <row r="37" spans="2:34" ht="15.75" thickBot="1" x14ac:dyDescent="0.3">
      <c r="C37" s="4"/>
      <c r="D37" s="5" t="s">
        <v>0</v>
      </c>
      <c r="E37" s="2">
        <f>SUM(E24:E36)</f>
        <v>0</v>
      </c>
      <c r="F37" s="2">
        <f t="shared" ref="F37:AG37" si="21">SUM(F24:F36)</f>
        <v>0</v>
      </c>
      <c r="G37" s="2">
        <f t="shared" si="21"/>
        <v>0</v>
      </c>
      <c r="H37" s="2">
        <f t="shared" si="21"/>
        <v>0</v>
      </c>
      <c r="I37" s="2">
        <f t="shared" si="21"/>
        <v>0</v>
      </c>
      <c r="J37" s="2">
        <f t="shared" si="21"/>
        <v>0</v>
      </c>
      <c r="K37" s="2">
        <f t="shared" si="21"/>
        <v>0</v>
      </c>
      <c r="L37" s="2">
        <f t="shared" si="21"/>
        <v>0</v>
      </c>
      <c r="M37" s="2">
        <f t="shared" si="21"/>
        <v>0</v>
      </c>
      <c r="N37" s="2">
        <f t="shared" si="21"/>
        <v>0</v>
      </c>
      <c r="O37" s="2">
        <f t="shared" si="21"/>
        <v>1</v>
      </c>
      <c r="P37" s="2">
        <f t="shared" si="21"/>
        <v>6</v>
      </c>
      <c r="Q37" s="2">
        <f t="shared" si="21"/>
        <v>1</v>
      </c>
      <c r="R37" s="2">
        <f t="shared" si="21"/>
        <v>2</v>
      </c>
      <c r="S37" s="2">
        <f t="shared" si="21"/>
        <v>2</v>
      </c>
      <c r="T37" s="2">
        <f t="shared" si="21"/>
        <v>6</v>
      </c>
      <c r="U37" s="2">
        <f t="shared" si="21"/>
        <v>10</v>
      </c>
      <c r="V37" s="61">
        <f t="shared" si="21"/>
        <v>9</v>
      </c>
      <c r="W37" s="2">
        <f t="shared" si="21"/>
        <v>8</v>
      </c>
      <c r="X37" s="2">
        <f t="shared" si="21"/>
        <v>1</v>
      </c>
      <c r="Y37" s="2">
        <f t="shared" si="21"/>
        <v>8</v>
      </c>
      <c r="Z37" s="2">
        <f t="shared" si="21"/>
        <v>4</v>
      </c>
      <c r="AA37" s="2">
        <f t="shared" si="21"/>
        <v>0</v>
      </c>
      <c r="AB37" s="2">
        <f t="shared" si="21"/>
        <v>0</v>
      </c>
      <c r="AC37" s="2">
        <f t="shared" si="21"/>
        <v>0</v>
      </c>
      <c r="AD37" s="2">
        <f t="shared" si="21"/>
        <v>0</v>
      </c>
      <c r="AE37" s="2">
        <f t="shared" si="21"/>
        <v>0</v>
      </c>
      <c r="AF37" s="2">
        <f t="shared" si="21"/>
        <v>0</v>
      </c>
      <c r="AG37" s="2">
        <f t="shared" si="21"/>
        <v>0</v>
      </c>
      <c r="AH37" s="5">
        <f>SUM(E37:AG37)</f>
        <v>58</v>
      </c>
    </row>
    <row r="39" spans="2:34" x14ac:dyDescent="0.25">
      <c r="B39" t="s">
        <v>15</v>
      </c>
    </row>
    <row r="40" spans="2:34" x14ac:dyDescent="0.25">
      <c r="B40" s="24" t="s">
        <v>29</v>
      </c>
    </row>
    <row r="41" spans="2:34" ht="15.75" thickBot="1" x14ac:dyDescent="0.3">
      <c r="AF41" s="67"/>
    </row>
    <row r="42" spans="2:34" ht="15.75" thickBot="1" x14ac:dyDescent="0.3">
      <c r="C42" s="16"/>
      <c r="D42" s="13"/>
      <c r="E42" s="78" t="s">
        <v>42</v>
      </c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9"/>
      <c r="AH42" s="46"/>
    </row>
    <row r="43" spans="2:34" ht="15.75" thickBot="1" x14ac:dyDescent="0.3">
      <c r="C43" s="35"/>
      <c r="D43" s="14"/>
      <c r="E43" s="36">
        <v>17</v>
      </c>
      <c r="F43" s="36">
        <v>18</v>
      </c>
      <c r="G43" s="36">
        <v>19</v>
      </c>
      <c r="H43" s="36">
        <v>20</v>
      </c>
      <c r="I43" s="36">
        <v>21</v>
      </c>
      <c r="J43" s="36">
        <v>22</v>
      </c>
      <c r="K43" s="36">
        <v>23</v>
      </c>
      <c r="L43" s="36">
        <v>24</v>
      </c>
      <c r="M43" s="36">
        <v>25</v>
      </c>
      <c r="N43" s="36">
        <v>26</v>
      </c>
      <c r="O43" s="36">
        <v>27</v>
      </c>
      <c r="P43" s="36">
        <v>28</v>
      </c>
      <c r="Q43" s="36">
        <v>29</v>
      </c>
      <c r="R43" s="36">
        <v>30</v>
      </c>
      <c r="S43" s="36">
        <v>31</v>
      </c>
      <c r="T43" s="36">
        <v>32</v>
      </c>
      <c r="U43" s="36">
        <v>33</v>
      </c>
      <c r="V43" s="36">
        <v>34</v>
      </c>
      <c r="W43" s="36">
        <v>35</v>
      </c>
      <c r="X43" s="36">
        <v>36</v>
      </c>
      <c r="Y43" s="36">
        <v>37</v>
      </c>
      <c r="Z43" s="36">
        <v>38</v>
      </c>
      <c r="AA43" s="36">
        <v>39</v>
      </c>
      <c r="AB43" s="36">
        <v>40</v>
      </c>
      <c r="AC43" s="36">
        <v>41</v>
      </c>
      <c r="AD43" s="36">
        <v>42</v>
      </c>
      <c r="AE43" s="36">
        <v>43</v>
      </c>
      <c r="AF43" s="36">
        <v>44</v>
      </c>
      <c r="AG43" s="36">
        <v>45</v>
      </c>
      <c r="AH43" s="47" t="s">
        <v>0</v>
      </c>
    </row>
    <row r="44" spans="2:34" x14ac:dyDescent="0.25">
      <c r="C44" s="16" t="s">
        <v>49</v>
      </c>
      <c r="D44" s="39">
        <v>2012</v>
      </c>
      <c r="E44" s="62">
        <f>E20</f>
        <v>0</v>
      </c>
      <c r="F44" s="62">
        <f t="shared" ref="F44:U44" si="22">F20</f>
        <v>0</v>
      </c>
      <c r="G44" s="62">
        <f t="shared" si="22"/>
        <v>0</v>
      </c>
      <c r="H44" s="62">
        <f t="shared" si="22"/>
        <v>0</v>
      </c>
      <c r="I44" s="62">
        <f t="shared" si="22"/>
        <v>1</v>
      </c>
      <c r="J44" s="62">
        <f t="shared" si="22"/>
        <v>1</v>
      </c>
      <c r="K44" s="62">
        <f t="shared" si="22"/>
        <v>0</v>
      </c>
      <c r="L44" s="62">
        <f t="shared" si="22"/>
        <v>3</v>
      </c>
      <c r="M44" s="62">
        <f t="shared" si="22"/>
        <v>1</v>
      </c>
      <c r="N44" s="62">
        <f t="shared" si="22"/>
        <v>0</v>
      </c>
      <c r="O44" s="62">
        <f t="shared" si="22"/>
        <v>3</v>
      </c>
      <c r="P44" s="62">
        <f t="shared" si="22"/>
        <v>9</v>
      </c>
      <c r="Q44" s="62">
        <f t="shared" si="22"/>
        <v>2</v>
      </c>
      <c r="R44" s="62">
        <f t="shared" si="22"/>
        <v>3</v>
      </c>
      <c r="S44" s="62">
        <f t="shared" si="22"/>
        <v>6</v>
      </c>
      <c r="T44" s="62">
        <f t="shared" si="22"/>
        <v>12</v>
      </c>
      <c r="U44" s="62">
        <f t="shared" si="22"/>
        <v>13</v>
      </c>
      <c r="V44" s="62">
        <f t="shared" ref="V44:W44" si="23">V20</f>
        <v>13</v>
      </c>
      <c r="W44" s="62">
        <f t="shared" si="23"/>
        <v>12</v>
      </c>
      <c r="X44" s="62">
        <f t="shared" ref="X44:Y44" si="24">X20</f>
        <v>3</v>
      </c>
      <c r="Y44" s="62">
        <f t="shared" si="24"/>
        <v>13</v>
      </c>
      <c r="Z44" s="62">
        <f t="shared" ref="Z44:AA44" si="25">Z20</f>
        <v>5</v>
      </c>
      <c r="AA44" s="62">
        <f t="shared" si="25"/>
        <v>0</v>
      </c>
      <c r="AB44" s="42"/>
      <c r="AC44" s="42"/>
      <c r="AD44" s="42"/>
      <c r="AE44" s="42"/>
      <c r="AF44" s="42"/>
      <c r="AG44" s="42"/>
      <c r="AH44" s="39">
        <f>SUM(E44:AG44)</f>
        <v>100</v>
      </c>
    </row>
    <row r="45" spans="2:34" x14ac:dyDescent="0.25">
      <c r="C45" s="35" t="s">
        <v>51</v>
      </c>
      <c r="D45" s="40">
        <v>2012</v>
      </c>
      <c r="E45" s="63">
        <f>E37</f>
        <v>0</v>
      </c>
      <c r="F45" s="63">
        <f t="shared" ref="F45:U45" si="26">F37</f>
        <v>0</v>
      </c>
      <c r="G45" s="63">
        <f t="shared" si="26"/>
        <v>0</v>
      </c>
      <c r="H45" s="63">
        <f t="shared" si="26"/>
        <v>0</v>
      </c>
      <c r="I45" s="63">
        <f t="shared" si="26"/>
        <v>0</v>
      </c>
      <c r="J45" s="63">
        <f t="shared" si="26"/>
        <v>0</v>
      </c>
      <c r="K45" s="63">
        <f t="shared" si="26"/>
        <v>0</v>
      </c>
      <c r="L45" s="63">
        <f t="shared" si="26"/>
        <v>0</v>
      </c>
      <c r="M45" s="63">
        <f t="shared" si="26"/>
        <v>0</v>
      </c>
      <c r="N45" s="63">
        <f t="shared" si="26"/>
        <v>0</v>
      </c>
      <c r="O45" s="63">
        <f t="shared" si="26"/>
        <v>1</v>
      </c>
      <c r="P45" s="63">
        <f t="shared" si="26"/>
        <v>6</v>
      </c>
      <c r="Q45" s="63">
        <f t="shared" si="26"/>
        <v>1</v>
      </c>
      <c r="R45" s="63">
        <f t="shared" si="26"/>
        <v>2</v>
      </c>
      <c r="S45" s="63">
        <f t="shared" si="26"/>
        <v>2</v>
      </c>
      <c r="T45" s="63">
        <f t="shared" si="26"/>
        <v>6</v>
      </c>
      <c r="U45" s="63">
        <f t="shared" si="26"/>
        <v>10</v>
      </c>
      <c r="V45" s="63">
        <f t="shared" ref="V45:W45" si="27">V37</f>
        <v>9</v>
      </c>
      <c r="W45" s="63">
        <f t="shared" si="27"/>
        <v>8</v>
      </c>
      <c r="X45" s="63">
        <f t="shared" ref="X45:Y45" si="28">X37</f>
        <v>1</v>
      </c>
      <c r="Y45" s="63">
        <f t="shared" si="28"/>
        <v>8</v>
      </c>
      <c r="Z45" s="63">
        <f t="shared" ref="Z45:AA45" si="29">Z37</f>
        <v>4</v>
      </c>
      <c r="AA45" s="63">
        <f t="shared" si="29"/>
        <v>0</v>
      </c>
      <c r="AB45" s="37"/>
      <c r="AC45" s="37"/>
      <c r="AD45" s="37"/>
      <c r="AE45" s="37"/>
      <c r="AF45" s="37"/>
      <c r="AG45" s="37"/>
      <c r="AH45" s="43">
        <f t="shared" ref="AH45:AH48" si="30">SUM(E45:AG45)</f>
        <v>58</v>
      </c>
    </row>
    <row r="46" spans="2:34" ht="15.75" thickBot="1" x14ac:dyDescent="0.3">
      <c r="C46" s="18" t="s">
        <v>28</v>
      </c>
      <c r="D46" s="41">
        <v>2012</v>
      </c>
      <c r="E46" s="64">
        <f>IF(E44=0,0, (E45/E44*100))</f>
        <v>0</v>
      </c>
      <c r="F46" s="64">
        <f t="shared" ref="F46:U46" si="31">IF(F44=0,0, (F45/F44*100))</f>
        <v>0</v>
      </c>
      <c r="G46" s="64">
        <f t="shared" si="31"/>
        <v>0</v>
      </c>
      <c r="H46" s="64">
        <f t="shared" si="31"/>
        <v>0</v>
      </c>
      <c r="I46" s="64">
        <f t="shared" si="31"/>
        <v>0</v>
      </c>
      <c r="J46" s="64">
        <f t="shared" si="31"/>
        <v>0</v>
      </c>
      <c r="K46" s="64">
        <f t="shared" si="31"/>
        <v>0</v>
      </c>
      <c r="L46" s="64">
        <f t="shared" si="31"/>
        <v>0</v>
      </c>
      <c r="M46" s="64">
        <f t="shared" si="31"/>
        <v>0</v>
      </c>
      <c r="N46" s="64">
        <f t="shared" si="31"/>
        <v>0</v>
      </c>
      <c r="O46" s="64">
        <f t="shared" si="31"/>
        <v>33.333333333333329</v>
      </c>
      <c r="P46" s="64">
        <f t="shared" si="31"/>
        <v>66.666666666666657</v>
      </c>
      <c r="Q46" s="64">
        <f t="shared" si="31"/>
        <v>50</v>
      </c>
      <c r="R46" s="64">
        <f t="shared" si="31"/>
        <v>66.666666666666657</v>
      </c>
      <c r="S46" s="64">
        <f t="shared" si="31"/>
        <v>33.333333333333329</v>
      </c>
      <c r="T46" s="64">
        <f t="shared" si="31"/>
        <v>50</v>
      </c>
      <c r="U46" s="64">
        <f t="shared" si="31"/>
        <v>76.923076923076934</v>
      </c>
      <c r="V46" s="64">
        <f t="shared" ref="V46:W46" si="32">IF(V44=0,0, (V45/V44*100))</f>
        <v>69.230769230769226</v>
      </c>
      <c r="W46" s="64">
        <f t="shared" si="32"/>
        <v>66.666666666666657</v>
      </c>
      <c r="X46" s="64">
        <f t="shared" ref="X46:Y46" si="33">IF(X44=0,0, (X45/X44*100))</f>
        <v>33.333333333333329</v>
      </c>
      <c r="Y46" s="64">
        <f t="shared" si="33"/>
        <v>61.53846153846154</v>
      </c>
      <c r="Z46" s="64">
        <f t="shared" ref="Z46:AA46" si="34">IF(Z44=0,0, (Z45/Z44*100))</f>
        <v>80</v>
      </c>
      <c r="AA46" s="64">
        <f t="shared" si="34"/>
        <v>0</v>
      </c>
      <c r="AB46" s="38">
        <f t="shared" ref="AB46" si="35">IF(AB44=0,0, (AB45/AB44*100))</f>
        <v>0</v>
      </c>
      <c r="AC46" s="38">
        <f t="shared" ref="AC46" si="36">IF(AC44=0,0, (AC45/AC44*100))</f>
        <v>0</v>
      </c>
      <c r="AD46" s="38">
        <f t="shared" ref="AD46" si="37">IF(AD44=0,0, (AD45/AD44*100))</f>
        <v>0</v>
      </c>
      <c r="AE46" s="38">
        <f t="shared" ref="AE46" si="38">IF(AE44=0,0, (AE45/AE44*100))</f>
        <v>0</v>
      </c>
      <c r="AF46" s="38">
        <f t="shared" ref="AF46" si="39">IF(AF44=0,0, (AF45/AF44*100))</f>
        <v>0</v>
      </c>
      <c r="AG46" s="38">
        <f t="shared" ref="AG46" si="40">IF(AG44=0,0, (AG45/AG44*100))</f>
        <v>0</v>
      </c>
      <c r="AH46" s="45">
        <f>AVERAGE(E46:AG46)</f>
        <v>23.713527851458888</v>
      </c>
    </row>
    <row r="47" spans="2:34" ht="15.75" thickBot="1" x14ac:dyDescent="0.3">
      <c r="C47" s="35" t="s">
        <v>28</v>
      </c>
      <c r="D47" s="41">
        <v>2011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33.299999999999997</v>
      </c>
      <c r="R47" s="11">
        <v>25</v>
      </c>
      <c r="S47" s="11">
        <v>100</v>
      </c>
      <c r="T47" s="11">
        <v>63</v>
      </c>
      <c r="U47" s="11">
        <v>42</v>
      </c>
      <c r="V47" s="11">
        <v>100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f t="shared" si="30"/>
        <v>363.3</v>
      </c>
    </row>
    <row r="48" spans="2:34" ht="15.75" customHeight="1" thickBot="1" x14ac:dyDescent="0.3">
      <c r="C48" s="18" t="s">
        <v>28</v>
      </c>
      <c r="D48" s="41">
        <v>2003</v>
      </c>
      <c r="E48" s="12">
        <v>0</v>
      </c>
      <c r="F48" s="12">
        <v>0</v>
      </c>
      <c r="G48" s="12">
        <v>0.625</v>
      </c>
      <c r="H48" s="12">
        <v>0</v>
      </c>
      <c r="I48" s="12">
        <v>1.3888888888888888</v>
      </c>
      <c r="J48" s="12">
        <v>1.3333333333333333</v>
      </c>
      <c r="K48" s="12">
        <v>1.2195121951219512</v>
      </c>
      <c r="L48" s="12">
        <v>0.60240963855421692</v>
      </c>
      <c r="M48" s="12">
        <v>1.1111111111111112</v>
      </c>
      <c r="N48" s="12">
        <v>3.1645569620253164</v>
      </c>
      <c r="O48" s="12">
        <v>3.010752688172043</v>
      </c>
      <c r="P48" s="12">
        <v>6.2196307094266281</v>
      </c>
      <c r="Q48" s="12">
        <v>6.7209775967413439</v>
      </c>
      <c r="R48" s="12">
        <v>10.218978102189782</v>
      </c>
      <c r="S48" s="12">
        <v>16.859504132231404</v>
      </c>
      <c r="T48" s="12">
        <v>21.202003338898162</v>
      </c>
      <c r="U48" s="12">
        <v>38.263665594855304</v>
      </c>
      <c r="V48" s="12">
        <v>34.693877551020407</v>
      </c>
      <c r="W48" s="12">
        <v>42.901234567901234</v>
      </c>
      <c r="X48" s="12">
        <v>46.453900709219859</v>
      </c>
      <c r="Y48" s="12">
        <v>44.839857651245552</v>
      </c>
      <c r="Z48" s="12">
        <v>44.912280701754383</v>
      </c>
      <c r="AA48" s="12">
        <v>58.467741935483872</v>
      </c>
      <c r="AB48" s="12">
        <v>28.571428571428573</v>
      </c>
      <c r="AC48" s="12">
        <v>20</v>
      </c>
      <c r="AD48" s="12">
        <v>15.492957746478874</v>
      </c>
      <c r="AE48" s="12">
        <v>8</v>
      </c>
      <c r="AF48" s="12">
        <v>0</v>
      </c>
      <c r="AG48" s="12">
        <v>0</v>
      </c>
      <c r="AH48" s="12">
        <f t="shared" si="30"/>
        <v>456.27360372608223</v>
      </c>
    </row>
    <row r="50" spans="5:33" x14ac:dyDescent="0.25"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</row>
    <row r="52" spans="5:33" x14ac:dyDescent="0.25"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5:33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70" spans="37:38" ht="15.75" customHeight="1" x14ac:dyDescent="0.25">
      <c r="AK70" s="44"/>
      <c r="AL70" s="44"/>
    </row>
    <row r="71" spans="37:38" ht="18" customHeight="1" x14ac:dyDescent="0.25">
      <c r="AK71" s="44"/>
      <c r="AL71" s="44"/>
    </row>
    <row r="72" spans="37:38" x14ac:dyDescent="0.25">
      <c r="AK72" s="44"/>
      <c r="AL72" s="44"/>
    </row>
    <row r="73" spans="37:38" x14ac:dyDescent="0.25">
      <c r="AK73" s="44"/>
      <c r="AL73" s="44"/>
    </row>
    <row r="74" spans="37:38" ht="15.75" customHeight="1" x14ac:dyDescent="0.25">
      <c r="AK74" s="44"/>
      <c r="AL74" s="44"/>
    </row>
    <row r="75" spans="37:38" x14ac:dyDescent="0.25">
      <c r="AK75" s="44"/>
      <c r="AL75" s="44"/>
    </row>
    <row r="76" spans="37:38" x14ac:dyDescent="0.25">
      <c r="AK76" s="44"/>
      <c r="AL76" s="44"/>
    </row>
    <row r="77" spans="37:38" x14ac:dyDescent="0.25">
      <c r="AK77" s="44"/>
      <c r="AL77" s="44"/>
    </row>
    <row r="78" spans="37:38" x14ac:dyDescent="0.25">
      <c r="AK78" s="44"/>
      <c r="AL78" s="44"/>
    </row>
    <row r="79" spans="37:38" x14ac:dyDescent="0.25">
      <c r="AK79" s="44"/>
      <c r="AL79" s="44"/>
    </row>
    <row r="80" spans="37:38" x14ac:dyDescent="0.25">
      <c r="AK80" s="44"/>
      <c r="AL80" s="44"/>
    </row>
    <row r="81" spans="37:38" x14ac:dyDescent="0.25">
      <c r="AK81" s="44"/>
      <c r="AL81" s="44"/>
    </row>
    <row r="82" spans="37:38" x14ac:dyDescent="0.25">
      <c r="AK82" s="44"/>
      <c r="AL82" s="44"/>
    </row>
    <row r="83" spans="37:38" x14ac:dyDescent="0.25">
      <c r="AK83" s="44"/>
      <c r="AL83" s="44"/>
    </row>
    <row r="84" spans="37:38" x14ac:dyDescent="0.25">
      <c r="AK84" s="44"/>
      <c r="AL84" s="44"/>
    </row>
    <row r="85" spans="37:38" x14ac:dyDescent="0.25">
      <c r="AK85" s="44"/>
      <c r="AL85" s="44"/>
    </row>
    <row r="86" spans="37:38" x14ac:dyDescent="0.25">
      <c r="AK86" s="44"/>
      <c r="AL86" s="44"/>
    </row>
    <row r="87" spans="37:38" x14ac:dyDescent="0.25">
      <c r="AK87" s="44"/>
      <c r="AL87" s="44"/>
    </row>
    <row r="88" spans="37:38" x14ac:dyDescent="0.25">
      <c r="AK88" s="44"/>
      <c r="AL88" s="44"/>
    </row>
    <row r="89" spans="37:38" x14ac:dyDescent="0.25">
      <c r="AK89" s="44"/>
      <c r="AL89" s="44"/>
    </row>
    <row r="90" spans="37:38" x14ac:dyDescent="0.25">
      <c r="AK90" s="44"/>
      <c r="AL90" s="44"/>
    </row>
    <row r="91" spans="37:38" x14ac:dyDescent="0.25">
      <c r="AK91" s="44"/>
      <c r="AL91" s="44"/>
    </row>
    <row r="92" spans="37:38" x14ac:dyDescent="0.25">
      <c r="AK92" s="44"/>
      <c r="AL92" s="44"/>
    </row>
    <row r="93" spans="37:38" x14ac:dyDescent="0.25">
      <c r="AK93" s="44"/>
      <c r="AL93" s="44"/>
    </row>
    <row r="94" spans="37:38" x14ac:dyDescent="0.25">
      <c r="AK94" s="44"/>
      <c r="AL94" s="44"/>
    </row>
    <row r="95" spans="37:38" x14ac:dyDescent="0.25">
      <c r="AK95" s="44"/>
      <c r="AL95" s="44"/>
    </row>
    <row r="96" spans="37:38" x14ac:dyDescent="0.25">
      <c r="AK96" s="44"/>
      <c r="AL96" s="44"/>
    </row>
    <row r="97" spans="37:38" x14ac:dyDescent="0.25">
      <c r="AK97" s="44"/>
      <c r="AL97" s="44"/>
    </row>
    <row r="98" spans="37:38" x14ac:dyDescent="0.25">
      <c r="AK98" s="44"/>
      <c r="AL98" s="44"/>
    </row>
  </sheetData>
  <mergeCells count="10">
    <mergeCell ref="BC5:CE5"/>
    <mergeCell ref="BA7:BA19"/>
    <mergeCell ref="C5:D6"/>
    <mergeCell ref="E5:AG5"/>
    <mergeCell ref="C7:C19"/>
    <mergeCell ref="E42:AG42"/>
    <mergeCell ref="C22:D23"/>
    <mergeCell ref="E22:AG22"/>
    <mergeCell ref="C24:C36"/>
    <mergeCell ref="BA5:B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 infections</vt:lpstr>
      <vt:lpstr>Mosquitos</vt:lpstr>
      <vt:lpstr>Dead birds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Abdool S. Yasseen</dc:creator>
  <cp:lastModifiedBy>Abdool S. Yasseen III</cp:lastModifiedBy>
  <dcterms:created xsi:type="dcterms:W3CDTF">2012-07-10T14:31:40Z</dcterms:created>
  <dcterms:modified xsi:type="dcterms:W3CDTF">2012-10-05T16:10:30Z</dcterms:modified>
</cp:coreProperties>
</file>