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errao/Documents/Development/AppSentinel/appsentinel/tests/"/>
    </mc:Choice>
  </mc:AlternateContent>
  <xr:revisionPtr revIDLastSave="0" documentId="13_ncr:1_{5035864C-323A-3940-BE26-81EDEF8EBCA1}" xr6:coauthVersionLast="45" xr6:coauthVersionMax="45" xr10:uidLastSave="{00000000-0000-0000-0000-000000000000}"/>
  <bookViews>
    <workbookView xWindow="0" yWindow="460" windowWidth="40960" windowHeight="25140" activeTab="2" xr2:uid="{EECD6237-CCB5-F744-B54A-1DC0A919BE08}"/>
  </bookViews>
  <sheets>
    <sheet name="APTOIDE" sheetId="1" r:id="rId1"/>
    <sheet name="GPLAY" sheetId="2" r:id="rId2"/>
    <sheet name="APKPURE" sheetId="3" r:id="rId3"/>
    <sheet name="Global Values" sheetId="5" r:id="rId4"/>
    <sheet name="Graphics" sheetId="4" r:id="rId5"/>
  </sheets>
  <definedNames>
    <definedName name="_xlnm._FilterDatabase" localSheetId="2" hidden="1">APKPURE!$A$1:$S$1</definedName>
    <definedName name="_xlnm._FilterDatabase" localSheetId="0" hidden="1">APTOIDE!$A$1:$T$457</definedName>
    <definedName name="_xlnm._FilterDatabase" localSheetId="1" hidden="1">GPLAY!$A$1:$S$1</definedName>
    <definedName name="_xlchart.v1.0" hidden="1">APKPURE!$W$356:$W$358</definedName>
    <definedName name="_xlchart.v1.1" hidden="1">APKPURE!$X$356:$X$358</definedName>
    <definedName name="_xlchart.v1.10" hidden="1">APTOIDE!$E$1:$N$1</definedName>
    <definedName name="_xlchart.v1.11" hidden="1">APTOIDE!$E$459:$N$459</definedName>
    <definedName name="_xlchart.v1.2" hidden="1">APKPURE!$Y$356:$Y$358</definedName>
    <definedName name="_xlchart.v1.3" hidden="1">APKPURE!$W$356:$W$358</definedName>
    <definedName name="_xlchart.v1.4" hidden="1">APKPURE!$X$356:$X$358</definedName>
    <definedName name="_xlchart.v1.5" hidden="1">APKPURE!$Y$356:$Y$358</definedName>
    <definedName name="_xlchart.v1.6" hidden="1">APKPURE!$E$1:$N$1</definedName>
    <definedName name="_xlchart.v1.7" hidden="1">APKPURE!$E$354:$N$354</definedName>
    <definedName name="_xlchart.v1.8" hidden="1">GPLAY!$E$1:$N$1</definedName>
    <definedName name="_xlchart.v1.9" hidden="1">GPLAY!$E$365:$N$365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58" i="3" l="1"/>
  <c r="Y357" i="3"/>
  <c r="Y356" i="3"/>
  <c r="W462" i="1"/>
  <c r="O355" i="3"/>
  <c r="O366" i="2"/>
  <c r="O462" i="1"/>
  <c r="R465" i="1" l="1"/>
  <c r="Q465" i="1"/>
  <c r="P465" i="1"/>
  <c r="O465" i="1"/>
  <c r="R356" i="3"/>
  <c r="Q356" i="3"/>
  <c r="P356" i="3"/>
  <c r="O356" i="3"/>
  <c r="R367" i="2" l="1"/>
  <c r="Q367" i="2"/>
  <c r="P367" i="2"/>
  <c r="O367" i="2"/>
  <c r="R464" i="1" l="1"/>
  <c r="Q464" i="1"/>
  <c r="P464" i="1"/>
  <c r="O464" i="1"/>
  <c r="F84" i="5" l="1"/>
  <c r="F83" i="5"/>
  <c r="F82" i="5"/>
  <c r="F81" i="5"/>
  <c r="Q4" i="5" l="1"/>
  <c r="Q3" i="5"/>
  <c r="Q2" i="5"/>
  <c r="C5" i="5" l="1"/>
  <c r="D5" i="5"/>
  <c r="E5" i="5"/>
  <c r="F5" i="5"/>
  <c r="G5" i="5"/>
  <c r="H5" i="5"/>
  <c r="I5" i="5"/>
  <c r="J5" i="5"/>
  <c r="K5" i="5"/>
  <c r="L5" i="5"/>
  <c r="M5" i="5"/>
  <c r="N5" i="5"/>
  <c r="O5" i="5"/>
  <c r="B5" i="5"/>
  <c r="T353" i="3"/>
  <c r="T342" i="3"/>
  <c r="T331" i="3"/>
  <c r="T320" i="3"/>
  <c r="T309" i="3"/>
  <c r="T298" i="3"/>
  <c r="T287" i="3"/>
  <c r="T276" i="3"/>
  <c r="T265" i="3"/>
  <c r="T254" i="3"/>
  <c r="T243" i="3"/>
  <c r="T232" i="3"/>
  <c r="T221" i="3"/>
  <c r="T210" i="3"/>
  <c r="T199" i="3"/>
  <c r="T188" i="3"/>
  <c r="T177" i="3"/>
  <c r="T166" i="3"/>
  <c r="T155" i="3"/>
  <c r="T144" i="3"/>
  <c r="T133" i="3"/>
  <c r="T122" i="3"/>
  <c r="T111" i="3"/>
  <c r="T100" i="3"/>
  <c r="T89" i="3"/>
  <c r="T78" i="3"/>
  <c r="T67" i="3"/>
  <c r="T56" i="3"/>
  <c r="T45" i="3"/>
  <c r="T34" i="3"/>
  <c r="T23" i="3"/>
  <c r="T12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T364" i="2"/>
  <c r="T353" i="2"/>
  <c r="T342" i="2"/>
  <c r="T331" i="2"/>
  <c r="T320" i="2"/>
  <c r="T309" i="2"/>
  <c r="T298" i="2"/>
  <c r="T287" i="2"/>
  <c r="T276" i="2"/>
  <c r="T265" i="2"/>
  <c r="T254" i="2"/>
  <c r="T243" i="2"/>
  <c r="T232" i="2"/>
  <c r="T221" i="2"/>
  <c r="T210" i="2"/>
  <c r="T199" i="2"/>
  <c r="T188" i="2"/>
  <c r="T177" i="2"/>
  <c r="T166" i="2"/>
  <c r="T155" i="2"/>
  <c r="T144" i="2"/>
  <c r="T133" i="2"/>
  <c r="T122" i="2"/>
  <c r="T111" i="2"/>
  <c r="T100" i="2"/>
  <c r="T89" i="2"/>
  <c r="T78" i="2"/>
  <c r="T67" i="2"/>
  <c r="T56" i="2"/>
  <c r="T45" i="2"/>
  <c r="T12" i="2"/>
  <c r="T365" i="2" s="1"/>
  <c r="T34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T210" i="1"/>
  <c r="T419" i="1"/>
  <c r="T447" i="1"/>
  <c r="T441" i="1"/>
  <c r="T67" i="1"/>
  <c r="T111" i="1"/>
  <c r="T375" i="1"/>
  <c r="T199" i="1"/>
  <c r="T364" i="1"/>
  <c r="T78" i="1"/>
  <c r="T221" i="1"/>
  <c r="T56" i="1"/>
  <c r="T144" i="1"/>
  <c r="T12" i="1"/>
  <c r="T155" i="1"/>
  <c r="T276" i="1"/>
  <c r="T243" i="1"/>
  <c r="T386" i="1"/>
  <c r="T458" i="1"/>
  <c r="T254" i="1"/>
  <c r="T309" i="1"/>
  <c r="T298" i="1"/>
  <c r="T133" i="1"/>
  <c r="T100" i="1"/>
  <c r="T23" i="1"/>
  <c r="T34" i="1"/>
  <c r="T265" i="1"/>
  <c r="T408" i="1"/>
  <c r="T320" i="1"/>
  <c r="T232" i="1"/>
  <c r="T287" i="1"/>
  <c r="T331" i="1"/>
  <c r="T430" i="1"/>
  <c r="T188" i="1"/>
  <c r="T397" i="1"/>
  <c r="T166" i="1"/>
  <c r="T342" i="1"/>
  <c r="T177" i="1"/>
  <c r="T353" i="1"/>
  <c r="T89" i="1"/>
  <c r="T45" i="1"/>
  <c r="T122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T354" i="3" l="1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E365" i="2"/>
  <c r="F365" i="2"/>
  <c r="H365" i="2"/>
  <c r="I365" i="2"/>
  <c r="L365" i="2"/>
  <c r="G365" i="2"/>
  <c r="M365" i="2"/>
  <c r="N365" i="2"/>
  <c r="K365" i="2"/>
  <c r="O365" i="2"/>
  <c r="P365" i="2"/>
  <c r="Q365" i="2"/>
  <c r="J365" i="2"/>
  <c r="R365" i="2"/>
  <c r="T459" i="1"/>
  <c r="Q459" i="1"/>
  <c r="H459" i="1"/>
  <c r="N459" i="1"/>
  <c r="I459" i="1"/>
  <c r="R459" i="1"/>
  <c r="M459" i="1"/>
  <c r="O459" i="1"/>
  <c r="P459" i="1"/>
  <c r="J459" i="1"/>
  <c r="F459" i="1"/>
  <c r="E459" i="1"/>
  <c r="G459" i="1"/>
  <c r="L459" i="1"/>
  <c r="K459" i="1"/>
</calcChain>
</file>

<file path=xl/sharedStrings.xml><?xml version="1.0" encoding="utf-8"?>
<sst xmlns="http://schemas.openxmlformats.org/spreadsheetml/2006/main" count="3403" uniqueCount="1869">
  <si>
    <t>#</t>
  </si>
  <si>
    <t>Name</t>
  </si>
  <si>
    <t>Package</t>
  </si>
  <si>
    <t>Category</t>
  </si>
  <si>
    <t>M1</t>
  </si>
  <si>
    <t>M2</t>
  </si>
  <si>
    <t>M4</t>
  </si>
  <si>
    <t>M5</t>
  </si>
  <si>
    <t>M6</t>
  </si>
  <si>
    <t>M7</t>
  </si>
  <si>
    <t>M8</t>
  </si>
  <si>
    <t>M9</t>
  </si>
  <si>
    <t>M10</t>
  </si>
  <si>
    <t>Vulnerabilities</t>
  </si>
  <si>
    <t>Notice</t>
  </si>
  <si>
    <t>Warning</t>
  </si>
  <si>
    <t>Critical</t>
  </si>
  <si>
    <t>Score</t>
  </si>
  <si>
    <t>WhatsApp Messenger</t>
  </si>
  <si>
    <t>com.whatsapp</t>
  </si>
  <si>
    <t>COMMUNICATION</t>
  </si>
  <si>
    <t>Messenger – Text and Video Chat for Free</t>
  </si>
  <si>
    <t>com.facebook.orca</t>
  </si>
  <si>
    <t>Carrier Services</t>
  </si>
  <si>
    <t>com.google.android.ims</t>
  </si>
  <si>
    <t>Viber Messenger</t>
  </si>
  <si>
    <t>com.viber.voip</t>
  </si>
  <si>
    <t>Google Duo</t>
  </si>
  <si>
    <t>com.google.android.apps.tachyon</t>
  </si>
  <si>
    <t>﻿Skype – free IM &amp; video calls</t>
  </si>
  <si>
    <t>com.skype.raider</t>
  </si>
  <si>
    <t>Samsung Push Service</t>
  </si>
  <si>
    <t>com.sec.spp.push</t>
  </si>
  <si>
    <t>Samsung Internet Browser</t>
  </si>
  <si>
    <t>com.sec.android.app.sbrowser</t>
  </si>
  <si>
    <t>UC Browser- Free &amp; Fast Video Downloader, News App</t>
  </si>
  <si>
    <t>com.UCMobile.intl</t>
  </si>
  <si>
    <t>Messenger Lite</t>
  </si>
  <si>
    <t>com.facebook.mlite</t>
  </si>
  <si>
    <t>MEB E-OKUL VBS</t>
  </si>
  <si>
    <t>com.meb.vbsmobil</t>
  </si>
  <si>
    <t>EDUCATION</t>
  </si>
  <si>
    <t>Hanping Chinese Dictionary Lite 汉英词典</t>
  </si>
  <si>
    <t>com.embermitre.hanping.app.lite</t>
  </si>
  <si>
    <t>Toca Life: City</t>
  </si>
  <si>
    <t>com.tocaboca.tocacity</t>
  </si>
  <si>
    <t>Toca Hair Salon 3</t>
  </si>
  <si>
    <t>com.tocaboca.tocahairsalon3</t>
  </si>
  <si>
    <t>Duolingo: Learn Languages Free</t>
  </si>
  <si>
    <t>com.duolingo</t>
  </si>
  <si>
    <t>Toca Life: Vacation</t>
  </si>
  <si>
    <t>com.tocaboca.tocavacation</t>
  </si>
  <si>
    <t>Toca Life: School</t>
  </si>
  <si>
    <t>com.tocaboca.tocaschool</t>
  </si>
  <si>
    <t>Toca Life: Town</t>
  </si>
  <si>
    <t>com.tocaboca.tocatown</t>
  </si>
  <si>
    <t>Toca Lab: Elements</t>
  </si>
  <si>
    <t>com.tocaboca.tocalab</t>
  </si>
  <si>
    <t>Toca Life: Hospital</t>
  </si>
  <si>
    <t>com.tocaboca.tocahospital</t>
  </si>
  <si>
    <t>QRbot: QR code reader and barcode reader</t>
  </si>
  <si>
    <t>net.qrbot</t>
  </si>
  <si>
    <t>PRODUCTIVITY</t>
  </si>
  <si>
    <t>Torch Galaxy</t>
  </si>
  <si>
    <t>artline.com.flashlight.new</t>
  </si>
  <si>
    <t>Google Drive</t>
  </si>
  <si>
    <t>com.google.android.apps.docs</t>
  </si>
  <si>
    <t>[Official] Samsung TouchWiz Home</t>
  </si>
  <si>
    <t>com.sec.android.app.launcher</t>
  </si>
  <si>
    <t>Dropbox: Cloud Storage to Backup, Sync, File Share</t>
  </si>
  <si>
    <t>com.dropbox.android</t>
  </si>
  <si>
    <t>ES File Explorer/Manager PRO</t>
  </si>
  <si>
    <t>com.estrongs.android.pop</t>
  </si>
  <si>
    <t>Time Recording - Timesheet App</t>
  </si>
  <si>
    <t>com.dynamicg.timerecording</t>
  </si>
  <si>
    <t>TouchPal</t>
  </si>
  <si>
    <t>com.cootek.smartinputv5</t>
  </si>
  <si>
    <t>Microsoft Excel: Create and edit spreadsheets</t>
  </si>
  <si>
    <t>com.microsoft.office.excel</t>
  </si>
  <si>
    <t>Microsoft Word</t>
  </si>
  <si>
    <t>com.microsoft.office.word</t>
  </si>
  <si>
    <t>Duo Mobile</t>
  </si>
  <si>
    <t>com.duosecurity.duomobile</t>
  </si>
  <si>
    <t>BUSINESS</t>
  </si>
  <si>
    <t>Secure Folder</t>
  </si>
  <si>
    <t>com.samsung.knox.securefolder</t>
  </si>
  <si>
    <t>LinkedIn</t>
  </si>
  <si>
    <t>com.linkedin.android</t>
  </si>
  <si>
    <t>OfficeSuite Pro + PDF</t>
  </si>
  <si>
    <t>com.mobisystems.editor.office_registered</t>
  </si>
  <si>
    <t>GROUP PLAY</t>
  </si>
  <si>
    <t>com.samsung.groupcast</t>
  </si>
  <si>
    <t>OfficeSuite - Office, PDF, Word, Excel, PowerPoint</t>
  </si>
  <si>
    <t>com.mobisystems.office</t>
  </si>
  <si>
    <t>Facebook Pages Manager</t>
  </si>
  <si>
    <t>com.facebook.pages.app</t>
  </si>
  <si>
    <t>USPS MOBILE®</t>
  </si>
  <si>
    <t>com.usps</t>
  </si>
  <si>
    <t>Smartsheet</t>
  </si>
  <si>
    <t>com.smartsheet.android</t>
  </si>
  <si>
    <t>Docs To Go™ Free Office Suite</t>
  </si>
  <si>
    <t>com.dataviz.docstogo</t>
  </si>
  <si>
    <t>Swiggy Food Order &amp; Delivery</t>
  </si>
  <si>
    <t>in.swiggy.android</t>
  </si>
  <si>
    <t>FOOD-DRINK</t>
  </si>
  <si>
    <t>Foursquare City Guide</t>
  </si>
  <si>
    <t>com.joelapenna.foursquared</t>
  </si>
  <si>
    <t>Yelp</t>
  </si>
  <si>
    <t>com.yelp.android</t>
  </si>
  <si>
    <t>Uber Eats: Local food delivery</t>
  </si>
  <si>
    <t>com.ubercab.eats</t>
  </si>
  <si>
    <t>iFood - Delivery de Comida</t>
  </si>
  <si>
    <t>br.com.brainweb.ifood</t>
  </si>
  <si>
    <t>Zomato - Restaurant Finder and Food Delivery App</t>
  </si>
  <si>
    <t>com.application.zomato</t>
  </si>
  <si>
    <t>Yandex.Taxi Ride-Hailing Service. Book a car.</t>
  </si>
  <si>
    <t>ru.yandex.taxi</t>
  </si>
  <si>
    <t>foodpanda: Fastest food delivery, amazing offers</t>
  </si>
  <si>
    <t>com.india.foodpanda.android</t>
  </si>
  <si>
    <t>foodpanda - Local Food &amp; Grocery Delivery</t>
  </si>
  <si>
    <t>com.global.foodpanda.android</t>
  </si>
  <si>
    <t>Domino's Pizza Online Delivery</t>
  </si>
  <si>
    <t>com.Dominos</t>
  </si>
  <si>
    <t>Skins Editor for Minecraft PE (3D)</t>
  </si>
  <si>
    <t>com.crone.skineditorforminecraftpe</t>
  </si>
  <si>
    <t>TOOLS</t>
  </si>
  <si>
    <t>Torch Flashlight LED HD</t>
  </si>
  <si>
    <t>ch.smalltech.ledflashlight.free</t>
  </si>
  <si>
    <t>Flashlight Widget</t>
  </si>
  <si>
    <t>at.bleeding182.flashlight</t>
  </si>
  <si>
    <t>VIP Access</t>
  </si>
  <si>
    <t>com.verisign.mvip.main</t>
  </si>
  <si>
    <t>Share Link – File Transfer</t>
  </si>
  <si>
    <t>com.asus.sharerim</t>
  </si>
  <si>
    <t>Google TalkBack</t>
  </si>
  <si>
    <t>com.google.android.marvin.talkback</t>
  </si>
  <si>
    <t>Flashlight Widget - Original</t>
  </si>
  <si>
    <t>com.mavegara.widget</t>
  </si>
  <si>
    <t>Undeleter Recover Files &amp; Data</t>
  </si>
  <si>
    <t>fahrbot.apps.undelete</t>
  </si>
  <si>
    <t>Master for Minecraft- Launcher</t>
  </si>
  <si>
    <t>com.groundhog.mcpemaster</t>
  </si>
  <si>
    <t>idealo - Price Comparison &amp; Mobile Shopping App</t>
  </si>
  <si>
    <t>de.idealo.android</t>
  </si>
  <si>
    <t>SHOPPING</t>
  </si>
  <si>
    <t>Amazon Assistant</t>
  </si>
  <si>
    <t>com.amazon.aa</t>
  </si>
  <si>
    <t>AliExpress - Smarter Shopping, Better Living</t>
  </si>
  <si>
    <t>com.alibaba.aliexpresshd</t>
  </si>
  <si>
    <t>Myntra Online Shopping App</t>
  </si>
  <si>
    <t>com.myntra.android</t>
  </si>
  <si>
    <t>1Mobile Market</t>
  </si>
  <si>
    <t>me.onemobile.android</t>
  </si>
  <si>
    <t>Wish - Shopping Made Fun</t>
  </si>
  <si>
    <t>com.contextlogic.wish</t>
  </si>
  <si>
    <t>Amazon Shopping</t>
  </si>
  <si>
    <t>com.amazon.mShop.android.shopping</t>
  </si>
  <si>
    <t>Amazon India Online Shopping</t>
  </si>
  <si>
    <t>in.amazon.mShop.android.shopping</t>
  </si>
  <si>
    <t>Marktjagd - Prospekte, Angebote &amp; Öffnungszeiten</t>
  </si>
  <si>
    <t>de.marktjagd.android</t>
  </si>
  <si>
    <t>CodeCheck: Food &amp; Beauty Product Scanner</t>
  </si>
  <si>
    <t>ch.ethz.im.codecheck</t>
  </si>
  <si>
    <t>Nest</t>
  </si>
  <si>
    <t>com.nest.android</t>
  </si>
  <si>
    <t>LIFESTYLE</t>
  </si>
  <si>
    <t>Color Days Widget</t>
  </si>
  <si>
    <t>com.bublik.colordayswidget</t>
  </si>
  <si>
    <t>Auto Trader - Buy, sell and value new &amp; used cars</t>
  </si>
  <si>
    <t>uk.co.autotrader.androidconsumersearch</t>
  </si>
  <si>
    <t>Pinterest</t>
  </si>
  <si>
    <t>com.pinterest</t>
  </si>
  <si>
    <t>Samsung Pay</t>
  </si>
  <si>
    <t>com.samsung.android.spay</t>
  </si>
  <si>
    <t>SmartThings</t>
  </si>
  <si>
    <t>com.samsung.android.oneconnect</t>
  </si>
  <si>
    <t>Google Home</t>
  </si>
  <si>
    <t>com.google.android.apps.chromecast.app</t>
  </si>
  <si>
    <t>Tinder - Match. Chat. Date.</t>
  </si>
  <si>
    <t>com.tinder</t>
  </si>
  <si>
    <t>Bagan - Myanmar Keyboard</t>
  </si>
  <si>
    <t>com.bit.androsmart.kbinapp</t>
  </si>
  <si>
    <t>Amazon Alexa</t>
  </si>
  <si>
    <t>com.amazon.dee.app</t>
  </si>
  <si>
    <t>FlightStats</t>
  </si>
  <si>
    <t>com.conducivetech.android.traveler</t>
  </si>
  <si>
    <t>TRAVEL-LOCAL</t>
  </si>
  <si>
    <t>Expedia Hotels, Flights, Car Hires &amp; Activities</t>
  </si>
  <si>
    <t>com.expedia.bookings</t>
  </si>
  <si>
    <t>Waze - GPS, Maps, Traffic Alerts &amp; Live Navigation</t>
  </si>
  <si>
    <t>com.waze</t>
  </si>
  <si>
    <t>Sixt - Rent a Car</t>
  </si>
  <si>
    <t>com.sixt.reservation</t>
  </si>
  <si>
    <t>Google Street View</t>
  </si>
  <si>
    <t>com.google.android.street</t>
  </si>
  <si>
    <t>Flüge.de</t>
  </si>
  <si>
    <t>com.swissxl.fluege</t>
  </si>
  <si>
    <t>Booking.com - Book hotels, houses, cottages &amp; more</t>
  </si>
  <si>
    <t>com.booking</t>
  </si>
  <si>
    <t>Bikemap - Your Cycling Map &amp; GPS Navigation</t>
  </si>
  <si>
    <t>com.toursprung.bikemap</t>
  </si>
  <si>
    <t>Sygic GPS Navigation &amp; Maps</t>
  </si>
  <si>
    <t>com.sygic.aura</t>
  </si>
  <si>
    <t>Tripadvisor Hotel, Flight &amp; Restaurant Bookings</t>
  </si>
  <si>
    <t>com.tripadvisor.tripadvisor</t>
  </si>
  <si>
    <t>PERSONALIZATION</t>
  </si>
  <si>
    <t>TouchPal Emoji Keyboard</t>
  </si>
  <si>
    <t>com.emoji.keyboard.touchpal</t>
  </si>
  <si>
    <t>ZEDGE™ Wallpapers &amp; Ringtones</t>
  </si>
  <si>
    <t>net.zedge.android</t>
  </si>
  <si>
    <t>Minimalistic Text: Widgets</t>
  </si>
  <si>
    <t>de.devmil.minimaltext</t>
  </si>
  <si>
    <t>Nova Launcher</t>
  </si>
  <si>
    <t>com.teslacoilsw.launcher</t>
  </si>
  <si>
    <t>NextLb</t>
  </si>
  <si>
    <t>com.gtp.nextlauncher</t>
  </si>
  <si>
    <t>GO Launcher Prime</t>
  </si>
  <si>
    <t>com.gau.go.launcherex</t>
  </si>
  <si>
    <t>Wallpapers</t>
  </si>
  <si>
    <t>com.google.android.apps.wallpaper</t>
  </si>
  <si>
    <t>Moto</t>
  </si>
  <si>
    <t>com.motorola.moto</t>
  </si>
  <si>
    <t>Parallel Space - Multiple accounts &amp; Two face</t>
  </si>
  <si>
    <t>com.lbe.parallel.intl</t>
  </si>
  <si>
    <t>Facebook</t>
  </si>
  <si>
    <t>com.facebook.katana</t>
  </si>
  <si>
    <t>SOCIAL</t>
  </si>
  <si>
    <t>Instagram</t>
  </si>
  <si>
    <t>com.instagram.android</t>
  </si>
  <si>
    <t>Snapchat</t>
  </si>
  <si>
    <t>com.snapchat.android</t>
  </si>
  <si>
    <t>Facebook Lite</t>
  </si>
  <si>
    <t>com.facebook.lite</t>
  </si>
  <si>
    <t>Twitter</t>
  </si>
  <si>
    <t>com.twitter.android</t>
  </si>
  <si>
    <t>TikTok</t>
  </si>
  <si>
    <t>com.zhiliaoapp.musically</t>
  </si>
  <si>
    <t>Google+ for G Suite</t>
  </si>
  <si>
    <t>com.google.android.apps.plus</t>
  </si>
  <si>
    <t>Tango - Live Video Broadcasts</t>
  </si>
  <si>
    <t>com.sgiggle.production</t>
  </si>
  <si>
    <t>Samsung Experience Service</t>
  </si>
  <si>
    <t>com.samsung.android.mobileservice</t>
  </si>
  <si>
    <t>ANT+ Plugins Service</t>
  </si>
  <si>
    <t>com.dsi.ant.plugins.antplus</t>
  </si>
  <si>
    <t>HEALTH-FITNESS</t>
  </si>
  <si>
    <t>Samsung Health</t>
  </si>
  <si>
    <t>com.sec.android.app.shealth</t>
  </si>
  <si>
    <t>Huawei Health</t>
  </si>
  <si>
    <t>com.huawei.health</t>
  </si>
  <si>
    <t>Runtastic PRO Running, Fitness</t>
  </si>
  <si>
    <t>com.runtastic.android.pro2</t>
  </si>
  <si>
    <t>Home Workout - No Equipment</t>
  </si>
  <si>
    <t>homeworkout.homeworkouts.noequipment</t>
  </si>
  <si>
    <t>Period Tracker, My Calendar</t>
  </si>
  <si>
    <t>com.popularapp.periodcalendar</t>
  </si>
  <si>
    <t>Endomondo Sports Tracker PRO</t>
  </si>
  <si>
    <t>com.endomondo.android.pro</t>
  </si>
  <si>
    <t>Mi Fit</t>
  </si>
  <si>
    <t>com.xiaomi.hm.health</t>
  </si>
  <si>
    <t>Six Pack in 30 Days - Abs Workout</t>
  </si>
  <si>
    <t>sixpack.sixpackabs.absworkout</t>
  </si>
  <si>
    <t>Google Camera</t>
  </si>
  <si>
    <t>com.google.android.GoogleCamera</t>
  </si>
  <si>
    <t>PHOTOGRAPHY</t>
  </si>
  <si>
    <t>Polarr Photo Editor</t>
  </si>
  <si>
    <t>photo.editor.polarr</t>
  </si>
  <si>
    <t>Photo editor</t>
  </si>
  <si>
    <t>com.sec.android.mimage.photoretouching</t>
  </si>
  <si>
    <t>Samsung Gallery</t>
  </si>
  <si>
    <t>com.sec.android.gallery3d</t>
  </si>
  <si>
    <t>PicsArt Photo Editor: Pic, Video &amp; Collage Maker</t>
  </si>
  <si>
    <t>com.picsart.studio</t>
  </si>
  <si>
    <t>Lens Distortions®</t>
  </si>
  <si>
    <t>com.lensdistortions.ld</t>
  </si>
  <si>
    <t>Loopsie - Pixeloop Video Effect &amp; Living Photos</t>
  </si>
  <si>
    <t>com.loopsie.android</t>
  </si>
  <si>
    <t>B612 - Beauty &amp; Filter Camera</t>
  </si>
  <si>
    <t>com.linecorp.b612.android</t>
  </si>
  <si>
    <t>Retrica - Discover Yourself</t>
  </si>
  <si>
    <t>com.venticake.retrica</t>
  </si>
  <si>
    <t>PhotoGrid: Video &amp; Pic Collage Maker, Photo Editor</t>
  </si>
  <si>
    <t>com.roidapp.photogrid</t>
  </si>
  <si>
    <t>Meridian Player</t>
  </si>
  <si>
    <t>org.iii.romulus.meridian</t>
  </si>
  <si>
    <t>MEDIA-VIDEO</t>
  </si>
  <si>
    <t>VLC for Android</t>
  </si>
  <si>
    <t>org.videolan.vlc</t>
  </si>
  <si>
    <t>Kodi</t>
  </si>
  <si>
    <t>org.xbmc.kodi</t>
  </si>
  <si>
    <t>KineMaster – Pro Video Editor</t>
  </si>
  <si>
    <t>com.nexstreaming.app.kinemasterfree</t>
  </si>
  <si>
    <t>MX Player Pro</t>
  </si>
  <si>
    <t>com.mxtech.videoplayer.pro</t>
  </si>
  <si>
    <t>Mobizen : Screen Recorder</t>
  </si>
  <si>
    <t>com.rsupport.mobizen.sec</t>
  </si>
  <si>
    <t>Peel Smart Remote TV Guide</t>
  </si>
  <si>
    <t>tv.peel.samsung.app</t>
  </si>
  <si>
    <t>KineMaster Pro – Editor de Vídeos</t>
  </si>
  <si>
    <t>com.nexstreaming.app.kinemaster</t>
  </si>
  <si>
    <t>VLC for Android Beta</t>
  </si>
  <si>
    <t>org.videolan.vlc.betav7neon</t>
  </si>
  <si>
    <t>RelaxBanking Mobile</t>
  </si>
  <si>
    <t>it.relaxbanking</t>
  </si>
  <si>
    <t>FINANCE</t>
  </si>
  <si>
    <t>Copay Bitcoin Wallet</t>
  </si>
  <si>
    <t>com.bitpay.copay</t>
  </si>
  <si>
    <t>DigiD</t>
  </si>
  <si>
    <t>nl.rijksoverheid.digid.pub</t>
  </si>
  <si>
    <t>Samsung KMS Agent</t>
  </si>
  <si>
    <t>com.skms.android.agent</t>
  </si>
  <si>
    <t>BitPay – Secure Bitcoin Wallet.</t>
  </si>
  <si>
    <t>com.bitpay.wallet</t>
  </si>
  <si>
    <t>PhonePe – UPI Payments, Recharges &amp; Money Transfer</t>
  </si>
  <si>
    <t>com.phonepe.app</t>
  </si>
  <si>
    <t>NatWest Mobile Banking</t>
  </si>
  <si>
    <t>com.rbs.mobile.android.natwest</t>
  </si>
  <si>
    <t>PayPal</t>
  </si>
  <si>
    <t>com.paypal.android.p2pmobile</t>
  </si>
  <si>
    <t>AppCoins Wallet</t>
  </si>
  <si>
    <t>com.appcoins.wallet</t>
  </si>
  <si>
    <t>Postbank Finanzassistent</t>
  </si>
  <si>
    <t>de.postbank.finanzassistent</t>
  </si>
  <si>
    <t>BeyondPod Podcast Manager</t>
  </si>
  <si>
    <t>mobi.beyondpod</t>
  </si>
  <si>
    <t>NEWS-MAGAZINES</t>
  </si>
  <si>
    <t>Google News: Top World &amp; Local News Headlines</t>
  </si>
  <si>
    <t>com.google.android.apps.magazines</t>
  </si>
  <si>
    <t>Google Currents</t>
  </si>
  <si>
    <t>com.google.android.apps.currents</t>
  </si>
  <si>
    <t>Flipboard: News For Any Topic</t>
  </si>
  <si>
    <t>flipboard.app</t>
  </si>
  <si>
    <t>Briefing</t>
  </si>
  <si>
    <t>flipboard.boxer.app</t>
  </si>
  <si>
    <t>Google News &amp; Weather</t>
  </si>
  <si>
    <t>com.google.android.apps.genie.geniewidget</t>
  </si>
  <si>
    <t>Mods - Minecraft PE</t>
  </si>
  <si>
    <t>com.wiziapp.app104473</t>
  </si>
  <si>
    <t>Dailyhunt (Newshunt)- Cricket, News,Videos</t>
  </si>
  <si>
    <t>com.eterno</t>
  </si>
  <si>
    <t>Dainik Bhaskar Lite  🇮🇳Hindi News App  🇮🇳</t>
  </si>
  <si>
    <t>com.db.dainikbhaskar.lite</t>
  </si>
  <si>
    <t>Roblox</t>
  </si>
  <si>
    <t>com.roblox.client</t>
  </si>
  <si>
    <t>ENTERTAINMENT</t>
  </si>
  <si>
    <t>Netflix</t>
  </si>
  <si>
    <t>com.netflix.mediaclient</t>
  </si>
  <si>
    <t>Youtube</t>
  </si>
  <si>
    <t>com.google.android.youtube.tv</t>
  </si>
  <si>
    <t>Galaxy Apps</t>
  </si>
  <si>
    <t>com.sec.android.app.samsungapps</t>
  </si>
  <si>
    <t>Mobdro</t>
  </si>
  <si>
    <t>com.mobdro.android</t>
  </si>
  <si>
    <t>Terrarium TV - Watch All Free HD Movies and TV Shows</t>
  </si>
  <si>
    <t>com.nitroxenon.terrarium</t>
  </si>
  <si>
    <t>Hotstar</t>
  </si>
  <si>
    <t>in.startv.hotstar</t>
  </si>
  <si>
    <t>Amazon Prime Video</t>
  </si>
  <si>
    <t>com.amazon.avod.thirdpartyclient</t>
  </si>
  <si>
    <t>TeaTV</t>
  </si>
  <si>
    <t>teatv.videoplayer.moviesguide</t>
  </si>
  <si>
    <t>Weather</t>
  </si>
  <si>
    <t>sina.mobile.tianqitong</t>
  </si>
  <si>
    <t>WEATHER</t>
  </si>
  <si>
    <t>Skyclock</t>
  </si>
  <si>
    <t>com.skyclock.skyclock</t>
  </si>
  <si>
    <t>AccuWeather: Live Daily Forecast &amp; Weekend Alerts</t>
  </si>
  <si>
    <t>com.accuweather.android</t>
  </si>
  <si>
    <t>GO Weather - Widget, Theme, Wallpaper, Efficient</t>
  </si>
  <si>
    <t>com.gau.go.launcherex.gowidget.weatherwidget</t>
  </si>
  <si>
    <t>Weather Live: Forecast &amp; Rain Maps</t>
  </si>
  <si>
    <t>com.apalon.weatherlive.free</t>
  </si>
  <si>
    <t>AccuWeather Platinum</t>
  </si>
  <si>
    <t>com.accuweather.paid.android</t>
  </si>
  <si>
    <t>Yahoo Weather</t>
  </si>
  <si>
    <t>com.yahoo.mobile.client.android.weather</t>
  </si>
  <si>
    <t>the Weather</t>
  </si>
  <si>
    <t>com.ilmeteo.android.ilmeteo</t>
  </si>
  <si>
    <t>Weather: Forecast &amp; Radar Maps</t>
  </si>
  <si>
    <t>com.weather.Weather</t>
  </si>
  <si>
    <t>com.miui.weather2</t>
  </si>
  <si>
    <t>Bleacher Report</t>
  </si>
  <si>
    <t>com.bleacherreport.android.teamstream</t>
  </si>
  <si>
    <t>SPORTS</t>
  </si>
  <si>
    <t>Transfermarkt: Fußballnews, Bundesliga, Liveticker</t>
  </si>
  <si>
    <t>de.transfermarkt.v2</t>
  </si>
  <si>
    <t>365Scores - Live Scores and Sports News</t>
  </si>
  <si>
    <t>com.scores365</t>
  </si>
  <si>
    <t>WWE 2k14 free</t>
  </si>
  <si>
    <t>com.CT46.FreeGameVideo.GTA</t>
  </si>
  <si>
    <t>Onefootball - Football scores</t>
  </si>
  <si>
    <t>de.motain.iliga</t>
  </si>
  <si>
    <t>Cricbuzz - Live Cricket Scores &amp; News</t>
  </si>
  <si>
    <t>com.cricbuzz.android</t>
  </si>
  <si>
    <t>FotMob</t>
  </si>
  <si>
    <t>com.mobilefootie.wc2010</t>
  </si>
  <si>
    <t>NFL Fantasy Football</t>
  </si>
  <si>
    <t>com.nfl.fantasy.core.android</t>
  </si>
  <si>
    <t>NFL</t>
  </si>
  <si>
    <t>com.gotv.nflgamecenter.us.lite</t>
  </si>
  <si>
    <t>BeSoccer - Live Score</t>
  </si>
  <si>
    <t>com.resultadosfutbol.mobile</t>
  </si>
  <si>
    <t>Draw Cartoons 2 FULL</t>
  </si>
  <si>
    <t>com.zalivka.animation</t>
  </si>
  <si>
    <t>COMICS</t>
  </si>
  <si>
    <t>Draw Cartoons 2</t>
  </si>
  <si>
    <t>com.zalivka.animation2</t>
  </si>
  <si>
    <t>WEBTOON</t>
  </si>
  <si>
    <t>com.naver.linewebtoon</t>
  </si>
  <si>
    <t>Manga Rock - Best Manga Reader</t>
  </si>
  <si>
    <t>com.notabasement.mangarock.android.titan</t>
  </si>
  <si>
    <t>Special Ops Impossible Missions 2020</t>
  </si>
  <si>
    <t>com.gs360.cover.sniper.shooter.impossible.missions.army.military.shooting.games</t>
  </si>
  <si>
    <t>Dragon Ball Z - Wallpapers</t>
  </si>
  <si>
    <t>com.dragon_ball_z</t>
  </si>
  <si>
    <t>Marvel Comics</t>
  </si>
  <si>
    <t>com.marvel.comics</t>
  </si>
  <si>
    <t>Manga World</t>
  </si>
  <si>
    <t>com.mangaworld.online_reader</t>
  </si>
  <si>
    <t>Narrator's Voice</t>
  </si>
  <si>
    <t>br.com.escolhatecnologia.vozdonarrador</t>
  </si>
  <si>
    <t>Draw Cartoons</t>
  </si>
  <si>
    <t>ru.jecklandin.stickman</t>
  </si>
  <si>
    <t>Spotify: Free Music and Podcasts Streaming</t>
  </si>
  <si>
    <t>com.spotify.music</t>
  </si>
  <si>
    <t>MUSIC-AUDIO</t>
  </si>
  <si>
    <t>Sound Search for Google Play</t>
  </si>
  <si>
    <t>com.google.android.ears</t>
  </si>
  <si>
    <t>Airfoil Satellite for Android</t>
  </si>
  <si>
    <t>com.rogueamoeba.AirfoilSpeakers</t>
  </si>
  <si>
    <t>Deezer Music Player: Songs, Playlists &amp; Podcasts</t>
  </si>
  <si>
    <t>deezer.android.app</t>
  </si>
  <si>
    <t>SoundCloud - Music &amp; Audio</t>
  </si>
  <si>
    <t>com.soundcloud.android</t>
  </si>
  <si>
    <t>Samsung Music</t>
  </si>
  <si>
    <t>com.sec.android.app.music</t>
  </si>
  <si>
    <t>Shazam: Discover songs &amp; lyrics in seconds</t>
  </si>
  <si>
    <t>com.shazam.android</t>
  </si>
  <si>
    <t>Video MP3 Converter</t>
  </si>
  <si>
    <t>com.fundevs.app.mediaconverter</t>
  </si>
  <si>
    <t>Songkick Concerts</t>
  </si>
  <si>
    <t>com.songkick</t>
  </si>
  <si>
    <t>MP3 Video Converter</t>
  </si>
  <si>
    <t>com.springwalk.mediaconverter</t>
  </si>
  <si>
    <t>TubeMate YouTube Downloader</t>
  </si>
  <si>
    <t>devian.tubemate.home</t>
  </si>
  <si>
    <t>VIDEO-PLAYERS-EDITORS</t>
  </si>
  <si>
    <t>MX Player</t>
  </si>
  <si>
    <t>com.mxtech.videoplayer.ad</t>
  </si>
  <si>
    <t>VidMate</t>
  </si>
  <si>
    <t>com.nemo.vidmate</t>
  </si>
  <si>
    <t>FREE MOVIES 2019 BOX</t>
  </si>
  <si>
    <t>tonybits.com.ffhq</t>
  </si>
  <si>
    <t>MAPS-NAVIGATION</t>
  </si>
  <si>
    <t>Uber</t>
  </si>
  <si>
    <t>com.ubercab</t>
  </si>
  <si>
    <t>Motar ridesharing</t>
  </si>
  <si>
    <t>com.zenheads.oszkar</t>
  </si>
  <si>
    <t>A2DP Volume</t>
  </si>
  <si>
    <t>a2dp.Vol</t>
  </si>
  <si>
    <t>Yandex.Maps and Transport</t>
  </si>
  <si>
    <t>ru.yandex.yandexmaps</t>
  </si>
  <si>
    <t>Gojek</t>
  </si>
  <si>
    <t>com.gojek.app</t>
  </si>
  <si>
    <t>Grab - Transport, Food Delivery, Payments</t>
  </si>
  <si>
    <t>com.grabtaxi.passenger</t>
  </si>
  <si>
    <t>Uber Driver</t>
  </si>
  <si>
    <t>com.ubercab.driver</t>
  </si>
  <si>
    <t>MX Player Codec (ARMv7 NEON)</t>
  </si>
  <si>
    <t>com.mxtech.ffmpeg.v7_neon</t>
  </si>
  <si>
    <t>LIBRARIES-DEMO</t>
  </si>
  <si>
    <t>Classic Text To Speech Engine</t>
  </si>
  <si>
    <t>com.svox.classic</t>
  </si>
  <si>
    <t>MX Player Codec (ARMv7)</t>
  </si>
  <si>
    <t>com.mxtech.ffmpeg.v7_vfpv3d16</t>
  </si>
  <si>
    <t>MX Player Codec (ARMv6 VFP)</t>
  </si>
  <si>
    <t>com.mxtech.ffmpeg.v6_vfp</t>
  </si>
  <si>
    <t>Cardboard</t>
  </si>
  <si>
    <t>com.google.samples.apps.cardboarddemo</t>
  </si>
  <si>
    <t>MX Player Codec (x86)</t>
  </si>
  <si>
    <t>com.mxtech.ffmpeg.x86</t>
  </si>
  <si>
    <t>TeslaUnread for Nova Launcher</t>
  </si>
  <si>
    <t>com.teslacoilsw.notifier</t>
  </si>
  <si>
    <t>Army Suit Photo Editor</t>
  </si>
  <si>
    <t>com.armyuniform.photosuit</t>
  </si>
  <si>
    <t>MX Player Codec (ARMv6)</t>
  </si>
  <si>
    <t>com.mxtech.ffmpeg.v6</t>
  </si>
  <si>
    <t>Vitamio Plugin ARMv7+NEON</t>
  </si>
  <si>
    <t>io.vov.vitamio</t>
  </si>
  <si>
    <t>DamonPS2 Free - Fastest PS2 Video Games Emulator</t>
  </si>
  <si>
    <t>com.damonplay.damonps2.free</t>
  </si>
  <si>
    <t>DEMO</t>
  </si>
  <si>
    <t>Baby Skins for Minecraft</t>
  </si>
  <si>
    <t>ru.madapp.BabySkinsforMinecraft</t>
  </si>
  <si>
    <t>War of Tank 3D</t>
  </si>
  <si>
    <t>com.PeacockStudio.WarOfTank</t>
  </si>
  <si>
    <t>Aptoide Dev</t>
  </si>
  <si>
    <t>com.aptoide.partners.apps.dev</t>
  </si>
  <si>
    <t>Facebook Video Downloader</t>
  </si>
  <si>
    <t>com.tvypeliculas.facebook_video_downloader</t>
  </si>
  <si>
    <t>Mario Forever</t>
  </si>
  <si>
    <t>com.AlexandroForever.marioforever</t>
  </si>
  <si>
    <t>Test-UDP-18-06-2019</t>
  </si>
  <si>
    <t>com.aptoide.udptest18062019</t>
  </si>
  <si>
    <t>Trash Dash</t>
  </si>
  <si>
    <t>com.unity.udp.trashdash</t>
  </si>
  <si>
    <t>Crisis Shoot Out Free</t>
  </si>
  <si>
    <t>air.CrisisShootOut</t>
  </si>
  <si>
    <t>Guess Her Age Challenge</t>
  </si>
  <si>
    <t>com.adamszewe.guessherage</t>
  </si>
  <si>
    <t>dict.cc dictionary</t>
  </si>
  <si>
    <t>cc.dict.dictcc</t>
  </si>
  <si>
    <t>BOOKS-REFERENCE</t>
  </si>
  <si>
    <t>Wattpad – Books &amp; Stories</t>
  </si>
  <si>
    <t>wp.wattpad</t>
  </si>
  <si>
    <t>Kindle</t>
  </si>
  <si>
    <t>com.amazon.kindle</t>
  </si>
  <si>
    <t>Moon+ Reader Pro</t>
  </si>
  <si>
    <t>com.flyersoft.moonreaderp</t>
  </si>
  <si>
    <t>The Bible App Free + Audio, Daily Verse, Prayer</t>
  </si>
  <si>
    <t>com.sirma.mobile.bible.android</t>
  </si>
  <si>
    <t>Audible - Audiobooks and original series</t>
  </si>
  <si>
    <t>com.audible.application</t>
  </si>
  <si>
    <t>Tips Minecraft: Pocket Edition</t>
  </si>
  <si>
    <t>com.defeb.tipsguidecheatshack.hint.strategy.tricks.mods.skins.gun.maps.tipsforminecraftpocketedition</t>
  </si>
  <si>
    <t>GUNS MOD FOR MINECRAFT</t>
  </si>
  <si>
    <t>com.ossolf.gunsmodforminecraft</t>
  </si>
  <si>
    <t>Mods For MCPE 0.9.5 New 2014</t>
  </si>
  <si>
    <t>com.deeteam.modminecraftpe095</t>
  </si>
  <si>
    <t>Aldiko Book Reader</t>
  </si>
  <si>
    <t>com.aldiko.android</t>
  </si>
  <si>
    <t>AUTO-VEHICLES</t>
  </si>
  <si>
    <t>Android Auto - Google Maps, Media &amp; Messaging</t>
  </si>
  <si>
    <t>com.google.android.projection.gearhead</t>
  </si>
  <si>
    <t>Car Mode</t>
  </si>
  <si>
    <t>com.sec.android.automotive.drivelink</t>
  </si>
  <si>
    <t>AutoScout24 - used car finder</t>
  </si>
  <si>
    <t>com.autoscout24</t>
  </si>
  <si>
    <t>Indian Bus Stunt Driver 3D - Bus Games</t>
  </si>
  <si>
    <t>com.volcano.impossiblebuscoach.parkingsimulatordriving</t>
  </si>
  <si>
    <t>City Coach Bus Simulator 17</t>
  </si>
  <si>
    <t>com.mixigamingstudio.citycoachbussimulatorusa</t>
  </si>
  <si>
    <t>Egypt Train Simulator Games : Train Games</t>
  </si>
  <si>
    <t>com.alp.trainsimulatorgames</t>
  </si>
  <si>
    <t>mobile.de – Germany‘s largest car market</t>
  </si>
  <si>
    <t>de.mobile.android.app</t>
  </si>
  <si>
    <t>Advance Car Parking 2: Driving School 2019</t>
  </si>
  <si>
    <t>com.brokendiamond.advance.car.parking.driving.school</t>
  </si>
  <si>
    <t>inCarDoc Pro | ELM327 OBD2 Scanner Bluetooth/WiFi</t>
  </si>
  <si>
    <t>com.pnn.obdcardoctor_full</t>
  </si>
  <si>
    <t>PharmEasy – Online Medicine Ordering App</t>
  </si>
  <si>
    <t>com.phonegap.rxpal</t>
  </si>
  <si>
    <t>MEDICAL</t>
  </si>
  <si>
    <t>Human Anatomy Atlas</t>
  </si>
  <si>
    <t>com.argosy.vbandroid</t>
  </si>
  <si>
    <t>Human Anatomy Atlas 2021: Complete 3D Human Body</t>
  </si>
  <si>
    <t>com.visiblebody.atlas</t>
  </si>
  <si>
    <t>NandaNocNic</t>
  </si>
  <si>
    <t>com.selftising.nandanocnic</t>
  </si>
  <si>
    <t>Netmeds - India Ki Pharmacy</t>
  </si>
  <si>
    <t>com.NetmedsMarketplace.Netmeds</t>
  </si>
  <si>
    <t>Essential Anatomy 3</t>
  </si>
  <si>
    <t>com.the3d4medical.EssentialAnatomy</t>
  </si>
  <si>
    <t>Human Anatomy Atlas SP</t>
  </si>
  <si>
    <t>com.visiblebody.atlassp</t>
  </si>
  <si>
    <t>Pregnancy +</t>
  </si>
  <si>
    <t>com.hp.pregnancy.lite</t>
  </si>
  <si>
    <t>Medscape</t>
  </si>
  <si>
    <t>com.medscape.android</t>
  </si>
  <si>
    <t>Alodokter - Chat Bersama Dokter</t>
  </si>
  <si>
    <t>com.alodokter.android</t>
  </si>
  <si>
    <t>Selfie Beauty Camera, Photo Filters - Sweet Camera</t>
  </si>
  <si>
    <t>com.dailyselfie.newlook.studio</t>
  </si>
  <si>
    <t>BEAUTY</t>
  </si>
  <si>
    <t>Perfect365: One-Tap Makeover</t>
  </si>
  <si>
    <t>com.arcsoft.perfect365</t>
  </si>
  <si>
    <t>Face Makeup</t>
  </si>
  <si>
    <t>dailytools.facemakeup</t>
  </si>
  <si>
    <t>YouCam Nails - Manicure Salon for Custom Nail Art</t>
  </si>
  <si>
    <t>com.perfectcorp.ycn</t>
  </si>
  <si>
    <t>Filters for changing cat face &amp; dog face</t>
  </si>
  <si>
    <t>com.filters.forSnapchat.filters4Snapchat</t>
  </si>
  <si>
    <t>سكس روسي</t>
  </si>
  <si>
    <t>com.russiphotoshop.russiculture</t>
  </si>
  <si>
    <t>Beauty Camera - Selfie Camera</t>
  </si>
  <si>
    <t>com.northpark.beautycamera</t>
  </si>
  <si>
    <t>Beauty Makeup Selfie Camera MakeOver Photo Editor</t>
  </si>
  <si>
    <t>com.lyrebirdstudio.beauty</t>
  </si>
  <si>
    <t>Makeup Photo Grid Beauty Salon-Fashion Style</t>
  </si>
  <si>
    <t>com.makeup.photo.grid.salon</t>
  </si>
  <si>
    <t>Z Beauty Camera</t>
  </si>
  <si>
    <t>com.jb.beautycam</t>
  </si>
  <si>
    <t>Adobe Capture</t>
  </si>
  <si>
    <t>com.adobe.creativeapps.gather</t>
  </si>
  <si>
    <t>ART-DESIGN</t>
  </si>
  <si>
    <t>Skins for Minecraft PE (NEW SKINS)</t>
  </si>
  <si>
    <t>com.crone.skinsforminecraftpe</t>
  </si>
  <si>
    <t>Sketch - Draw &amp; Paint</t>
  </si>
  <si>
    <t>com.sonymobile.sketch</t>
  </si>
  <si>
    <t>FlipaClip: Cartoon animation</t>
  </si>
  <si>
    <t>com.vblast.flipaclip</t>
  </si>
  <si>
    <t>ibis Paint X</t>
  </si>
  <si>
    <t>jp.ne.ibis.ibispaintx.app</t>
  </si>
  <si>
    <t>Colouring Book for me &amp; Mandala</t>
  </si>
  <si>
    <t>com.apalon.mandala.coloring.book</t>
  </si>
  <si>
    <t>Canva: Graphic Design, Video, Collage &amp; Logo Maker</t>
  </si>
  <si>
    <t>com.canva.editor</t>
  </si>
  <si>
    <t>PENUP - Share your drawings</t>
  </si>
  <si>
    <t>com.sec.penup</t>
  </si>
  <si>
    <t>Official Snaptube: YouTube downloader &amp; MP3 Converter</t>
  </si>
  <si>
    <t>com.snaptube.premium</t>
  </si>
  <si>
    <t>MULTIMEDIA</t>
  </si>
  <si>
    <t>Peggo - YouTube to MP3 Converter</t>
  </si>
  <si>
    <t>co.peggo</t>
  </si>
  <si>
    <t>Snaptube</t>
  </si>
  <si>
    <t>com.snapcatappult.snaptub</t>
  </si>
  <si>
    <t>PelisDroid S</t>
  </si>
  <si>
    <t>com.ioob.pelisdroid</t>
  </si>
  <si>
    <t>AnimeDroid</t>
  </si>
  <si>
    <t>com.ioob.animedroid</t>
  </si>
  <si>
    <t>YouTube Downloader for Android</t>
  </si>
  <si>
    <t>dentex.youtube.downloader</t>
  </si>
  <si>
    <t>Spotify Downloader</t>
  </si>
  <si>
    <t>com.notrait.spotdl</t>
  </si>
  <si>
    <t>Grooveshark</t>
  </si>
  <si>
    <t>com.grooveshark.android.v1</t>
  </si>
  <si>
    <t>mp3 music downloader</t>
  </si>
  <si>
    <t>com.mp3.music</t>
  </si>
  <si>
    <t>APKPure</t>
  </si>
  <si>
    <t>com.apkpure.aegon</t>
  </si>
  <si>
    <t>SOFTWARE-LIBRARIES</t>
  </si>
  <si>
    <t>HiApp</t>
  </si>
  <si>
    <t>com.huawei.appmarket</t>
  </si>
  <si>
    <t>VPN</t>
  </si>
  <si>
    <t>com.adilashraf.vpn</t>
  </si>
  <si>
    <t>AHA Games</t>
  </si>
  <si>
    <t>net.bat.store</t>
  </si>
  <si>
    <t>Pure APK Download Gemes And Apps</t>
  </si>
  <si>
    <t>com.mob4wap.apps</t>
  </si>
  <si>
    <t>Zapya - File Transfer, Sharing Music Playlist</t>
  </si>
  <si>
    <t>com.akgames.ZapyaShare</t>
  </si>
  <si>
    <t>Dual Dash</t>
  </si>
  <si>
    <t>com.my.newproject</t>
  </si>
  <si>
    <t>OFFMP4</t>
  </si>
  <si>
    <t>com.offmp4app</t>
  </si>
  <si>
    <t>Gunnar VPN- Free VPN Proxy Servers</t>
  </si>
  <si>
    <t>com.greenv.ivpn</t>
  </si>
  <si>
    <t>Teste1</t>
  </si>
  <si>
    <t>com.aptoide.testcpp6</t>
  </si>
  <si>
    <t>Mortal Kombat Theme HD</t>
  </si>
  <si>
    <t>com.brainyideas.mortalkombat</t>
  </si>
  <si>
    <t>THEMES</t>
  </si>
  <si>
    <t>Emoji Theme For Keyboard (New)</t>
  </si>
  <si>
    <t>com.jb.gokeyboard.theme.timgokeyboardemojitheme</t>
  </si>
  <si>
    <t>Blue Light Theme for Keyboard</t>
  </si>
  <si>
    <t>com.jb.gokeyboard.theme.timkeyboarddash</t>
  </si>
  <si>
    <t>Parallax Live Wallpaper 3D</t>
  </si>
  <si>
    <t>com.freeapps.parallaxwallpaper3d</t>
  </si>
  <si>
    <t>Color Keyboard for Galaxy</t>
  </si>
  <si>
    <t>com.jb.gokeyboard.theme.timcolorkeyboardforsmasunggalaxy</t>
  </si>
  <si>
    <t>Destiny</t>
  </si>
  <si>
    <t>com.cyou.cma.clauncher.theme.v5437cb28da8bb90f0fec2caa</t>
  </si>
  <si>
    <t>GO Launcher Free Theme</t>
  </si>
  <si>
    <t>com.gau.go.launcherex.theme.golauncherfreetheme</t>
  </si>
  <si>
    <t>Parallax Live Wallpaper</t>
  </si>
  <si>
    <t>com.freeapps.parallaxwallpaper</t>
  </si>
  <si>
    <t>Soccer Wallpaper</t>
  </si>
  <si>
    <t>com.rev0211.lwp</t>
  </si>
  <si>
    <t>🔝 iOS 11 Icon Pack &amp; Theme 2020</t>
  </si>
  <si>
    <t>launcher.pack.ios11.iconpack.free</t>
  </si>
  <si>
    <t>Spottly: Photo Travel Guide For City Trip Planning</t>
  </si>
  <si>
    <t>com.spottly</t>
  </si>
  <si>
    <t>TRAVEL</t>
  </si>
  <si>
    <t>GPS Compass Explorer</t>
  </si>
  <si>
    <t>com.gpsnav.evo.gps2mobileluxeo</t>
  </si>
  <si>
    <t>com.NearMeGo.Near_me_places</t>
  </si>
  <si>
    <t>Triip - Earn to travel, travel to earn</t>
  </si>
  <si>
    <t>me.triip.mobile</t>
  </si>
  <si>
    <t>Bangkok BTS Travel</t>
  </si>
  <si>
    <t>com.androidapps.andyngky.myBangkok</t>
  </si>
  <si>
    <t>School holidays Germany</t>
  </si>
  <si>
    <t>cs.trsk.schulferien</t>
  </si>
  <si>
    <t>Cheap Flights and Airline Tickets</t>
  </si>
  <si>
    <t>ng.com.lumitce.booking.flightbookingclassic</t>
  </si>
  <si>
    <t>Metro Minute City Guide</t>
  </si>
  <si>
    <t>com.cesalv.metro_minuto</t>
  </si>
  <si>
    <t>SPEAK and TRANSLATE - English, Spanish, French, Italian and German TRANSLATOR</t>
  </si>
  <si>
    <t>joagido.speaktranslate</t>
  </si>
  <si>
    <t>Wikitravel Mobile</t>
  </si>
  <si>
    <t>com.androidapps.andyngky.myWikitravel</t>
  </si>
  <si>
    <t>TRANSPORT</t>
  </si>
  <si>
    <t>Grab Driver</t>
  </si>
  <si>
    <t>com.grabtaxi.driver2</t>
  </si>
  <si>
    <t>99 - Private Car and Taxi</t>
  </si>
  <si>
    <t>com.taxis99</t>
  </si>
  <si>
    <t>Moovit: Bus, Rail, Timetables, Maps</t>
  </si>
  <si>
    <t>com.tranzmate</t>
  </si>
  <si>
    <t>Ola - Ride the change</t>
  </si>
  <si>
    <t>com.olacabs.customer</t>
  </si>
  <si>
    <t>Live TV</t>
  </si>
  <si>
    <t>io.kodular.rafiqacount345245.ColinTreeListView</t>
  </si>
  <si>
    <t>NEWS-WEATHER</t>
  </si>
  <si>
    <t>Coronavirus Live Statistics (COVID-19)</t>
  </si>
  <si>
    <t>com.virusapps.statistics</t>
  </si>
  <si>
    <t>Live TV World</t>
  </si>
  <si>
    <t>com.worldtv.android</t>
  </si>
  <si>
    <t>Linux News</t>
  </si>
  <si>
    <t>it.pinenuts.linuxnews</t>
  </si>
  <si>
    <t>RTP LIVE MESSINA</t>
  </si>
  <si>
    <t>com.giolab.rtp</t>
  </si>
  <si>
    <t>Venezuela Newspapers</t>
  </si>
  <si>
    <t>com.powercreations.tus_periodicos_de_venezuela</t>
  </si>
  <si>
    <t>supertv</t>
  </si>
  <si>
    <t>com.livetv.android</t>
  </si>
  <si>
    <t>Bangla Newspaper</t>
  </si>
  <si>
    <t>com.apprasar.banglanews</t>
  </si>
  <si>
    <t>com.example.weather</t>
  </si>
  <si>
    <t>Amazon FreeTime – Kids’ Videos, Books, &amp; TV shows</t>
  </si>
  <si>
    <t>com.amazon.tahoe</t>
  </si>
  <si>
    <t>PARENTING</t>
  </si>
  <si>
    <t>Find My Kids: Child GPS watch &amp; Location tracker</t>
  </si>
  <si>
    <t>org.findmykids.app</t>
  </si>
  <si>
    <t>Pregnancy ++</t>
  </si>
  <si>
    <t>com.hp.pregnancy</t>
  </si>
  <si>
    <t>Pregnancy Tracker &amp; Baby Development Countdown</t>
  </si>
  <si>
    <t>com.babycenter.pregnancytracker</t>
  </si>
  <si>
    <t>شرطة الأطفال</t>
  </si>
  <si>
    <t>com.oubapps.po.ch</t>
  </si>
  <si>
    <t>Sex Offender Search</t>
  </si>
  <si>
    <t>com.fsp.android.h</t>
  </si>
  <si>
    <t>Safe365❗Eldercare App, Routines, Locator and more</t>
  </si>
  <si>
    <t>app.alpify</t>
  </si>
  <si>
    <t>Baby Panda Learns Shapes</t>
  </si>
  <si>
    <t>com.sinyee.education.shape</t>
  </si>
  <si>
    <t>Family Locator-Device Manager</t>
  </si>
  <si>
    <t>us.trackview</t>
  </si>
  <si>
    <t>Peel Universal Smart TV Remote Control</t>
  </si>
  <si>
    <t>tv.peel.app</t>
  </si>
  <si>
    <t>HOUSE-HOME</t>
  </si>
  <si>
    <t>SURE - Smart Home and TV Universal Remote</t>
  </si>
  <si>
    <t>com.tekoia.sure.activities</t>
  </si>
  <si>
    <t>Alfred Video Home Surveillance Camera/Baby Monitor</t>
  </si>
  <si>
    <t>com.ivuu</t>
  </si>
  <si>
    <t>PlaySpot UK - Make Money Playing Games</t>
  </si>
  <si>
    <t>com.moregames.makemoney</t>
  </si>
  <si>
    <t>Destroy the House Interiors Smash</t>
  </si>
  <si>
    <t>com.alpha.smashhome.destroy.houseinteriors.apps</t>
  </si>
  <si>
    <t>Home Design 3D</t>
  </si>
  <si>
    <t>fr.anuman.HomeDesign3D</t>
  </si>
  <si>
    <t>Universal TV Remote Control</t>
  </si>
  <si>
    <t>codematics.universal.tv.remote.control</t>
  </si>
  <si>
    <t>Universal TV Remote</t>
  </si>
  <si>
    <t>com.freeirtv</t>
  </si>
  <si>
    <t>tinyCam Monitor FREE - IP camera viewer</t>
  </si>
  <si>
    <t>com.alexvas.dvr</t>
  </si>
  <si>
    <t>Zillow: Find Houses for Sale &amp; Apartments for Rent</t>
  </si>
  <si>
    <t>com.zillow.android.zillowmap</t>
  </si>
  <si>
    <t>Drink Water</t>
  </si>
  <si>
    <t>org.androidappdev.drinkwaterwidget</t>
  </si>
  <si>
    <t>HEALTH</t>
  </si>
  <si>
    <t>Coronavirus</t>
  </si>
  <si>
    <t>coronavirus.tracker.news</t>
  </si>
  <si>
    <t>Ejercicios para Adelgazar</t>
  </si>
  <si>
    <t>com.alteregoapps.ejerciciosparaadelgazar</t>
  </si>
  <si>
    <t>Fitness PRO</t>
  </si>
  <si>
    <t>com.redfin.xxx.fitnesspro</t>
  </si>
  <si>
    <t>Tornado Storm Live Wallpaper</t>
  </si>
  <si>
    <t>com.livewallpapers.tornadostormlivewall</t>
  </si>
  <si>
    <t>Pregnancy Tracker</t>
  </si>
  <si>
    <t>publish.freeapps.progress.pregnancytracker</t>
  </si>
  <si>
    <t>Running Pedometer Step Counter</t>
  </si>
  <si>
    <t>fitnessmate.stepcount.runtracker.walktracking</t>
  </si>
  <si>
    <t>Health Care</t>
  </si>
  <si>
    <t>com.impossibleclinic.healthcare</t>
  </si>
  <si>
    <t>Ganar Volumen Muscular</t>
  </si>
  <si>
    <t>com.alteregoapps.ganarvolumenmuscular</t>
  </si>
  <si>
    <t>Lullaby for Baby</t>
  </si>
  <si>
    <t>com.jto.lullabiesenglish</t>
  </si>
  <si>
    <t>com.temanjalan</t>
  </si>
  <si>
    <t>TRANSPORTATION</t>
  </si>
  <si>
    <t>Buildo fast</t>
  </si>
  <si>
    <t>cc.snapp.app_buildo_fast</t>
  </si>
  <si>
    <t>EUROMAR</t>
  </si>
  <si>
    <t>cc.snapp.app_euromar</t>
  </si>
  <si>
    <t>VEMJA DRIVER</t>
  </si>
  <si>
    <t>com.vemja.driver</t>
  </si>
  <si>
    <t>Fetch39</t>
  </si>
  <si>
    <t>com.fetch39.delivery</t>
  </si>
  <si>
    <t>Aptoide Lite</t>
  </si>
  <si>
    <t>cm.aptoide.lite</t>
  </si>
  <si>
    <t>REFERENCE</t>
  </si>
  <si>
    <t>Survival Guide for Minecraft</t>
  </si>
  <si>
    <t>com.bjbinc.survivalguide</t>
  </si>
  <si>
    <t>YGO Database</t>
  </si>
  <si>
    <t>com.chin.ygodb2</t>
  </si>
  <si>
    <t>Minecraft Crafting Guide</t>
  </si>
  <si>
    <t>com.andromo.dev312293.app301994</t>
  </si>
  <si>
    <t>Filmaffinity app</t>
  </si>
  <si>
    <t>com.blackout.filmaffinity</t>
  </si>
  <si>
    <t>Java Video Tutorial</t>
  </si>
  <si>
    <t>com.dave.javatutorial</t>
  </si>
  <si>
    <t>Drug Dictionary</t>
  </si>
  <si>
    <t>com.freeapps.drugdictionary</t>
  </si>
  <si>
    <t>TV Listings Netherland - Cisana TV+</t>
  </si>
  <si>
    <t>com.cisana.guidatv.nl</t>
  </si>
  <si>
    <t>المعين في تفسير القرآن المبين</t>
  </si>
  <si>
    <t>com.devlowo.qurantafssir</t>
  </si>
  <si>
    <t>Election Results  India Votes  2019 Lok Sabha</t>
  </si>
  <si>
    <t>com.webprogr.electionResults</t>
  </si>
  <si>
    <t>TTPod</t>
  </si>
  <si>
    <t>com.sds.android.ttpod</t>
  </si>
  <si>
    <t>EVENTS</t>
  </si>
  <si>
    <t>Color Torch</t>
  </si>
  <si>
    <t>com.chic.colorlightsflashing</t>
  </si>
  <si>
    <t>Anime Skins for Minecraft PE</t>
  </si>
  <si>
    <t>com.proj.minecraftanimeskins</t>
  </si>
  <si>
    <t>Gods Skins for Minecraft Pocket Edition ( MCPE )</t>
  </si>
  <si>
    <t>com.craft.godsskins</t>
  </si>
  <si>
    <t>DroidAdmin for Android - Advice</t>
  </si>
  <si>
    <t>com.droid.admiine</t>
  </si>
  <si>
    <t>متجر اندرويد</t>
  </si>
  <si>
    <t>com.abudealbawi</t>
  </si>
  <si>
    <t>StubHub - Tickets to Sports, Concerts &amp; Events</t>
  </si>
  <si>
    <t>com.stubhub</t>
  </si>
  <si>
    <t>Ticketmaster－Buy, Sell Tickets to Concerts, Sports</t>
  </si>
  <si>
    <t>com.ticketmaster.mobile.android.na</t>
  </si>
  <si>
    <t>Fever - Discover. Book. Enjoy.</t>
  </si>
  <si>
    <t>com.feverup.fever</t>
  </si>
  <si>
    <t>All Events in City</t>
  </si>
  <si>
    <t>com.amitech.allevents</t>
  </si>
  <si>
    <t>APTOIDE</t>
  </si>
  <si>
    <t>Find My Kids: Child GPS watch app &amp; Phone Tracker</t>
  </si>
  <si>
    <t>Spotline</t>
  </si>
  <si>
    <t>com.famspotline</t>
  </si>
  <si>
    <t>Baby + – your baby tracker</t>
  </si>
  <si>
    <t>com.hp.babyapp</t>
  </si>
  <si>
    <t>Paint and Learn Animals</t>
  </si>
  <si>
    <t>com.sunny.paint.learn.animals</t>
  </si>
  <si>
    <t>BabyCam - Baby Monitor Camera</t>
  </si>
  <si>
    <t>com.arjonasoftware.babycam</t>
  </si>
  <si>
    <t>Family locator / GPS location - Locator 24</t>
  </si>
  <si>
    <t>locator24.com.main</t>
  </si>
  <si>
    <t>My Baby Unicorn - Magical Unicorn Pet Care Games</t>
  </si>
  <si>
    <t>com.beansprites.babyunicornpandaFREE</t>
  </si>
  <si>
    <t>Family Spots</t>
  </si>
  <si>
    <t>app.familyspots</t>
  </si>
  <si>
    <t>Info Praia</t>
  </si>
  <si>
    <t>pt.apambiente.info_praia</t>
  </si>
  <si>
    <t>TWISPER – Discover great places</t>
  </si>
  <si>
    <t>com.twisper.twisper</t>
  </si>
  <si>
    <t>FREE NOW (mytaxi) - black cab &amp; taxi booking app</t>
  </si>
  <si>
    <t>taxi.android.client</t>
  </si>
  <si>
    <t>Google Earth</t>
  </si>
  <si>
    <t>com.google.earth</t>
  </si>
  <si>
    <t>Holidu: Search Engine for Holiday Homes &amp; Lettings</t>
  </si>
  <si>
    <t>com.holidu.holidu</t>
  </si>
  <si>
    <t>Airbnb</t>
  </si>
  <si>
    <t>com.airbnb.android</t>
  </si>
  <si>
    <t>MEO Drive</t>
  </si>
  <si>
    <t>com.ndrive.androidtmndrive</t>
  </si>
  <si>
    <t>Google Maps Go – Directions, Traffic &amp; Transport</t>
  </si>
  <si>
    <t>com.google.android.apps.mapslite</t>
  </si>
  <si>
    <t>Navigation for Google Maps Go</t>
  </si>
  <si>
    <t>com.google.android.apps.navlite</t>
  </si>
  <si>
    <t>Beauty Makeup Editor: Selfie Camera, Photo Editor</t>
  </si>
  <si>
    <t>Hair colour changer: change your hair colour booth</t>
  </si>
  <si>
    <t>haircolour.hairstyle.photoeditor.haircolorchanger</t>
  </si>
  <si>
    <t>My Capillary Schedule</t>
  </si>
  <si>
    <t>br.art.code.meucronogramacapilar</t>
  </si>
  <si>
    <t>Avon ON</t>
  </si>
  <si>
    <t>com.avon.avonon</t>
  </si>
  <si>
    <t>Mirror - Makeup and Shaving - Compact mirror</t>
  </si>
  <si>
    <t>kynguyen.app.mirror</t>
  </si>
  <si>
    <t>Hair color changer - Try different hair colors</t>
  </si>
  <si>
    <t>com.luckystars.haircolorchanger</t>
  </si>
  <si>
    <t>Pixl - Face Retouch &amp; Blemish Remover Photo Editor</t>
  </si>
  <si>
    <t>net.braincake.pixl.pixl</t>
  </si>
  <si>
    <t>Booksy - book local beauty appointments 24/7</t>
  </si>
  <si>
    <t>net.booksy.customer</t>
  </si>
  <si>
    <t>Hairstyle Try On - Hair Styles and Haircuts</t>
  </si>
  <si>
    <t>com.zhanlang.changehaircut</t>
  </si>
  <si>
    <t>Mirror Camera  (Mirror + Selfie Camera)</t>
  </si>
  <si>
    <t>com.jkfantasy.camera.jkpmirrorcamera</t>
  </si>
  <si>
    <t>BigBrother</t>
  </si>
  <si>
    <t>pt.iol.bigbrother</t>
  </si>
  <si>
    <t>MegaHDFilmes Beta - Filmes, Séries e Animes</t>
  </si>
  <si>
    <t>com.beta.filmeshd.mega.v1</t>
  </si>
  <si>
    <t>YouTube Kids</t>
  </si>
  <si>
    <t>com.google.android.apps.youtube.kids</t>
  </si>
  <si>
    <t>Google Play Games</t>
  </si>
  <si>
    <t>com.google.android.play.games</t>
  </si>
  <si>
    <t>Twitch: Livestream Multiplayer Games &amp; Esports</t>
  </si>
  <si>
    <t>tv.twitch.android.app</t>
  </si>
  <si>
    <t>MEO Remote</t>
  </si>
  <si>
    <t>pt.ptinovacao.iad.meoremote</t>
  </si>
  <si>
    <t>MegaHDFilmes - Séries , Filmes e Animes</t>
  </si>
  <si>
    <t>me.filmeshd.mega</t>
  </si>
  <si>
    <t>Drink Your Phone - iDrink Drinking Games (joke)</t>
  </si>
  <si>
    <t>com.drink.water.fun</t>
  </si>
  <si>
    <t>NOS TV - A sua TV em todo o lado</t>
  </si>
  <si>
    <t>pt.nos.iris.online</t>
  </si>
  <si>
    <t>Botão de Memes</t>
  </si>
  <si>
    <t>com.dj.botaodememes</t>
  </si>
  <si>
    <t>Manga Geek - Free Manga Reader App</t>
  </si>
  <si>
    <t>net.manga.geek.mangamaster</t>
  </si>
  <si>
    <t>Fart Sounds</t>
  </si>
  <si>
    <t>br.com.meiatech.sonsdepeido</t>
  </si>
  <si>
    <t>Robo De Autos Mafia Juego 2019</t>
  </si>
  <si>
    <t>com.real.mafia.gta.crime.city.gangaster</t>
  </si>
  <si>
    <t>Manga Dogs - discuss manga online</t>
  </si>
  <si>
    <t>com.dogs.nine</t>
  </si>
  <si>
    <t>MangaToon-Good comics, Great stories</t>
  </si>
  <si>
    <t>mobi.mangatoon.comics.aphone.portuguese</t>
  </si>
  <si>
    <t>Modern Farming Simulator 2020 - Drone &amp; Tractor</t>
  </si>
  <si>
    <t>com.tractor.farming.drone</t>
  </si>
  <si>
    <t>Crazy Car Driving Simulator 2 - Impossible Tracks</t>
  </si>
  <si>
    <t>com.jimaapps.crazycardriving.impossiblestunt.driving.simulator.games</t>
  </si>
  <si>
    <t>All Stickers - WAStickerApps</t>
  </si>
  <si>
    <t>com.wppstickers</t>
  </si>
  <si>
    <t>MyDates - The best way to find long lasting love</t>
  </si>
  <si>
    <t>com.boranuonline.mydates2</t>
  </si>
  <si>
    <t>Mequeres - Free Dating App &amp; Flirt and Chat</t>
  </si>
  <si>
    <t>com.mequeres</t>
  </si>
  <si>
    <t>Free Dating App - SweetMeet</t>
  </si>
  <si>
    <t>ru.fotostrana.sweetmeet</t>
  </si>
  <si>
    <t>Love me - Girls chat online</t>
  </si>
  <si>
    <t>com.bestadultchat.meetawesomegirls</t>
  </si>
  <si>
    <t>Meetville - Meet, Chat and Date with Strangers</t>
  </si>
  <si>
    <t>com.meetville.dating</t>
  </si>
  <si>
    <t>Anonymous Chat Rooms, Dating App</t>
  </si>
  <si>
    <t>com.antiland</t>
  </si>
  <si>
    <t>Portugal Dating App and Portuguese Chat Free</t>
  </si>
  <si>
    <t>com.clouddevgroup.portugaldatingapp</t>
  </si>
  <si>
    <t>Badoo Lite - The Dating App</t>
  </si>
  <si>
    <t>com.badoo.twa</t>
  </si>
  <si>
    <t>Hily Dating App: Chat, Match &amp; Date Local Singles</t>
  </si>
  <si>
    <t>com.hily.app</t>
  </si>
  <si>
    <t>RandoChat - Chat roulette</t>
  </si>
  <si>
    <t>com.random.chat.app</t>
  </si>
  <si>
    <t>Standvirtual Carros: Comprar melhor, vender melhor</t>
  </si>
  <si>
    <t>com.fixeads.standvirtual</t>
  </si>
  <si>
    <t>What Car Is That?</t>
  </si>
  <si>
    <t>ro.gliapps.quellevoiture</t>
  </si>
  <si>
    <t>Galp EvoDriver: Cupões de Desconto em Combustível</t>
  </si>
  <si>
    <t>pt.galp.android.evodriver</t>
  </si>
  <si>
    <t>Aventador Drift Simulator</t>
  </si>
  <si>
    <t>com.ProcessGames.AventadorDriftSimulator</t>
  </si>
  <si>
    <t>INFOCAR - OBD2 ELM327 Car Scanner Diagnostics</t>
  </si>
  <si>
    <t>mureung.obdproject</t>
  </si>
  <si>
    <t>Guide for Android Auto Car Maps 2020</t>
  </si>
  <si>
    <t>auto.autoapp.androidautoguide</t>
  </si>
  <si>
    <t>Yamaha MyGarage</t>
  </si>
  <si>
    <t>com.yamaha.mygarageapp</t>
  </si>
  <si>
    <t>Car Scanner ELM OBD2</t>
  </si>
  <si>
    <t>com.ovz.carscanner</t>
  </si>
  <si>
    <t>Best Tik Tok Music Ringtones</t>
  </si>
  <si>
    <t>com.topRingtones.TikTok</t>
  </si>
  <si>
    <t>Invitation Card Maker Free by Greetings Island</t>
  </si>
  <si>
    <t>com.greetingsisland.sam</t>
  </si>
  <si>
    <t>Invitation maker 2020 Birthday &amp; Wedding card Free</t>
  </si>
  <si>
    <t>splendid.invitation.maker</t>
  </si>
  <si>
    <t>Mutant Mod - Zombie Addons and Mods</t>
  </si>
  <si>
    <t>com.zombie.addons.mods.mutant.vampire.pe</t>
  </si>
  <si>
    <t>Survival Maps</t>
  </si>
  <si>
    <t>com.survival.maps.redstone</t>
  </si>
  <si>
    <t>Free PC Games. Show you all free Epic Games, Steam</t>
  </si>
  <si>
    <t>de.thegolem.freepcgames</t>
  </si>
  <si>
    <t>Invitation Maker free - Invite &amp; Postcard Creator</t>
  </si>
  <si>
    <t>com.invitation.maker.birthday.card</t>
  </si>
  <si>
    <t>Walkthrough N‍inja‍goo Tournament Guide Game 2020</t>
  </si>
  <si>
    <t>jmayyy.nnjja</t>
  </si>
  <si>
    <t>Vanilla Mod PE - Mods and Addons</t>
  </si>
  <si>
    <t>com.vanilla.mods.addons.furniture.house</t>
  </si>
  <si>
    <t>VR Anime Avatars for VRChat</t>
  </si>
  <si>
    <t>com.vrchat.anime.avatars.online</t>
  </si>
  <si>
    <t>MB WAY</t>
  </si>
  <si>
    <t>pt.sibs.android.mbway</t>
  </si>
  <si>
    <t>Millenniumbcp</t>
  </si>
  <si>
    <t>wit.android.bcpBankingApp.millennium</t>
  </si>
  <si>
    <t>Caixadirecta</t>
  </si>
  <si>
    <t>cgd.pt.caixadirectaparticulares</t>
  </si>
  <si>
    <t>Santander Particulares</t>
  </si>
  <si>
    <t>pt.santandertotta.mobileparticulares</t>
  </si>
  <si>
    <t>Stock Exchange: Bonds, Indices &amp; Market News</t>
  </si>
  <si>
    <t>com.fusionmedia.investing</t>
  </si>
  <si>
    <t>BPI APP</t>
  </si>
  <si>
    <t>pt.bancobpi.mobile.fiabilizacao</t>
  </si>
  <si>
    <t>moey! - Mobile Banking</t>
  </si>
  <si>
    <t>pt.moey.app</t>
  </si>
  <si>
    <t>XTB xStation - Forex, CFDs, Stocks Trading</t>
  </si>
  <si>
    <t>com.xtb.xmobile2</t>
  </si>
  <si>
    <t>FlashScore - resultados desportivos</t>
  </si>
  <si>
    <t>eu.livesport.MeusResultados_com</t>
  </si>
  <si>
    <t>Placard</t>
  </si>
  <si>
    <t>pt.scml.placard</t>
  </si>
  <si>
    <t>Beachcam</t>
  </si>
  <si>
    <t>pt.sapo.android.beachcam</t>
  </si>
  <si>
    <t>LIVE FOOTBALL TV STREAMING HD</t>
  </si>
  <si>
    <t>com.mrsports.live.footballtv</t>
  </si>
  <si>
    <t>SPORT TV</t>
  </si>
  <si>
    <t>pt.sporttv.app</t>
  </si>
  <si>
    <t>Décathlon</t>
  </si>
  <si>
    <t>com.decathlon.app</t>
  </si>
  <si>
    <t>Live Football TV HD</t>
  </si>
  <si>
    <t>live.footballtv.hd.livefootball.tv</t>
  </si>
  <si>
    <t>Live Football TV Euro</t>
  </si>
  <si>
    <t>com.footballstream.tv.euro</t>
  </si>
  <si>
    <t>Amazfit</t>
  </si>
  <si>
    <t>com.huami.watch.hmwatchmanager</t>
  </si>
  <si>
    <t>FlashScore</t>
  </si>
  <si>
    <t>eu.livesport.FlashScore_com</t>
  </si>
  <si>
    <t>Toca Hair Salon 4</t>
  </si>
  <si>
    <t>com.tocaboca.tocahairsalon4</t>
  </si>
  <si>
    <t>Duolingo - Learn Languages Free</t>
  </si>
  <si>
    <t>Testes de Código IMT 2020</t>
  </si>
  <si>
    <t>tdc.testesdecodigo</t>
  </si>
  <si>
    <t>PlantSnap - Plants, Trees and Flowers Identifier</t>
  </si>
  <si>
    <t>com.fws.plantsnap2</t>
  </si>
  <si>
    <t>Google Classroom</t>
  </si>
  <si>
    <t>com.google.android.apps.classroom</t>
  </si>
  <si>
    <t>Babbel - Learn Languages - Spanish, French &amp; More</t>
  </si>
  <si>
    <t>com.babbel.mobile.android.en</t>
  </si>
  <si>
    <t>Bible App for Kids</t>
  </si>
  <si>
    <t>com.bible.kids</t>
  </si>
  <si>
    <t>PlantNet Plant Identification</t>
  </si>
  <si>
    <t>org.plantnet</t>
  </si>
  <si>
    <t>Busuu: Language Learning - Spanish &amp; French</t>
  </si>
  <si>
    <t>com.busuu.android.enc</t>
  </si>
  <si>
    <t>Kahoot!</t>
  </si>
  <si>
    <t>no.mobitroll.kahoot.android</t>
  </si>
  <si>
    <t>Too Good To Go - fight food waste, save great food</t>
  </si>
  <si>
    <t>com.app.tgtg</t>
  </si>
  <si>
    <t>McDonald's</t>
  </si>
  <si>
    <t>com.mcdonalds.mobileapp</t>
  </si>
  <si>
    <t>Burger King - Portugal</t>
  </si>
  <si>
    <t>com.bk.pt</t>
  </si>
  <si>
    <t>Telepizza Food and pizza delivery</t>
  </si>
  <si>
    <t>com.telepizza</t>
  </si>
  <si>
    <t>Nescafé Dolce Gusto</t>
  </si>
  <si>
    <t>com.nestle.nescafe.dolcegusto</t>
  </si>
  <si>
    <t>Auchan</t>
  </si>
  <si>
    <t>pt.auchan.ecommerce</t>
  </si>
  <si>
    <t>Vivino: Buy the Right Wine</t>
  </si>
  <si>
    <t>vivino.web.app</t>
  </si>
  <si>
    <t>Phenix, shop against food waste and save money</t>
  </si>
  <si>
    <t>com.phenix.cajou</t>
  </si>
  <si>
    <t>Official Thermomix Cookidoo App</t>
  </si>
  <si>
    <t>com.vorwerk.cookidoo</t>
  </si>
  <si>
    <t>Multicare Medicina Online</t>
  </si>
  <si>
    <t>com.advancemedical.globalcare_multicare_pt</t>
  </si>
  <si>
    <t>Body Temperature : Fever Thermometer History Diary</t>
  </si>
  <si>
    <t>com.BodyTemperatureFever.thermometerrecordsDiary</t>
  </si>
  <si>
    <t>CONTOUR DIABETES app (PT)</t>
  </si>
  <si>
    <t>com.ascensia.contour.pt</t>
  </si>
  <si>
    <t>Medicine: diagnosis, clinical cases, TNM, ICD</t>
  </si>
  <si>
    <t>com.tonicapp</t>
  </si>
  <si>
    <t>PsyTests</t>
  </si>
  <si>
    <t>ar.com.fennoma.psicotest</t>
  </si>
  <si>
    <t>Pregnancy Tracker, Due Date Calculator &amp; Countdown</t>
  </si>
  <si>
    <t>ru.mobiledimension.kbr</t>
  </si>
  <si>
    <t>Body Temperature Tracker : Thermometer Fever Log</t>
  </si>
  <si>
    <t>com.healthmedicalapps.body.temperature.logger.thermometer.fever.tracker.test.checker.scan.diary.info.history.convert.spo2</t>
  </si>
  <si>
    <t>Blood Pressure Diary</t>
  </si>
  <si>
    <t>com.interactivespecializedsoftware.bloodpressurediary</t>
  </si>
  <si>
    <t>Child Growth Tracker</t>
  </si>
  <si>
    <t>com.abqappsource.childgrowthtracker</t>
  </si>
  <si>
    <t>Veeva Engage</t>
  </si>
  <si>
    <t>com.veeva.engage</t>
  </si>
  <si>
    <t>YouTube Music - Stream Songs &amp; Music Videos</t>
  </si>
  <si>
    <t>com.google.android.apps.youtube.music</t>
  </si>
  <si>
    <t>Drum Pad Machine - Make Beats</t>
  </si>
  <si>
    <t>com.agminstruments.drumpadmachine</t>
  </si>
  <si>
    <t>Shazam: Free music &amp; lyrics discovery</t>
  </si>
  <si>
    <t>Groovepad - Music &amp; Beat Maker</t>
  </si>
  <si>
    <t>com.easybrain.make.music</t>
  </si>
  <si>
    <t>TIDAL Music - Hifi Songs, Playlists, &amp; Videos</t>
  </si>
  <si>
    <t>com.aspiro.tidal</t>
  </si>
  <si>
    <t>Free Music Download, Music Player, MP3 Downloader</t>
  </si>
  <si>
    <t>com.atpc</t>
  </si>
  <si>
    <t>Free Ringtones for Android™</t>
  </si>
  <si>
    <t>com.bestringtonesapps.freeringtonesforandroid</t>
  </si>
  <si>
    <t>SoundCloud - Stream Music and Discover New Sounds</t>
  </si>
  <si>
    <t>eSound - Free Music Player</t>
  </si>
  <si>
    <t>com.esound</t>
  </si>
  <si>
    <t>Fasting App - Fasting Tracker &amp; Intermittent Fast</t>
  </si>
  <si>
    <t>bodyfast.zero.fastingtracker.weightloss</t>
  </si>
  <si>
    <t>MySNS Carteira</t>
  </si>
  <si>
    <t>pt.minsaude.spms.ces</t>
  </si>
  <si>
    <t>Strava tracker: Record running, cycling &amp; swimming</t>
  </si>
  <si>
    <t>com.strava</t>
  </si>
  <si>
    <t>Lose Weight App for Women - Workout at Home</t>
  </si>
  <si>
    <t>loseweightapp.loseweightappforwomen.womenworkoutathome</t>
  </si>
  <si>
    <t>Step Tracker - Pedometer Free &amp; Calorie Tracker</t>
  </si>
  <si>
    <t>steptracker.healthandfitness.walkingtracker.pedometer</t>
  </si>
  <si>
    <t>MySNS</t>
  </si>
  <si>
    <t>pt.min_saude.spms.mysns</t>
  </si>
  <si>
    <t>YAZIO Calorie Counter, Nutrition Diary &amp; Diet Plan</t>
  </si>
  <si>
    <t>com.yazio.android</t>
  </si>
  <si>
    <t>MY LUZ</t>
  </si>
  <si>
    <t>pt.hospitaldaluz</t>
  </si>
  <si>
    <t>Lose Belly Fat at Home - Lose Weight Flat Stomach</t>
  </si>
  <si>
    <t>losebellyfat.flatstomach.absworkout.fatburning</t>
  </si>
  <si>
    <t>slither.io</t>
  </si>
  <si>
    <t>air.com.hypah.io.slither</t>
  </si>
  <si>
    <t>Messenger Kids – The Messaging App for Kids</t>
  </si>
  <si>
    <t>com.facebook.talk</t>
  </si>
  <si>
    <t>Toca Kitchen 2</t>
  </si>
  <si>
    <t>com.tocaboca.tocakitchen2</t>
  </si>
  <si>
    <t>Sonic Dash - Endless Running &amp; Racing Game</t>
  </si>
  <si>
    <t>com.sega.sonicdash</t>
  </si>
  <si>
    <t>Cartoon Network App</t>
  </si>
  <si>
    <t>com.turner.cnvideoapp</t>
  </si>
  <si>
    <t>Tag with Ryan</t>
  </si>
  <si>
    <t>com.WildWorks.RyansTag</t>
  </si>
  <si>
    <t>World of Peppa Pig – Kids Learning Games &amp; Videos</t>
  </si>
  <si>
    <t>com.peppapig.worldofpeppapig_g</t>
  </si>
  <si>
    <t>ABCmouse.com</t>
  </si>
  <si>
    <t>mobi.abcmouse.academy_goo</t>
  </si>
  <si>
    <t>idealista</t>
  </si>
  <si>
    <t>com.idealista.android</t>
  </si>
  <si>
    <t>Room Planner: Home Interior &amp; Floorplan Design 3D</t>
  </si>
  <si>
    <t>com.icandesignapp.all</t>
  </si>
  <si>
    <t>Imovirtual Real Estate Portal</t>
  </si>
  <si>
    <t>com.fixeads.imovirtual</t>
  </si>
  <si>
    <t>Zara Home</t>
  </si>
  <si>
    <t>com.inditex.ecommerce.zarahome.android</t>
  </si>
  <si>
    <t>Best MiniCraft Survival Games</t>
  </si>
  <si>
    <t>com.mini.craft.minicraft.no.crafting.games.building</t>
  </si>
  <si>
    <t>My Verisure</t>
  </si>
  <si>
    <t>com.securitasdirect.android.mycontrol</t>
  </si>
  <si>
    <t>Oscar</t>
  </si>
  <si>
    <t>com.oscar.clientApp</t>
  </si>
  <si>
    <t>Mitula Homes</t>
  </si>
  <si>
    <t>com.mitula.homes</t>
  </si>
  <si>
    <t>Uber - Request a trip</t>
  </si>
  <si>
    <t>GPS, Maps, Voice Navigation and Destinations</t>
  </si>
  <si>
    <t>com.maps.voice.navigation.traffic.gps.location.route.driving.directions</t>
  </si>
  <si>
    <t>Bolt</t>
  </si>
  <si>
    <t>ee.mtakso.client</t>
  </si>
  <si>
    <t>Via Verde Estacionar</t>
  </si>
  <si>
    <t>pt.maksu.vvm</t>
  </si>
  <si>
    <t>Radarbot Free: Speed Camera Detector &amp; Speedometer</t>
  </si>
  <si>
    <t>com.vialsoft.radarbot_free</t>
  </si>
  <si>
    <t>Comboios de Portugal</t>
  </si>
  <si>
    <t>pt.cp.mobiapp</t>
  </si>
  <si>
    <t>Wikiloc Outdoor Navigation GPS</t>
  </si>
  <si>
    <t>com.wikiloc.wikilocandroid</t>
  </si>
  <si>
    <t>GPS, Maps, Directions &amp; Voice Navigation</t>
  </si>
  <si>
    <t>com.gps.maps.appsence</t>
  </si>
  <si>
    <t>Likee - Let You Shine</t>
  </si>
  <si>
    <t>video.like</t>
  </si>
  <si>
    <t>Roku Remote Control: RoByte</t>
  </si>
  <si>
    <t>com.tinybyteapps.robyte</t>
  </si>
  <si>
    <t>PowerDirector - Video Editor App, Best Video Maker</t>
  </si>
  <si>
    <t>com.cyberlink.powerdirector.DRA140225_01</t>
  </si>
  <si>
    <t>YouTube Studio</t>
  </si>
  <si>
    <t>com.google.android.apps.youtube.creator</t>
  </si>
  <si>
    <t>Screen Recorder &amp; Video Recorder - XRecorder</t>
  </si>
  <si>
    <t>videoeditor.videorecorder.screenrecorder</t>
  </si>
  <si>
    <t>Google Play Movies &amp; TV</t>
  </si>
  <si>
    <t>com.google.android.videos</t>
  </si>
  <si>
    <t>Screen Recorder, Video Recorder, V Recorder Editor</t>
  </si>
  <si>
    <t>screenrecorder.recorder.editor</t>
  </si>
  <si>
    <t>Vinkle - Music Video Editor</t>
  </si>
  <si>
    <t>app.dupavideo.wishes</t>
  </si>
  <si>
    <t>KineMaster - Video Editor, Video Maker</t>
  </si>
  <si>
    <t>Followers+ Followers Analytics for Instagram</t>
  </si>
  <si>
    <t>com.magictouch.xfollowers</t>
  </si>
  <si>
    <t>Playsee: Social Video Map to Find Fun Places</t>
  </si>
  <si>
    <t>com.framy.placey</t>
  </si>
  <si>
    <t>InviteMe</t>
  </si>
  <si>
    <t>com.inviteme.app</t>
  </si>
  <si>
    <t>Badoo — Free Chat &amp; Dating App for Honest Singles</t>
  </si>
  <si>
    <t>com.badoo.mobile</t>
  </si>
  <si>
    <t>SandSpace</t>
  </si>
  <si>
    <t>com.essl.sandspace</t>
  </si>
  <si>
    <t>Weather Alerts &amp; Storm Radar - The Weather Channel</t>
  </si>
  <si>
    <t>Weather Home - Live Radar Alerts &amp; Widget</t>
  </si>
  <si>
    <t>com.home.weather.radar</t>
  </si>
  <si>
    <t>NOAA Weather Radar Live &amp; Alerts</t>
  </si>
  <si>
    <t>com.apalon.weatherradar.free</t>
  </si>
  <si>
    <t>Weather by WeatherBug: Live Radar Map &amp; Forecast</t>
  </si>
  <si>
    <t>com.aws.android</t>
  </si>
  <si>
    <t>AccuWeather: Weather forecast &amp; live radar maps</t>
  </si>
  <si>
    <t>Weather &amp; Radar USA</t>
  </si>
  <si>
    <t>de.wetteronline.wetterapp</t>
  </si>
  <si>
    <t>1Weather : Forecasts, Widgets, Snow Alerts &amp; Radar</t>
  </si>
  <si>
    <t>com.handmark.expressweather</t>
  </si>
  <si>
    <t>MyRadar Weather Radar</t>
  </si>
  <si>
    <t>com.acmeaom.android.myradar</t>
  </si>
  <si>
    <t>Weather forecast</t>
  </si>
  <si>
    <t>com.graph.weather.forecast.channel</t>
  </si>
  <si>
    <t>com.chanel.weather.forecast.accu</t>
  </si>
  <si>
    <t>Canva: Graphic Design, Video Collage, Logo Maker</t>
  </si>
  <si>
    <t>Procreate Pro Paint</t>
  </si>
  <si>
    <t>procreate.pocket.darwing</t>
  </si>
  <si>
    <t>Glitter dress coloring and drawing book for Kids</t>
  </si>
  <si>
    <t>com.redberry.glitterdressa2</t>
  </si>
  <si>
    <t>Adobe Spark Post: Graphic Design &amp; Story Templates</t>
  </si>
  <si>
    <t>com.adobe.spark.post</t>
  </si>
  <si>
    <t>PaperColor</t>
  </si>
  <si>
    <t>com.eyewind.paperone</t>
  </si>
  <si>
    <t>Procreate's Assistant Master:Advices and Tips</t>
  </si>
  <si>
    <t>com.prcreat.guide</t>
  </si>
  <si>
    <t>Drawely - How To Draw Cute Girls and Coloring Book</t>
  </si>
  <si>
    <t>com.drawely.drawely</t>
  </si>
  <si>
    <t>Logo Esport Maker | Create Gaming Logo Maker</t>
  </si>
  <si>
    <t>com.QuantumAppx.eSportsLogoMakerPro</t>
  </si>
  <si>
    <t>Reddit</t>
  </si>
  <si>
    <t>com.reddit.frontpage</t>
  </si>
  <si>
    <t>Correio da Manhã</t>
  </si>
  <si>
    <t>pt.cofina.cmandroid</t>
  </si>
  <si>
    <t>SIC Notícias</t>
  </si>
  <si>
    <t>pt.sicnoticias.app</t>
  </si>
  <si>
    <t>Fogos.pt</t>
  </si>
  <si>
    <t>com.tomahock.fogos</t>
  </si>
  <si>
    <t>Notícias ao Minuto Portugal</t>
  </si>
  <si>
    <t>com.noticiasaominuto.pt</t>
  </si>
  <si>
    <t>Liga dos Bombeiros Portugueses</t>
  </si>
  <si>
    <t>com.mobinteg.mobishout.lbp</t>
  </si>
  <si>
    <t>JOGOS 🍀</t>
  </si>
  <si>
    <t>jogos.santacasa</t>
  </si>
  <si>
    <t>SAPO</t>
  </si>
  <si>
    <t>pt.sapo.mobile.android.sapomobile</t>
  </si>
  <si>
    <t>Zello PTT Walkie Talkie</t>
  </si>
  <si>
    <t>com.loudtalks</t>
  </si>
  <si>
    <t>Telegram</t>
  </si>
  <si>
    <t>org.telegram.messenger</t>
  </si>
  <si>
    <t>Brave Privacy Browser: Fast, safe, private browser</t>
  </si>
  <si>
    <t>com.brave.browser</t>
  </si>
  <si>
    <t>Discord - Talk, Video Chat &amp; Hangout with Friends</t>
  </si>
  <si>
    <t>com.discord</t>
  </si>
  <si>
    <t>Sync.ME - Caller ID, Spam Call Blocker &amp; Contacts</t>
  </si>
  <si>
    <t>com.syncme.syncmeapp</t>
  </si>
  <si>
    <t>WhatsApp Business</t>
  </si>
  <si>
    <t>com.whatsapp.w4b</t>
  </si>
  <si>
    <t>Lera - Livros de romance e fantasia</t>
  </si>
  <si>
    <t>com.changdu.portugalreader</t>
  </si>
  <si>
    <t>Coloring Book - Paint &amp; Color</t>
  </si>
  <si>
    <t>com.coloring.book.puzzle.cartoonize.app</t>
  </si>
  <si>
    <t>Google Play Books - Ebooks, Audiobooks, and Comics</t>
  </si>
  <si>
    <t>com.google.android.apps.books</t>
  </si>
  <si>
    <t>Battle Royale Season 11 -  HD Wallpapers</t>
  </si>
  <si>
    <t>com.battleroyale.seasontwelve</t>
  </si>
  <si>
    <t>The Bible App Free + Audio, Offline, Daily, Prayer</t>
  </si>
  <si>
    <t>DRE - Diário da República Eletrónico</t>
  </si>
  <si>
    <t>pt.dre.incm</t>
  </si>
  <si>
    <t>ReadEra - book reader pdf, epub, word</t>
  </si>
  <si>
    <t>org.readera</t>
  </si>
  <si>
    <t>Guide Pk XD Explore Universe</t>
  </si>
  <si>
    <t>com.eplore.erinfar</t>
  </si>
  <si>
    <t>Glovo: Order Anything. Food Delivery and Much More</t>
  </si>
  <si>
    <t>com.glovo</t>
  </si>
  <si>
    <t>Fantastic Face – Aging Prediction, Daily Face</t>
  </si>
  <si>
    <t>com.hy.sfacer</t>
  </si>
  <si>
    <t>FortuneScope: live palm reader and fortune teller</t>
  </si>
  <si>
    <t>com.fortunescope</t>
  </si>
  <si>
    <t>Zara</t>
  </si>
  <si>
    <t>com.inditex.zara</t>
  </si>
  <si>
    <t>Tinder</t>
  </si>
  <si>
    <t>Slime Simulator Time : Make Super ASMR</t>
  </si>
  <si>
    <t>slime.simulator.time.asmr</t>
  </si>
  <si>
    <t>Super Slime Simulator: Satisfying ASMR &amp; DIY Games</t>
  </si>
  <si>
    <t>com.dramaton.slime</t>
  </si>
  <si>
    <t>H&amp;M - we love fashion</t>
  </si>
  <si>
    <t>com.hm.goe</t>
  </si>
  <si>
    <t>QR &amp; Barcode Reader</t>
  </si>
  <si>
    <t>com.teacapps.barcodescanner</t>
  </si>
  <si>
    <t>Microsoft Outlook</t>
  </si>
  <si>
    <t>com.microsoft.office.outlook</t>
  </si>
  <si>
    <t>My Vodafone</t>
  </si>
  <si>
    <t>com.vodafone.mCare</t>
  </si>
  <si>
    <t>Adobe Acrobat Reader: PDF Viewer, Editor &amp; Creator</t>
  </si>
  <si>
    <t>com.adobe.reader</t>
  </si>
  <si>
    <t>FREE QR Scanner: Barcode Scanner &amp; QR Code Scanner</t>
  </si>
  <si>
    <t>qrcodereader.barcodescanner.scan.qrscanner</t>
  </si>
  <si>
    <t>Your Phone Companion - Link to Windows</t>
  </si>
  <si>
    <t>com.microsoft.appmanager</t>
  </si>
  <si>
    <t>my MEO</t>
  </si>
  <si>
    <t>pt.tmn.android.ptcenter</t>
  </si>
  <si>
    <t>Google Assistant – Get things done, hands-free</t>
  </si>
  <si>
    <t>com.google.android.apps.googleassistant</t>
  </si>
  <si>
    <t>Google Docs</t>
  </si>
  <si>
    <t>com.google.android.apps.docs.editors.docs</t>
  </si>
  <si>
    <t>Microsoft Word: Write and edit docs on the go</t>
  </si>
  <si>
    <t>Diamond Live Wallpaper &amp; Animated Keyboard</t>
  </si>
  <si>
    <t>com.wave.keyboard.theme.diamondanimatedkeyboard</t>
  </si>
  <si>
    <t>Wallpapers for Fortnite skins, fight pass season 9</t>
  </si>
  <si>
    <t>com.wallpaper.wallpapers.fortnite</t>
  </si>
  <si>
    <t>Silver Luxury Watch Wallpaper and Keyboard</t>
  </si>
  <si>
    <t>silver.luxury.watch.wallpaper.live.keyboard</t>
  </si>
  <si>
    <t>Fonts - Emojis &amp; Fonts Keyboard</t>
  </si>
  <si>
    <t>com.fontskeyboard.fonts</t>
  </si>
  <si>
    <t>Transparent Screen &amp; Live Wallpaper</t>
  </si>
  <si>
    <t>wallpaper.transparent</t>
  </si>
  <si>
    <t>FBR: Mobile &amp; Tablet version: Wallpapers HD &amp; 4K</t>
  </si>
  <si>
    <t>battle.royale.wallpapers.hd</t>
  </si>
  <si>
    <t>Fire Wallpaper and Keyboard - Lone Wolf</t>
  </si>
  <si>
    <t>fire.wallpaper.live.keyboard.lone.wolf</t>
  </si>
  <si>
    <t>WhatsApp Wallpaper</t>
  </si>
  <si>
    <t>com.whatsapp.wallpaper</t>
  </si>
  <si>
    <t>Control Center IOS 13 - Screen Recorder</t>
  </si>
  <si>
    <t>com.tuanfadbg.controlcenterios</t>
  </si>
  <si>
    <t>ZOOM Cloud Meetings</t>
  </si>
  <si>
    <t>us.zoom.videomeetings</t>
  </si>
  <si>
    <t>Microsoft Teams</t>
  </si>
  <si>
    <t>com.microsoft.teams</t>
  </si>
  <si>
    <t>Google Meet</t>
  </si>
  <si>
    <t>com.google.android.apps.meetings</t>
  </si>
  <si>
    <t>LinkedIn: Job Search &amp; Business News</t>
  </si>
  <si>
    <t>edponline</t>
  </si>
  <si>
    <t>wit.edp.edpmobile</t>
  </si>
  <si>
    <t>Scanner App To PDF - TapScanner</t>
  </si>
  <si>
    <t>pdf.tap.scanner</t>
  </si>
  <si>
    <t>Adobe Scan: PDF Scanner with OCR, PDF Creator</t>
  </si>
  <si>
    <t>com.adobe.scan.android</t>
  </si>
  <si>
    <t>Microsoft Authenticator</t>
  </si>
  <si>
    <t>com.azure.authenticator</t>
  </si>
  <si>
    <t>CTT</t>
  </si>
  <si>
    <t>ctt.mobile.android.app.ctt</t>
  </si>
  <si>
    <t>Cisco Webex Meetings</t>
  </si>
  <si>
    <t>com.cisco.webex.meetings</t>
  </si>
  <si>
    <t>SHEIN-Fashion Shopping Online</t>
  </si>
  <si>
    <t>com.zzkko</t>
  </si>
  <si>
    <t>Joom. Shopping for every day.</t>
  </si>
  <si>
    <t>com.joom</t>
  </si>
  <si>
    <t>OLX - Compras Online de Artigos Novos e Usados</t>
  </si>
  <si>
    <t>com.fixeads.olxportugal</t>
  </si>
  <si>
    <t>Continente</t>
  </si>
  <si>
    <t>pt.continente.LojaContinente</t>
  </si>
  <si>
    <t>Cartão Continente</t>
  </si>
  <si>
    <t>pt.continente.ContinenteTelemovel</t>
  </si>
  <si>
    <t>AUTODOC — Auto Parts at Low Prices Online</t>
  </si>
  <si>
    <t>de.autodoc.gmbh</t>
  </si>
  <si>
    <t>Lidl - Offers &amp; Leaflets</t>
  </si>
  <si>
    <t>de.sec.mobile</t>
  </si>
  <si>
    <t>FaceApp - AI Face Editor</t>
  </si>
  <si>
    <t>io.faceapp</t>
  </si>
  <si>
    <t>InShot - Video Editor &amp; Video Maker</t>
  </si>
  <si>
    <t>com.camerasideas.instashot</t>
  </si>
  <si>
    <t>Adobe Lightroom - Photo Editor &amp; Pro Camera</t>
  </si>
  <si>
    <t>com.adobe.lrmobile</t>
  </si>
  <si>
    <t>Photo Editor Pro</t>
  </si>
  <si>
    <t>photo.editor.photoeditor.photoeditorpro</t>
  </si>
  <si>
    <t>Instasquare Photo Editor: Drip Art, Neon Line Art</t>
  </si>
  <si>
    <t>com.lyrebirdstudio.instasquare</t>
  </si>
  <si>
    <t>Collage Maker - Photo Editor</t>
  </si>
  <si>
    <t>photoeditor.layout.collagemaker</t>
  </si>
  <si>
    <t>Layout from Instagram: Collage</t>
  </si>
  <si>
    <t>com.instagram.layout</t>
  </si>
  <si>
    <t>Story Art 2020 -  Story Maker &amp; Story Creator</t>
  </si>
  <si>
    <t>com.thmobile.storymaker</t>
  </si>
  <si>
    <t>Avatan - Photo Editor Touch Up</t>
  </si>
  <si>
    <t>ru.avatan</t>
  </si>
  <si>
    <t>QR &amp; Barcode Scanner</t>
  </si>
  <si>
    <t>com.gamma.scan</t>
  </si>
  <si>
    <t>Segurança Social</t>
  </si>
  <si>
    <t>pt.segsocial.mobile.segurancasocial</t>
  </si>
  <si>
    <t>Samsung Smart Switch Mobile</t>
  </si>
  <si>
    <t>com.sec.android.easyMover</t>
  </si>
  <si>
    <t>Via Verde</t>
  </si>
  <si>
    <t>pt.viaverde.clientes</t>
  </si>
  <si>
    <t>MOD-MASTER for Minecraft PE (Pocket Edition) Free</t>
  </si>
  <si>
    <t>com.appblockgames.freecraftexploration</t>
  </si>
  <si>
    <t>NOS App (Cliente NOS)</t>
  </si>
  <si>
    <t>pt.nos.selfcare</t>
  </si>
  <si>
    <t>NordVPN: Best VPN Fast, Secure &amp; Unlimited</t>
  </si>
  <si>
    <t>com.nordvpn.android</t>
  </si>
  <si>
    <t>Google Translate</t>
  </si>
  <si>
    <t>com.google.android.apps.translate</t>
  </si>
  <si>
    <t>Memory cleaner. Speed booster &amp; junk removal</t>
  </si>
  <si>
    <t>com.junkremoval.pro</t>
  </si>
  <si>
    <t>Autenticação Gov</t>
  </si>
  <si>
    <t>pt.ama.autenticacaogov</t>
  </si>
  <si>
    <t>Tangle Master 3D</t>
  </si>
  <si>
    <t>com.rollic.tanglemaster3D</t>
  </si>
  <si>
    <t>My Talking Tom Friends</t>
  </si>
  <si>
    <t>com.outfit7.mytalkingtomfriends</t>
  </si>
  <si>
    <t>Money Buster</t>
  </si>
  <si>
    <t>com.cg.moneybuster</t>
  </si>
  <si>
    <t>Stack Colors!</t>
  </si>
  <si>
    <t>com.redforcegames.stack.colors</t>
  </si>
  <si>
    <t>Plinko Master</t>
  </si>
  <si>
    <t>com.plinko.master.coin</t>
  </si>
  <si>
    <t>Good Slice</t>
  </si>
  <si>
    <t>com.lightneer.goodslice</t>
  </si>
  <si>
    <t>Prison Empire Tycoon - Idle Game</t>
  </si>
  <si>
    <t>com.codigames.idle.prison.empire.manager.tycoon</t>
  </si>
  <si>
    <t>Johnny Trigger: Sniper</t>
  </si>
  <si>
    <t>com.jtsniper.game</t>
  </si>
  <si>
    <t>Cube Surfer!</t>
  </si>
  <si>
    <t>com.Atinon.PassOver</t>
  </si>
  <si>
    <t>TRAVEL_AND_LOCAL</t>
  </si>
  <si>
    <t>DATING</t>
  </si>
  <si>
    <t>AUTO_AND_VEHICLES</t>
  </si>
  <si>
    <t>FOOD_AND_DRINK</t>
  </si>
  <si>
    <t>MUSIC_AND_AUDIO</t>
  </si>
  <si>
    <t>HEALTH_AND_FITNESS</t>
  </si>
  <si>
    <t>FAMILY</t>
  </si>
  <si>
    <t>HOUSE_AND_HOME</t>
  </si>
  <si>
    <t>MAPS_AND_NAVIGATION</t>
  </si>
  <si>
    <t>VIDEO_PLAYERS</t>
  </si>
  <si>
    <t>ART_AND_DESIGN</t>
  </si>
  <si>
    <t>NEWS_AND_MAGAZINES</t>
  </si>
  <si>
    <t>BOOKS_AND_REFERENCE</t>
  </si>
  <si>
    <t>GAME</t>
  </si>
  <si>
    <t>APKPURE</t>
  </si>
  <si>
    <t>Tips for PUPG guide</t>
  </si>
  <si>
    <t>Artivive</t>
  </si>
  <si>
    <t>Infinite Design</t>
  </si>
  <si>
    <t>Labalabi For Whatsapp</t>
  </si>
  <si>
    <t>MediBang Paint - Make Art !</t>
  </si>
  <si>
    <t>ArtFlow: Paint Draw Sketchbook</t>
  </si>
  <si>
    <t>Scribbl - Scribble Animation Effect(Video &amp; Pics)</t>
  </si>
  <si>
    <t>Mod Truck Canter Anti Gosip BUSSID</t>
  </si>
  <si>
    <t>LG MirrorDrive</t>
  </si>
  <si>
    <t>maxim — order taxi, food and groceries delivery</t>
  </si>
  <si>
    <t>AGAMA Car Launcher</t>
  </si>
  <si>
    <t>Android Auto for phone screens</t>
  </si>
  <si>
    <t>Porsche AR Visualiser</t>
  </si>
  <si>
    <t>Face Beauty Camera - Easy Photo Editor &amp; Makeup</t>
  </si>
  <si>
    <t>Filter for Snapchat</t>
  </si>
  <si>
    <t>Selfie Camera Filters</t>
  </si>
  <si>
    <t>Crown Editor - Heart Filters for Pictures</t>
  </si>
  <si>
    <t>ML - Plus Size</t>
  </si>
  <si>
    <t>Emoji Photo Editor</t>
  </si>
  <si>
    <t>Live face sticker sweet camera</t>
  </si>
  <si>
    <t>filters for snapchat : sticker design</t>
  </si>
  <si>
    <t>TroveSkin: Your Skincare Coach</t>
  </si>
  <si>
    <t>PDF Reader</t>
  </si>
  <si>
    <t>Lulu Box FF Skin Guide</t>
  </si>
  <si>
    <t>القرآن الكريم كامل بدون انترنت</t>
  </si>
  <si>
    <t>Mlive Mod Unlock Room Tips</t>
  </si>
  <si>
    <t>The Bible App Free + Audio, Offline, Daily Study</t>
  </si>
  <si>
    <t>English-Myanmar Dictionary</t>
  </si>
  <si>
    <t>Amazon Kindle</t>
  </si>
  <si>
    <t>Grand Gangster Auto Crime  - Theft Crime Simulator</t>
  </si>
  <si>
    <t>القرآن الكريم بدون انترنت</t>
  </si>
  <si>
    <t>LinkedIn: Jobs, Business News &amp; Social Networking</t>
  </si>
  <si>
    <t>MytelPay</t>
  </si>
  <si>
    <t>AnyDesk Remote Control</t>
  </si>
  <si>
    <t>WebComics</t>
  </si>
  <si>
    <t>Toomics - Read Comics, Webtoons, Manga for Free</t>
  </si>
  <si>
    <t>MANGA Plus by SHUEISHA</t>
  </si>
  <si>
    <t>Manga 18+</t>
  </si>
  <si>
    <t>VIZ Manga – Direct from Japan</t>
  </si>
  <si>
    <t>Free Battle Royale: Battleground Survival</t>
  </si>
  <si>
    <t>kakaopage - Webtoon Romansa Original</t>
  </si>
  <si>
    <t>Lezhin Comics - Daily Releases</t>
  </si>
  <si>
    <t>Google Chrome: Fast &amp; Secure</t>
  </si>
  <si>
    <t>Gmail</t>
  </si>
  <si>
    <t>Opera Mini - fast web browser</t>
  </si>
  <si>
    <t>TextNow: Free Texting &amp; Calling App</t>
  </si>
  <si>
    <t>Messenger Lite: Free Calls &amp; Messages</t>
  </si>
  <si>
    <t>Viber Messenger - Messages, Group Chats &amp; Calls</t>
  </si>
  <si>
    <t>ToTok - Free HD Video Calls &amp; Voice Chats</t>
  </si>
  <si>
    <t>Hinge - Dating &amp; Relationships</t>
  </si>
  <si>
    <t>New Browser X - Unblock Sites Without VPN</t>
  </si>
  <si>
    <t>Mingle2 Free Online Dating App - Chat, Date, Meet</t>
  </si>
  <si>
    <t>Olaa - Meet New Friends Nearby</t>
  </si>
  <si>
    <t>Joyride – Open-Minded Dating &amp; Passionate Singles</t>
  </si>
  <si>
    <t>Hily – Meet New People, Make Friends &amp; Find Dates</t>
  </si>
  <si>
    <t>MeetEZ - Chat and find your love</t>
  </si>
  <si>
    <t>Curvy Singles Dating - Meet online, Chat &amp; Date</t>
  </si>
  <si>
    <t>Chispa - Meet Latino singles nearby!</t>
  </si>
  <si>
    <t>U-Dictionary: Oxford Dictionary Free Now Translate</t>
  </si>
  <si>
    <t>Zenius - Belajar Online</t>
  </si>
  <si>
    <t>Guide for Free Fire Coins &amp; Diamonds</t>
  </si>
  <si>
    <t>National Test Abhyas</t>
  </si>
  <si>
    <t>Unacademy Learning App</t>
  </si>
  <si>
    <t>Sensi</t>
  </si>
  <si>
    <t>Stellarium Mobile Free - Star Map</t>
  </si>
  <si>
    <t>Live NetTV</t>
  </si>
  <si>
    <t>WATCHED - Multimedia Browser</t>
  </si>
  <si>
    <t>Disney+</t>
  </si>
  <si>
    <t>BOOYAH!</t>
  </si>
  <si>
    <t>MPT 4 U</t>
  </si>
  <si>
    <t>Pluto TV - Free Live TV and Movies</t>
  </si>
  <si>
    <t>JioTV – News, Movies, Entertainment, LIVE TV</t>
  </si>
  <si>
    <t>Valyou</t>
  </si>
  <si>
    <t>Thai 2D</t>
  </si>
  <si>
    <t>JAV 2019</t>
  </si>
  <si>
    <t>Null App - N|U</t>
  </si>
  <si>
    <t>BBVA Más Azul</t>
  </si>
  <si>
    <t>Experience PlayStation</t>
  </si>
  <si>
    <t>Blackpink Call Me - Call With Blackpink Idol Prank</t>
  </si>
  <si>
    <t>بث مباشر للمباريات</t>
  </si>
  <si>
    <t>PayPal Mobile Cash: Send and Request Money Fast</t>
  </si>
  <si>
    <t>Google Pay: Pay with your phone and send cash</t>
  </si>
  <si>
    <t>Сбербанк Онлайн</t>
  </si>
  <si>
    <t>Paytm Canada</t>
  </si>
  <si>
    <t>eToro</t>
  </si>
  <si>
    <t>Blockchain Wallet. Bitcoin, Bitcoin Cash, Ethereum</t>
  </si>
  <si>
    <t>Luno: Buy Bitcoin, Ethereum and Cryptocurrency</t>
  </si>
  <si>
    <t>VTB-Online</t>
  </si>
  <si>
    <t>Bitcoin Wallet</t>
  </si>
  <si>
    <t>Tu Pago Movil Banco Bicentenario</t>
  </si>
  <si>
    <t>Talabat: Food &amp; Grocery Delivery</t>
  </si>
  <si>
    <t>HungerStation - Food, Groceries Delivery &amp; More</t>
  </si>
  <si>
    <t>Prequel DC</t>
  </si>
  <si>
    <t>GrabMerchant</t>
  </si>
  <si>
    <t>PedidosYa - Delivery Online</t>
  </si>
  <si>
    <t>Deliveroo: Takeaway food</t>
  </si>
  <si>
    <t>Jumia Food: Local Food Delivery near You</t>
  </si>
  <si>
    <t>EHTERAZ</t>
  </si>
  <si>
    <t>Sweatcoin — Walking step counter &amp; pedometer app</t>
  </si>
  <si>
    <t>Aarogya Setu</t>
  </si>
  <si>
    <t>Flo Period tracker, Ovulation &amp; Pregnancy tracker</t>
  </si>
  <si>
    <t>Women Workout at Home - Female Fitness</t>
  </si>
  <si>
    <t>Calorie Counter - MyFitnessPal</t>
  </si>
  <si>
    <t>Height Increase - Increase Height Workout, Taller</t>
  </si>
  <si>
    <t>GSM One</t>
  </si>
  <si>
    <t>Swedish Home Design 3D</t>
  </si>
  <si>
    <t>IP WebCam - Acid</t>
  </si>
  <si>
    <t>AP Volunteer</t>
  </si>
  <si>
    <t>Home Security Camera WardenCam - reuse old phones</t>
  </si>
  <si>
    <t>ЦИАН. Недвижимость: аренда, продажа квартир, домов</t>
  </si>
  <si>
    <t>Smart TV's Remote Control</t>
  </si>
  <si>
    <t>Test DPC</t>
  </si>
  <si>
    <t>PUB Gfx Tool Free🔧 for PUBG</t>
  </si>
  <si>
    <t>Gamers GLTool Free with Game Turbo &amp; Game Tuner</t>
  </si>
  <si>
    <t>App Cloner Premium &amp; Add-ons</t>
  </si>
  <si>
    <t>V380s</t>
  </si>
  <si>
    <t>Wolf Game Booster &amp; GFX Tool for PU and FF</t>
  </si>
  <si>
    <t>Info of Play Store &amp; fix Play Services 2020 Update</t>
  </si>
  <si>
    <t>Mi Home</t>
  </si>
  <si>
    <t>Magic Face:face aging, young camera, fantastic app</t>
  </si>
  <si>
    <t>Tinder Lite</t>
  </si>
  <si>
    <t>Poll Pay: Make money &amp; free gift cards w/ a survey</t>
  </si>
  <si>
    <t>Gamerz Area</t>
  </si>
  <si>
    <t>New HappyMod - Happy Apps</t>
  </si>
  <si>
    <t>Muslim Pro - Ramadan 2020</t>
  </si>
  <si>
    <t>صلاتك Salatuk (Prayer time)</t>
  </si>
  <si>
    <t>HERE WeGo – City Navigation</t>
  </si>
  <si>
    <t>Lalamove Driver - Earn Extra Income</t>
  </si>
  <si>
    <t>Yandex.Taxi Ride-Hailing Service. Book a ride.</t>
  </si>
  <si>
    <t>Bolt (formerly Taxify)</t>
  </si>
  <si>
    <t>FGL Pro</t>
  </si>
  <si>
    <t>GPS Offline Maps, Directions - Explore &amp; Navigate</t>
  </si>
  <si>
    <t>Lalamove - Express &amp; Reliable Courier Delivery App</t>
  </si>
  <si>
    <t>Pacify</t>
  </si>
  <si>
    <t>Inject App</t>
  </si>
  <si>
    <t>Alero</t>
  </si>
  <si>
    <t>TraceTogether</t>
  </si>
  <si>
    <t>eHAC Indonesia</t>
  </si>
  <si>
    <t>CUIDAR COVID-19 ARGENTINA</t>
  </si>
  <si>
    <t>وقايتنا ( wiqaytna)</t>
  </si>
  <si>
    <t>GG Sex Life</t>
  </si>
  <si>
    <t>ALHOSN UAE</t>
  </si>
  <si>
    <t>Spotify: Listen to new music, podcasts, and songs</t>
  </si>
  <si>
    <t>Google Play Music</t>
  </si>
  <si>
    <t>JOOX Music</t>
  </si>
  <si>
    <t>SoundCloud - Play Music, Audio &amp; New Songs</t>
  </si>
  <si>
    <t>Smule - The Social Singing App</t>
  </si>
  <si>
    <t>Resso</t>
  </si>
  <si>
    <t>Microsoft News</t>
  </si>
  <si>
    <t>Twitter Lite</t>
  </si>
  <si>
    <t>BACA PLUS - Baca Berita &amp; Komunitas Game</t>
  </si>
  <si>
    <t>6tv.by</t>
  </si>
  <si>
    <t>FREECABLE TV App: Free TV Shows, Free Movies, News</t>
  </si>
  <si>
    <t>Dream Apps Market</t>
  </si>
  <si>
    <t>Guide for 9app Mobile Market</t>
  </si>
  <si>
    <t>Pregnancy + tracker</t>
  </si>
  <si>
    <t>Porn Blocker : Safe Search &amp; Web Filter</t>
  </si>
  <si>
    <t>Cooking Games - Food Fever &amp; Restaurant Craze</t>
  </si>
  <si>
    <t>My Baby Care - Newborn Babysitter &amp; Baby Games</t>
  </si>
  <si>
    <t>Parental Control &amp; Kids GPS: Kaspersky SafeKids</t>
  </si>
  <si>
    <t>Week by Week Pregnancy App. Contraction timer</t>
  </si>
  <si>
    <t>WiFi Blocker - Router Parental Control -Block WiFi</t>
  </si>
  <si>
    <t>طفلي لايف – حاسبة الحمل والولادة، رضاعه، وصفات رضع</t>
  </si>
  <si>
    <t>Porn Blocker (Safe Surfer)</t>
  </si>
  <si>
    <t>Mi Wallpaper Carousel</t>
  </si>
  <si>
    <t>App Hider- Hide Apps Hide Photos Multiple Accounts</t>
  </si>
  <si>
    <t>Launcher iOS 14</t>
  </si>
  <si>
    <t>Wallpapers HD, 4K Backgrounds</t>
  </si>
  <si>
    <t>Launcher iPhone</t>
  </si>
  <si>
    <t>iFont(Expert of Fonts)</t>
  </si>
  <si>
    <t>Google Photos</t>
  </si>
  <si>
    <t>Video Editor &amp; Video Maker - InShot</t>
  </si>
  <si>
    <t>PixelLab - Text on pictures</t>
  </si>
  <si>
    <t>Snapseed</t>
  </si>
  <si>
    <t xml:space="preserve">ES File Explorer </t>
  </si>
  <si>
    <t>Microsoft Outlook: Organize Your Email &amp; Calendar</t>
  </si>
  <si>
    <t>WPS Office - Free Office Suite for Word,PDF,Excel</t>
  </si>
  <si>
    <t>Microsoft Word: Write, Edit &amp; Share Docs on the Go</t>
  </si>
  <si>
    <t>Google Calendar</t>
  </si>
  <si>
    <t>Microsoft Translator</t>
  </si>
  <si>
    <t>Mobizen Screen Recorder - Record, Capture, Edit</t>
  </si>
  <si>
    <t>Amazon Shopping - Search, Find, Ship, and Save</t>
  </si>
  <si>
    <t>JUMIA Online Shopping</t>
  </si>
  <si>
    <t>Tokopedia</t>
  </si>
  <si>
    <t>Shopee: 7.7 Mid Year Sale</t>
  </si>
  <si>
    <t>sahibinden.com: Emlak,Araba,Alışveriş ve Diğerleri</t>
  </si>
  <si>
    <t>Amazon Shopping, UPI, Money Transfer, Bill Payment</t>
  </si>
  <si>
    <t>Mercado Libre: compra fácil y rápido</t>
  </si>
  <si>
    <t>eBay Kleinanzeigen for Germany</t>
  </si>
  <si>
    <t>TikTok - Make Your Day</t>
  </si>
  <si>
    <t>Postegro - Any Profile Viewer</t>
  </si>
  <si>
    <t>HAGO - Play With New Friends</t>
  </si>
  <si>
    <t>Luluchat - Live Dating Chat</t>
  </si>
  <si>
    <t>VK — live chatting &amp; free calls</t>
  </si>
  <si>
    <t>Helo - Discover, Share &amp; Communicate</t>
  </si>
  <si>
    <t>LiveScore: Live Sports Scores</t>
  </si>
  <si>
    <t>Sport Zone +</t>
  </si>
  <si>
    <t>GollerCepte 1905</t>
  </si>
  <si>
    <t>SofaScore - Live Score App for Soccer &amp; Sports</t>
  </si>
  <si>
    <t>Premier League - Official App</t>
  </si>
  <si>
    <t>beIN SPORTS</t>
  </si>
  <si>
    <t>BeSoccer - Soccer Live Score</t>
  </si>
  <si>
    <t>Dream11</t>
  </si>
  <si>
    <t>DAZN Live Fight Sports: Boxing, MMA &amp; More</t>
  </si>
  <si>
    <t>Red Glory - Manchester United Fan App by The Fans</t>
  </si>
  <si>
    <t>VidMate - HD Video Downloader &amp; Live TV</t>
  </si>
  <si>
    <t>LuluBox - Allow you to unlock all skin of FreeFire</t>
  </si>
  <si>
    <t>Google Play Store</t>
  </si>
  <si>
    <t>SHAREit - Transfer &amp; Share</t>
  </si>
  <si>
    <t>YouTube Downloader and MP3 Converter Snaptube</t>
  </si>
  <si>
    <t>Google Account Manager</t>
  </si>
  <si>
    <t>HappyMod</t>
  </si>
  <si>
    <t>ZArchiver</t>
  </si>
  <si>
    <t>Google Play services</t>
  </si>
  <si>
    <t>Turbo VPN- Free VPN Proxy Server &amp; Secure Service</t>
  </si>
  <si>
    <t>Maps - Navigate &amp; Explore</t>
  </si>
  <si>
    <t>Gojek Driver</t>
  </si>
  <si>
    <t>Trip.com: Flights, Hotels, Train &amp; Travel Deals</t>
  </si>
  <si>
    <t>Agoda – Deals on Hotels &amp; Homes</t>
  </si>
  <si>
    <t>Wego Flights, Hotels, Travel Deals Booking App</t>
  </si>
  <si>
    <t>Yandex.Navigator</t>
  </si>
  <si>
    <t>MAPS.ME – Offline maps, travel guides &amp; navigation</t>
  </si>
  <si>
    <t>Booking.com: Hotels, Apartments &amp; Accommodation</t>
  </si>
  <si>
    <t>YouTube</t>
  </si>
  <si>
    <t>VideoBuddy - Youtube Downloader</t>
  </si>
  <si>
    <t>YouTube Vanced</t>
  </si>
  <si>
    <t>Alight Motion — Video and Animation Editor</t>
  </si>
  <si>
    <t>YouTube Go</t>
  </si>
  <si>
    <t>PLAYit - A New Video Player &amp; Music Player</t>
  </si>
  <si>
    <t>3B Meteo - Weather Forecasts</t>
  </si>
  <si>
    <t>Windy.com - Weather Radar, Satellite and Forecast</t>
  </si>
  <si>
    <t>Yandex.Weather</t>
  </si>
  <si>
    <t>Transparent clock &amp; weather - forecast &amp; radar</t>
  </si>
  <si>
    <t>Prado Car Games Modern Car Parking Car Games 2020</t>
  </si>
  <si>
    <t>Weather Live</t>
  </si>
  <si>
    <t>com.pupg.guide.diamonds</t>
  </si>
  <si>
    <t>com.artivive</t>
  </si>
  <si>
    <t>com.brakefield.idfree</t>
  </si>
  <si>
    <t>labalabi.whatsapp.labalabi</t>
  </si>
  <si>
    <t>com.medibang.android.paint.tablet</t>
  </si>
  <si>
    <t>com.bytestorm.artflow</t>
  </si>
  <si>
    <t>com.axndx.ig</t>
  </si>
  <si>
    <t>com.starmods.antigosip</t>
  </si>
  <si>
    <t>com.lge.mirrordrive</t>
  </si>
  <si>
    <t>com.taxsee.taxsee</t>
  </si>
  <si>
    <t>altergames.carlauncher</t>
  </si>
  <si>
    <t>com.google.android.projection.gearhead.phonescreen</t>
  </si>
  <si>
    <t>com.porsche.parv</t>
  </si>
  <si>
    <t>com.makeup.beauty.face.facebeauty.camera</t>
  </si>
  <si>
    <t>filter.selfie.camera.photo.stickers</t>
  </si>
  <si>
    <t>tba.selfie.camera.filter</t>
  </si>
  <si>
    <t>heart.crown.camera.effect.snap.photoeditor.heartcrowncamera.stickers</t>
  </si>
  <si>
    <t>com.modellauncher.plussize</t>
  </si>
  <si>
    <t>emoji.photo.editor</t>
  </si>
  <si>
    <t>cofs.live.face.sticker.sweet.camera</t>
  </si>
  <si>
    <t>com.snapchat.filters.lenses.stickers.forSnapchat</t>
  </si>
  <si>
    <t>com.trove</t>
  </si>
  <si>
    <t>pdf.reader</t>
  </si>
  <si>
    <t>com.gustie_studio.lulubox_ff_guide</t>
  </si>
  <si>
    <t>com.simppro.quran.offline</t>
  </si>
  <si>
    <t>com.mlive.tutstreaming.updatednew</t>
  </si>
  <si>
    <t>com.naing.englishmyanmardictionary</t>
  </si>
  <si>
    <t>com.grand.theft.cheat.codes.five</t>
  </si>
  <si>
    <t>com.maher4web.quran</t>
  </si>
  <si>
    <t>com.mytelpay.eu</t>
  </si>
  <si>
    <t>com.anydesk.anydeskandroid</t>
  </si>
  <si>
    <t>com.webcomics.manga</t>
  </si>
  <si>
    <t>com.toomics.global.google</t>
  </si>
  <si>
    <t>jp.co.shueisha.mangaplus</t>
  </si>
  <si>
    <t>com.imanga.manga</t>
  </si>
  <si>
    <t>com.vizmanga.android</t>
  </si>
  <si>
    <t>com.fire.battle.royale.battleground.survival</t>
  </si>
  <si>
    <t>com.neobazar.webcomics</t>
  </si>
  <si>
    <t>com.lezhin.comics</t>
  </si>
  <si>
    <t>com.android.chrome</t>
  </si>
  <si>
    <t>com.google.android.gm</t>
  </si>
  <si>
    <t>com.opera.mini.native</t>
  </si>
  <si>
    <t>com.enflick.android.TextNow</t>
  </si>
  <si>
    <t>ai.totok.chat</t>
  </si>
  <si>
    <t>co.hinge.app</t>
  </si>
  <si>
    <t>com.perambanweb.unblockwebproxy</t>
  </si>
  <si>
    <t>mingle.android.mingle2</t>
  </si>
  <si>
    <t>sg.olaa.chat</t>
  </si>
  <si>
    <t>com.jaumo.casual</t>
  </si>
  <si>
    <t>com.mdd.dating</t>
  </si>
  <si>
    <t>com.mason.wooplus</t>
  </si>
  <si>
    <t>com.affinityapps.chispa</t>
  </si>
  <si>
    <t>com.youdao.hindict</t>
  </si>
  <si>
    <t>net.zenius.mobile</t>
  </si>
  <si>
    <t>com.freefirediamonds.ff.guide</t>
  </si>
  <si>
    <t>com.abhyas.nta.com</t>
  </si>
  <si>
    <t>com.unacademyapp</t>
  </si>
  <si>
    <t>it.museon.sensi</t>
  </si>
  <si>
    <t>com.noctuasoftware.stellarium_free</t>
  </si>
  <si>
    <t>com.streams.androidnettv</t>
  </si>
  <si>
    <t>com.watched.play</t>
  </si>
  <si>
    <t>com.disney.disneyplus</t>
  </si>
  <si>
    <t>com.mambet.tv</t>
  </si>
  <si>
    <t>mm.com.mptvas</t>
  </si>
  <si>
    <t>tv.pluto.android</t>
  </si>
  <si>
    <t>com.jio.jioplay.tv</t>
  </si>
  <si>
    <t>com.valyousub.app</t>
  </si>
  <si>
    <t>com.thai2d.app</t>
  </si>
  <si>
    <t>com.psavmxds.autozone19</t>
  </si>
  <si>
    <t>com.nestedif.nullapp</t>
  </si>
  <si>
    <t>com.mocionsoft.bbvaapp</t>
  </si>
  <si>
    <t>com.sony.psexp2016</t>
  </si>
  <si>
    <t>com.idol.blackpink.call</t>
  </si>
  <si>
    <t>com.paaacsah.mobasherhh.coupon</t>
  </si>
  <si>
    <t>com.google.android.apps.walletnfcrel</t>
  </si>
  <si>
    <t>ru.sberbankmobile</t>
  </si>
  <si>
    <t>com.one97.hero</t>
  </si>
  <si>
    <t>com.etoro.openbook</t>
  </si>
  <si>
    <t>piuk.blockchain.android</t>
  </si>
  <si>
    <t>co.bitx.android.wallet</t>
  </si>
  <si>
    <t>ru.vtb24.mobilebanking.android</t>
  </si>
  <si>
    <t>de.schildbach.wallet</t>
  </si>
  <si>
    <t>com.unidigital.bicentenario.p2p</t>
  </si>
  <si>
    <t>com.talabat</t>
  </si>
  <si>
    <t>com.mcdonalds.app</t>
  </si>
  <si>
    <t>com.hungerstation.android.web</t>
  </si>
  <si>
    <t>com.inkind.prequeldc</t>
  </si>
  <si>
    <t>com.grab.merchant</t>
  </si>
  <si>
    <t>com.pedidosya</t>
  </si>
  <si>
    <t>com.deliveroo.orderapp</t>
  </si>
  <si>
    <t>com.jumiafood.android</t>
  </si>
  <si>
    <t>com.moi.covid19</t>
  </si>
  <si>
    <t>in.sweatco.app</t>
  </si>
  <si>
    <t>nic.goi.aarogyasetu</t>
  </si>
  <si>
    <t>org.iggymedia.periodtracker</t>
  </si>
  <si>
    <t>women.workout.female.fitness</t>
  </si>
  <si>
    <t>com.myfitnesspal.android</t>
  </si>
  <si>
    <t>increaseheightworkout.heightincreaseexercise.tallerexercise</t>
  </si>
  <si>
    <t>air.uk.co.telguard.setup</t>
  </si>
  <si>
    <t>com.planner5d.swedishhomedesign</t>
  </si>
  <si>
    <t>nfo.webcam</t>
  </si>
  <si>
    <t>in.apcfss.sw.navasakam.volunteer</t>
  </si>
  <si>
    <t>com.warden.cam</t>
  </si>
  <si>
    <t>ru.cian.main</t>
  </si>
  <si>
    <t>codematics.wifitv.tvremote.smarttv.remotecontrol.tv.remote.control</t>
  </si>
  <si>
    <t>com.afwsamples.testdpc</t>
  </si>
  <si>
    <t>inc.trilokia.pubgfxtool.free</t>
  </si>
  <si>
    <t>inc.trilokia.gfxtool.free</t>
  </si>
  <si>
    <t>com.applisto.appcloner.premium</t>
  </si>
  <si>
    <t>com.macrovideo.v380s</t>
  </si>
  <si>
    <t>com.wolf.gamebooster.free</t>
  </si>
  <si>
    <t>com.zadeveloper.playstore.playservices.info</t>
  </si>
  <si>
    <t>com.xiaomi.smarthome</t>
  </si>
  <si>
    <t>faceapp.aging.young.ai.face</t>
  </si>
  <si>
    <t>com.tinder.tinderlite</t>
  </si>
  <si>
    <t>net.bitburst.pollpay</t>
  </si>
  <si>
    <t>com.area.gamerz</t>
  </si>
  <si>
    <t>com.appsamod.appmod</t>
  </si>
  <si>
    <t>com.bitsmedia.android.muslimpro</t>
  </si>
  <si>
    <t>com.masarat.salati</t>
  </si>
  <si>
    <t>com.here.app.maps</t>
  </si>
  <si>
    <t>hk.easyvan.app.driver2</t>
  </si>
  <si>
    <t>com.ltp.pro.fakelocation</t>
  </si>
  <si>
    <t>com.jvstudios.gpstracker</t>
  </si>
  <si>
    <t>hk.easyvan.app.client</t>
  </si>
  <si>
    <t>io.pacify.android.patient</t>
  </si>
  <si>
    <t>at.appingo.android.inject</t>
  </si>
  <si>
    <t>no.alero.app2</t>
  </si>
  <si>
    <t>sg.gov.tech.bluetrace</t>
  </si>
  <si>
    <t>com.kemenkes.inahac</t>
  </si>
  <si>
    <t>ar.gob.coronavirus</t>
  </si>
  <si>
    <t>covid.trace.morocco</t>
  </si>
  <si>
    <t>air.com.samuramu.gg.sx</t>
  </si>
  <si>
    <t>doh.health.shield</t>
  </si>
  <si>
    <t>com.google.android.music</t>
  </si>
  <si>
    <t>com.tencent.ibg.joox</t>
  </si>
  <si>
    <t>com.smule.singandroid</t>
  </si>
  <si>
    <t>com.moonvideo.android.resso</t>
  </si>
  <si>
    <t>com.microsoft.amp.apps.bingnews</t>
  </si>
  <si>
    <t>com.twitter.android.lite</t>
  </si>
  <si>
    <t>com.jakarta.baca.lite</t>
  </si>
  <si>
    <t>by.tv6.reporter</t>
  </si>
  <si>
    <t>live.free.tv_us</t>
  </si>
  <si>
    <t>com.safedev.appsmarket</t>
  </si>
  <si>
    <t>com.amazingappsmarket.promarketmeapp</t>
  </si>
  <si>
    <t>com.kawkaw.pornblocker.safebrowser.up</t>
  </si>
  <si>
    <t>com.cook.cookinggame</t>
  </si>
  <si>
    <t>com.beansprites.mybabycareFREE</t>
  </si>
  <si>
    <t>com.kaspersky.safekids</t>
  </si>
  <si>
    <t>com.wachanga.pregnancy</t>
  </si>
  <si>
    <t>com.testalpha.wifiblocker</t>
  </si>
  <si>
    <t>com.onemenaapp.teflylife</t>
  </si>
  <si>
    <t>com.safesurfer</t>
  </si>
  <si>
    <t>com.miui.android.fashiongallery</t>
  </si>
  <si>
    <t>com.app.hider.master.pro</t>
  </si>
  <si>
    <t>com.ios.iphone.ios13.launcherios13</t>
  </si>
  <si>
    <t>com.wallpaperscraft.wallpaper</t>
  </si>
  <si>
    <t>com.xos.iphonex.iphone.applelauncher</t>
  </si>
  <si>
    <t>com.kapp.ifont</t>
  </si>
  <si>
    <t>com.google.android.apps.photos</t>
  </si>
  <si>
    <t>com.imaginstudio.imagetools.pixellab</t>
  </si>
  <si>
    <t>com.niksoftware.snapseed</t>
  </si>
  <si>
    <t>cn.wps.moffice_eng</t>
  </si>
  <si>
    <t>com.google.android.calendar</t>
  </si>
  <si>
    <t>com.microsoft.translator</t>
  </si>
  <si>
    <t>com.rsupport.mvagent</t>
  </si>
  <si>
    <t>com.jumia.android</t>
  </si>
  <si>
    <t>com.tokopedia.tkpd</t>
  </si>
  <si>
    <t>com.shopee.my</t>
  </si>
  <si>
    <t>com.sahibinden</t>
  </si>
  <si>
    <t>com.mercadolibre</t>
  </si>
  <si>
    <t>com.ebay.kleinanzeigen</t>
  </si>
  <si>
    <t>social.android.postegro</t>
  </si>
  <si>
    <t>com.yy.hiyo</t>
  </si>
  <si>
    <t>com.gokoo.luluchat</t>
  </si>
  <si>
    <t>com.vkontakte.android</t>
  </si>
  <si>
    <t>app.buzz.share</t>
  </si>
  <si>
    <t>com.livescore</t>
  </si>
  <si>
    <t>com.writemedia.sportZoneGlobal</t>
  </si>
  <si>
    <t>com.turkcell.gollercepte1905</t>
  </si>
  <si>
    <t>com.sofascore.results</t>
  </si>
  <si>
    <t>com.pl.premierleague</t>
  </si>
  <si>
    <t>com.beinsports.andcontent</t>
  </si>
  <si>
    <t>com.app.dream11Pro</t>
  </si>
  <si>
    <t>com.dazn</t>
  </si>
  <si>
    <t>com.infinitysports.manchesterunitedfansclub</t>
  </si>
  <si>
    <t>com.lulu.lulubox</t>
  </si>
  <si>
    <t>com.android.vending</t>
  </si>
  <si>
    <t>com.lenovo.anyshare.gps</t>
  </si>
  <si>
    <t>com.google.android.gsf.login</t>
  </si>
  <si>
    <t>com.happymod.apk</t>
  </si>
  <si>
    <t>ru.zdevs.zarchiver</t>
  </si>
  <si>
    <t>com.google.android.gms</t>
  </si>
  <si>
    <t>free.vpn.unblock.proxy.turbovpn</t>
  </si>
  <si>
    <t>com.google.android.apps.maps</t>
  </si>
  <si>
    <t>com.gojek.driver.bike</t>
  </si>
  <si>
    <t>ctrip.english</t>
  </si>
  <si>
    <t>com.agoda.mobile.consumer</t>
  </si>
  <si>
    <t>com.wego.android</t>
  </si>
  <si>
    <t>ru.yandex.yandexnavi</t>
  </si>
  <si>
    <t>com.mapswithme.maps.pro</t>
  </si>
  <si>
    <t>com.google.android.youtube</t>
  </si>
  <si>
    <t>com.vid007.videobuddy</t>
  </si>
  <si>
    <t>com.ss.android.ugc.trill</t>
  </si>
  <si>
    <t>com.vanced.android.youtube</t>
  </si>
  <si>
    <t>com.alightcreative.motion</t>
  </si>
  <si>
    <t>com.google.android.apps.youtube.mango</t>
  </si>
  <si>
    <t>com.playit.videoplayer</t>
  </si>
  <si>
    <t>com.Meteosolutions.Meteo3b</t>
  </si>
  <si>
    <t>com.windyty.android</t>
  </si>
  <si>
    <t>ru.yandex.weatherplugin</t>
  </si>
  <si>
    <t>com.droid27.transparentclockweather</t>
  </si>
  <si>
    <t>com.steelcloudstudio.luxury.prado.car.parking.challenge</t>
  </si>
  <si>
    <t>LIBRARIES_AND_DEMO</t>
  </si>
  <si>
    <t>M3</t>
  </si>
  <si>
    <t>Grand Total</t>
  </si>
  <si>
    <t xml:space="preserve">EVENTS </t>
  </si>
  <si>
    <t xml:space="preserve">MEDICAL </t>
  </si>
  <si>
    <t>GOOGLE PLAY STORE</t>
  </si>
  <si>
    <t>TOTAL</t>
  </si>
  <si>
    <t>Total</t>
  </si>
  <si>
    <t>Aptoide</t>
  </si>
  <si>
    <t>Max</t>
  </si>
  <si>
    <t>Min</t>
  </si>
  <si>
    <t>Average</t>
  </si>
  <si>
    <t>Global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</si>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</sst>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7" formatCode="0.00000"/>
    <numFmt numFmtId="168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2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Security</a:t>
            </a:r>
            <a:r>
              <a:rPr lang="en-GB" baseline="0"/>
              <a:t> Risk Score according to App Store category (Aptoide)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APTOIDE!$D$12:$D$458</c:f>
              <c:strCache>
                <c:ptCount val="42"/>
                <c:pt idx="0">
                  <c:v>BEAUTY</c:v>
                </c:pt>
                <c:pt idx="1">
                  <c:v>WEATHER</c:v>
                </c:pt>
                <c:pt idx="2">
                  <c:v>ENTERTAINMENT</c:v>
                </c:pt>
                <c:pt idx="3">
                  <c:v>EDUCATION</c:v>
                </c:pt>
                <c:pt idx="4">
                  <c:v>MULTIMEDIA</c:v>
                </c:pt>
                <c:pt idx="5">
                  <c:v>HOUSE-HOME</c:v>
                </c:pt>
                <c:pt idx="6">
                  <c:v>THEMES</c:v>
                </c:pt>
                <c:pt idx="7">
                  <c:v>PRODUCTIVITY</c:v>
                </c:pt>
                <c:pt idx="8">
                  <c:v>SPORTS</c:v>
                </c:pt>
                <c:pt idx="9">
                  <c:v>PARENTING</c:v>
                </c:pt>
                <c:pt idx="10">
                  <c:v>COMMUNICATION</c:v>
                </c:pt>
                <c:pt idx="11">
                  <c:v>COMICS</c:v>
                </c:pt>
                <c:pt idx="12">
                  <c:v>ART-DESIGN</c:v>
                </c:pt>
                <c:pt idx="13">
                  <c:v>MEDICAL</c:v>
                </c:pt>
                <c:pt idx="14">
                  <c:v>SHOPPING</c:v>
                </c:pt>
                <c:pt idx="15">
                  <c:v>FOOD-DRINK</c:v>
                </c:pt>
                <c:pt idx="16">
                  <c:v>TRAVEL-LOCAL</c:v>
                </c:pt>
                <c:pt idx="17">
                  <c:v>TRANSPORT</c:v>
                </c:pt>
                <c:pt idx="18">
                  <c:v>EVENTS </c:v>
                </c:pt>
                <c:pt idx="19">
                  <c:v>SOFTWARE-LIBRARIES</c:v>
                </c:pt>
                <c:pt idx="20">
                  <c:v>PHOTOGRAPHY</c:v>
                </c:pt>
                <c:pt idx="21">
                  <c:v>BOOKS-REFERENCE</c:v>
                </c:pt>
                <c:pt idx="22">
                  <c:v>MAPS-NAVIGATION</c:v>
                </c:pt>
                <c:pt idx="23">
                  <c:v>NEWS-MAGAZINES</c:v>
                </c:pt>
                <c:pt idx="24">
                  <c:v>AUTO-VEHICLES</c:v>
                </c:pt>
                <c:pt idx="25">
                  <c:v>HEALTH-FITNESS</c:v>
                </c:pt>
                <c:pt idx="26">
                  <c:v>MUSIC-AUDIO</c:v>
                </c:pt>
                <c:pt idx="27">
                  <c:v>VIDEO-PLAYERS-EDITORS</c:v>
                </c:pt>
                <c:pt idx="28">
                  <c:v>MEDIA-VIDEO</c:v>
                </c:pt>
                <c:pt idx="29">
                  <c:v>SOCIAL</c:v>
                </c:pt>
                <c:pt idx="30">
                  <c:v>TOOLS</c:v>
                </c:pt>
                <c:pt idx="31">
                  <c:v>BUSINESS</c:v>
                </c:pt>
                <c:pt idx="32">
                  <c:v>TRAVEL</c:v>
                </c:pt>
                <c:pt idx="33">
                  <c:v>NEWS-WEATHER</c:v>
                </c:pt>
                <c:pt idx="34">
                  <c:v>DEMO</c:v>
                </c:pt>
                <c:pt idx="35">
                  <c:v>LIFESTYLE</c:v>
                </c:pt>
                <c:pt idx="36">
                  <c:v>FINANCE</c:v>
                </c:pt>
                <c:pt idx="37">
                  <c:v>REFERENCE</c:v>
                </c:pt>
                <c:pt idx="38">
                  <c:v>PERSONALIZATION</c:v>
                </c:pt>
                <c:pt idx="39">
                  <c:v>HEALTH</c:v>
                </c:pt>
                <c:pt idx="40">
                  <c:v>TRANSPORTATION</c:v>
                </c:pt>
                <c:pt idx="41">
                  <c:v>LIBRARIES-DEMO</c:v>
                </c:pt>
              </c:strCache>
            </c:strRef>
          </c:cat>
          <c:val>
            <c:numRef>
              <c:f>APTOIDE!$T$12:$T$458</c:f>
              <c:numCache>
                <c:formatCode>0.00</c:formatCode>
                <c:ptCount val="42"/>
                <c:pt idx="0">
                  <c:v>0.56299999999999994</c:v>
                </c:pt>
                <c:pt idx="1">
                  <c:v>0.54900000000000004</c:v>
                </c:pt>
                <c:pt idx="2">
                  <c:v>0.53199999999999992</c:v>
                </c:pt>
                <c:pt idx="3">
                  <c:v>0.56699999999999995</c:v>
                </c:pt>
                <c:pt idx="4">
                  <c:v>0.57400000000000007</c:v>
                </c:pt>
                <c:pt idx="5">
                  <c:v>0.55199999999999994</c:v>
                </c:pt>
                <c:pt idx="6">
                  <c:v>0.55700000000000005</c:v>
                </c:pt>
                <c:pt idx="7">
                  <c:v>0.56599999999999995</c:v>
                </c:pt>
                <c:pt idx="8">
                  <c:v>0.56200000000000006</c:v>
                </c:pt>
                <c:pt idx="9">
                  <c:v>0.55899999999999994</c:v>
                </c:pt>
                <c:pt idx="10">
                  <c:v>0.51200000000000001</c:v>
                </c:pt>
                <c:pt idx="11">
                  <c:v>0.50900000000000001</c:v>
                </c:pt>
                <c:pt idx="12">
                  <c:v>0.53400000000000003</c:v>
                </c:pt>
                <c:pt idx="13">
                  <c:v>0.55199999999999994</c:v>
                </c:pt>
                <c:pt idx="14">
                  <c:v>0.50600000000000001</c:v>
                </c:pt>
                <c:pt idx="15">
                  <c:v>0.53300000000000014</c:v>
                </c:pt>
                <c:pt idx="16">
                  <c:v>0.53800000000000003</c:v>
                </c:pt>
                <c:pt idx="17">
                  <c:v>0.46500000000000002</c:v>
                </c:pt>
                <c:pt idx="18">
                  <c:v>0.55000000000000004</c:v>
                </c:pt>
                <c:pt idx="19">
                  <c:v>0.50900000000000001</c:v>
                </c:pt>
                <c:pt idx="20">
                  <c:v>0.51400000000000001</c:v>
                </c:pt>
                <c:pt idx="21">
                  <c:v>0.56099999999999994</c:v>
                </c:pt>
                <c:pt idx="22">
                  <c:v>0.47899999999999998</c:v>
                </c:pt>
                <c:pt idx="23">
                  <c:v>0.496</c:v>
                </c:pt>
                <c:pt idx="24">
                  <c:v>0.43099999999999994</c:v>
                </c:pt>
                <c:pt idx="25">
                  <c:v>0.47699999999999998</c:v>
                </c:pt>
                <c:pt idx="26">
                  <c:v>0.56000000000000016</c:v>
                </c:pt>
                <c:pt idx="27">
                  <c:v>0.54500000000000015</c:v>
                </c:pt>
                <c:pt idx="28">
                  <c:v>0.55400000000000005</c:v>
                </c:pt>
                <c:pt idx="29">
                  <c:v>0.51899999999999991</c:v>
                </c:pt>
                <c:pt idx="30">
                  <c:v>0.501</c:v>
                </c:pt>
                <c:pt idx="31">
                  <c:v>0.47000000000000003</c:v>
                </c:pt>
                <c:pt idx="32">
                  <c:v>0.55099999999999993</c:v>
                </c:pt>
                <c:pt idx="33">
                  <c:v>0.54399999999999993</c:v>
                </c:pt>
                <c:pt idx="34">
                  <c:v>0.55599999999999994</c:v>
                </c:pt>
                <c:pt idx="35">
                  <c:v>0.46799999999999997</c:v>
                </c:pt>
                <c:pt idx="36">
                  <c:v>0.48699999999999999</c:v>
                </c:pt>
                <c:pt idx="37">
                  <c:v>0.50800000000000001</c:v>
                </c:pt>
                <c:pt idx="38">
                  <c:v>0.55000000000000004</c:v>
                </c:pt>
                <c:pt idx="39">
                  <c:v>0.46600000000000003</c:v>
                </c:pt>
                <c:pt idx="40">
                  <c:v>0.56999999999999995</c:v>
                </c:pt>
                <c:pt idx="41">
                  <c:v>0.40099999999999997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B-7542-9CC3-044E2B5F5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306016"/>
        <c:axId val="496729856"/>
      </c:barChart>
      <c:catAx>
        <c:axId val="5143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6729856"/>
        <c:crossesAt val="0"/>
        <c:auto val="1"/>
        <c:lblAlgn val="ctr"/>
        <c:lblOffset val="100"/>
        <c:noMultiLvlLbl val="0"/>
      </c:catAx>
      <c:valAx>
        <c:axId val="496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Security Risk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143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number of vulnerabilities acording to severity (Notice,</a:t>
            </a:r>
            <a:r>
              <a:rPr lang="en-GB" baseline="0"/>
              <a:t> Warning and Critical) (APKpure)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E-6347-9562-6ED4C985703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E-6347-9562-6ED4C98570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AE-6347-9562-6ED4C985703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AE-6347-9562-6ED4C98570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APKPURE!$O$1:$R$1</c:f>
              <c:strCache>
                <c:ptCount val="4"/>
                <c:pt idx="0">
                  <c:v>Vulnerabilities</c:v>
                </c:pt>
                <c:pt idx="1">
                  <c:v>Notice</c:v>
                </c:pt>
                <c:pt idx="2">
                  <c:v>Warning</c:v>
                </c:pt>
                <c:pt idx="3">
                  <c:v>Critical</c:v>
                </c:pt>
              </c:strCache>
            </c:strRef>
          </c:cat>
          <c:val>
            <c:numRef>
              <c:f>APKPURE!$O$354:$R$354</c:f>
              <c:numCache>
                <c:formatCode>0</c:formatCode>
                <c:ptCount val="4"/>
                <c:pt idx="0">
                  <c:v>5807</c:v>
                </c:pt>
                <c:pt idx="1">
                  <c:v>1854</c:v>
                </c:pt>
                <c:pt idx="2">
                  <c:v>2680</c:v>
                </c:pt>
                <c:pt idx="3">
                  <c:v>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AE-6347-9562-6ED4C9857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634176"/>
        <c:axId val="2064486256"/>
      </c:barChart>
      <c:catAx>
        <c:axId val="20646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64486256"/>
        <c:crosses val="autoZero"/>
        <c:auto val="1"/>
        <c:lblAlgn val="ctr"/>
        <c:lblOffset val="100"/>
        <c:noMultiLvlLbl val="0"/>
      </c:catAx>
      <c:valAx>
        <c:axId val="20644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Vulnerabilities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646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Aptoide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APTOIDE!$P$1</c:f>
              <c:strCache>
                <c:ptCount val="1"/>
                <c:pt idx="0">
                  <c:v>Notice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APTOIDE!$D$2:$D$458</c:f>
              <c:strCache>
                <c:ptCount val="42"/>
                <c:pt idx="0">
                  <c:v>BEAUTY</c:v>
                </c:pt>
                <c:pt idx="1">
                  <c:v>WEATHER</c:v>
                </c:pt>
                <c:pt idx="2">
                  <c:v>ENTERTAINMENT</c:v>
                </c:pt>
                <c:pt idx="3">
                  <c:v>EDUCATION</c:v>
                </c:pt>
                <c:pt idx="4">
                  <c:v>MULTIMEDIA</c:v>
                </c:pt>
                <c:pt idx="5">
                  <c:v>HOUSE-HOME</c:v>
                </c:pt>
                <c:pt idx="6">
                  <c:v>THEMES</c:v>
                </c:pt>
                <c:pt idx="7">
                  <c:v>PRODUCTIVITY</c:v>
                </c:pt>
                <c:pt idx="8">
                  <c:v>SPORTS</c:v>
                </c:pt>
                <c:pt idx="9">
                  <c:v>PARENTING</c:v>
                </c:pt>
                <c:pt idx="10">
                  <c:v>COMMUNICATION</c:v>
                </c:pt>
                <c:pt idx="11">
                  <c:v>COMICS</c:v>
                </c:pt>
                <c:pt idx="12">
                  <c:v>ART-DESIGN</c:v>
                </c:pt>
                <c:pt idx="13">
                  <c:v>MEDICAL</c:v>
                </c:pt>
                <c:pt idx="14">
                  <c:v>SHOPPING</c:v>
                </c:pt>
                <c:pt idx="15">
                  <c:v>FOOD-DRINK</c:v>
                </c:pt>
                <c:pt idx="16">
                  <c:v>TRAVEL-LOCAL</c:v>
                </c:pt>
                <c:pt idx="17">
                  <c:v>TRANSPORT</c:v>
                </c:pt>
                <c:pt idx="18">
                  <c:v>EVENTS </c:v>
                </c:pt>
                <c:pt idx="19">
                  <c:v>SOFTWARE-LIBRARIES</c:v>
                </c:pt>
                <c:pt idx="20">
                  <c:v>PHOTOGRAPHY</c:v>
                </c:pt>
                <c:pt idx="21">
                  <c:v>BOOKS-REFERENCE</c:v>
                </c:pt>
                <c:pt idx="22">
                  <c:v>MAPS-NAVIGATION</c:v>
                </c:pt>
                <c:pt idx="23">
                  <c:v>NEWS-MAGAZINES</c:v>
                </c:pt>
                <c:pt idx="24">
                  <c:v>AUTO-VEHICLES</c:v>
                </c:pt>
                <c:pt idx="25">
                  <c:v>HEALTH-FITNESS</c:v>
                </c:pt>
                <c:pt idx="26">
                  <c:v>MUSIC-AUDIO</c:v>
                </c:pt>
                <c:pt idx="27">
                  <c:v>VIDEO-PLAYERS-EDITORS</c:v>
                </c:pt>
                <c:pt idx="28">
                  <c:v>MEDIA-VIDEO</c:v>
                </c:pt>
                <c:pt idx="29">
                  <c:v>SOCIAL</c:v>
                </c:pt>
                <c:pt idx="30">
                  <c:v>TOOLS</c:v>
                </c:pt>
                <c:pt idx="31">
                  <c:v>BUSINESS</c:v>
                </c:pt>
                <c:pt idx="32">
                  <c:v>TRAVEL</c:v>
                </c:pt>
                <c:pt idx="33">
                  <c:v>NEWS-WEATHER</c:v>
                </c:pt>
                <c:pt idx="34">
                  <c:v>DEMO</c:v>
                </c:pt>
                <c:pt idx="35">
                  <c:v>LIFESTYLE</c:v>
                </c:pt>
                <c:pt idx="36">
                  <c:v>FINANCE</c:v>
                </c:pt>
                <c:pt idx="37">
                  <c:v>REFERENCE</c:v>
                </c:pt>
                <c:pt idx="38">
                  <c:v>PERSONALIZATION</c:v>
                </c:pt>
                <c:pt idx="39">
                  <c:v>HEALTH</c:v>
                </c:pt>
                <c:pt idx="40">
                  <c:v>TRANSPORTATION</c:v>
                </c:pt>
                <c:pt idx="41">
                  <c:v>LIBRARIES-DEMO</c:v>
                </c:pt>
              </c:strCache>
            </c:strRef>
          </c:cat>
          <c:val>
            <c:numRef>
              <c:f>APTOIDE!$P$2:$P$458</c:f>
              <c:numCache>
                <c:formatCode>0</c:formatCode>
                <c:ptCount val="42"/>
                <c:pt idx="0">
                  <c:v>112</c:v>
                </c:pt>
                <c:pt idx="1">
                  <c:v>116</c:v>
                </c:pt>
                <c:pt idx="2">
                  <c:v>107</c:v>
                </c:pt>
                <c:pt idx="3">
                  <c:v>122</c:v>
                </c:pt>
                <c:pt idx="4">
                  <c:v>107</c:v>
                </c:pt>
                <c:pt idx="5">
                  <c:v>114</c:v>
                </c:pt>
                <c:pt idx="6">
                  <c:v>117</c:v>
                </c:pt>
                <c:pt idx="7">
                  <c:v>110</c:v>
                </c:pt>
                <c:pt idx="8">
                  <c:v>102</c:v>
                </c:pt>
                <c:pt idx="9">
                  <c:v>103</c:v>
                </c:pt>
                <c:pt idx="10">
                  <c:v>97</c:v>
                </c:pt>
                <c:pt idx="11">
                  <c:v>112</c:v>
                </c:pt>
                <c:pt idx="12">
                  <c:v>111</c:v>
                </c:pt>
                <c:pt idx="13">
                  <c:v>109</c:v>
                </c:pt>
                <c:pt idx="14">
                  <c:v>105</c:v>
                </c:pt>
                <c:pt idx="15">
                  <c:v>106</c:v>
                </c:pt>
                <c:pt idx="16">
                  <c:v>112</c:v>
                </c:pt>
                <c:pt idx="17">
                  <c:v>97</c:v>
                </c:pt>
                <c:pt idx="18">
                  <c:v>92</c:v>
                </c:pt>
                <c:pt idx="19">
                  <c:v>101</c:v>
                </c:pt>
                <c:pt idx="20">
                  <c:v>107</c:v>
                </c:pt>
                <c:pt idx="21">
                  <c:v>93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88</c:v>
                </c:pt>
                <c:pt idx="26">
                  <c:v>95</c:v>
                </c:pt>
                <c:pt idx="27">
                  <c:v>88</c:v>
                </c:pt>
                <c:pt idx="28">
                  <c:v>92</c:v>
                </c:pt>
                <c:pt idx="29">
                  <c:v>98</c:v>
                </c:pt>
                <c:pt idx="30">
                  <c:v>92</c:v>
                </c:pt>
                <c:pt idx="31">
                  <c:v>90</c:v>
                </c:pt>
                <c:pt idx="32">
                  <c:v>78</c:v>
                </c:pt>
                <c:pt idx="33">
                  <c:v>86</c:v>
                </c:pt>
                <c:pt idx="34">
                  <c:v>80</c:v>
                </c:pt>
                <c:pt idx="35">
                  <c:v>87</c:v>
                </c:pt>
                <c:pt idx="36">
                  <c:v>91</c:v>
                </c:pt>
                <c:pt idx="37">
                  <c:v>89</c:v>
                </c:pt>
                <c:pt idx="38">
                  <c:v>70</c:v>
                </c:pt>
                <c:pt idx="39">
                  <c:v>82</c:v>
                </c:pt>
                <c:pt idx="40">
                  <c:v>59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9-B64C-8761-30D6338E62B3}"/>
            </c:ext>
          </c:extLst>
        </c:ser>
        <c:ser>
          <c:idx val="1"/>
          <c:order val="1"/>
          <c:tx>
            <c:strRef>
              <c:f>APTOIDE!$Q$1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APTOIDE!$D$2:$D$458</c:f>
              <c:strCache>
                <c:ptCount val="42"/>
                <c:pt idx="0">
                  <c:v>BEAUTY</c:v>
                </c:pt>
                <c:pt idx="1">
                  <c:v>WEATHER</c:v>
                </c:pt>
                <c:pt idx="2">
                  <c:v>ENTERTAINMENT</c:v>
                </c:pt>
                <c:pt idx="3">
                  <c:v>EDUCATION</c:v>
                </c:pt>
                <c:pt idx="4">
                  <c:v>MULTIMEDIA</c:v>
                </c:pt>
                <c:pt idx="5">
                  <c:v>HOUSE-HOME</c:v>
                </c:pt>
                <c:pt idx="6">
                  <c:v>THEMES</c:v>
                </c:pt>
                <c:pt idx="7">
                  <c:v>PRODUCTIVITY</c:v>
                </c:pt>
                <c:pt idx="8">
                  <c:v>SPORTS</c:v>
                </c:pt>
                <c:pt idx="9">
                  <c:v>PARENTING</c:v>
                </c:pt>
                <c:pt idx="10">
                  <c:v>COMMUNICATION</c:v>
                </c:pt>
                <c:pt idx="11">
                  <c:v>COMICS</c:v>
                </c:pt>
                <c:pt idx="12">
                  <c:v>ART-DESIGN</c:v>
                </c:pt>
                <c:pt idx="13">
                  <c:v>MEDICAL</c:v>
                </c:pt>
                <c:pt idx="14">
                  <c:v>SHOPPING</c:v>
                </c:pt>
                <c:pt idx="15">
                  <c:v>FOOD-DRINK</c:v>
                </c:pt>
                <c:pt idx="16">
                  <c:v>TRAVEL-LOCAL</c:v>
                </c:pt>
                <c:pt idx="17">
                  <c:v>TRANSPORT</c:v>
                </c:pt>
                <c:pt idx="18">
                  <c:v>EVENTS </c:v>
                </c:pt>
                <c:pt idx="19">
                  <c:v>SOFTWARE-LIBRARIES</c:v>
                </c:pt>
                <c:pt idx="20">
                  <c:v>PHOTOGRAPHY</c:v>
                </c:pt>
                <c:pt idx="21">
                  <c:v>BOOKS-REFERENCE</c:v>
                </c:pt>
                <c:pt idx="22">
                  <c:v>MAPS-NAVIGATION</c:v>
                </c:pt>
                <c:pt idx="23">
                  <c:v>NEWS-MAGAZINES</c:v>
                </c:pt>
                <c:pt idx="24">
                  <c:v>AUTO-VEHICLES</c:v>
                </c:pt>
                <c:pt idx="25">
                  <c:v>HEALTH-FITNESS</c:v>
                </c:pt>
                <c:pt idx="26">
                  <c:v>MUSIC-AUDIO</c:v>
                </c:pt>
                <c:pt idx="27">
                  <c:v>VIDEO-PLAYERS-EDITORS</c:v>
                </c:pt>
                <c:pt idx="28">
                  <c:v>MEDIA-VIDEO</c:v>
                </c:pt>
                <c:pt idx="29">
                  <c:v>SOCIAL</c:v>
                </c:pt>
                <c:pt idx="30">
                  <c:v>TOOLS</c:v>
                </c:pt>
                <c:pt idx="31">
                  <c:v>BUSINESS</c:v>
                </c:pt>
                <c:pt idx="32">
                  <c:v>TRAVEL</c:v>
                </c:pt>
                <c:pt idx="33">
                  <c:v>NEWS-WEATHER</c:v>
                </c:pt>
                <c:pt idx="34">
                  <c:v>DEMO</c:v>
                </c:pt>
                <c:pt idx="35">
                  <c:v>LIFESTYLE</c:v>
                </c:pt>
                <c:pt idx="36">
                  <c:v>FINANCE</c:v>
                </c:pt>
                <c:pt idx="37">
                  <c:v>REFERENCE</c:v>
                </c:pt>
                <c:pt idx="38">
                  <c:v>PERSONALIZATION</c:v>
                </c:pt>
                <c:pt idx="39">
                  <c:v>HEALTH</c:v>
                </c:pt>
                <c:pt idx="40">
                  <c:v>TRANSPORTATION</c:v>
                </c:pt>
                <c:pt idx="41">
                  <c:v>LIBRARIES-DEMO</c:v>
                </c:pt>
              </c:strCache>
            </c:strRef>
          </c:cat>
          <c:val>
            <c:numRef>
              <c:f>APTOIDE!$Q$2:$Q$458</c:f>
              <c:numCache>
                <c:formatCode>0</c:formatCode>
                <c:ptCount val="42"/>
                <c:pt idx="0">
                  <c:v>150</c:v>
                </c:pt>
                <c:pt idx="1">
                  <c:v>153</c:v>
                </c:pt>
                <c:pt idx="2">
                  <c:v>165</c:v>
                </c:pt>
                <c:pt idx="3">
                  <c:v>128</c:v>
                </c:pt>
                <c:pt idx="4">
                  <c:v>134</c:v>
                </c:pt>
                <c:pt idx="5">
                  <c:v>148</c:v>
                </c:pt>
                <c:pt idx="6">
                  <c:v>135</c:v>
                </c:pt>
                <c:pt idx="7">
                  <c:v>134</c:v>
                </c:pt>
                <c:pt idx="8">
                  <c:v>145</c:v>
                </c:pt>
                <c:pt idx="9">
                  <c:v>139</c:v>
                </c:pt>
                <c:pt idx="10">
                  <c:v>147</c:v>
                </c:pt>
                <c:pt idx="11">
                  <c:v>128</c:v>
                </c:pt>
                <c:pt idx="12">
                  <c:v>145</c:v>
                </c:pt>
                <c:pt idx="13">
                  <c:v>128</c:v>
                </c:pt>
                <c:pt idx="14">
                  <c:v>135</c:v>
                </c:pt>
                <c:pt idx="15">
                  <c:v>135</c:v>
                </c:pt>
                <c:pt idx="16">
                  <c:v>126</c:v>
                </c:pt>
                <c:pt idx="17">
                  <c:v>130</c:v>
                </c:pt>
                <c:pt idx="18">
                  <c:v>126</c:v>
                </c:pt>
                <c:pt idx="19">
                  <c:v>129</c:v>
                </c:pt>
                <c:pt idx="20">
                  <c:v>124</c:v>
                </c:pt>
                <c:pt idx="21">
                  <c:v>126</c:v>
                </c:pt>
                <c:pt idx="22">
                  <c:v>121</c:v>
                </c:pt>
                <c:pt idx="23">
                  <c:v>124</c:v>
                </c:pt>
                <c:pt idx="24">
                  <c:v>126</c:v>
                </c:pt>
                <c:pt idx="25">
                  <c:v>126</c:v>
                </c:pt>
                <c:pt idx="26">
                  <c:v>123</c:v>
                </c:pt>
                <c:pt idx="27">
                  <c:v>116</c:v>
                </c:pt>
                <c:pt idx="28">
                  <c:v>107</c:v>
                </c:pt>
                <c:pt idx="29">
                  <c:v>115</c:v>
                </c:pt>
                <c:pt idx="30">
                  <c:v>115</c:v>
                </c:pt>
                <c:pt idx="31">
                  <c:v>114</c:v>
                </c:pt>
                <c:pt idx="32">
                  <c:v>127</c:v>
                </c:pt>
                <c:pt idx="33">
                  <c:v>113</c:v>
                </c:pt>
                <c:pt idx="34">
                  <c:v>107</c:v>
                </c:pt>
                <c:pt idx="35">
                  <c:v>111</c:v>
                </c:pt>
                <c:pt idx="36">
                  <c:v>102</c:v>
                </c:pt>
                <c:pt idx="37">
                  <c:v>105</c:v>
                </c:pt>
                <c:pt idx="38">
                  <c:v>112</c:v>
                </c:pt>
                <c:pt idx="39">
                  <c:v>92</c:v>
                </c:pt>
                <c:pt idx="40">
                  <c:v>62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9-B64C-8761-30D6338E62B3}"/>
            </c:ext>
          </c:extLst>
        </c:ser>
        <c:ser>
          <c:idx val="2"/>
          <c:order val="2"/>
          <c:tx>
            <c:strRef>
              <c:f>APTOIDE!$R$1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APTOIDE!$D$2:$D$458</c:f>
              <c:strCache>
                <c:ptCount val="42"/>
                <c:pt idx="0">
                  <c:v>BEAUTY</c:v>
                </c:pt>
                <c:pt idx="1">
                  <c:v>WEATHER</c:v>
                </c:pt>
                <c:pt idx="2">
                  <c:v>ENTERTAINMENT</c:v>
                </c:pt>
                <c:pt idx="3">
                  <c:v>EDUCATION</c:v>
                </c:pt>
                <c:pt idx="4">
                  <c:v>MULTIMEDIA</c:v>
                </c:pt>
                <c:pt idx="5">
                  <c:v>HOUSE-HOME</c:v>
                </c:pt>
                <c:pt idx="6">
                  <c:v>THEMES</c:v>
                </c:pt>
                <c:pt idx="7">
                  <c:v>PRODUCTIVITY</c:v>
                </c:pt>
                <c:pt idx="8">
                  <c:v>SPORTS</c:v>
                </c:pt>
                <c:pt idx="9">
                  <c:v>PARENTING</c:v>
                </c:pt>
                <c:pt idx="10">
                  <c:v>COMMUNICATION</c:v>
                </c:pt>
                <c:pt idx="11">
                  <c:v>COMICS</c:v>
                </c:pt>
                <c:pt idx="12">
                  <c:v>ART-DESIGN</c:v>
                </c:pt>
                <c:pt idx="13">
                  <c:v>MEDICAL</c:v>
                </c:pt>
                <c:pt idx="14">
                  <c:v>SHOPPING</c:v>
                </c:pt>
                <c:pt idx="15">
                  <c:v>FOOD-DRINK</c:v>
                </c:pt>
                <c:pt idx="16">
                  <c:v>TRAVEL-LOCAL</c:v>
                </c:pt>
                <c:pt idx="17">
                  <c:v>TRANSPORT</c:v>
                </c:pt>
                <c:pt idx="18">
                  <c:v>EVENTS </c:v>
                </c:pt>
                <c:pt idx="19">
                  <c:v>SOFTWARE-LIBRARIES</c:v>
                </c:pt>
                <c:pt idx="20">
                  <c:v>PHOTOGRAPHY</c:v>
                </c:pt>
                <c:pt idx="21">
                  <c:v>BOOKS-REFERENCE</c:v>
                </c:pt>
                <c:pt idx="22">
                  <c:v>MAPS-NAVIGATION</c:v>
                </c:pt>
                <c:pt idx="23">
                  <c:v>NEWS-MAGAZINES</c:v>
                </c:pt>
                <c:pt idx="24">
                  <c:v>AUTO-VEHICLES</c:v>
                </c:pt>
                <c:pt idx="25">
                  <c:v>HEALTH-FITNESS</c:v>
                </c:pt>
                <c:pt idx="26">
                  <c:v>MUSIC-AUDIO</c:v>
                </c:pt>
                <c:pt idx="27">
                  <c:v>VIDEO-PLAYERS-EDITORS</c:v>
                </c:pt>
                <c:pt idx="28">
                  <c:v>MEDIA-VIDEO</c:v>
                </c:pt>
                <c:pt idx="29">
                  <c:v>SOCIAL</c:v>
                </c:pt>
                <c:pt idx="30">
                  <c:v>TOOLS</c:v>
                </c:pt>
                <c:pt idx="31">
                  <c:v>BUSINESS</c:v>
                </c:pt>
                <c:pt idx="32">
                  <c:v>TRAVEL</c:v>
                </c:pt>
                <c:pt idx="33">
                  <c:v>NEWS-WEATHER</c:v>
                </c:pt>
                <c:pt idx="34">
                  <c:v>DEMO</c:v>
                </c:pt>
                <c:pt idx="35">
                  <c:v>LIFESTYLE</c:v>
                </c:pt>
                <c:pt idx="36">
                  <c:v>FINANCE</c:v>
                </c:pt>
                <c:pt idx="37">
                  <c:v>REFERENCE</c:v>
                </c:pt>
                <c:pt idx="38">
                  <c:v>PERSONALIZATION</c:v>
                </c:pt>
                <c:pt idx="39">
                  <c:v>HEALTH</c:v>
                </c:pt>
                <c:pt idx="40">
                  <c:v>TRANSPORTATION</c:v>
                </c:pt>
                <c:pt idx="41">
                  <c:v>LIBRARIES-DEMO</c:v>
                </c:pt>
              </c:strCache>
            </c:strRef>
          </c:cat>
          <c:val>
            <c:numRef>
              <c:f>APTOIDE!$R$2:$R$458</c:f>
              <c:numCache>
                <c:formatCode>0</c:formatCode>
                <c:ptCount val="42"/>
                <c:pt idx="0">
                  <c:v>98</c:v>
                </c:pt>
                <c:pt idx="1">
                  <c:v>90</c:v>
                </c:pt>
                <c:pt idx="2">
                  <c:v>83</c:v>
                </c:pt>
                <c:pt idx="3">
                  <c:v>101</c:v>
                </c:pt>
                <c:pt idx="4">
                  <c:v>105</c:v>
                </c:pt>
                <c:pt idx="5">
                  <c:v>78</c:v>
                </c:pt>
                <c:pt idx="6">
                  <c:v>79</c:v>
                </c:pt>
                <c:pt idx="7">
                  <c:v>84</c:v>
                </c:pt>
                <c:pt idx="8">
                  <c:v>81</c:v>
                </c:pt>
                <c:pt idx="9">
                  <c:v>85</c:v>
                </c:pt>
                <c:pt idx="10">
                  <c:v>80</c:v>
                </c:pt>
                <c:pt idx="11">
                  <c:v>82</c:v>
                </c:pt>
                <c:pt idx="12">
                  <c:v>65</c:v>
                </c:pt>
                <c:pt idx="13">
                  <c:v>82</c:v>
                </c:pt>
                <c:pt idx="14">
                  <c:v>74</c:v>
                </c:pt>
                <c:pt idx="15">
                  <c:v>71</c:v>
                </c:pt>
                <c:pt idx="16">
                  <c:v>66</c:v>
                </c:pt>
                <c:pt idx="17">
                  <c:v>75</c:v>
                </c:pt>
                <c:pt idx="18">
                  <c:v>79</c:v>
                </c:pt>
                <c:pt idx="19">
                  <c:v>65</c:v>
                </c:pt>
                <c:pt idx="20">
                  <c:v>63</c:v>
                </c:pt>
                <c:pt idx="21">
                  <c:v>72</c:v>
                </c:pt>
                <c:pt idx="22">
                  <c:v>69</c:v>
                </c:pt>
                <c:pt idx="23">
                  <c:v>58</c:v>
                </c:pt>
                <c:pt idx="24">
                  <c:v>55</c:v>
                </c:pt>
                <c:pt idx="25">
                  <c:v>64</c:v>
                </c:pt>
                <c:pt idx="26">
                  <c:v>60</c:v>
                </c:pt>
                <c:pt idx="27">
                  <c:v>71</c:v>
                </c:pt>
                <c:pt idx="28">
                  <c:v>73</c:v>
                </c:pt>
                <c:pt idx="29">
                  <c:v>56</c:v>
                </c:pt>
                <c:pt idx="30">
                  <c:v>61</c:v>
                </c:pt>
                <c:pt idx="31">
                  <c:v>61</c:v>
                </c:pt>
                <c:pt idx="32">
                  <c:v>58</c:v>
                </c:pt>
                <c:pt idx="33">
                  <c:v>57</c:v>
                </c:pt>
                <c:pt idx="34">
                  <c:v>61</c:v>
                </c:pt>
                <c:pt idx="35">
                  <c:v>49</c:v>
                </c:pt>
                <c:pt idx="36">
                  <c:v>52</c:v>
                </c:pt>
                <c:pt idx="37">
                  <c:v>48</c:v>
                </c:pt>
                <c:pt idx="38">
                  <c:v>58</c:v>
                </c:pt>
                <c:pt idx="39">
                  <c:v>33</c:v>
                </c:pt>
                <c:pt idx="40">
                  <c:v>51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9-B64C-8761-30D6338E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40587263"/>
        <c:axId val="140538159"/>
      </c:barChart>
      <c:catAx>
        <c:axId val="14058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0538159"/>
        <c:crosses val="autoZero"/>
        <c:auto val="1"/>
        <c:lblAlgn val="ctr"/>
        <c:lblOffset val="100"/>
        <c:noMultiLvlLbl val="0"/>
      </c:catAx>
      <c:valAx>
        <c:axId val="1405381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05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Play</a:t>
            </a:r>
            <a:r>
              <a:rPr lang="en-GB" baseline="0"/>
              <a:t> Store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GPLAY!$P$1</c:f>
              <c:strCache>
                <c:ptCount val="1"/>
                <c:pt idx="0">
                  <c:v>Notice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GPLAY!$D$2:$D$364</c:f>
              <c:strCache>
                <c:ptCount val="33"/>
                <c:pt idx="0">
                  <c:v>COMMUNICATION</c:v>
                </c:pt>
                <c:pt idx="1">
                  <c:v>GAME</c:v>
                </c:pt>
                <c:pt idx="2">
                  <c:v>FAMILY</c:v>
                </c:pt>
                <c:pt idx="3">
                  <c:v>ART_AND_DESIGN</c:v>
                </c:pt>
                <c:pt idx="4">
                  <c:v>BOOKS_AND_REFERENCE</c:v>
                </c:pt>
                <c:pt idx="5">
                  <c:v>LIFESTYLE</c:v>
                </c:pt>
                <c:pt idx="6">
                  <c:v>FOOD_AND_DRINK</c:v>
                </c:pt>
                <c:pt idx="7">
                  <c:v>WEATHER</c:v>
                </c:pt>
                <c:pt idx="8">
                  <c:v>EDUCATION</c:v>
                </c:pt>
                <c:pt idx="9">
                  <c:v>PARENTING</c:v>
                </c:pt>
                <c:pt idx="10">
                  <c:v>PHOTOGRAPHY</c:v>
                </c:pt>
                <c:pt idx="11">
                  <c:v>BUSINESS</c:v>
                </c:pt>
                <c:pt idx="12">
                  <c:v>TRAVEL_AND_LOCAL</c:v>
                </c:pt>
                <c:pt idx="13">
                  <c:v>NEWS_AND_MAGAZINES</c:v>
                </c:pt>
                <c:pt idx="14">
                  <c:v>ENTERTAINMENT</c:v>
                </c:pt>
                <c:pt idx="15">
                  <c:v>MAPS_AND_NAVIGATION</c:v>
                </c:pt>
                <c:pt idx="16">
                  <c:v>FINANCE</c:v>
                </c:pt>
                <c:pt idx="17">
                  <c:v>SOCIAL</c:v>
                </c:pt>
                <c:pt idx="18">
                  <c:v>HOUSE_AND_HOME</c:v>
                </c:pt>
                <c:pt idx="19">
                  <c:v>SHOPPING</c:v>
                </c:pt>
                <c:pt idx="20">
                  <c:v>AUTO_AND_VEHICLES</c:v>
                </c:pt>
                <c:pt idx="21">
                  <c:v>DATING</c:v>
                </c:pt>
                <c:pt idx="22">
                  <c:v>SPORTS</c:v>
                </c:pt>
                <c:pt idx="23">
                  <c:v>COMICS</c:v>
                </c:pt>
                <c:pt idx="24">
                  <c:v>EVENTS</c:v>
                </c:pt>
                <c:pt idx="25">
                  <c:v>MUSIC_AND_AUDIO</c:v>
                </c:pt>
                <c:pt idx="26">
                  <c:v>TOOLS</c:v>
                </c:pt>
                <c:pt idx="27">
                  <c:v>BEAUTY</c:v>
                </c:pt>
                <c:pt idx="28">
                  <c:v>HEALTH_AND_FITNESS</c:v>
                </c:pt>
                <c:pt idx="29">
                  <c:v>VIDEO_PLAYERS</c:v>
                </c:pt>
                <c:pt idx="30">
                  <c:v>PERSONALIZATION</c:v>
                </c:pt>
                <c:pt idx="31">
                  <c:v>PRODUCTIVITY</c:v>
                </c:pt>
                <c:pt idx="32">
                  <c:v>MEDICAL</c:v>
                </c:pt>
              </c:strCache>
            </c:strRef>
          </c:cat>
          <c:val>
            <c:numRef>
              <c:f>GPLAY!$P$2:$P$364</c:f>
              <c:numCache>
                <c:formatCode>0</c:formatCode>
                <c:ptCount val="33"/>
                <c:pt idx="0">
                  <c:v>99</c:v>
                </c:pt>
                <c:pt idx="1">
                  <c:v>92</c:v>
                </c:pt>
                <c:pt idx="2">
                  <c:v>100</c:v>
                </c:pt>
                <c:pt idx="3">
                  <c:v>99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79</c:v>
                </c:pt>
                <c:pt idx="8">
                  <c:v>86</c:v>
                </c:pt>
                <c:pt idx="9">
                  <c:v>83</c:v>
                </c:pt>
                <c:pt idx="10">
                  <c:v>78</c:v>
                </c:pt>
                <c:pt idx="11">
                  <c:v>79</c:v>
                </c:pt>
                <c:pt idx="12">
                  <c:v>80</c:v>
                </c:pt>
                <c:pt idx="13">
                  <c:v>81</c:v>
                </c:pt>
                <c:pt idx="14">
                  <c:v>76</c:v>
                </c:pt>
                <c:pt idx="15">
                  <c:v>84</c:v>
                </c:pt>
                <c:pt idx="16">
                  <c:v>74</c:v>
                </c:pt>
                <c:pt idx="17">
                  <c:v>72</c:v>
                </c:pt>
                <c:pt idx="18">
                  <c:v>72</c:v>
                </c:pt>
                <c:pt idx="19">
                  <c:v>67</c:v>
                </c:pt>
                <c:pt idx="20">
                  <c:v>67</c:v>
                </c:pt>
                <c:pt idx="21">
                  <c:v>74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  <c:pt idx="25">
                  <c:v>63</c:v>
                </c:pt>
                <c:pt idx="26">
                  <c:v>62</c:v>
                </c:pt>
                <c:pt idx="27">
                  <c:v>64</c:v>
                </c:pt>
                <c:pt idx="28">
                  <c:v>64</c:v>
                </c:pt>
                <c:pt idx="29">
                  <c:v>57</c:v>
                </c:pt>
                <c:pt idx="30">
                  <c:v>45</c:v>
                </c:pt>
                <c:pt idx="31">
                  <c:v>46</c:v>
                </c:pt>
                <c:pt idx="3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E-6F46-A69F-2C4E2F127B63}"/>
            </c:ext>
          </c:extLst>
        </c:ser>
        <c:ser>
          <c:idx val="1"/>
          <c:order val="1"/>
          <c:tx>
            <c:strRef>
              <c:f>GPLAY!$Q$1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GPLAY!$D$2:$D$364</c:f>
              <c:strCache>
                <c:ptCount val="33"/>
                <c:pt idx="0">
                  <c:v>COMMUNICATION</c:v>
                </c:pt>
                <c:pt idx="1">
                  <c:v>GAME</c:v>
                </c:pt>
                <c:pt idx="2">
                  <c:v>FAMILY</c:v>
                </c:pt>
                <c:pt idx="3">
                  <c:v>ART_AND_DESIGN</c:v>
                </c:pt>
                <c:pt idx="4">
                  <c:v>BOOKS_AND_REFERENCE</c:v>
                </c:pt>
                <c:pt idx="5">
                  <c:v>LIFESTYLE</c:v>
                </c:pt>
                <c:pt idx="6">
                  <c:v>FOOD_AND_DRINK</c:v>
                </c:pt>
                <c:pt idx="7">
                  <c:v>WEATHER</c:v>
                </c:pt>
                <c:pt idx="8">
                  <c:v>EDUCATION</c:v>
                </c:pt>
                <c:pt idx="9">
                  <c:v>PARENTING</c:v>
                </c:pt>
                <c:pt idx="10">
                  <c:v>PHOTOGRAPHY</c:v>
                </c:pt>
                <c:pt idx="11">
                  <c:v>BUSINESS</c:v>
                </c:pt>
                <c:pt idx="12">
                  <c:v>TRAVEL_AND_LOCAL</c:v>
                </c:pt>
                <c:pt idx="13">
                  <c:v>NEWS_AND_MAGAZINES</c:v>
                </c:pt>
                <c:pt idx="14">
                  <c:v>ENTERTAINMENT</c:v>
                </c:pt>
                <c:pt idx="15">
                  <c:v>MAPS_AND_NAVIGATION</c:v>
                </c:pt>
                <c:pt idx="16">
                  <c:v>FINANCE</c:v>
                </c:pt>
                <c:pt idx="17">
                  <c:v>SOCIAL</c:v>
                </c:pt>
                <c:pt idx="18">
                  <c:v>HOUSE_AND_HOME</c:v>
                </c:pt>
                <c:pt idx="19">
                  <c:v>SHOPPING</c:v>
                </c:pt>
                <c:pt idx="20">
                  <c:v>AUTO_AND_VEHICLES</c:v>
                </c:pt>
                <c:pt idx="21">
                  <c:v>DATING</c:v>
                </c:pt>
                <c:pt idx="22">
                  <c:v>SPORTS</c:v>
                </c:pt>
                <c:pt idx="23">
                  <c:v>COMICS</c:v>
                </c:pt>
                <c:pt idx="24">
                  <c:v>EVENTS</c:v>
                </c:pt>
                <c:pt idx="25">
                  <c:v>MUSIC_AND_AUDIO</c:v>
                </c:pt>
                <c:pt idx="26">
                  <c:v>TOOLS</c:v>
                </c:pt>
                <c:pt idx="27">
                  <c:v>BEAUTY</c:v>
                </c:pt>
                <c:pt idx="28">
                  <c:v>HEALTH_AND_FITNESS</c:v>
                </c:pt>
                <c:pt idx="29">
                  <c:v>VIDEO_PLAYERS</c:v>
                </c:pt>
                <c:pt idx="30">
                  <c:v>PERSONALIZATION</c:v>
                </c:pt>
                <c:pt idx="31">
                  <c:v>PRODUCTIVITY</c:v>
                </c:pt>
                <c:pt idx="32">
                  <c:v>MEDICAL</c:v>
                </c:pt>
              </c:strCache>
            </c:strRef>
          </c:cat>
          <c:val>
            <c:numRef>
              <c:f>GPLAY!$Q$2:$Q$364</c:f>
              <c:numCache>
                <c:formatCode>0</c:formatCode>
                <c:ptCount val="33"/>
                <c:pt idx="0">
                  <c:v>133</c:v>
                </c:pt>
                <c:pt idx="1">
                  <c:v>142</c:v>
                </c:pt>
                <c:pt idx="2">
                  <c:v>115</c:v>
                </c:pt>
                <c:pt idx="3">
                  <c:v>130</c:v>
                </c:pt>
                <c:pt idx="4">
                  <c:v>116</c:v>
                </c:pt>
                <c:pt idx="5">
                  <c:v>124</c:v>
                </c:pt>
                <c:pt idx="6">
                  <c:v>121</c:v>
                </c:pt>
                <c:pt idx="7">
                  <c:v>130</c:v>
                </c:pt>
                <c:pt idx="8">
                  <c:v>103</c:v>
                </c:pt>
                <c:pt idx="9">
                  <c:v>111</c:v>
                </c:pt>
                <c:pt idx="10">
                  <c:v>117</c:v>
                </c:pt>
                <c:pt idx="11">
                  <c:v>111</c:v>
                </c:pt>
                <c:pt idx="12">
                  <c:v>98</c:v>
                </c:pt>
                <c:pt idx="13">
                  <c:v>93</c:v>
                </c:pt>
                <c:pt idx="14">
                  <c:v>99</c:v>
                </c:pt>
                <c:pt idx="15">
                  <c:v>97</c:v>
                </c:pt>
                <c:pt idx="16">
                  <c:v>95</c:v>
                </c:pt>
                <c:pt idx="17">
                  <c:v>102</c:v>
                </c:pt>
                <c:pt idx="18">
                  <c:v>89</c:v>
                </c:pt>
                <c:pt idx="19">
                  <c:v>89</c:v>
                </c:pt>
                <c:pt idx="20">
                  <c:v>103</c:v>
                </c:pt>
                <c:pt idx="21">
                  <c:v>96</c:v>
                </c:pt>
                <c:pt idx="22">
                  <c:v>91</c:v>
                </c:pt>
                <c:pt idx="23">
                  <c:v>93</c:v>
                </c:pt>
                <c:pt idx="24">
                  <c:v>86</c:v>
                </c:pt>
                <c:pt idx="25">
                  <c:v>81</c:v>
                </c:pt>
                <c:pt idx="26">
                  <c:v>81</c:v>
                </c:pt>
                <c:pt idx="27">
                  <c:v>78</c:v>
                </c:pt>
                <c:pt idx="28">
                  <c:v>71</c:v>
                </c:pt>
                <c:pt idx="29">
                  <c:v>70</c:v>
                </c:pt>
                <c:pt idx="30">
                  <c:v>66</c:v>
                </c:pt>
                <c:pt idx="31">
                  <c:v>59</c:v>
                </c:pt>
                <c:pt idx="3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E-6F46-A69F-2C4E2F127B63}"/>
            </c:ext>
          </c:extLst>
        </c:ser>
        <c:ser>
          <c:idx val="2"/>
          <c:order val="2"/>
          <c:tx>
            <c:strRef>
              <c:f>GPLAY!$R$1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GPLAY!$D$2:$D$364</c:f>
              <c:strCache>
                <c:ptCount val="33"/>
                <c:pt idx="0">
                  <c:v>COMMUNICATION</c:v>
                </c:pt>
                <c:pt idx="1">
                  <c:v>GAME</c:v>
                </c:pt>
                <c:pt idx="2">
                  <c:v>FAMILY</c:v>
                </c:pt>
                <c:pt idx="3">
                  <c:v>ART_AND_DESIGN</c:v>
                </c:pt>
                <c:pt idx="4">
                  <c:v>BOOKS_AND_REFERENCE</c:v>
                </c:pt>
                <c:pt idx="5">
                  <c:v>LIFESTYLE</c:v>
                </c:pt>
                <c:pt idx="6">
                  <c:v>FOOD_AND_DRINK</c:v>
                </c:pt>
                <c:pt idx="7">
                  <c:v>WEATHER</c:v>
                </c:pt>
                <c:pt idx="8">
                  <c:v>EDUCATION</c:v>
                </c:pt>
                <c:pt idx="9">
                  <c:v>PARENTING</c:v>
                </c:pt>
                <c:pt idx="10">
                  <c:v>PHOTOGRAPHY</c:v>
                </c:pt>
                <c:pt idx="11">
                  <c:v>BUSINESS</c:v>
                </c:pt>
                <c:pt idx="12">
                  <c:v>TRAVEL_AND_LOCAL</c:v>
                </c:pt>
                <c:pt idx="13">
                  <c:v>NEWS_AND_MAGAZINES</c:v>
                </c:pt>
                <c:pt idx="14">
                  <c:v>ENTERTAINMENT</c:v>
                </c:pt>
                <c:pt idx="15">
                  <c:v>MAPS_AND_NAVIGATION</c:v>
                </c:pt>
                <c:pt idx="16">
                  <c:v>FINANCE</c:v>
                </c:pt>
                <c:pt idx="17">
                  <c:v>SOCIAL</c:v>
                </c:pt>
                <c:pt idx="18">
                  <c:v>HOUSE_AND_HOME</c:v>
                </c:pt>
                <c:pt idx="19">
                  <c:v>SHOPPING</c:v>
                </c:pt>
                <c:pt idx="20">
                  <c:v>AUTO_AND_VEHICLES</c:v>
                </c:pt>
                <c:pt idx="21">
                  <c:v>DATING</c:v>
                </c:pt>
                <c:pt idx="22">
                  <c:v>SPORTS</c:v>
                </c:pt>
                <c:pt idx="23">
                  <c:v>COMICS</c:v>
                </c:pt>
                <c:pt idx="24">
                  <c:v>EVENTS</c:v>
                </c:pt>
                <c:pt idx="25">
                  <c:v>MUSIC_AND_AUDIO</c:v>
                </c:pt>
                <c:pt idx="26">
                  <c:v>TOOLS</c:v>
                </c:pt>
                <c:pt idx="27">
                  <c:v>BEAUTY</c:v>
                </c:pt>
                <c:pt idx="28">
                  <c:v>HEALTH_AND_FITNESS</c:v>
                </c:pt>
                <c:pt idx="29">
                  <c:v>VIDEO_PLAYERS</c:v>
                </c:pt>
                <c:pt idx="30">
                  <c:v>PERSONALIZATION</c:v>
                </c:pt>
                <c:pt idx="31">
                  <c:v>PRODUCTIVITY</c:v>
                </c:pt>
                <c:pt idx="32">
                  <c:v>MEDICAL</c:v>
                </c:pt>
              </c:strCache>
            </c:strRef>
          </c:cat>
          <c:val>
            <c:numRef>
              <c:f>GPLAY!$R$2:$R$364</c:f>
              <c:numCache>
                <c:formatCode>0</c:formatCode>
                <c:ptCount val="33"/>
                <c:pt idx="0">
                  <c:v>70</c:v>
                </c:pt>
                <c:pt idx="1">
                  <c:v>52</c:v>
                </c:pt>
                <c:pt idx="2">
                  <c:v>66</c:v>
                </c:pt>
                <c:pt idx="3">
                  <c:v>47</c:v>
                </c:pt>
                <c:pt idx="4">
                  <c:v>66</c:v>
                </c:pt>
                <c:pt idx="5">
                  <c:v>61</c:v>
                </c:pt>
                <c:pt idx="6">
                  <c:v>59</c:v>
                </c:pt>
                <c:pt idx="7">
                  <c:v>50</c:v>
                </c:pt>
                <c:pt idx="8">
                  <c:v>61</c:v>
                </c:pt>
                <c:pt idx="9">
                  <c:v>55</c:v>
                </c:pt>
                <c:pt idx="10">
                  <c:v>51</c:v>
                </c:pt>
                <c:pt idx="11">
                  <c:v>46</c:v>
                </c:pt>
                <c:pt idx="12">
                  <c:v>47</c:v>
                </c:pt>
                <c:pt idx="13">
                  <c:v>49</c:v>
                </c:pt>
                <c:pt idx="14">
                  <c:v>47</c:v>
                </c:pt>
                <c:pt idx="15">
                  <c:v>38</c:v>
                </c:pt>
                <c:pt idx="16">
                  <c:v>49</c:v>
                </c:pt>
                <c:pt idx="17">
                  <c:v>42</c:v>
                </c:pt>
                <c:pt idx="18">
                  <c:v>52</c:v>
                </c:pt>
                <c:pt idx="19">
                  <c:v>56</c:v>
                </c:pt>
                <c:pt idx="20">
                  <c:v>40</c:v>
                </c:pt>
                <c:pt idx="21">
                  <c:v>39</c:v>
                </c:pt>
                <c:pt idx="22">
                  <c:v>49</c:v>
                </c:pt>
                <c:pt idx="23">
                  <c:v>37</c:v>
                </c:pt>
                <c:pt idx="24">
                  <c:v>32</c:v>
                </c:pt>
                <c:pt idx="25">
                  <c:v>37</c:v>
                </c:pt>
                <c:pt idx="26">
                  <c:v>36</c:v>
                </c:pt>
                <c:pt idx="27">
                  <c:v>33</c:v>
                </c:pt>
                <c:pt idx="28">
                  <c:v>39</c:v>
                </c:pt>
                <c:pt idx="29">
                  <c:v>35</c:v>
                </c:pt>
                <c:pt idx="30">
                  <c:v>28</c:v>
                </c:pt>
                <c:pt idx="31">
                  <c:v>29</c:v>
                </c:pt>
                <c:pt idx="3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E-6F46-A69F-2C4E2F127B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1508943552"/>
        <c:axId val="2067776304"/>
      </c:barChart>
      <c:catAx>
        <c:axId val="150894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67776304"/>
        <c:crosses val="autoZero"/>
        <c:auto val="1"/>
        <c:lblAlgn val="ctr"/>
        <c:lblOffset val="100"/>
        <c:noMultiLvlLbl val="0"/>
      </c:catAx>
      <c:valAx>
        <c:axId val="2067776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089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APKPure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APKPURE!$P$1</c:f>
              <c:strCache>
                <c:ptCount val="1"/>
                <c:pt idx="0">
                  <c:v>Notice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APKPURE!$D$2:$D$353</c:f>
              <c:strCache>
                <c:ptCount val="32"/>
                <c:pt idx="0">
                  <c:v>COMMUNICATION</c:v>
                </c:pt>
                <c:pt idx="1">
                  <c:v>MAPS_AND_NAVIGATION</c:v>
                </c:pt>
                <c:pt idx="2">
                  <c:v>PRODUCTIVITY</c:v>
                </c:pt>
                <c:pt idx="3">
                  <c:v>TOOLS</c:v>
                </c:pt>
                <c:pt idx="4">
                  <c:v>COMICS</c:v>
                </c:pt>
                <c:pt idx="5">
                  <c:v>BOOKS_AND_REFERENCE</c:v>
                </c:pt>
                <c:pt idx="6">
                  <c:v>SOCIAL</c:v>
                </c:pt>
                <c:pt idx="7">
                  <c:v>BEAUTY</c:v>
                </c:pt>
                <c:pt idx="8">
                  <c:v>EDUCATION</c:v>
                </c:pt>
                <c:pt idx="9">
                  <c:v>HEALTH_AND_FITNESS</c:v>
                </c:pt>
                <c:pt idx="10">
                  <c:v>VIDEO_PLAYERS</c:v>
                </c:pt>
                <c:pt idx="11">
                  <c:v>SHOPPING</c:v>
                </c:pt>
                <c:pt idx="12">
                  <c:v>MUSIC_AND_AUDIO</c:v>
                </c:pt>
                <c:pt idx="13">
                  <c:v>SPORTS</c:v>
                </c:pt>
                <c:pt idx="14">
                  <c:v>FOOD_AND_DRINK</c:v>
                </c:pt>
                <c:pt idx="15">
                  <c:v>AUTO_AND_VEHICLES</c:v>
                </c:pt>
                <c:pt idx="16">
                  <c:v>PERSONALIZATION</c:v>
                </c:pt>
                <c:pt idx="17">
                  <c:v>PARENTING</c:v>
                </c:pt>
                <c:pt idx="18">
                  <c:v>EVENTS</c:v>
                </c:pt>
                <c:pt idx="19">
                  <c:v>DATING</c:v>
                </c:pt>
                <c:pt idx="20">
                  <c:v>MEDICAL </c:v>
                </c:pt>
                <c:pt idx="21">
                  <c:v>LIFESTYLE</c:v>
                </c:pt>
                <c:pt idx="22">
                  <c:v>ART_AND_DESIGN</c:v>
                </c:pt>
                <c:pt idx="23">
                  <c:v>PHOTOGRAPHY</c:v>
                </c:pt>
                <c:pt idx="24">
                  <c:v>NEWS_AND_MAGAZINES</c:v>
                </c:pt>
                <c:pt idx="25">
                  <c:v>ENTERTAINMENT</c:v>
                </c:pt>
                <c:pt idx="26">
                  <c:v>BUSINESS</c:v>
                </c:pt>
                <c:pt idx="27">
                  <c:v>WEATHER</c:v>
                </c:pt>
                <c:pt idx="28">
                  <c:v>FINANCE</c:v>
                </c:pt>
                <c:pt idx="29">
                  <c:v>LIBRARIES_AND_DEMO</c:v>
                </c:pt>
                <c:pt idx="30">
                  <c:v>HOUSE_AND_HOME</c:v>
                </c:pt>
                <c:pt idx="31">
                  <c:v>TRAVEL_AND_LOCAL</c:v>
                </c:pt>
              </c:strCache>
            </c:strRef>
          </c:cat>
          <c:val>
            <c:numRef>
              <c:f>APKPURE!$P$2:$P$353</c:f>
              <c:numCache>
                <c:formatCode>0</c:formatCode>
                <c:ptCount val="32"/>
                <c:pt idx="0">
                  <c:v>86</c:v>
                </c:pt>
                <c:pt idx="1">
                  <c:v>83</c:v>
                </c:pt>
                <c:pt idx="2">
                  <c:v>76</c:v>
                </c:pt>
                <c:pt idx="3">
                  <c:v>68</c:v>
                </c:pt>
                <c:pt idx="4">
                  <c:v>69</c:v>
                </c:pt>
                <c:pt idx="5">
                  <c:v>67</c:v>
                </c:pt>
                <c:pt idx="6">
                  <c:v>67</c:v>
                </c:pt>
                <c:pt idx="7">
                  <c:v>69</c:v>
                </c:pt>
                <c:pt idx="8">
                  <c:v>63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59</c:v>
                </c:pt>
                <c:pt idx="13">
                  <c:v>51</c:v>
                </c:pt>
                <c:pt idx="14">
                  <c:v>57</c:v>
                </c:pt>
                <c:pt idx="15">
                  <c:v>67</c:v>
                </c:pt>
                <c:pt idx="16">
                  <c:v>54</c:v>
                </c:pt>
                <c:pt idx="17">
                  <c:v>57</c:v>
                </c:pt>
                <c:pt idx="18">
                  <c:v>57</c:v>
                </c:pt>
                <c:pt idx="19">
                  <c:v>53</c:v>
                </c:pt>
                <c:pt idx="20">
                  <c:v>64</c:v>
                </c:pt>
                <c:pt idx="21">
                  <c:v>54</c:v>
                </c:pt>
                <c:pt idx="22">
                  <c:v>53</c:v>
                </c:pt>
                <c:pt idx="23">
                  <c:v>56</c:v>
                </c:pt>
                <c:pt idx="24">
                  <c:v>57</c:v>
                </c:pt>
                <c:pt idx="25">
                  <c:v>44</c:v>
                </c:pt>
                <c:pt idx="26">
                  <c:v>48</c:v>
                </c:pt>
                <c:pt idx="27">
                  <c:v>47</c:v>
                </c:pt>
                <c:pt idx="28">
                  <c:v>47</c:v>
                </c:pt>
                <c:pt idx="29">
                  <c:v>37</c:v>
                </c:pt>
                <c:pt idx="30">
                  <c:v>33</c:v>
                </c:pt>
                <c:pt idx="3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5-5C48-8C0F-AB851544408E}"/>
            </c:ext>
          </c:extLst>
        </c:ser>
        <c:ser>
          <c:idx val="1"/>
          <c:order val="1"/>
          <c:tx>
            <c:strRef>
              <c:f>APKPURE!$Q$1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APKPURE!$D$2:$D$353</c:f>
              <c:strCache>
                <c:ptCount val="32"/>
                <c:pt idx="0">
                  <c:v>COMMUNICATION</c:v>
                </c:pt>
                <c:pt idx="1">
                  <c:v>MAPS_AND_NAVIGATION</c:v>
                </c:pt>
                <c:pt idx="2">
                  <c:v>PRODUCTIVITY</c:v>
                </c:pt>
                <c:pt idx="3">
                  <c:v>TOOLS</c:v>
                </c:pt>
                <c:pt idx="4">
                  <c:v>COMICS</c:v>
                </c:pt>
                <c:pt idx="5">
                  <c:v>BOOKS_AND_REFERENCE</c:v>
                </c:pt>
                <c:pt idx="6">
                  <c:v>SOCIAL</c:v>
                </c:pt>
                <c:pt idx="7">
                  <c:v>BEAUTY</c:v>
                </c:pt>
                <c:pt idx="8">
                  <c:v>EDUCATION</c:v>
                </c:pt>
                <c:pt idx="9">
                  <c:v>HEALTH_AND_FITNESS</c:v>
                </c:pt>
                <c:pt idx="10">
                  <c:v>VIDEO_PLAYERS</c:v>
                </c:pt>
                <c:pt idx="11">
                  <c:v>SHOPPING</c:v>
                </c:pt>
                <c:pt idx="12">
                  <c:v>MUSIC_AND_AUDIO</c:v>
                </c:pt>
                <c:pt idx="13">
                  <c:v>SPORTS</c:v>
                </c:pt>
                <c:pt idx="14">
                  <c:v>FOOD_AND_DRINK</c:v>
                </c:pt>
                <c:pt idx="15">
                  <c:v>AUTO_AND_VEHICLES</c:v>
                </c:pt>
                <c:pt idx="16">
                  <c:v>PERSONALIZATION</c:v>
                </c:pt>
                <c:pt idx="17">
                  <c:v>PARENTING</c:v>
                </c:pt>
                <c:pt idx="18">
                  <c:v>EVENTS</c:v>
                </c:pt>
                <c:pt idx="19">
                  <c:v>DATING</c:v>
                </c:pt>
                <c:pt idx="20">
                  <c:v>MEDICAL </c:v>
                </c:pt>
                <c:pt idx="21">
                  <c:v>LIFESTYLE</c:v>
                </c:pt>
                <c:pt idx="22">
                  <c:v>ART_AND_DESIGN</c:v>
                </c:pt>
                <c:pt idx="23">
                  <c:v>PHOTOGRAPHY</c:v>
                </c:pt>
                <c:pt idx="24">
                  <c:v>NEWS_AND_MAGAZINES</c:v>
                </c:pt>
                <c:pt idx="25">
                  <c:v>ENTERTAINMENT</c:v>
                </c:pt>
                <c:pt idx="26">
                  <c:v>BUSINESS</c:v>
                </c:pt>
                <c:pt idx="27">
                  <c:v>WEATHER</c:v>
                </c:pt>
                <c:pt idx="28">
                  <c:v>FINANCE</c:v>
                </c:pt>
                <c:pt idx="29">
                  <c:v>LIBRARIES_AND_DEMO</c:v>
                </c:pt>
                <c:pt idx="30">
                  <c:v>HOUSE_AND_HOME</c:v>
                </c:pt>
                <c:pt idx="31">
                  <c:v>TRAVEL_AND_LOCAL</c:v>
                </c:pt>
              </c:strCache>
            </c:strRef>
          </c:cat>
          <c:val>
            <c:numRef>
              <c:f>APKPURE!$Q$2:$Q$353</c:f>
              <c:numCache>
                <c:formatCode>0</c:formatCode>
                <c:ptCount val="32"/>
                <c:pt idx="0">
                  <c:v>123</c:v>
                </c:pt>
                <c:pt idx="1">
                  <c:v>115</c:v>
                </c:pt>
                <c:pt idx="2">
                  <c:v>104</c:v>
                </c:pt>
                <c:pt idx="3">
                  <c:v>104</c:v>
                </c:pt>
                <c:pt idx="4">
                  <c:v>113</c:v>
                </c:pt>
                <c:pt idx="5">
                  <c:v>111</c:v>
                </c:pt>
                <c:pt idx="6">
                  <c:v>89</c:v>
                </c:pt>
                <c:pt idx="7">
                  <c:v>98</c:v>
                </c:pt>
                <c:pt idx="8">
                  <c:v>88</c:v>
                </c:pt>
                <c:pt idx="9">
                  <c:v>103</c:v>
                </c:pt>
                <c:pt idx="10">
                  <c:v>89</c:v>
                </c:pt>
                <c:pt idx="11">
                  <c:v>83</c:v>
                </c:pt>
                <c:pt idx="12">
                  <c:v>86</c:v>
                </c:pt>
                <c:pt idx="13">
                  <c:v>91</c:v>
                </c:pt>
                <c:pt idx="14">
                  <c:v>84</c:v>
                </c:pt>
                <c:pt idx="15">
                  <c:v>83</c:v>
                </c:pt>
                <c:pt idx="16">
                  <c:v>83</c:v>
                </c:pt>
                <c:pt idx="17">
                  <c:v>82</c:v>
                </c:pt>
                <c:pt idx="18">
                  <c:v>80</c:v>
                </c:pt>
                <c:pt idx="19">
                  <c:v>81</c:v>
                </c:pt>
                <c:pt idx="20">
                  <c:v>76</c:v>
                </c:pt>
                <c:pt idx="21">
                  <c:v>72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70</c:v>
                </c:pt>
                <c:pt idx="26">
                  <c:v>66</c:v>
                </c:pt>
                <c:pt idx="27">
                  <c:v>66</c:v>
                </c:pt>
                <c:pt idx="28">
                  <c:v>62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5-5C48-8C0F-AB851544408E}"/>
            </c:ext>
          </c:extLst>
        </c:ser>
        <c:ser>
          <c:idx val="2"/>
          <c:order val="2"/>
          <c:tx>
            <c:strRef>
              <c:f>APKPURE!$R$1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APKPURE!$D$2:$D$353</c:f>
              <c:strCache>
                <c:ptCount val="32"/>
                <c:pt idx="0">
                  <c:v>COMMUNICATION</c:v>
                </c:pt>
                <c:pt idx="1">
                  <c:v>MAPS_AND_NAVIGATION</c:v>
                </c:pt>
                <c:pt idx="2">
                  <c:v>PRODUCTIVITY</c:v>
                </c:pt>
                <c:pt idx="3">
                  <c:v>TOOLS</c:v>
                </c:pt>
                <c:pt idx="4">
                  <c:v>COMICS</c:v>
                </c:pt>
                <c:pt idx="5">
                  <c:v>BOOKS_AND_REFERENCE</c:v>
                </c:pt>
                <c:pt idx="6">
                  <c:v>SOCIAL</c:v>
                </c:pt>
                <c:pt idx="7">
                  <c:v>BEAUTY</c:v>
                </c:pt>
                <c:pt idx="8">
                  <c:v>EDUCATION</c:v>
                </c:pt>
                <c:pt idx="9">
                  <c:v>HEALTH_AND_FITNESS</c:v>
                </c:pt>
                <c:pt idx="10">
                  <c:v>VIDEO_PLAYERS</c:v>
                </c:pt>
                <c:pt idx="11">
                  <c:v>SHOPPING</c:v>
                </c:pt>
                <c:pt idx="12">
                  <c:v>MUSIC_AND_AUDIO</c:v>
                </c:pt>
                <c:pt idx="13">
                  <c:v>SPORTS</c:v>
                </c:pt>
                <c:pt idx="14">
                  <c:v>FOOD_AND_DRINK</c:v>
                </c:pt>
                <c:pt idx="15">
                  <c:v>AUTO_AND_VEHICLES</c:v>
                </c:pt>
                <c:pt idx="16">
                  <c:v>PERSONALIZATION</c:v>
                </c:pt>
                <c:pt idx="17">
                  <c:v>PARENTING</c:v>
                </c:pt>
                <c:pt idx="18">
                  <c:v>EVENTS</c:v>
                </c:pt>
                <c:pt idx="19">
                  <c:v>DATING</c:v>
                </c:pt>
                <c:pt idx="20">
                  <c:v>MEDICAL </c:v>
                </c:pt>
                <c:pt idx="21">
                  <c:v>LIFESTYLE</c:v>
                </c:pt>
                <c:pt idx="22">
                  <c:v>ART_AND_DESIGN</c:v>
                </c:pt>
                <c:pt idx="23">
                  <c:v>PHOTOGRAPHY</c:v>
                </c:pt>
                <c:pt idx="24">
                  <c:v>NEWS_AND_MAGAZINES</c:v>
                </c:pt>
                <c:pt idx="25">
                  <c:v>ENTERTAINMENT</c:v>
                </c:pt>
                <c:pt idx="26">
                  <c:v>BUSINESS</c:v>
                </c:pt>
                <c:pt idx="27">
                  <c:v>WEATHER</c:v>
                </c:pt>
                <c:pt idx="28">
                  <c:v>FINANCE</c:v>
                </c:pt>
                <c:pt idx="29">
                  <c:v>LIBRARIES_AND_DEMO</c:v>
                </c:pt>
                <c:pt idx="30">
                  <c:v>HOUSE_AND_HOME</c:v>
                </c:pt>
                <c:pt idx="31">
                  <c:v>TRAVEL_AND_LOCAL</c:v>
                </c:pt>
              </c:strCache>
            </c:strRef>
          </c:cat>
          <c:val>
            <c:numRef>
              <c:f>APKPURE!$R$2:$R$353</c:f>
              <c:numCache>
                <c:formatCode>0</c:formatCode>
                <c:ptCount val="32"/>
                <c:pt idx="0">
                  <c:v>65</c:v>
                </c:pt>
                <c:pt idx="1">
                  <c:v>54</c:v>
                </c:pt>
                <c:pt idx="2">
                  <c:v>57</c:v>
                </c:pt>
                <c:pt idx="3">
                  <c:v>59</c:v>
                </c:pt>
                <c:pt idx="4">
                  <c:v>48</c:v>
                </c:pt>
                <c:pt idx="5">
                  <c:v>51</c:v>
                </c:pt>
                <c:pt idx="6">
                  <c:v>62</c:v>
                </c:pt>
                <c:pt idx="7">
                  <c:v>46</c:v>
                </c:pt>
                <c:pt idx="8">
                  <c:v>58</c:v>
                </c:pt>
                <c:pt idx="9">
                  <c:v>33</c:v>
                </c:pt>
                <c:pt idx="10">
                  <c:v>47</c:v>
                </c:pt>
                <c:pt idx="11">
                  <c:v>52</c:v>
                </c:pt>
                <c:pt idx="12">
                  <c:v>41</c:v>
                </c:pt>
                <c:pt idx="13">
                  <c:v>39</c:v>
                </c:pt>
                <c:pt idx="14">
                  <c:v>39</c:v>
                </c:pt>
                <c:pt idx="15">
                  <c:v>25</c:v>
                </c:pt>
                <c:pt idx="16">
                  <c:v>37</c:v>
                </c:pt>
                <c:pt idx="17">
                  <c:v>33</c:v>
                </c:pt>
                <c:pt idx="18">
                  <c:v>31</c:v>
                </c:pt>
                <c:pt idx="19">
                  <c:v>33</c:v>
                </c:pt>
                <c:pt idx="20">
                  <c:v>27</c:v>
                </c:pt>
                <c:pt idx="21">
                  <c:v>40</c:v>
                </c:pt>
                <c:pt idx="22">
                  <c:v>35</c:v>
                </c:pt>
                <c:pt idx="23">
                  <c:v>31</c:v>
                </c:pt>
                <c:pt idx="24">
                  <c:v>26</c:v>
                </c:pt>
                <c:pt idx="25">
                  <c:v>32</c:v>
                </c:pt>
                <c:pt idx="26">
                  <c:v>30</c:v>
                </c:pt>
                <c:pt idx="27">
                  <c:v>28</c:v>
                </c:pt>
                <c:pt idx="28">
                  <c:v>31</c:v>
                </c:pt>
                <c:pt idx="29">
                  <c:v>26</c:v>
                </c:pt>
                <c:pt idx="30">
                  <c:v>28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5-5C48-8C0F-AB85154440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135125967"/>
        <c:axId val="1820011520"/>
      </c:barChart>
      <c:catAx>
        <c:axId val="13512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20011520"/>
        <c:crosses val="autoZero"/>
        <c:auto val="1"/>
        <c:lblAlgn val="ctr"/>
        <c:lblOffset val="100"/>
        <c:noMultiLvlLbl val="0"/>
      </c:catAx>
      <c:valAx>
        <c:axId val="182001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512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Aptoide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APTOIDE!$O$1</c:f>
              <c:strCache>
                <c:ptCount val="1"/>
                <c:pt idx="0">
                  <c:v>Vulnerabilities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APTOIDE!$D$2:$D$458</c:f>
              <c:strCache>
                <c:ptCount val="42"/>
                <c:pt idx="0">
                  <c:v>BEAUTY</c:v>
                </c:pt>
                <c:pt idx="1">
                  <c:v>WEATHER</c:v>
                </c:pt>
                <c:pt idx="2">
                  <c:v>ENTERTAINMENT</c:v>
                </c:pt>
                <c:pt idx="3">
                  <c:v>EDUCATION</c:v>
                </c:pt>
                <c:pt idx="4">
                  <c:v>MULTIMEDIA</c:v>
                </c:pt>
                <c:pt idx="5">
                  <c:v>HOUSE-HOME</c:v>
                </c:pt>
                <c:pt idx="6">
                  <c:v>THEMES</c:v>
                </c:pt>
                <c:pt idx="7">
                  <c:v>PRODUCTIVITY</c:v>
                </c:pt>
                <c:pt idx="8">
                  <c:v>SPORTS</c:v>
                </c:pt>
                <c:pt idx="9">
                  <c:v>PARENTING</c:v>
                </c:pt>
                <c:pt idx="10">
                  <c:v>COMMUNICATION</c:v>
                </c:pt>
                <c:pt idx="11">
                  <c:v>COMICS</c:v>
                </c:pt>
                <c:pt idx="12">
                  <c:v>ART-DESIGN</c:v>
                </c:pt>
                <c:pt idx="13">
                  <c:v>MEDICAL</c:v>
                </c:pt>
                <c:pt idx="14">
                  <c:v>SHOPPING</c:v>
                </c:pt>
                <c:pt idx="15">
                  <c:v>FOOD-DRINK</c:v>
                </c:pt>
                <c:pt idx="16">
                  <c:v>TRAVEL-LOCAL</c:v>
                </c:pt>
                <c:pt idx="17">
                  <c:v>TRANSPORT</c:v>
                </c:pt>
                <c:pt idx="18">
                  <c:v>EVENTS </c:v>
                </c:pt>
                <c:pt idx="19">
                  <c:v>SOFTWARE-LIBRARIES</c:v>
                </c:pt>
                <c:pt idx="20">
                  <c:v>PHOTOGRAPHY</c:v>
                </c:pt>
                <c:pt idx="21">
                  <c:v>BOOKS-REFERENCE</c:v>
                </c:pt>
                <c:pt idx="22">
                  <c:v>MAPS-NAVIGATION</c:v>
                </c:pt>
                <c:pt idx="23">
                  <c:v>NEWS-MAGAZINES</c:v>
                </c:pt>
                <c:pt idx="24">
                  <c:v>AUTO-VEHICLES</c:v>
                </c:pt>
                <c:pt idx="25">
                  <c:v>HEALTH-FITNESS</c:v>
                </c:pt>
                <c:pt idx="26">
                  <c:v>MUSIC-AUDIO</c:v>
                </c:pt>
                <c:pt idx="27">
                  <c:v>VIDEO-PLAYERS-EDITORS</c:v>
                </c:pt>
                <c:pt idx="28">
                  <c:v>MEDIA-VIDEO</c:v>
                </c:pt>
                <c:pt idx="29">
                  <c:v>SOCIAL</c:v>
                </c:pt>
                <c:pt idx="30">
                  <c:v>TOOLS</c:v>
                </c:pt>
                <c:pt idx="31">
                  <c:v>BUSINESS</c:v>
                </c:pt>
                <c:pt idx="32">
                  <c:v>TRAVEL</c:v>
                </c:pt>
                <c:pt idx="33">
                  <c:v>NEWS-WEATHER</c:v>
                </c:pt>
                <c:pt idx="34">
                  <c:v>DEMO</c:v>
                </c:pt>
                <c:pt idx="35">
                  <c:v>LIFESTYLE</c:v>
                </c:pt>
                <c:pt idx="36">
                  <c:v>FINANCE</c:v>
                </c:pt>
                <c:pt idx="37">
                  <c:v>REFERENCE</c:v>
                </c:pt>
                <c:pt idx="38">
                  <c:v>PERSONALIZATION</c:v>
                </c:pt>
                <c:pt idx="39">
                  <c:v>HEALTH</c:v>
                </c:pt>
                <c:pt idx="40">
                  <c:v>TRANSPORTATION</c:v>
                </c:pt>
                <c:pt idx="41">
                  <c:v>LIBRARIES-DEMO</c:v>
                </c:pt>
              </c:strCache>
            </c:strRef>
          </c:cat>
          <c:val>
            <c:numRef>
              <c:f>APTOIDE!$O$2:$O$458</c:f>
              <c:numCache>
                <c:formatCode>0</c:formatCode>
                <c:ptCount val="42"/>
                <c:pt idx="0">
                  <c:v>360</c:v>
                </c:pt>
                <c:pt idx="1">
                  <c:v>359</c:v>
                </c:pt>
                <c:pt idx="2">
                  <c:v>355</c:v>
                </c:pt>
                <c:pt idx="3">
                  <c:v>351</c:v>
                </c:pt>
                <c:pt idx="4">
                  <c:v>346</c:v>
                </c:pt>
                <c:pt idx="5">
                  <c:v>340</c:v>
                </c:pt>
                <c:pt idx="6">
                  <c:v>331</c:v>
                </c:pt>
                <c:pt idx="7">
                  <c:v>328</c:v>
                </c:pt>
                <c:pt idx="8">
                  <c:v>328</c:v>
                </c:pt>
                <c:pt idx="9">
                  <c:v>327</c:v>
                </c:pt>
                <c:pt idx="10">
                  <c:v>324</c:v>
                </c:pt>
                <c:pt idx="11">
                  <c:v>322</c:v>
                </c:pt>
                <c:pt idx="12">
                  <c:v>321</c:v>
                </c:pt>
                <c:pt idx="13">
                  <c:v>319</c:v>
                </c:pt>
                <c:pt idx="14">
                  <c:v>314</c:v>
                </c:pt>
                <c:pt idx="15">
                  <c:v>312</c:v>
                </c:pt>
                <c:pt idx="16">
                  <c:v>304</c:v>
                </c:pt>
                <c:pt idx="17">
                  <c:v>302</c:v>
                </c:pt>
                <c:pt idx="18">
                  <c:v>297</c:v>
                </c:pt>
                <c:pt idx="19">
                  <c:v>295</c:v>
                </c:pt>
                <c:pt idx="20">
                  <c:v>294</c:v>
                </c:pt>
                <c:pt idx="21">
                  <c:v>291</c:v>
                </c:pt>
                <c:pt idx="22">
                  <c:v>289</c:v>
                </c:pt>
                <c:pt idx="23">
                  <c:v>281</c:v>
                </c:pt>
                <c:pt idx="24">
                  <c:v>280</c:v>
                </c:pt>
                <c:pt idx="25">
                  <c:v>278</c:v>
                </c:pt>
                <c:pt idx="26">
                  <c:v>278</c:v>
                </c:pt>
                <c:pt idx="27">
                  <c:v>275</c:v>
                </c:pt>
                <c:pt idx="28">
                  <c:v>272</c:v>
                </c:pt>
                <c:pt idx="29">
                  <c:v>269</c:v>
                </c:pt>
                <c:pt idx="30">
                  <c:v>268</c:v>
                </c:pt>
                <c:pt idx="31">
                  <c:v>265</c:v>
                </c:pt>
                <c:pt idx="32">
                  <c:v>263</c:v>
                </c:pt>
                <c:pt idx="33">
                  <c:v>256</c:v>
                </c:pt>
                <c:pt idx="34">
                  <c:v>248</c:v>
                </c:pt>
                <c:pt idx="35">
                  <c:v>247</c:v>
                </c:pt>
                <c:pt idx="36">
                  <c:v>245</c:v>
                </c:pt>
                <c:pt idx="37">
                  <c:v>242</c:v>
                </c:pt>
                <c:pt idx="38">
                  <c:v>240</c:v>
                </c:pt>
                <c:pt idx="39">
                  <c:v>207</c:v>
                </c:pt>
                <c:pt idx="40">
                  <c:v>172</c:v>
                </c:pt>
                <c:pt idx="4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A-F444-A86B-194E9868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78266752"/>
        <c:axId val="1848737296"/>
      </c:barChart>
      <c:catAx>
        <c:axId val="187826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48737296"/>
        <c:crosses val="autoZero"/>
        <c:auto val="1"/>
        <c:lblAlgn val="ctr"/>
        <c:lblOffset val="100"/>
        <c:noMultiLvlLbl val="0"/>
      </c:catAx>
      <c:valAx>
        <c:axId val="1848737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8782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Play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GPLAY!$O$1</c:f>
              <c:strCache>
                <c:ptCount val="1"/>
                <c:pt idx="0">
                  <c:v>Vulnerabilities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GPLAY!$D$2:$D$364</c:f>
              <c:strCache>
                <c:ptCount val="33"/>
                <c:pt idx="0">
                  <c:v>COMMUNICATION</c:v>
                </c:pt>
                <c:pt idx="1">
                  <c:v>GAME</c:v>
                </c:pt>
                <c:pt idx="2">
                  <c:v>FAMILY</c:v>
                </c:pt>
                <c:pt idx="3">
                  <c:v>ART_AND_DESIGN</c:v>
                </c:pt>
                <c:pt idx="4">
                  <c:v>BOOKS_AND_REFERENCE</c:v>
                </c:pt>
                <c:pt idx="5">
                  <c:v>LIFESTYLE</c:v>
                </c:pt>
                <c:pt idx="6">
                  <c:v>FOOD_AND_DRINK</c:v>
                </c:pt>
                <c:pt idx="7">
                  <c:v>WEATHER</c:v>
                </c:pt>
                <c:pt idx="8">
                  <c:v>EDUCATION</c:v>
                </c:pt>
                <c:pt idx="9">
                  <c:v>PARENTING</c:v>
                </c:pt>
                <c:pt idx="10">
                  <c:v>PHOTOGRAPHY</c:v>
                </c:pt>
                <c:pt idx="11">
                  <c:v>BUSINESS</c:v>
                </c:pt>
                <c:pt idx="12">
                  <c:v>TRAVEL_AND_LOCAL</c:v>
                </c:pt>
                <c:pt idx="13">
                  <c:v>NEWS_AND_MAGAZINES</c:v>
                </c:pt>
                <c:pt idx="14">
                  <c:v>ENTERTAINMENT</c:v>
                </c:pt>
                <c:pt idx="15">
                  <c:v>MAPS_AND_NAVIGATION</c:v>
                </c:pt>
                <c:pt idx="16">
                  <c:v>FINANCE</c:v>
                </c:pt>
                <c:pt idx="17">
                  <c:v>SOCIAL</c:v>
                </c:pt>
                <c:pt idx="18">
                  <c:v>HOUSE_AND_HOME</c:v>
                </c:pt>
                <c:pt idx="19">
                  <c:v>SHOPPING</c:v>
                </c:pt>
                <c:pt idx="20">
                  <c:v>AUTO_AND_VEHICLES</c:v>
                </c:pt>
                <c:pt idx="21">
                  <c:v>DATING</c:v>
                </c:pt>
                <c:pt idx="22">
                  <c:v>SPORTS</c:v>
                </c:pt>
                <c:pt idx="23">
                  <c:v>COMICS</c:v>
                </c:pt>
                <c:pt idx="24">
                  <c:v>EVENTS</c:v>
                </c:pt>
                <c:pt idx="25">
                  <c:v>MUSIC_AND_AUDIO</c:v>
                </c:pt>
                <c:pt idx="26">
                  <c:v>TOOLS</c:v>
                </c:pt>
                <c:pt idx="27">
                  <c:v>BEAUTY</c:v>
                </c:pt>
                <c:pt idx="28">
                  <c:v>HEALTH_AND_FITNESS</c:v>
                </c:pt>
                <c:pt idx="29">
                  <c:v>VIDEO_PLAYERS</c:v>
                </c:pt>
                <c:pt idx="30">
                  <c:v>PERSONALIZATION</c:v>
                </c:pt>
                <c:pt idx="31">
                  <c:v>PRODUCTIVITY</c:v>
                </c:pt>
                <c:pt idx="32">
                  <c:v>MEDICAL</c:v>
                </c:pt>
              </c:strCache>
            </c:strRef>
          </c:cat>
          <c:val>
            <c:numRef>
              <c:f>GPLAY!$O$2:$O$364</c:f>
              <c:numCache>
                <c:formatCode>0</c:formatCode>
                <c:ptCount val="33"/>
                <c:pt idx="0">
                  <c:v>302</c:v>
                </c:pt>
                <c:pt idx="1">
                  <c:v>286</c:v>
                </c:pt>
                <c:pt idx="2">
                  <c:v>281</c:v>
                </c:pt>
                <c:pt idx="3">
                  <c:v>276</c:v>
                </c:pt>
                <c:pt idx="4">
                  <c:v>276</c:v>
                </c:pt>
                <c:pt idx="5">
                  <c:v>269</c:v>
                </c:pt>
                <c:pt idx="6">
                  <c:v>264</c:v>
                </c:pt>
                <c:pt idx="7">
                  <c:v>259</c:v>
                </c:pt>
                <c:pt idx="8">
                  <c:v>250</c:v>
                </c:pt>
                <c:pt idx="9">
                  <c:v>249</c:v>
                </c:pt>
                <c:pt idx="10">
                  <c:v>246</c:v>
                </c:pt>
                <c:pt idx="11">
                  <c:v>236</c:v>
                </c:pt>
                <c:pt idx="12">
                  <c:v>225</c:v>
                </c:pt>
                <c:pt idx="13">
                  <c:v>223</c:v>
                </c:pt>
                <c:pt idx="14">
                  <c:v>222</c:v>
                </c:pt>
                <c:pt idx="15">
                  <c:v>219</c:v>
                </c:pt>
                <c:pt idx="16">
                  <c:v>218</c:v>
                </c:pt>
                <c:pt idx="17">
                  <c:v>216</c:v>
                </c:pt>
                <c:pt idx="18">
                  <c:v>213</c:v>
                </c:pt>
                <c:pt idx="19">
                  <c:v>212</c:v>
                </c:pt>
                <c:pt idx="20">
                  <c:v>210</c:v>
                </c:pt>
                <c:pt idx="21">
                  <c:v>209</c:v>
                </c:pt>
                <c:pt idx="22">
                  <c:v>204</c:v>
                </c:pt>
                <c:pt idx="23">
                  <c:v>197</c:v>
                </c:pt>
                <c:pt idx="24">
                  <c:v>188</c:v>
                </c:pt>
                <c:pt idx="25">
                  <c:v>181</c:v>
                </c:pt>
                <c:pt idx="26">
                  <c:v>179</c:v>
                </c:pt>
                <c:pt idx="27">
                  <c:v>175</c:v>
                </c:pt>
                <c:pt idx="28">
                  <c:v>174</c:v>
                </c:pt>
                <c:pt idx="29">
                  <c:v>162</c:v>
                </c:pt>
                <c:pt idx="30">
                  <c:v>139</c:v>
                </c:pt>
                <c:pt idx="31">
                  <c:v>134</c:v>
                </c:pt>
                <c:pt idx="3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0-C844-A9CB-052F5C21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38131631"/>
        <c:axId val="137692655"/>
      </c:barChart>
      <c:catAx>
        <c:axId val="1381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7692655"/>
        <c:crosses val="autoZero"/>
        <c:auto val="1"/>
        <c:lblAlgn val="ctr"/>
        <c:lblOffset val="100"/>
        <c:noMultiLvlLbl val="0"/>
      </c:catAx>
      <c:valAx>
        <c:axId val="137692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381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APKPure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APKPURE!$O$1</c:f>
              <c:strCache>
                <c:ptCount val="1"/>
                <c:pt idx="0">
                  <c:v>Vulnerabilities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APKPURE!$D$2:$D$353</c:f>
              <c:strCache>
                <c:ptCount val="32"/>
                <c:pt idx="0">
                  <c:v>COMMUNICATION</c:v>
                </c:pt>
                <c:pt idx="1">
                  <c:v>MAPS_AND_NAVIGATION</c:v>
                </c:pt>
                <c:pt idx="2">
                  <c:v>PRODUCTIVITY</c:v>
                </c:pt>
                <c:pt idx="3">
                  <c:v>TOOLS</c:v>
                </c:pt>
                <c:pt idx="4">
                  <c:v>COMICS</c:v>
                </c:pt>
                <c:pt idx="5">
                  <c:v>BOOKS_AND_REFERENCE</c:v>
                </c:pt>
                <c:pt idx="6">
                  <c:v>SOCIAL</c:v>
                </c:pt>
                <c:pt idx="7">
                  <c:v>BEAUTY</c:v>
                </c:pt>
                <c:pt idx="8">
                  <c:v>EDUCATION</c:v>
                </c:pt>
                <c:pt idx="9">
                  <c:v>HEALTH_AND_FITNESS</c:v>
                </c:pt>
                <c:pt idx="10">
                  <c:v>VIDEO_PLAYERS</c:v>
                </c:pt>
                <c:pt idx="11">
                  <c:v>SHOPPING</c:v>
                </c:pt>
                <c:pt idx="12">
                  <c:v>MUSIC_AND_AUDIO</c:v>
                </c:pt>
                <c:pt idx="13">
                  <c:v>SPORTS</c:v>
                </c:pt>
                <c:pt idx="14">
                  <c:v>FOOD_AND_DRINK</c:v>
                </c:pt>
                <c:pt idx="15">
                  <c:v>AUTO_AND_VEHICLES</c:v>
                </c:pt>
                <c:pt idx="16">
                  <c:v>PERSONALIZATION</c:v>
                </c:pt>
                <c:pt idx="17">
                  <c:v>PARENTING</c:v>
                </c:pt>
                <c:pt idx="18">
                  <c:v>EVENTS</c:v>
                </c:pt>
                <c:pt idx="19">
                  <c:v>DATING</c:v>
                </c:pt>
                <c:pt idx="20">
                  <c:v>MEDICAL </c:v>
                </c:pt>
                <c:pt idx="21">
                  <c:v>LIFESTYLE</c:v>
                </c:pt>
                <c:pt idx="22">
                  <c:v>ART_AND_DESIGN</c:v>
                </c:pt>
                <c:pt idx="23">
                  <c:v>PHOTOGRAPHY</c:v>
                </c:pt>
                <c:pt idx="24">
                  <c:v>NEWS_AND_MAGAZINES</c:v>
                </c:pt>
                <c:pt idx="25">
                  <c:v>ENTERTAINMENT</c:v>
                </c:pt>
                <c:pt idx="26">
                  <c:v>BUSINESS</c:v>
                </c:pt>
                <c:pt idx="27">
                  <c:v>WEATHER</c:v>
                </c:pt>
                <c:pt idx="28">
                  <c:v>FINANCE</c:v>
                </c:pt>
                <c:pt idx="29">
                  <c:v>LIBRARIES_AND_DEMO</c:v>
                </c:pt>
                <c:pt idx="30">
                  <c:v>HOUSE_AND_HOME</c:v>
                </c:pt>
                <c:pt idx="31">
                  <c:v>TRAVEL_AND_LOCAL</c:v>
                </c:pt>
              </c:strCache>
            </c:strRef>
          </c:cat>
          <c:val>
            <c:numRef>
              <c:f>APKPURE!$O$2:$O$353</c:f>
              <c:numCache>
                <c:formatCode>0</c:formatCode>
                <c:ptCount val="32"/>
                <c:pt idx="0">
                  <c:v>274</c:v>
                </c:pt>
                <c:pt idx="1">
                  <c:v>252</c:v>
                </c:pt>
                <c:pt idx="2">
                  <c:v>237</c:v>
                </c:pt>
                <c:pt idx="3">
                  <c:v>231</c:v>
                </c:pt>
                <c:pt idx="4">
                  <c:v>230</c:v>
                </c:pt>
                <c:pt idx="5">
                  <c:v>229</c:v>
                </c:pt>
                <c:pt idx="6">
                  <c:v>218</c:v>
                </c:pt>
                <c:pt idx="7">
                  <c:v>213</c:v>
                </c:pt>
                <c:pt idx="8">
                  <c:v>209</c:v>
                </c:pt>
                <c:pt idx="9">
                  <c:v>197</c:v>
                </c:pt>
                <c:pt idx="10">
                  <c:v>196</c:v>
                </c:pt>
                <c:pt idx="11">
                  <c:v>193</c:v>
                </c:pt>
                <c:pt idx="12">
                  <c:v>186</c:v>
                </c:pt>
                <c:pt idx="13">
                  <c:v>181</c:v>
                </c:pt>
                <c:pt idx="14">
                  <c:v>180</c:v>
                </c:pt>
                <c:pt idx="15">
                  <c:v>175</c:v>
                </c:pt>
                <c:pt idx="16">
                  <c:v>174</c:v>
                </c:pt>
                <c:pt idx="17">
                  <c:v>172</c:v>
                </c:pt>
                <c:pt idx="18">
                  <c:v>168</c:v>
                </c:pt>
                <c:pt idx="19">
                  <c:v>167</c:v>
                </c:pt>
                <c:pt idx="20">
                  <c:v>167</c:v>
                </c:pt>
                <c:pt idx="21">
                  <c:v>166</c:v>
                </c:pt>
                <c:pt idx="22">
                  <c:v>162</c:v>
                </c:pt>
                <c:pt idx="23">
                  <c:v>162</c:v>
                </c:pt>
                <c:pt idx="24">
                  <c:v>159</c:v>
                </c:pt>
                <c:pt idx="25">
                  <c:v>146</c:v>
                </c:pt>
                <c:pt idx="26">
                  <c:v>144</c:v>
                </c:pt>
                <c:pt idx="27">
                  <c:v>141</c:v>
                </c:pt>
                <c:pt idx="28">
                  <c:v>140</c:v>
                </c:pt>
                <c:pt idx="29">
                  <c:v>114</c:v>
                </c:pt>
                <c:pt idx="30">
                  <c:v>112</c:v>
                </c:pt>
                <c:pt idx="3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4-3449-8938-A9E1B74CE2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47610768"/>
        <c:axId val="1947612400"/>
      </c:barChart>
      <c:catAx>
        <c:axId val="194761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12400"/>
        <c:crosses val="autoZero"/>
        <c:auto val="1"/>
        <c:lblAlgn val="ctr"/>
        <c:lblOffset val="100"/>
        <c:noMultiLvlLbl val="0"/>
      </c:catAx>
      <c:valAx>
        <c:axId val="1947612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94761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Security Risk Score according</a:t>
            </a:r>
            <a:r>
              <a:rPr lang="en-GB" baseline="0"/>
              <a:t> to App Store category (Google Play Store)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GPLAY!$D$12:$D$364</c:f>
              <c:strCache>
                <c:ptCount val="33"/>
                <c:pt idx="0">
                  <c:v>COMMUNICATION</c:v>
                </c:pt>
                <c:pt idx="1">
                  <c:v>GAME</c:v>
                </c:pt>
                <c:pt idx="2">
                  <c:v>FAMILY</c:v>
                </c:pt>
                <c:pt idx="3">
                  <c:v>ART_AND_DESIGN</c:v>
                </c:pt>
                <c:pt idx="4">
                  <c:v>BOOKS_AND_REFERENCE</c:v>
                </c:pt>
                <c:pt idx="5">
                  <c:v>LIFESTYLE</c:v>
                </c:pt>
                <c:pt idx="6">
                  <c:v>FOOD_AND_DRINK</c:v>
                </c:pt>
                <c:pt idx="7">
                  <c:v>WEATHER</c:v>
                </c:pt>
                <c:pt idx="8">
                  <c:v>EDUCATION</c:v>
                </c:pt>
                <c:pt idx="9">
                  <c:v>PARENTING</c:v>
                </c:pt>
                <c:pt idx="10">
                  <c:v>PHOTOGRAPHY</c:v>
                </c:pt>
                <c:pt idx="11">
                  <c:v>BUSINESS</c:v>
                </c:pt>
                <c:pt idx="12">
                  <c:v>TRAVEL_AND_LOCAL</c:v>
                </c:pt>
                <c:pt idx="13">
                  <c:v>NEWS_AND_MAGAZINES</c:v>
                </c:pt>
                <c:pt idx="14">
                  <c:v>ENTERTAINMENT</c:v>
                </c:pt>
                <c:pt idx="15">
                  <c:v>MAPS_AND_NAVIGATION</c:v>
                </c:pt>
                <c:pt idx="16">
                  <c:v>FINANCE</c:v>
                </c:pt>
                <c:pt idx="17">
                  <c:v>SOCIAL</c:v>
                </c:pt>
                <c:pt idx="18">
                  <c:v>HOUSE_AND_HOME</c:v>
                </c:pt>
                <c:pt idx="19">
                  <c:v>SHOPPING</c:v>
                </c:pt>
                <c:pt idx="20">
                  <c:v>AUTO_AND_VEHICLES</c:v>
                </c:pt>
                <c:pt idx="21">
                  <c:v>DATING</c:v>
                </c:pt>
                <c:pt idx="22">
                  <c:v>SPORTS</c:v>
                </c:pt>
                <c:pt idx="23">
                  <c:v>COMICS</c:v>
                </c:pt>
                <c:pt idx="24">
                  <c:v>EVENTS</c:v>
                </c:pt>
                <c:pt idx="25">
                  <c:v>MUSIC_AND_AUDIO</c:v>
                </c:pt>
                <c:pt idx="26">
                  <c:v>TOOLS</c:v>
                </c:pt>
                <c:pt idx="27">
                  <c:v>BEAUTY</c:v>
                </c:pt>
                <c:pt idx="28">
                  <c:v>HEALTH_AND_FITNESS</c:v>
                </c:pt>
                <c:pt idx="29">
                  <c:v>VIDEO_PLAYERS</c:v>
                </c:pt>
                <c:pt idx="30">
                  <c:v>PERSONALIZATION</c:v>
                </c:pt>
                <c:pt idx="31">
                  <c:v>PRODUCTIVITY</c:v>
                </c:pt>
                <c:pt idx="32">
                  <c:v>MEDICAL</c:v>
                </c:pt>
              </c:strCache>
            </c:strRef>
          </c:cat>
          <c:val>
            <c:numRef>
              <c:f>GPLAY!$T$12:$T$364</c:f>
              <c:numCache>
                <c:formatCode>0.00</c:formatCode>
                <c:ptCount val="33"/>
                <c:pt idx="0">
                  <c:v>0.52999999999999992</c:v>
                </c:pt>
                <c:pt idx="1">
                  <c:v>0.43400000000000005</c:v>
                </c:pt>
                <c:pt idx="2">
                  <c:v>0.54555555555555568</c:v>
                </c:pt>
                <c:pt idx="3">
                  <c:v>0.53222222222222226</c:v>
                </c:pt>
                <c:pt idx="4">
                  <c:v>0.53666666666666663</c:v>
                </c:pt>
                <c:pt idx="5">
                  <c:v>0.55555555555555558</c:v>
                </c:pt>
                <c:pt idx="6">
                  <c:v>0.54</c:v>
                </c:pt>
                <c:pt idx="7">
                  <c:v>0.53666666666666663</c:v>
                </c:pt>
                <c:pt idx="8">
                  <c:v>0.56111111111111123</c:v>
                </c:pt>
                <c:pt idx="9">
                  <c:v>0.54</c:v>
                </c:pt>
                <c:pt idx="10">
                  <c:v>0.54444444444444451</c:v>
                </c:pt>
                <c:pt idx="11">
                  <c:v>0.51</c:v>
                </c:pt>
                <c:pt idx="12">
                  <c:v>0.52300000000000002</c:v>
                </c:pt>
                <c:pt idx="13">
                  <c:v>0.52714285714285725</c:v>
                </c:pt>
                <c:pt idx="14">
                  <c:v>0.53714285714285726</c:v>
                </c:pt>
                <c:pt idx="15">
                  <c:v>0.50250000000000006</c:v>
                </c:pt>
                <c:pt idx="16">
                  <c:v>0.51714285714285713</c:v>
                </c:pt>
                <c:pt idx="17">
                  <c:v>0.51</c:v>
                </c:pt>
                <c:pt idx="18">
                  <c:v>0.55166666666666664</c:v>
                </c:pt>
                <c:pt idx="19">
                  <c:v>0.55333333333333334</c:v>
                </c:pt>
                <c:pt idx="20">
                  <c:v>0.54125000000000001</c:v>
                </c:pt>
                <c:pt idx="21">
                  <c:v>0.52250000000000008</c:v>
                </c:pt>
                <c:pt idx="22">
                  <c:v>0.56166666666666665</c:v>
                </c:pt>
                <c:pt idx="23">
                  <c:v>0.55000000000000004</c:v>
                </c:pt>
                <c:pt idx="24">
                  <c:v>0.51714285714285713</c:v>
                </c:pt>
                <c:pt idx="25">
                  <c:v>0.52833333333333332</c:v>
                </c:pt>
                <c:pt idx="26">
                  <c:v>0.52142857142857146</c:v>
                </c:pt>
                <c:pt idx="27">
                  <c:v>0.53800000000000003</c:v>
                </c:pt>
                <c:pt idx="28">
                  <c:v>0.51166666666666671</c:v>
                </c:pt>
                <c:pt idx="29">
                  <c:v>0.51333333333333331</c:v>
                </c:pt>
                <c:pt idx="30">
                  <c:v>0.51833333333333342</c:v>
                </c:pt>
                <c:pt idx="31">
                  <c:v>0.54</c:v>
                </c:pt>
                <c:pt idx="32">
                  <c:v>0.52666666666666673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1-9A4A-AFBB-44EA81E4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37151"/>
        <c:axId val="223231903"/>
      </c:barChart>
      <c:catAx>
        <c:axId val="2887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23231903"/>
        <c:crosses val="autoZero"/>
        <c:auto val="1"/>
        <c:lblAlgn val="ctr"/>
        <c:lblOffset val="100"/>
        <c:noMultiLvlLbl val="0"/>
      </c:catAx>
      <c:valAx>
        <c:axId val="2232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Security Risk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8873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App Security Risk</a:t>
            </a:r>
            <a:r>
              <a:rPr lang="en-GB" baseline="0"/>
              <a:t> Score on each App Store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APKPURE!$W$356:$W$358</c:f>
              <c:strCache>
                <c:ptCount val="3"/>
                <c:pt idx="0">
                  <c:v>Aptoide</c:v>
                </c:pt>
                <c:pt idx="1">
                  <c:v>Google Play Store</c:v>
                </c:pt>
                <c:pt idx="2">
                  <c:v>APKPure</c:v>
                </c:pt>
              </c:strCache>
            </c:strRef>
          </c:cat>
          <c:val>
            <c:numRef>
              <c:f>APKPURE!$X$356:$X$358</c:f>
              <c:numCache>
                <c:formatCode>0.00%</c:formatCode>
                <c:ptCount val="3"/>
                <c:pt idx="0">
                  <c:v>0.52373809523809511</c:v>
                </c:pt>
                <c:pt idx="1">
                  <c:v>0.5296506734006734</c:v>
                </c:pt>
                <c:pt idx="2">
                  <c:v>0.53004241071428559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B-E042-B195-C05BF586B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48717952"/>
        <c:axId val="17487196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APKPURE!$W$356:$W$358</c:f>
              <c:strCache>
                <c:ptCount val="3"/>
                <c:pt idx="0">
                  <c:v>Aptoide</c:v>
                </c:pt>
                <c:pt idx="1">
                  <c:v>Google Play Store</c:v>
                </c:pt>
                <c:pt idx="2">
                  <c:v>APKPure</c:v>
                </c:pt>
              </c:strCache>
            </c:strRef>
          </c:cat>
          <c:val>
            <c:numRef>
              <c:f>APKPURE!$Y$356:$Y$358</c:f>
              <c:numCache>
                <c:formatCode>0.00%</c:formatCode>
                <c:ptCount val="3"/>
                <c:pt idx="0">
                  <c:v>0.52781039311768474</c:v>
                </c:pt>
                <c:pt idx="1">
                  <c:v>0.52781039311768474</c:v>
                </c:pt>
                <c:pt idx="2">
                  <c:v>0.52781039311768474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B-E042-B195-C05BF586B4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8717952"/>
        <c:axId val="1748719632"/>
      </c:lineChart>
      <c:catAx>
        <c:axId val="17487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48719632"/>
        <c:crosses val="autoZero"/>
        <c:auto val="1"/>
        <c:lblAlgn val="ctr"/>
        <c:lblOffset val="100"/>
        <c:noMultiLvlLbl val="0"/>
      </c:catAx>
      <c:valAx>
        <c:axId val="17487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Security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487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vulnerabilities according</a:t>
            </a:r>
            <a:r>
              <a:rPr lang="en-GB" baseline="0"/>
              <a:t> to OWASP Mobile Top 10 on the different App Stores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Values'!$A$2</c:f>
              <c:strCache>
                <c:ptCount val="1"/>
                <c:pt idx="0">
                  <c:v>APTOIDE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Values'!$B$1:$K$1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</c:strCache>
            </c:strRef>
          </c:cat>
          <c:val>
            <c:numRef>
              <c:f>'Global Values'!$B$2:$K$2</c:f>
              <c:numCache>
                <c:formatCode>0</c:formatCode>
                <c:ptCount val="10"/>
                <c:pt idx="0">
                  <c:v>3103</c:v>
                </c:pt>
                <c:pt idx="1">
                  <c:v>2648</c:v>
                </c:pt>
                <c:pt idx="2">
                  <c:v>1188</c:v>
                </c:pt>
                <c:pt idx="3">
                  <c:v>0</c:v>
                </c:pt>
                <c:pt idx="4">
                  <c:v>1555</c:v>
                </c:pt>
                <c:pt idx="5">
                  <c:v>348</c:v>
                </c:pt>
                <c:pt idx="6">
                  <c:v>1730</c:v>
                </c:pt>
                <c:pt idx="7">
                  <c:v>920</c:v>
                </c:pt>
                <c:pt idx="8">
                  <c:v>432</c:v>
                </c:pt>
                <c:pt idx="9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C-4944-8328-F40310CF3F56}"/>
            </c:ext>
          </c:extLst>
        </c:ser>
        <c:ser>
          <c:idx val="1"/>
          <c:order val="1"/>
          <c:tx>
            <c:strRef>
              <c:f>'Global Values'!$A$3</c:f>
              <c:strCache>
                <c:ptCount val="1"/>
                <c:pt idx="0">
                  <c:v>GOOGLE PLAY STORE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Values'!$B$1:$K$1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</c:strCache>
            </c:strRef>
          </c:cat>
          <c:val>
            <c:numRef>
              <c:f>'Global Values'!$B$3:$K$3</c:f>
              <c:numCache>
                <c:formatCode>0</c:formatCode>
                <c:ptCount val="10"/>
                <c:pt idx="0">
                  <c:v>1948</c:v>
                </c:pt>
                <c:pt idx="1">
                  <c:v>1418</c:v>
                </c:pt>
                <c:pt idx="2">
                  <c:v>781</c:v>
                </c:pt>
                <c:pt idx="3">
                  <c:v>0</c:v>
                </c:pt>
                <c:pt idx="4">
                  <c:v>856</c:v>
                </c:pt>
                <c:pt idx="5">
                  <c:v>231</c:v>
                </c:pt>
                <c:pt idx="6">
                  <c:v>933</c:v>
                </c:pt>
                <c:pt idx="7">
                  <c:v>634</c:v>
                </c:pt>
                <c:pt idx="8">
                  <c:v>271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C-4944-8328-F40310CF3F56}"/>
            </c:ext>
          </c:extLst>
        </c:ser>
        <c:ser>
          <c:idx val="2"/>
          <c:order val="2"/>
          <c:tx>
            <c:strRef>
              <c:f>'Global Values'!$A$4</c:f>
              <c:strCache>
                <c:ptCount val="1"/>
                <c:pt idx="0">
                  <c:v>APKPURE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Values'!$B$1:$K$1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</c:strCache>
            </c:strRef>
          </c:cat>
          <c:val>
            <c:numRef>
              <c:f>'Global Values'!$B$4:$K$4</c:f>
              <c:numCache>
                <c:formatCode>0</c:formatCode>
                <c:ptCount val="10"/>
                <c:pt idx="0">
                  <c:v>1751</c:v>
                </c:pt>
                <c:pt idx="1">
                  <c:v>976</c:v>
                </c:pt>
                <c:pt idx="2">
                  <c:v>751</c:v>
                </c:pt>
                <c:pt idx="3">
                  <c:v>0</c:v>
                </c:pt>
                <c:pt idx="4">
                  <c:v>625</c:v>
                </c:pt>
                <c:pt idx="5">
                  <c:v>219</c:v>
                </c:pt>
                <c:pt idx="6">
                  <c:v>591</c:v>
                </c:pt>
                <c:pt idx="7">
                  <c:v>528</c:v>
                </c:pt>
                <c:pt idx="8">
                  <c:v>249</c:v>
                </c:pt>
                <c:pt idx="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C-4944-8328-F40310CF3F56}"/>
            </c:ext>
          </c:extLst>
        </c:ser>
        <c:ser>
          <c:idx val="3"/>
          <c:order val="3"/>
          <c:tx>
            <c:strRef>
              <c:f>'Global Values'!$A$5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Values'!$B$1:$K$1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</c:strCache>
            </c:strRef>
          </c:cat>
          <c:val>
            <c:numRef>
              <c:f>'Global Values'!$B$5:$K$5</c:f>
              <c:numCache>
                <c:formatCode>0</c:formatCode>
                <c:ptCount val="10"/>
                <c:pt idx="0">
                  <c:v>6802</c:v>
                </c:pt>
                <c:pt idx="1">
                  <c:v>5042</c:v>
                </c:pt>
                <c:pt idx="2">
                  <c:v>2720</c:v>
                </c:pt>
                <c:pt idx="3">
                  <c:v>0</c:v>
                </c:pt>
                <c:pt idx="4">
                  <c:v>3036</c:v>
                </c:pt>
                <c:pt idx="5">
                  <c:v>798</c:v>
                </c:pt>
                <c:pt idx="6">
                  <c:v>3254</c:v>
                </c:pt>
                <c:pt idx="7">
                  <c:v>2082</c:v>
                </c:pt>
                <c:pt idx="8">
                  <c:v>952</c:v>
                </c:pt>
                <c:pt idx="9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C-4944-8328-F40310CF3F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1703792"/>
        <c:axId val="2051486800"/>
      </c:barChart>
      <c:catAx>
        <c:axId val="20517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51486800"/>
        <c:crosses val="autoZero"/>
        <c:auto val="1"/>
        <c:lblAlgn val="ctr"/>
        <c:lblOffset val="100"/>
        <c:noMultiLvlLbl val="0"/>
      </c:catAx>
      <c:valAx>
        <c:axId val="2051486800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517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vulnerabilities according to severity 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Values'!$A$2</c:f>
              <c:strCache>
                <c:ptCount val="1"/>
                <c:pt idx="0">
                  <c:v>APTOIDE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Values'!$L$1:$O$1</c:f>
              <c:strCache>
                <c:ptCount val="4"/>
                <c:pt idx="0">
                  <c:v>Vulnerabilities</c:v>
                </c:pt>
                <c:pt idx="1">
                  <c:v>Notice</c:v>
                </c:pt>
                <c:pt idx="2">
                  <c:v>Warning</c:v>
                </c:pt>
                <c:pt idx="3">
                  <c:v>Critical</c:v>
                </c:pt>
              </c:strCache>
            </c:strRef>
          </c:cat>
          <c:val>
            <c:numRef>
              <c:f>'Global Values'!$L$2:$O$2</c:f>
              <c:numCache>
                <c:formatCode>0</c:formatCode>
                <c:ptCount val="4"/>
                <c:pt idx="0">
                  <c:v>12116</c:v>
                </c:pt>
                <c:pt idx="1">
                  <c:v>4067</c:v>
                </c:pt>
                <c:pt idx="2">
                  <c:v>5176</c:v>
                </c:pt>
                <c:pt idx="3">
                  <c:v>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6540-800F-8BC6D27E9974}"/>
            </c:ext>
          </c:extLst>
        </c:ser>
        <c:ser>
          <c:idx val="1"/>
          <c:order val="1"/>
          <c:tx>
            <c:strRef>
              <c:f>'Global Values'!$A$3</c:f>
              <c:strCache>
                <c:ptCount val="1"/>
                <c:pt idx="0">
                  <c:v>GOOGLE PLAY STORE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Values'!$L$1:$O$1</c:f>
              <c:strCache>
                <c:ptCount val="4"/>
                <c:pt idx="0">
                  <c:v>Vulnerabilities</c:v>
                </c:pt>
                <c:pt idx="1">
                  <c:v>Notice</c:v>
                </c:pt>
                <c:pt idx="2">
                  <c:v>Warning</c:v>
                </c:pt>
                <c:pt idx="3">
                  <c:v>Critical</c:v>
                </c:pt>
              </c:strCache>
            </c:strRef>
          </c:cat>
          <c:val>
            <c:numRef>
              <c:f>'Global Values'!$L$3:$O$3</c:f>
              <c:numCache>
                <c:formatCode>0</c:formatCode>
                <c:ptCount val="4"/>
                <c:pt idx="0">
                  <c:v>7183</c:v>
                </c:pt>
                <c:pt idx="1">
                  <c:v>2435</c:v>
                </c:pt>
                <c:pt idx="2">
                  <c:v>3231</c:v>
                </c:pt>
                <c:pt idx="3">
                  <c:v>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6540-800F-8BC6D27E9974}"/>
            </c:ext>
          </c:extLst>
        </c:ser>
        <c:ser>
          <c:idx val="2"/>
          <c:order val="2"/>
          <c:tx>
            <c:strRef>
              <c:f>'Global Values'!$A$4</c:f>
              <c:strCache>
                <c:ptCount val="1"/>
                <c:pt idx="0">
                  <c:v>APKPURE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Values'!$L$1:$O$1</c:f>
              <c:strCache>
                <c:ptCount val="4"/>
                <c:pt idx="0">
                  <c:v>Vulnerabilities</c:v>
                </c:pt>
                <c:pt idx="1">
                  <c:v>Notice</c:v>
                </c:pt>
                <c:pt idx="2">
                  <c:v>Warning</c:v>
                </c:pt>
                <c:pt idx="3">
                  <c:v>Critical</c:v>
                </c:pt>
              </c:strCache>
            </c:strRef>
          </c:cat>
          <c:val>
            <c:numRef>
              <c:f>'Global Values'!$L$4:$O$4</c:f>
              <c:numCache>
                <c:formatCode>0</c:formatCode>
                <c:ptCount val="4"/>
                <c:pt idx="0">
                  <c:v>5807</c:v>
                </c:pt>
                <c:pt idx="1">
                  <c:v>1854</c:v>
                </c:pt>
                <c:pt idx="2">
                  <c:v>2680</c:v>
                </c:pt>
                <c:pt idx="3">
                  <c:v>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6540-800F-8BC6D27E9974}"/>
            </c:ext>
          </c:extLst>
        </c:ser>
        <c:ser>
          <c:idx val="3"/>
          <c:order val="3"/>
          <c:tx>
            <c:strRef>
              <c:f>'Global Values'!$A$5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'Global Values'!$L$1:$O$1</c:f>
              <c:strCache>
                <c:ptCount val="4"/>
                <c:pt idx="0">
                  <c:v>Vulnerabilities</c:v>
                </c:pt>
                <c:pt idx="1">
                  <c:v>Notice</c:v>
                </c:pt>
                <c:pt idx="2">
                  <c:v>Warning</c:v>
                </c:pt>
                <c:pt idx="3">
                  <c:v>Critical</c:v>
                </c:pt>
              </c:strCache>
            </c:strRef>
          </c:cat>
          <c:val>
            <c:numRef>
              <c:f>'Global Values'!$L$5:$O$5</c:f>
              <c:numCache>
                <c:formatCode>0</c:formatCode>
                <c:ptCount val="4"/>
                <c:pt idx="0">
                  <c:v>25106</c:v>
                </c:pt>
                <c:pt idx="1">
                  <c:v>8356</c:v>
                </c:pt>
                <c:pt idx="2">
                  <c:v>11087</c:v>
                </c:pt>
                <c:pt idx="3">
                  <c:v>5663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6540-800F-8BC6D27E99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871103"/>
        <c:axId val="516729632"/>
      </c:barChart>
      <c:catAx>
        <c:axId val="1138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16729632"/>
        <c:crosses val="autoZero"/>
        <c:auto val="1"/>
        <c:lblAlgn val="ctr"/>
        <c:lblOffset val="100"/>
        <c:noMultiLvlLbl val="0"/>
      </c:catAx>
      <c:valAx>
        <c:axId val="516729632"/>
        <c:scaling>
          <c:orientation val="minMax"/>
          <c:max val="2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38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Security</a:t>
            </a:r>
            <a:r>
              <a:rPr lang="en-GB" baseline="0"/>
              <a:t> Risk Score on each App Store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'Global Values'!$A$2:$A$4</c:f>
              <c:strCache>
                <c:ptCount val="3"/>
                <c:pt idx="0">
                  <c:v>APTOIDE</c:v>
                </c:pt>
                <c:pt idx="1">
                  <c:v>GOOGLE PLAY STORE</c:v>
                </c:pt>
                <c:pt idx="2">
                  <c:v>APKPURE</c:v>
                </c:pt>
              </c:strCache>
            </c:strRef>
          </c:cat>
          <c:val>
            <c:numRef>
              <c:f>'Global Values'!$P$2:$P$4</c:f>
              <c:numCache>
                <c:formatCode>0.00</c:formatCode>
                <c:ptCount val="3"/>
                <c:pt idx="0">
                  <c:v>0.52373809523809522</c:v>
                </c:pt>
                <c:pt idx="1">
                  <c:v>0.53293855218855224</c:v>
                </c:pt>
                <c:pt idx="2">
                  <c:v>0.53004241071428559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C-0549-A44D-54DD888D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6543"/>
        <c:axId val="1757837599"/>
      </c:barChart>
      <c:catAx>
        <c:axId val="9017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57837599"/>
        <c:crosses val="autoZero"/>
        <c:auto val="1"/>
        <c:lblAlgn val="ctr"/>
        <c:lblOffset val="100"/>
        <c:noMultiLvlLbl val="0"/>
      </c:catAx>
      <c:valAx>
        <c:axId val="17578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Security Risk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01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Security Risk Score on each App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'Global Values'!$A$2:$A$4</c:f>
              <c:strCache>
                <c:ptCount val="3"/>
                <c:pt idx="0">
                  <c:v>APTOIDE</c:v>
                </c:pt>
                <c:pt idx="1">
                  <c:v>GOOGLE PLAY STORE</c:v>
                </c:pt>
                <c:pt idx="2">
                  <c:v>APKPURE</c:v>
                </c:pt>
              </c:strCache>
            </c:strRef>
          </c:cat>
          <c:val>
            <c:numRef>
              <c:f>'Global Values'!$P$2:$P$4</c:f>
              <c:numCache>
                <c:formatCode>0.00</c:formatCode>
                <c:ptCount val="3"/>
                <c:pt idx="0">
                  <c:v>0.52373809523809522</c:v>
                </c:pt>
                <c:pt idx="1">
                  <c:v>0.53293855218855224</c:v>
                </c:pt>
                <c:pt idx="2">
                  <c:v>0.53004241071428559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5-2947-B966-0987210F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75040"/>
        <c:axId val="3056662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'Global Values'!$A$2:$A$4</c:f>
              <c:strCache>
                <c:ptCount val="3"/>
                <c:pt idx="0">
                  <c:v>APTOIDE</c:v>
                </c:pt>
                <c:pt idx="1">
                  <c:v>GOOGLE PLAY STORE</c:v>
                </c:pt>
                <c:pt idx="2">
                  <c:v>APKPURE</c:v>
                </c:pt>
              </c:strCache>
            </c:strRef>
          </c:cat>
          <c:val>
            <c:numRef>
              <c:f>'Global Values'!$Q$2:$Q$4</c:f>
              <c:numCache>
                <c:formatCode>0.00</c:formatCode>
                <c:ptCount val="3"/>
                <c:pt idx="0">
                  <c:v>0.52890635271364428</c:v>
                </c:pt>
                <c:pt idx="1">
                  <c:v>0.52890635271364428</c:v>
                </c:pt>
                <c:pt idx="2">
                  <c:v>0.52890635271364428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5-2947-B966-0987210F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75040"/>
        <c:axId val="30566623"/>
      </c:lineChart>
      <c:catAx>
        <c:axId val="5121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0566623"/>
        <c:crosses val="autoZero"/>
        <c:auto val="1"/>
        <c:lblAlgn val="ctr"/>
        <c:lblOffset val="100"/>
        <c:noMultiLvlLbl val="0"/>
      </c:catAx>
      <c:valAx>
        <c:axId val="305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Security Risk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121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number of vulnerabilities according to severity (Notice, Warning and Critical) (Aptoide)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B-4B42-AC56-2B1DC621AA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B-4B42-AC56-2B1DC621AA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B-4B42-AC56-2B1DC621AA4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B-4B42-AC56-2B1DC621A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APTOIDE!$O$1:$R$1</c:f>
              <c:strCache>
                <c:ptCount val="4"/>
                <c:pt idx="0">
                  <c:v>Vulnerabilities</c:v>
                </c:pt>
                <c:pt idx="1">
                  <c:v>Notice</c:v>
                </c:pt>
                <c:pt idx="2">
                  <c:v>Warning</c:v>
                </c:pt>
                <c:pt idx="3">
                  <c:v>Critical</c:v>
                </c:pt>
              </c:strCache>
            </c:strRef>
          </c:cat>
          <c:val>
            <c:numRef>
              <c:f>APTOIDE!$O$459:$R$459</c:f>
              <c:numCache>
                <c:formatCode>0</c:formatCode>
                <c:ptCount val="4"/>
                <c:pt idx="0">
                  <c:v>12116</c:v>
                </c:pt>
                <c:pt idx="1">
                  <c:v>4067</c:v>
                </c:pt>
                <c:pt idx="2">
                  <c:v>5176</c:v>
                </c:pt>
                <c:pt idx="3">
                  <c:v>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EB-4B42-AC56-2B1DC621AA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1390927"/>
        <c:axId val="1812634687"/>
      </c:barChart>
      <c:catAx>
        <c:axId val="18313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12634687"/>
        <c:crosses val="autoZero"/>
        <c:auto val="1"/>
        <c:lblAlgn val="ctr"/>
        <c:lblOffset val="100"/>
        <c:noMultiLvlLbl val="0"/>
      </c:catAx>
      <c:valAx>
        <c:axId val="18126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3139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number of vulnerabilities according to severity (Notice,</a:t>
            </a:r>
            <a:r>
              <a:rPr lang="en-GB" baseline="0"/>
              <a:t> Warning and Critical) (Google Play Store)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B-DC4B-938B-A8EEAF26EA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B-DC4B-938B-A8EEAF26EA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1B-DC4B-938B-A8EEAF26EA6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1B-DC4B-938B-A8EEAF26EA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GPLAY!$O$1:$R$1</c:f>
              <c:strCache>
                <c:ptCount val="4"/>
                <c:pt idx="0">
                  <c:v>Vulnerabilities</c:v>
                </c:pt>
                <c:pt idx="1">
                  <c:v>Notice</c:v>
                </c:pt>
                <c:pt idx="2">
                  <c:v>Warning</c:v>
                </c:pt>
                <c:pt idx="3">
                  <c:v>Critical</c:v>
                </c:pt>
              </c:strCache>
            </c:strRef>
          </c:cat>
          <c:val>
            <c:numRef>
              <c:f>GPLAY!$O$365:$R$365</c:f>
              <c:numCache>
                <c:formatCode>0</c:formatCode>
                <c:ptCount val="4"/>
                <c:pt idx="0">
                  <c:v>7183</c:v>
                </c:pt>
                <c:pt idx="1">
                  <c:v>2435</c:v>
                </c:pt>
                <c:pt idx="2">
                  <c:v>3231</c:v>
                </c:pt>
                <c:pt idx="3">
                  <c:v>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1B-DC4B-938B-A8EEAF26EA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159776"/>
        <c:axId val="693987520"/>
      </c:barChart>
      <c:catAx>
        <c:axId val="6731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93987520"/>
        <c:crosses val="autoZero"/>
        <c:auto val="1"/>
        <c:lblAlgn val="ctr"/>
        <c:lblOffset val="100"/>
        <c:noMultiLvlLbl val="0"/>
      </c:catAx>
      <c:valAx>
        <c:axId val="6939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731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size">
        <cx:f dir="row">_xlchart.v1.11</cx:f>
      </cx:numDim>
    </cx:data>
  </cx:chartData>
  <cx:chart>
    <cx:title pos="t" align="ctr" overlay="0">
      <cx:tx>
        <cx:txData>
          <cx:v>Aptoide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GB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Aptoide</a:t>
          </a:r>
        </a:p>
      </cx:txPr>
    </cx:title>
    <cx:plotArea>
      <cx:plotAreaRegion>
        <cx:series layoutId="treemap" uniqueId="{ABFDF968-C020-8A41-90ED-76D6E6DB1468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/>
                </a:pPr>
                <a:endParaRPr lang="en-GB" sz="16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GB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</cx:chartData>
  <cx:chart>
    <cx:title pos="t" align="ctr" overlay="0">
      <cx:tx>
        <cx:txData>
          <cx:v>Google Play Store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GB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Google Play Store</a:t>
          </a:r>
        </a:p>
      </cx:txPr>
    </cx:title>
    <cx:plotArea>
      <cx:plotAreaRegion>
        <cx:series layoutId="treemap" uniqueId="{A317A982-223F-1D45-A8C0-06F8A8D17513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/>
                </a:pPr>
                <a:endParaRPr lang="en-GB" sz="16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/>
                  </a:pPr>
                  <a:r>
                    <a:rPr lang="en-GB" sz="12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M10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GB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APKPure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GB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APKPure</a:t>
          </a:r>
        </a:p>
      </cx:txPr>
    </cx:title>
    <cx:plotArea>
      <cx:plotAreaRegion>
        <cx:series layoutId="treemap" uniqueId="{7D6B2ECD-A5D6-7148-9FC3-922CD93A8F76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/>
                </a:pPr>
                <a:endParaRPr lang="en-GB" sz="16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/>
                  </a:pPr>
                  <a:r>
                    <a:rPr lang="en-GB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M10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GB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microsoft.com/office/2014/relationships/chartEx" Target="../charts/chartEx3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2117</xdr:colOff>
      <xdr:row>498</xdr:row>
      <xdr:rowOff>23283</xdr:rowOff>
    </xdr:from>
    <xdr:to>
      <xdr:col>34</xdr:col>
      <xdr:colOff>635001</xdr:colOff>
      <xdr:row>521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DF237A-4AB4-CD43-96CA-F6A7EA215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370</xdr:row>
      <xdr:rowOff>44450</xdr:rowOff>
    </xdr:from>
    <xdr:to>
      <xdr:col>30</xdr:col>
      <xdr:colOff>12700</xdr:colOff>
      <xdr:row>394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FFE3F-A995-4049-BF48-52EE2DDF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800100</xdr:colOff>
      <xdr:row>77</xdr:row>
      <xdr:rowOff>12700</xdr:rowOff>
    </xdr:from>
    <xdr:to>
      <xdr:col>30</xdr:col>
      <xdr:colOff>215900</xdr:colOff>
      <xdr:row>298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1D05C-B1AE-EC4C-8EE1-A64F50B52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6350</xdr:rowOff>
    </xdr:from>
    <xdr:to>
      <xdr:col>14</xdr:col>
      <xdr:colOff>114300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6F213-3BF8-C648-9425-476533CA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42</xdr:row>
      <xdr:rowOff>6350</xdr:rowOff>
    </xdr:from>
    <xdr:to>
      <xdr:col>14</xdr:col>
      <xdr:colOff>139700</xdr:colOff>
      <xdr:row>72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DDC3D0-6651-BE41-AC1F-4E53FCAFE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</xdr:row>
      <xdr:rowOff>12700</xdr:rowOff>
    </xdr:from>
    <xdr:to>
      <xdr:col>24</xdr:col>
      <xdr:colOff>25400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EF0B9-D316-9749-8579-BBB8A3F9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33</xdr:row>
      <xdr:rowOff>12700</xdr:rowOff>
    </xdr:from>
    <xdr:to>
      <xdr:col>24</xdr:col>
      <xdr:colOff>0</xdr:colOff>
      <xdr:row>59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959FA5-A8AB-9442-A5BE-CD697C65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9</xdr:col>
      <xdr:colOff>25400</xdr:colOff>
      <xdr:row>26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F0E58F-AEC4-9442-BD1C-651FCA4ACC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800" y="203200"/>
              <a:ext cx="6642100" cy="525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38100</xdr:colOff>
      <xdr:row>1</xdr:row>
      <xdr:rowOff>0</xdr:rowOff>
    </xdr:from>
    <xdr:to>
      <xdr:col>17</xdr:col>
      <xdr:colOff>50800</xdr:colOff>
      <xdr:row>26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C3B854-3299-964A-9AEB-4AA5D0043A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203200"/>
              <a:ext cx="6616700" cy="527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63500</xdr:colOff>
      <xdr:row>1</xdr:row>
      <xdr:rowOff>12700</xdr:rowOff>
    </xdr:from>
    <xdr:to>
      <xdr:col>25</xdr:col>
      <xdr:colOff>76200</xdr:colOff>
      <xdr:row>26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F9FF817-7751-0246-A895-DF253AB080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7000" y="215900"/>
              <a:ext cx="6616700" cy="525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56</xdr:row>
      <xdr:rowOff>12700</xdr:rowOff>
    </xdr:from>
    <xdr:to>
      <xdr:col>9</xdr:col>
      <xdr:colOff>0</xdr:colOff>
      <xdr:row>79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2C42A-7F5D-1A4C-9A86-91C5D448D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25400</xdr:colOff>
      <xdr:row>56</xdr:row>
      <xdr:rowOff>12700</xdr:rowOff>
    </xdr:from>
    <xdr:to>
      <xdr:col>17</xdr:col>
      <xdr:colOff>12700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7E768D-CC06-3B45-AABF-7D6BCD96C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79</xdr:row>
      <xdr:rowOff>25400</xdr:rowOff>
    </xdr:from>
    <xdr:to>
      <xdr:col>9</xdr:col>
      <xdr:colOff>25400</xdr:colOff>
      <xdr:row>102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98AF3A-EC89-2842-886B-3C2CA463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105</xdr:row>
      <xdr:rowOff>12700</xdr:rowOff>
    </xdr:from>
    <xdr:to>
      <xdr:col>13</xdr:col>
      <xdr:colOff>0</xdr:colOff>
      <xdr:row>157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E34BC5-84C8-8E44-ADA7-1D6AD524B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12700</xdr:colOff>
      <xdr:row>157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CE4E09-6FEC-2044-85FF-ACC080591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105</xdr:row>
      <xdr:rowOff>0</xdr:rowOff>
    </xdr:from>
    <xdr:to>
      <xdr:col>39</xdr:col>
      <xdr:colOff>0</xdr:colOff>
      <xdr:row>157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3541B1-B71A-7E41-B47F-9A0B19D79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7</xdr:col>
      <xdr:colOff>0</xdr:colOff>
      <xdr:row>201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571C1E2-F9E8-9048-B597-92234AC56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159</xdr:row>
      <xdr:rowOff>0</xdr:rowOff>
    </xdr:from>
    <xdr:to>
      <xdr:col>14</xdr:col>
      <xdr:colOff>12700</xdr:colOff>
      <xdr:row>202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8E9E49-6EFD-4D49-95DA-A93ACB44A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159</xdr:row>
      <xdr:rowOff>0</xdr:rowOff>
    </xdr:from>
    <xdr:to>
      <xdr:col>21</xdr:col>
      <xdr:colOff>0</xdr:colOff>
      <xdr:row>202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3109FD-1E0E-F14D-A19D-AD6A3F596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F6B0-3D68-D648-BA4A-C7B89BFD5D2C}">
  <dimension ref="A1:X465"/>
  <sheetViews>
    <sheetView workbookViewId="0">
      <selection activeCell="T459" sqref="T459"/>
    </sheetView>
  </sheetViews>
  <sheetFormatPr baseColWidth="10" defaultRowHeight="16" outlineLevelRow="2" x14ac:dyDescent="0.2"/>
  <cols>
    <col min="1" max="1" width="4.6640625" bestFit="1" customWidth="1"/>
    <col min="2" max="2" width="71.6640625" hidden="1" customWidth="1"/>
    <col min="3" max="3" width="87.6640625" hidden="1" customWidth="1"/>
    <col min="4" max="4" width="22.33203125" bestFit="1" customWidth="1"/>
    <col min="5" max="13" width="6.33203125" bestFit="1" customWidth="1"/>
    <col min="14" max="14" width="7.33203125" bestFit="1" customWidth="1"/>
    <col min="15" max="15" width="15.5" bestFit="1" customWidth="1"/>
    <col min="16" max="16" width="9" bestFit="1" customWidth="1"/>
    <col min="17" max="17" width="10.6640625" bestFit="1" customWidth="1"/>
    <col min="18" max="18" width="9.33203125" bestFit="1" customWidth="1"/>
    <col min="19" max="19" width="9.5" bestFit="1" customWidth="1"/>
    <col min="20" max="20" width="8.664062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1856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hidden="1" outlineLevel="2" x14ac:dyDescent="0.2">
      <c r="A2">
        <v>281</v>
      </c>
      <c r="B2" t="s">
        <v>571</v>
      </c>
      <c r="C2" t="s">
        <v>572</v>
      </c>
      <c r="D2" t="s">
        <v>573</v>
      </c>
      <c r="E2" s="3">
        <v>9</v>
      </c>
      <c r="F2" s="3">
        <v>8</v>
      </c>
      <c r="G2" s="3">
        <v>2</v>
      </c>
      <c r="H2" s="3">
        <v>0</v>
      </c>
      <c r="I2" s="3">
        <v>5</v>
      </c>
      <c r="J2" s="3">
        <v>1</v>
      </c>
      <c r="K2" s="3">
        <v>6</v>
      </c>
      <c r="L2" s="3">
        <v>4</v>
      </c>
      <c r="M2" s="3">
        <v>1</v>
      </c>
      <c r="N2" s="3">
        <v>1</v>
      </c>
      <c r="O2" s="3">
        <v>37</v>
      </c>
      <c r="P2" s="3">
        <v>13</v>
      </c>
      <c r="Q2" s="3">
        <v>16</v>
      </c>
      <c r="R2" s="3">
        <v>8</v>
      </c>
      <c r="S2" s="2">
        <v>0.55000000000000004</v>
      </c>
    </row>
    <row r="3" spans="1:20" hidden="1" outlineLevel="2" x14ac:dyDescent="0.2">
      <c r="A3">
        <v>282</v>
      </c>
      <c r="B3" t="s">
        <v>574</v>
      </c>
      <c r="C3" t="s">
        <v>575</v>
      </c>
      <c r="D3" t="s">
        <v>573</v>
      </c>
      <c r="E3" s="3">
        <v>11</v>
      </c>
      <c r="F3" s="3">
        <v>6</v>
      </c>
      <c r="G3" s="3">
        <v>7</v>
      </c>
      <c r="H3" s="3">
        <v>0</v>
      </c>
      <c r="I3" s="3">
        <v>5</v>
      </c>
      <c r="J3" s="3">
        <v>1</v>
      </c>
      <c r="K3" s="3">
        <v>5</v>
      </c>
      <c r="L3" s="3">
        <v>1</v>
      </c>
      <c r="M3" s="3">
        <v>1</v>
      </c>
      <c r="N3" s="3">
        <v>0</v>
      </c>
      <c r="O3" s="3">
        <v>37</v>
      </c>
      <c r="P3" s="3">
        <v>9</v>
      </c>
      <c r="Q3" s="3">
        <v>17</v>
      </c>
      <c r="R3" s="3">
        <v>11</v>
      </c>
      <c r="S3" s="2">
        <v>0.55000000000000004</v>
      </c>
    </row>
    <row r="4" spans="1:20" hidden="1" outlineLevel="2" x14ac:dyDescent="0.2">
      <c r="A4">
        <v>283</v>
      </c>
      <c r="B4" t="s">
        <v>576</v>
      </c>
      <c r="C4" t="s">
        <v>577</v>
      </c>
      <c r="D4" t="s">
        <v>573</v>
      </c>
      <c r="E4" s="3">
        <v>10</v>
      </c>
      <c r="F4" s="3">
        <v>7</v>
      </c>
      <c r="G4" s="3">
        <v>2</v>
      </c>
      <c r="H4" s="3">
        <v>0</v>
      </c>
      <c r="I4" s="3">
        <v>5</v>
      </c>
      <c r="J4" s="3">
        <v>1</v>
      </c>
      <c r="K4" s="3">
        <v>5</v>
      </c>
      <c r="L4" s="3">
        <v>4</v>
      </c>
      <c r="M4" s="3">
        <v>1</v>
      </c>
      <c r="N4" s="3">
        <v>1</v>
      </c>
      <c r="O4" s="3">
        <v>36</v>
      </c>
      <c r="P4" s="3">
        <v>13</v>
      </c>
      <c r="Q4" s="3">
        <v>14</v>
      </c>
      <c r="R4" s="3">
        <v>9</v>
      </c>
      <c r="S4" s="2">
        <v>0.56000000000000005</v>
      </c>
    </row>
    <row r="5" spans="1:20" hidden="1" outlineLevel="2" x14ac:dyDescent="0.2">
      <c r="A5">
        <v>284</v>
      </c>
      <c r="B5" t="s">
        <v>578</v>
      </c>
      <c r="C5" t="s">
        <v>579</v>
      </c>
      <c r="D5" t="s">
        <v>573</v>
      </c>
      <c r="E5" s="3">
        <v>11</v>
      </c>
      <c r="F5" s="3">
        <v>6</v>
      </c>
      <c r="G5" s="3">
        <v>3</v>
      </c>
      <c r="H5" s="3">
        <v>0</v>
      </c>
      <c r="I5" s="3">
        <v>5</v>
      </c>
      <c r="J5" s="3">
        <v>1</v>
      </c>
      <c r="K5" s="3">
        <v>6</v>
      </c>
      <c r="L5" s="3">
        <v>3</v>
      </c>
      <c r="M5" s="3">
        <v>0</v>
      </c>
      <c r="N5" s="3">
        <v>0</v>
      </c>
      <c r="O5" s="3">
        <v>35</v>
      </c>
      <c r="P5" s="3">
        <v>12</v>
      </c>
      <c r="Q5" s="3">
        <v>15</v>
      </c>
      <c r="R5" s="3">
        <v>8</v>
      </c>
      <c r="S5" s="2">
        <v>0.52</v>
      </c>
    </row>
    <row r="6" spans="1:20" hidden="1" outlineLevel="2" x14ac:dyDescent="0.2">
      <c r="A6">
        <v>285</v>
      </c>
      <c r="B6" t="s">
        <v>580</v>
      </c>
      <c r="C6" t="s">
        <v>581</v>
      </c>
      <c r="D6" t="s">
        <v>573</v>
      </c>
      <c r="E6" s="3">
        <v>10</v>
      </c>
      <c r="F6" s="3">
        <v>7</v>
      </c>
      <c r="G6" s="3">
        <v>5</v>
      </c>
      <c r="H6" s="3">
        <v>0</v>
      </c>
      <c r="I6" s="3">
        <v>6</v>
      </c>
      <c r="J6" s="3">
        <v>1</v>
      </c>
      <c r="K6" s="3">
        <v>6</v>
      </c>
      <c r="L6" s="3">
        <v>2</v>
      </c>
      <c r="M6" s="3">
        <v>2</v>
      </c>
      <c r="N6" s="3">
        <v>1</v>
      </c>
      <c r="O6" s="3">
        <v>40</v>
      </c>
      <c r="P6" s="3">
        <v>12</v>
      </c>
      <c r="Q6" s="3">
        <v>14</v>
      </c>
      <c r="R6" s="3">
        <v>14</v>
      </c>
      <c r="S6" s="2">
        <v>0.61</v>
      </c>
    </row>
    <row r="7" spans="1:20" hidden="1" outlineLevel="2" x14ac:dyDescent="0.2">
      <c r="A7">
        <v>286</v>
      </c>
      <c r="B7" t="s">
        <v>582</v>
      </c>
      <c r="C7" t="s">
        <v>583</v>
      </c>
      <c r="D7" t="s">
        <v>573</v>
      </c>
      <c r="E7" s="3">
        <v>5</v>
      </c>
      <c r="F7" s="3">
        <v>6</v>
      </c>
      <c r="G7" s="3">
        <v>2</v>
      </c>
      <c r="H7" s="3">
        <v>0</v>
      </c>
      <c r="I7" s="3">
        <v>3</v>
      </c>
      <c r="J7" s="3">
        <v>1</v>
      </c>
      <c r="K7" s="3">
        <v>3</v>
      </c>
      <c r="L7" s="3">
        <v>1</v>
      </c>
      <c r="M7" s="3">
        <v>1</v>
      </c>
      <c r="N7" s="3">
        <v>1</v>
      </c>
      <c r="O7" s="3">
        <v>23</v>
      </c>
      <c r="P7" s="3">
        <v>7</v>
      </c>
      <c r="Q7" s="3">
        <v>11</v>
      </c>
      <c r="R7" s="3">
        <v>5</v>
      </c>
      <c r="S7" s="2">
        <v>0.57999999999999996</v>
      </c>
    </row>
    <row r="8" spans="1:20" hidden="1" outlineLevel="2" x14ac:dyDescent="0.2">
      <c r="A8">
        <v>287</v>
      </c>
      <c r="B8" t="s">
        <v>584</v>
      </c>
      <c r="C8" t="s">
        <v>585</v>
      </c>
      <c r="D8" t="s">
        <v>573</v>
      </c>
      <c r="E8" s="3">
        <v>10</v>
      </c>
      <c r="F8" s="3">
        <v>9</v>
      </c>
      <c r="G8" s="3">
        <v>3</v>
      </c>
      <c r="H8" s="3">
        <v>0</v>
      </c>
      <c r="I8" s="3">
        <v>5</v>
      </c>
      <c r="J8" s="3">
        <v>1</v>
      </c>
      <c r="K8" s="3">
        <v>4</v>
      </c>
      <c r="L8" s="3">
        <v>3</v>
      </c>
      <c r="M8" s="3">
        <v>1</v>
      </c>
      <c r="N8" s="3">
        <v>1</v>
      </c>
      <c r="O8" s="3">
        <v>37</v>
      </c>
      <c r="P8" s="3">
        <v>11</v>
      </c>
      <c r="Q8" s="3">
        <v>19</v>
      </c>
      <c r="R8" s="3">
        <v>7</v>
      </c>
      <c r="S8" s="2">
        <v>0.56000000000000005</v>
      </c>
    </row>
    <row r="9" spans="1:20" hidden="1" outlineLevel="2" x14ac:dyDescent="0.2">
      <c r="A9">
        <v>288</v>
      </c>
      <c r="B9" t="s">
        <v>586</v>
      </c>
      <c r="C9" t="s">
        <v>587</v>
      </c>
      <c r="D9" t="s">
        <v>573</v>
      </c>
      <c r="E9" s="3">
        <v>12</v>
      </c>
      <c r="F9" s="3">
        <v>8</v>
      </c>
      <c r="G9" s="3">
        <v>7</v>
      </c>
      <c r="H9" s="3">
        <v>0</v>
      </c>
      <c r="I9" s="3">
        <v>6</v>
      </c>
      <c r="J9" s="3">
        <v>1</v>
      </c>
      <c r="K9" s="3">
        <v>5</v>
      </c>
      <c r="L9" s="3">
        <v>4</v>
      </c>
      <c r="M9" s="3">
        <v>1</v>
      </c>
      <c r="N9" s="3">
        <v>1</v>
      </c>
      <c r="O9" s="3">
        <v>45</v>
      </c>
      <c r="P9" s="3">
        <v>13</v>
      </c>
      <c r="Q9" s="3">
        <v>16</v>
      </c>
      <c r="R9" s="3">
        <v>16</v>
      </c>
      <c r="S9" s="2">
        <v>0.62</v>
      </c>
    </row>
    <row r="10" spans="1:20" hidden="1" outlineLevel="2" x14ac:dyDescent="0.2">
      <c r="A10">
        <v>289</v>
      </c>
      <c r="B10" t="s">
        <v>588</v>
      </c>
      <c r="C10" t="s">
        <v>589</v>
      </c>
      <c r="D10" t="s">
        <v>573</v>
      </c>
      <c r="E10" s="3">
        <v>4</v>
      </c>
      <c r="F10" s="3">
        <v>6</v>
      </c>
      <c r="G10" s="3">
        <v>2</v>
      </c>
      <c r="H10" s="3">
        <v>0</v>
      </c>
      <c r="I10" s="3">
        <v>4</v>
      </c>
      <c r="J10" s="3">
        <v>1</v>
      </c>
      <c r="K10" s="3">
        <v>4</v>
      </c>
      <c r="L10" s="3">
        <v>1</v>
      </c>
      <c r="M10" s="3">
        <v>0</v>
      </c>
      <c r="N10" s="3">
        <v>1</v>
      </c>
      <c r="O10" s="3">
        <v>23</v>
      </c>
      <c r="P10" s="3">
        <v>9</v>
      </c>
      <c r="Q10" s="3">
        <v>9</v>
      </c>
      <c r="R10" s="3">
        <v>5</v>
      </c>
      <c r="S10" s="2">
        <v>0.51</v>
      </c>
    </row>
    <row r="11" spans="1:20" hidden="1" outlineLevel="2" x14ac:dyDescent="0.2">
      <c r="A11">
        <v>290</v>
      </c>
      <c r="B11" t="s">
        <v>590</v>
      </c>
      <c r="C11" t="s">
        <v>591</v>
      </c>
      <c r="D11" t="s">
        <v>573</v>
      </c>
      <c r="E11" s="3">
        <v>15</v>
      </c>
      <c r="F11" s="3">
        <v>10</v>
      </c>
      <c r="G11" s="3">
        <v>5</v>
      </c>
      <c r="H11" s="3">
        <v>0</v>
      </c>
      <c r="I11" s="3">
        <v>6</v>
      </c>
      <c r="J11" s="3">
        <v>1</v>
      </c>
      <c r="K11" s="3">
        <v>7</v>
      </c>
      <c r="L11" s="3">
        <v>2</v>
      </c>
      <c r="M11" s="3">
        <v>1</v>
      </c>
      <c r="N11" s="3">
        <v>0</v>
      </c>
      <c r="O11" s="3">
        <v>47</v>
      </c>
      <c r="P11" s="3">
        <v>13</v>
      </c>
      <c r="Q11" s="3">
        <v>19</v>
      </c>
      <c r="R11" s="3">
        <v>15</v>
      </c>
      <c r="S11" s="2">
        <v>0.56999999999999995</v>
      </c>
    </row>
    <row r="12" spans="1:20" outlineLevel="1" collapsed="1" x14ac:dyDescent="0.2">
      <c r="D12" s="1" t="s">
        <v>573</v>
      </c>
      <c r="E12" s="3">
        <f t="shared" ref="E12:R12" si="0">SUBTOTAL(9,E2:E11)</f>
        <v>97</v>
      </c>
      <c r="F12" s="3">
        <f t="shared" si="0"/>
        <v>73</v>
      </c>
      <c r="G12" s="3">
        <f t="shared" si="0"/>
        <v>38</v>
      </c>
      <c r="H12" s="3">
        <f t="shared" si="0"/>
        <v>0</v>
      </c>
      <c r="I12" s="3">
        <f t="shared" si="0"/>
        <v>50</v>
      </c>
      <c r="J12" s="3">
        <f t="shared" si="0"/>
        <v>10</v>
      </c>
      <c r="K12" s="3">
        <f t="shared" si="0"/>
        <v>51</v>
      </c>
      <c r="L12" s="3">
        <f t="shared" si="0"/>
        <v>25</v>
      </c>
      <c r="M12" s="3">
        <f t="shared" si="0"/>
        <v>9</v>
      </c>
      <c r="N12" s="3">
        <f t="shared" si="0"/>
        <v>7</v>
      </c>
      <c r="O12" s="3">
        <f t="shared" si="0"/>
        <v>360</v>
      </c>
      <c r="P12" s="3">
        <f t="shared" si="0"/>
        <v>112</v>
      </c>
      <c r="Q12" s="3">
        <f t="shared" si="0"/>
        <v>150</v>
      </c>
      <c r="R12" s="3">
        <f t="shared" si="0"/>
        <v>98</v>
      </c>
      <c r="S12" s="2"/>
      <c r="T12" s="2">
        <f>AVERAGE(S2:S11)</f>
        <v>0.56299999999999994</v>
      </c>
    </row>
    <row r="13" spans="1:20" hidden="1" outlineLevel="2" x14ac:dyDescent="0.2">
      <c r="A13">
        <v>171</v>
      </c>
      <c r="B13" t="s">
        <v>361</v>
      </c>
      <c r="C13" t="s">
        <v>362</v>
      </c>
      <c r="D13" t="s">
        <v>363</v>
      </c>
      <c r="E13" s="3">
        <v>16</v>
      </c>
      <c r="F13" s="3">
        <v>11</v>
      </c>
      <c r="G13" s="3">
        <v>8</v>
      </c>
      <c r="H13" s="3">
        <v>0</v>
      </c>
      <c r="I13" s="3">
        <v>7</v>
      </c>
      <c r="J13" s="3">
        <v>1</v>
      </c>
      <c r="K13" s="3">
        <v>4</v>
      </c>
      <c r="L13" s="3">
        <v>2</v>
      </c>
      <c r="M13" s="3">
        <v>2</v>
      </c>
      <c r="N13" s="3">
        <v>0</v>
      </c>
      <c r="O13" s="3">
        <v>51</v>
      </c>
      <c r="P13" s="3">
        <v>12</v>
      </c>
      <c r="Q13" s="3">
        <v>22</v>
      </c>
      <c r="R13" s="3">
        <v>17</v>
      </c>
      <c r="S13" s="2">
        <v>0.57999999999999996</v>
      </c>
    </row>
    <row r="14" spans="1:20" hidden="1" outlineLevel="2" x14ac:dyDescent="0.2">
      <c r="A14">
        <v>172</v>
      </c>
      <c r="B14" t="s">
        <v>364</v>
      </c>
      <c r="C14" t="s">
        <v>365</v>
      </c>
      <c r="D14" t="s">
        <v>363</v>
      </c>
      <c r="E14" s="3">
        <v>3</v>
      </c>
      <c r="F14" s="3">
        <v>7</v>
      </c>
      <c r="G14" s="3">
        <v>3</v>
      </c>
      <c r="H14" s="3">
        <v>0</v>
      </c>
      <c r="I14" s="3">
        <v>4</v>
      </c>
      <c r="J14" s="3">
        <v>1</v>
      </c>
      <c r="K14" s="3">
        <v>5</v>
      </c>
      <c r="L14" s="3">
        <v>3</v>
      </c>
      <c r="M14" s="3">
        <v>1</v>
      </c>
      <c r="N14" s="3">
        <v>0</v>
      </c>
      <c r="O14" s="3">
        <v>27</v>
      </c>
      <c r="P14" s="3">
        <v>13</v>
      </c>
      <c r="Q14" s="3">
        <v>9</v>
      </c>
      <c r="R14" s="3">
        <v>5</v>
      </c>
      <c r="S14" s="2">
        <v>0.5</v>
      </c>
    </row>
    <row r="15" spans="1:20" hidden="1" outlineLevel="2" x14ac:dyDescent="0.2">
      <c r="A15">
        <v>173</v>
      </c>
      <c r="B15" t="s">
        <v>366</v>
      </c>
      <c r="C15" t="s">
        <v>367</v>
      </c>
      <c r="D15" t="s">
        <v>363</v>
      </c>
      <c r="E15" s="3">
        <v>9</v>
      </c>
      <c r="F15" s="3">
        <v>10</v>
      </c>
      <c r="G15" s="3">
        <v>4</v>
      </c>
      <c r="H15" s="3">
        <v>0</v>
      </c>
      <c r="I15" s="3">
        <v>4</v>
      </c>
      <c r="J15" s="3">
        <v>0</v>
      </c>
      <c r="K15" s="3">
        <v>5</v>
      </c>
      <c r="L15" s="3">
        <v>3</v>
      </c>
      <c r="M15" s="3">
        <v>1</v>
      </c>
      <c r="N15" s="3">
        <v>0</v>
      </c>
      <c r="O15" s="3">
        <v>36</v>
      </c>
      <c r="P15" s="3">
        <v>12</v>
      </c>
      <c r="Q15" s="3">
        <v>15</v>
      </c>
      <c r="R15" s="3">
        <v>9</v>
      </c>
      <c r="S15" s="2">
        <v>0.53</v>
      </c>
    </row>
    <row r="16" spans="1:20" hidden="1" outlineLevel="2" x14ac:dyDescent="0.2">
      <c r="A16">
        <v>174</v>
      </c>
      <c r="B16" t="s">
        <v>368</v>
      </c>
      <c r="C16" t="s">
        <v>369</v>
      </c>
      <c r="D16" t="s">
        <v>363</v>
      </c>
      <c r="E16" s="3">
        <v>15</v>
      </c>
      <c r="F16" s="3">
        <v>11</v>
      </c>
      <c r="G16" s="3">
        <v>3</v>
      </c>
      <c r="H16" s="3">
        <v>0</v>
      </c>
      <c r="I16" s="3">
        <v>7</v>
      </c>
      <c r="J16" s="3">
        <v>1</v>
      </c>
      <c r="K16" s="3">
        <v>6</v>
      </c>
      <c r="L16" s="3">
        <v>4</v>
      </c>
      <c r="M16" s="3">
        <v>1</v>
      </c>
      <c r="N16" s="3">
        <v>0</v>
      </c>
      <c r="O16" s="3">
        <v>48</v>
      </c>
      <c r="P16" s="3">
        <v>15</v>
      </c>
      <c r="Q16" s="3">
        <v>16</v>
      </c>
      <c r="R16" s="3">
        <v>17</v>
      </c>
      <c r="S16" s="2">
        <v>0.59</v>
      </c>
    </row>
    <row r="17" spans="1:21" hidden="1" outlineLevel="2" x14ac:dyDescent="0.2">
      <c r="A17">
        <v>175</v>
      </c>
      <c r="B17" t="s">
        <v>370</v>
      </c>
      <c r="C17" t="s">
        <v>371</v>
      </c>
      <c r="D17" t="s">
        <v>363</v>
      </c>
      <c r="E17" s="3">
        <v>11</v>
      </c>
      <c r="F17" s="3">
        <v>8</v>
      </c>
      <c r="G17" s="3">
        <v>4</v>
      </c>
      <c r="H17" s="3">
        <v>0</v>
      </c>
      <c r="I17" s="3">
        <v>5</v>
      </c>
      <c r="J17" s="3">
        <v>1</v>
      </c>
      <c r="K17" s="3">
        <v>6</v>
      </c>
      <c r="L17" s="3">
        <v>3</v>
      </c>
      <c r="M17" s="3">
        <v>1</v>
      </c>
      <c r="N17" s="3">
        <v>1</v>
      </c>
      <c r="O17" s="3">
        <v>40</v>
      </c>
      <c r="P17" s="3">
        <v>13</v>
      </c>
      <c r="Q17" s="3">
        <v>18</v>
      </c>
      <c r="R17" s="3">
        <v>9</v>
      </c>
      <c r="S17" s="2">
        <v>0.56000000000000005</v>
      </c>
    </row>
    <row r="18" spans="1:21" hidden="1" outlineLevel="2" x14ac:dyDescent="0.2">
      <c r="A18">
        <v>176</v>
      </c>
      <c r="B18" t="s">
        <v>372</v>
      </c>
      <c r="C18" t="s">
        <v>373</v>
      </c>
      <c r="D18" t="s">
        <v>363</v>
      </c>
      <c r="E18" s="3">
        <v>12</v>
      </c>
      <c r="F18" s="3">
        <v>9</v>
      </c>
      <c r="G18" s="3">
        <v>3</v>
      </c>
      <c r="H18" s="3">
        <v>0</v>
      </c>
      <c r="I18" s="3">
        <v>5</v>
      </c>
      <c r="J18" s="3">
        <v>1</v>
      </c>
      <c r="K18" s="3">
        <v>5</v>
      </c>
      <c r="L18" s="3">
        <v>4</v>
      </c>
      <c r="M18" s="3">
        <v>1</v>
      </c>
      <c r="N18" s="3">
        <v>1</v>
      </c>
      <c r="O18" s="3">
        <v>41</v>
      </c>
      <c r="P18" s="3">
        <v>14</v>
      </c>
      <c r="Q18" s="3">
        <v>17</v>
      </c>
      <c r="R18" s="3">
        <v>10</v>
      </c>
      <c r="S18" s="2">
        <v>0.56000000000000005</v>
      </c>
    </row>
    <row r="19" spans="1:21" hidden="1" outlineLevel="2" x14ac:dyDescent="0.2">
      <c r="A19">
        <v>177</v>
      </c>
      <c r="B19" t="s">
        <v>374</v>
      </c>
      <c r="C19" t="s">
        <v>375</v>
      </c>
      <c r="D19" t="s">
        <v>363</v>
      </c>
      <c r="E19" s="3">
        <v>10</v>
      </c>
      <c r="F19" s="3">
        <v>6</v>
      </c>
      <c r="G19" s="3">
        <v>3</v>
      </c>
      <c r="H19" s="3">
        <v>0</v>
      </c>
      <c r="I19" s="3">
        <v>5</v>
      </c>
      <c r="J19" s="3">
        <v>1</v>
      </c>
      <c r="K19" s="3">
        <v>6</v>
      </c>
      <c r="L19" s="3">
        <v>4</v>
      </c>
      <c r="M19" s="3">
        <v>1</v>
      </c>
      <c r="N19" s="3">
        <v>0</v>
      </c>
      <c r="O19" s="3">
        <v>36</v>
      </c>
      <c r="P19" s="3">
        <v>13</v>
      </c>
      <c r="Q19" s="3">
        <v>14</v>
      </c>
      <c r="R19" s="3">
        <v>9</v>
      </c>
      <c r="S19" s="2">
        <v>0.56999999999999995</v>
      </c>
    </row>
    <row r="20" spans="1:21" hidden="1" outlineLevel="2" x14ac:dyDescent="0.2">
      <c r="A20">
        <v>178</v>
      </c>
      <c r="B20" t="s">
        <v>376</v>
      </c>
      <c r="C20" t="s">
        <v>377</v>
      </c>
      <c r="D20" t="s">
        <v>363</v>
      </c>
      <c r="E20" s="3">
        <v>6</v>
      </c>
      <c r="F20" s="3">
        <v>6</v>
      </c>
      <c r="G20" s="3">
        <v>3</v>
      </c>
      <c r="H20" s="3">
        <v>0</v>
      </c>
      <c r="I20" s="3">
        <v>4</v>
      </c>
      <c r="J20" s="3">
        <v>1</v>
      </c>
      <c r="K20" s="3">
        <v>5</v>
      </c>
      <c r="L20" s="3">
        <v>2</v>
      </c>
      <c r="M20" s="3">
        <v>0</v>
      </c>
      <c r="N20" s="3">
        <v>1</v>
      </c>
      <c r="O20" s="3">
        <v>28</v>
      </c>
      <c r="P20" s="3">
        <v>10</v>
      </c>
      <c r="Q20" s="3">
        <v>13</v>
      </c>
      <c r="R20" s="3">
        <v>5</v>
      </c>
      <c r="S20" s="2">
        <v>0.55000000000000004</v>
      </c>
    </row>
    <row r="21" spans="1:21" hidden="1" outlineLevel="2" x14ac:dyDescent="0.2">
      <c r="A21">
        <v>179</v>
      </c>
      <c r="B21" t="s">
        <v>378</v>
      </c>
      <c r="C21" t="s">
        <v>379</v>
      </c>
      <c r="D21" t="s">
        <v>363</v>
      </c>
      <c r="E21" s="3">
        <v>7</v>
      </c>
      <c r="F21" s="3">
        <v>3</v>
      </c>
      <c r="G21" s="3">
        <v>3</v>
      </c>
      <c r="H21" s="3">
        <v>0</v>
      </c>
      <c r="I21" s="3">
        <v>1</v>
      </c>
      <c r="J21" s="3">
        <v>1</v>
      </c>
      <c r="K21" s="3">
        <v>1</v>
      </c>
      <c r="L21" s="3">
        <v>2</v>
      </c>
      <c r="M21" s="3">
        <v>1</v>
      </c>
      <c r="N21" s="3">
        <v>1</v>
      </c>
      <c r="O21" s="3">
        <v>20</v>
      </c>
      <c r="P21" s="3">
        <v>4</v>
      </c>
      <c r="Q21" s="3">
        <v>12</v>
      </c>
      <c r="R21" s="3">
        <v>4</v>
      </c>
      <c r="S21" s="2">
        <v>0.51</v>
      </c>
    </row>
    <row r="22" spans="1:21" hidden="1" outlineLevel="2" x14ac:dyDescent="0.2">
      <c r="A22">
        <v>180</v>
      </c>
      <c r="B22" t="s">
        <v>361</v>
      </c>
      <c r="C22" t="s">
        <v>380</v>
      </c>
      <c r="D22" t="s">
        <v>363</v>
      </c>
      <c r="E22" s="3">
        <v>7</v>
      </c>
      <c r="F22" s="3">
        <v>8</v>
      </c>
      <c r="G22" s="3">
        <v>3</v>
      </c>
      <c r="H22" s="3">
        <v>0</v>
      </c>
      <c r="I22" s="3">
        <v>4</v>
      </c>
      <c r="J22" s="3">
        <v>1</v>
      </c>
      <c r="K22" s="3">
        <v>5</v>
      </c>
      <c r="L22" s="3">
        <v>1</v>
      </c>
      <c r="M22" s="3">
        <v>2</v>
      </c>
      <c r="N22" s="3">
        <v>1</v>
      </c>
      <c r="O22" s="3">
        <v>32</v>
      </c>
      <c r="P22" s="3">
        <v>10</v>
      </c>
      <c r="Q22" s="3">
        <v>17</v>
      </c>
      <c r="R22" s="3">
        <v>5</v>
      </c>
      <c r="S22" s="2">
        <v>0.54</v>
      </c>
    </row>
    <row r="23" spans="1:21" outlineLevel="1" collapsed="1" x14ac:dyDescent="0.2">
      <c r="D23" s="1" t="s">
        <v>363</v>
      </c>
      <c r="E23" s="3">
        <f t="shared" ref="E23:R23" si="1">SUBTOTAL(9,E13:E22)</f>
        <v>96</v>
      </c>
      <c r="F23" s="3">
        <f t="shared" si="1"/>
        <v>79</v>
      </c>
      <c r="G23" s="3">
        <f t="shared" si="1"/>
        <v>37</v>
      </c>
      <c r="H23" s="3">
        <f t="shared" si="1"/>
        <v>0</v>
      </c>
      <c r="I23" s="3">
        <f t="shared" si="1"/>
        <v>46</v>
      </c>
      <c r="J23" s="3">
        <f t="shared" si="1"/>
        <v>9</v>
      </c>
      <c r="K23" s="3">
        <f t="shared" si="1"/>
        <v>48</v>
      </c>
      <c r="L23" s="3">
        <f t="shared" si="1"/>
        <v>28</v>
      </c>
      <c r="M23" s="3">
        <f t="shared" si="1"/>
        <v>11</v>
      </c>
      <c r="N23" s="3">
        <f t="shared" si="1"/>
        <v>5</v>
      </c>
      <c r="O23" s="3">
        <f t="shared" si="1"/>
        <v>359</v>
      </c>
      <c r="P23" s="3">
        <f t="shared" si="1"/>
        <v>116</v>
      </c>
      <c r="Q23" s="3">
        <f t="shared" si="1"/>
        <v>153</v>
      </c>
      <c r="R23" s="3">
        <f t="shared" si="1"/>
        <v>90</v>
      </c>
      <c r="S23" s="2"/>
      <c r="T23" s="2">
        <f>AVERAGE(S13:S22)</f>
        <v>0.54900000000000004</v>
      </c>
      <c r="U23" s="2"/>
    </row>
    <row r="24" spans="1:21" hidden="1" outlineLevel="2" x14ac:dyDescent="0.2">
      <c r="A24">
        <v>161</v>
      </c>
      <c r="B24" t="s">
        <v>342</v>
      </c>
      <c r="C24" t="s">
        <v>343</v>
      </c>
      <c r="D24" t="s">
        <v>344</v>
      </c>
      <c r="E24" s="3">
        <v>9</v>
      </c>
      <c r="F24" s="3">
        <v>8</v>
      </c>
      <c r="G24" s="3">
        <v>2</v>
      </c>
      <c r="H24" s="3">
        <v>0</v>
      </c>
      <c r="I24" s="3">
        <v>3</v>
      </c>
      <c r="J24" s="3">
        <v>1</v>
      </c>
      <c r="K24" s="3">
        <v>5</v>
      </c>
      <c r="L24" s="3">
        <v>4</v>
      </c>
      <c r="M24" s="3">
        <v>2</v>
      </c>
      <c r="N24" s="3">
        <v>0</v>
      </c>
      <c r="O24" s="3">
        <v>34</v>
      </c>
      <c r="P24" s="3">
        <v>13</v>
      </c>
      <c r="Q24" s="3">
        <v>16</v>
      </c>
      <c r="R24" s="3">
        <v>5</v>
      </c>
      <c r="S24" s="2">
        <v>0.49</v>
      </c>
    </row>
    <row r="25" spans="1:21" hidden="1" outlineLevel="2" x14ac:dyDescent="0.2">
      <c r="A25">
        <v>162</v>
      </c>
      <c r="B25" t="s">
        <v>345</v>
      </c>
      <c r="C25" t="s">
        <v>346</v>
      </c>
      <c r="D25" t="s">
        <v>344</v>
      </c>
      <c r="E25" s="3">
        <v>4</v>
      </c>
      <c r="F25" s="3">
        <v>7</v>
      </c>
      <c r="G25" s="3">
        <v>1</v>
      </c>
      <c r="H25" s="3">
        <v>0</v>
      </c>
      <c r="I25" s="3">
        <v>3</v>
      </c>
      <c r="J25" s="3">
        <v>1</v>
      </c>
      <c r="K25" s="3">
        <v>4</v>
      </c>
      <c r="L25" s="3">
        <v>2</v>
      </c>
      <c r="M25" s="3">
        <v>2</v>
      </c>
      <c r="N25" s="3">
        <v>0</v>
      </c>
      <c r="O25" s="3">
        <v>24</v>
      </c>
      <c r="P25" s="3">
        <v>8</v>
      </c>
      <c r="Q25" s="3">
        <v>12</v>
      </c>
      <c r="R25" s="3">
        <v>4</v>
      </c>
      <c r="S25" s="2">
        <v>0.41</v>
      </c>
    </row>
    <row r="26" spans="1:21" hidden="1" outlineLevel="2" x14ac:dyDescent="0.2">
      <c r="A26">
        <v>163</v>
      </c>
      <c r="B26" t="s">
        <v>347</v>
      </c>
      <c r="C26" t="s">
        <v>348</v>
      </c>
      <c r="D26" t="s">
        <v>344</v>
      </c>
      <c r="E26" s="3">
        <v>2</v>
      </c>
      <c r="F26" s="3">
        <v>8</v>
      </c>
      <c r="G26" s="3">
        <v>3</v>
      </c>
      <c r="H26" s="3">
        <v>0</v>
      </c>
      <c r="I26" s="3">
        <v>4</v>
      </c>
      <c r="J26" s="3">
        <v>1</v>
      </c>
      <c r="K26" s="3">
        <v>4</v>
      </c>
      <c r="L26" s="3">
        <v>2</v>
      </c>
      <c r="M26" s="3">
        <v>0</v>
      </c>
      <c r="N26" s="3">
        <v>0</v>
      </c>
      <c r="O26" s="3">
        <v>24</v>
      </c>
      <c r="P26" s="3">
        <v>12</v>
      </c>
      <c r="Q26" s="3">
        <v>10</v>
      </c>
      <c r="R26" s="3">
        <v>2</v>
      </c>
      <c r="S26" s="2">
        <v>0.47</v>
      </c>
    </row>
    <row r="27" spans="1:21" hidden="1" outlineLevel="2" x14ac:dyDescent="0.2">
      <c r="A27">
        <v>164</v>
      </c>
      <c r="B27" t="s">
        <v>349</v>
      </c>
      <c r="C27" t="s">
        <v>350</v>
      </c>
      <c r="D27" t="s">
        <v>344</v>
      </c>
      <c r="E27" s="3">
        <v>11</v>
      </c>
      <c r="F27" s="3">
        <v>8</v>
      </c>
      <c r="G27" s="3">
        <v>3</v>
      </c>
      <c r="H27" s="3">
        <v>0</v>
      </c>
      <c r="I27" s="3">
        <v>5</v>
      </c>
      <c r="J27" s="3">
        <v>1</v>
      </c>
      <c r="K27" s="3">
        <v>5</v>
      </c>
      <c r="L27" s="3">
        <v>2</v>
      </c>
      <c r="M27" s="3">
        <v>2</v>
      </c>
      <c r="N27" s="3">
        <v>1</v>
      </c>
      <c r="O27" s="3">
        <v>38</v>
      </c>
      <c r="P27" s="3">
        <v>10</v>
      </c>
      <c r="Q27" s="3">
        <v>18</v>
      </c>
      <c r="R27" s="3">
        <v>10</v>
      </c>
      <c r="S27" s="2">
        <v>0.52</v>
      </c>
    </row>
    <row r="28" spans="1:21" hidden="1" outlineLevel="2" x14ac:dyDescent="0.2">
      <c r="A28">
        <v>165</v>
      </c>
      <c r="B28" t="s">
        <v>351</v>
      </c>
      <c r="C28" t="s">
        <v>352</v>
      </c>
      <c r="D28" t="s">
        <v>344</v>
      </c>
      <c r="E28" s="3">
        <v>10</v>
      </c>
      <c r="F28" s="3">
        <v>8</v>
      </c>
      <c r="G28" s="3">
        <v>7</v>
      </c>
      <c r="H28" s="3">
        <v>0</v>
      </c>
      <c r="I28" s="3">
        <v>5</v>
      </c>
      <c r="J28" s="3">
        <v>1</v>
      </c>
      <c r="K28" s="3">
        <v>6</v>
      </c>
      <c r="L28" s="3">
        <v>3</v>
      </c>
      <c r="M28" s="3">
        <v>1</v>
      </c>
      <c r="N28" s="3">
        <v>0</v>
      </c>
      <c r="O28" s="3">
        <v>41</v>
      </c>
      <c r="P28" s="3">
        <v>12</v>
      </c>
      <c r="Q28" s="3">
        <v>16</v>
      </c>
      <c r="R28" s="3">
        <v>13</v>
      </c>
      <c r="S28" s="2">
        <v>0.61</v>
      </c>
    </row>
    <row r="29" spans="1:21" hidden="1" outlineLevel="2" x14ac:dyDescent="0.2">
      <c r="A29">
        <v>166</v>
      </c>
      <c r="B29" t="s">
        <v>206</v>
      </c>
      <c r="C29" t="s">
        <v>207</v>
      </c>
      <c r="D29" t="s">
        <v>344</v>
      </c>
      <c r="E29" s="3">
        <v>8</v>
      </c>
      <c r="F29" s="3">
        <v>10</v>
      </c>
      <c r="G29" s="3">
        <v>3</v>
      </c>
      <c r="H29" s="3">
        <v>0</v>
      </c>
      <c r="I29" s="3">
        <v>4</v>
      </c>
      <c r="J29" s="3">
        <v>1</v>
      </c>
      <c r="K29" s="3">
        <v>4</v>
      </c>
      <c r="L29" s="3">
        <v>2</v>
      </c>
      <c r="M29" s="3">
        <v>1</v>
      </c>
      <c r="N29" s="3">
        <v>1</v>
      </c>
      <c r="O29" s="3">
        <v>34</v>
      </c>
      <c r="P29" s="3">
        <v>10</v>
      </c>
      <c r="Q29" s="3">
        <v>15</v>
      </c>
      <c r="R29" s="3">
        <v>9</v>
      </c>
      <c r="S29" s="2">
        <v>0.56999999999999995</v>
      </c>
    </row>
    <row r="30" spans="1:21" hidden="1" outlineLevel="2" x14ac:dyDescent="0.2">
      <c r="A30">
        <v>167</v>
      </c>
      <c r="B30" t="s">
        <v>353</v>
      </c>
      <c r="C30" t="s">
        <v>354</v>
      </c>
      <c r="D30" t="s">
        <v>344</v>
      </c>
      <c r="E30" s="3">
        <v>9</v>
      </c>
      <c r="F30" s="3">
        <v>11</v>
      </c>
      <c r="G30" s="3">
        <v>6</v>
      </c>
      <c r="H30" s="3">
        <v>0</v>
      </c>
      <c r="I30" s="3">
        <v>5</v>
      </c>
      <c r="J30" s="3">
        <v>1</v>
      </c>
      <c r="K30" s="3">
        <v>5</v>
      </c>
      <c r="L30" s="3">
        <v>2</v>
      </c>
      <c r="M30" s="3">
        <v>2</v>
      </c>
      <c r="N30" s="3">
        <v>1</v>
      </c>
      <c r="O30" s="3">
        <v>42</v>
      </c>
      <c r="P30" s="3">
        <v>11</v>
      </c>
      <c r="Q30" s="3">
        <v>19</v>
      </c>
      <c r="R30" s="3">
        <v>12</v>
      </c>
      <c r="S30" s="2">
        <v>0.59</v>
      </c>
    </row>
    <row r="31" spans="1:21" hidden="1" outlineLevel="2" x14ac:dyDescent="0.2">
      <c r="A31">
        <v>168</v>
      </c>
      <c r="B31" t="s">
        <v>355</v>
      </c>
      <c r="C31" t="s">
        <v>356</v>
      </c>
      <c r="D31" t="s">
        <v>344</v>
      </c>
      <c r="E31" s="3">
        <v>10</v>
      </c>
      <c r="F31" s="3">
        <v>7</v>
      </c>
      <c r="G31" s="3">
        <v>2</v>
      </c>
      <c r="H31" s="3">
        <v>0</v>
      </c>
      <c r="I31" s="3">
        <v>5</v>
      </c>
      <c r="J31" s="3">
        <v>1</v>
      </c>
      <c r="K31" s="3">
        <v>5</v>
      </c>
      <c r="L31" s="3">
        <v>3</v>
      </c>
      <c r="M31" s="3">
        <v>2</v>
      </c>
      <c r="N31" s="3">
        <v>1</v>
      </c>
      <c r="O31" s="3">
        <v>36</v>
      </c>
      <c r="P31" s="3">
        <v>10</v>
      </c>
      <c r="Q31" s="3">
        <v>19</v>
      </c>
      <c r="R31" s="3">
        <v>7</v>
      </c>
      <c r="S31" s="2">
        <v>0.53</v>
      </c>
    </row>
    <row r="32" spans="1:21" hidden="1" outlineLevel="2" x14ac:dyDescent="0.2">
      <c r="A32">
        <v>169</v>
      </c>
      <c r="B32" t="s">
        <v>357</v>
      </c>
      <c r="C32" t="s">
        <v>358</v>
      </c>
      <c r="D32" t="s">
        <v>344</v>
      </c>
      <c r="E32" s="3">
        <v>8</v>
      </c>
      <c r="F32" s="3">
        <v>10</v>
      </c>
      <c r="G32" s="3">
        <v>3</v>
      </c>
      <c r="H32" s="3">
        <v>0</v>
      </c>
      <c r="I32" s="3">
        <v>3</v>
      </c>
      <c r="J32" s="3">
        <v>1</v>
      </c>
      <c r="K32" s="3">
        <v>6</v>
      </c>
      <c r="L32" s="3">
        <v>1</v>
      </c>
      <c r="M32" s="3">
        <v>0</v>
      </c>
      <c r="N32" s="3">
        <v>0</v>
      </c>
      <c r="O32" s="3">
        <v>32</v>
      </c>
      <c r="P32" s="3">
        <v>8</v>
      </c>
      <c r="Q32" s="3">
        <v>18</v>
      </c>
      <c r="R32" s="3">
        <v>6</v>
      </c>
      <c r="S32" s="2">
        <v>0.53</v>
      </c>
    </row>
    <row r="33" spans="1:20" hidden="1" outlineLevel="2" x14ac:dyDescent="0.2">
      <c r="A33">
        <v>170</v>
      </c>
      <c r="B33" t="s">
        <v>359</v>
      </c>
      <c r="C33" t="s">
        <v>360</v>
      </c>
      <c r="D33" t="s">
        <v>344</v>
      </c>
      <c r="E33" s="3">
        <v>14</v>
      </c>
      <c r="F33" s="3">
        <v>12</v>
      </c>
      <c r="G33" s="3">
        <v>7</v>
      </c>
      <c r="H33" s="3">
        <v>0</v>
      </c>
      <c r="I33" s="3">
        <v>5</v>
      </c>
      <c r="J33" s="3">
        <v>1</v>
      </c>
      <c r="K33" s="3">
        <v>5</v>
      </c>
      <c r="L33" s="3">
        <v>3</v>
      </c>
      <c r="M33" s="3">
        <v>2</v>
      </c>
      <c r="N33" s="3">
        <v>1</v>
      </c>
      <c r="O33" s="3">
        <v>50</v>
      </c>
      <c r="P33" s="3">
        <v>13</v>
      </c>
      <c r="Q33" s="3">
        <v>22</v>
      </c>
      <c r="R33" s="3">
        <v>15</v>
      </c>
      <c r="S33" s="2">
        <v>0.6</v>
      </c>
    </row>
    <row r="34" spans="1:20" outlineLevel="1" collapsed="1" x14ac:dyDescent="0.2">
      <c r="D34" s="1" t="s">
        <v>344</v>
      </c>
      <c r="E34" s="3">
        <f t="shared" ref="E34:R34" si="2">SUBTOTAL(9,E24:E33)</f>
        <v>85</v>
      </c>
      <c r="F34" s="3">
        <f t="shared" si="2"/>
        <v>89</v>
      </c>
      <c r="G34" s="3">
        <f t="shared" si="2"/>
        <v>37</v>
      </c>
      <c r="H34" s="3">
        <f t="shared" si="2"/>
        <v>0</v>
      </c>
      <c r="I34" s="3">
        <f t="shared" si="2"/>
        <v>42</v>
      </c>
      <c r="J34" s="3">
        <f t="shared" si="2"/>
        <v>10</v>
      </c>
      <c r="K34" s="3">
        <f t="shared" si="2"/>
        <v>49</v>
      </c>
      <c r="L34" s="3">
        <f t="shared" si="2"/>
        <v>24</v>
      </c>
      <c r="M34" s="3">
        <f t="shared" si="2"/>
        <v>14</v>
      </c>
      <c r="N34" s="3">
        <f t="shared" si="2"/>
        <v>5</v>
      </c>
      <c r="O34" s="3">
        <f t="shared" si="2"/>
        <v>355</v>
      </c>
      <c r="P34" s="3">
        <f t="shared" si="2"/>
        <v>107</v>
      </c>
      <c r="Q34" s="3">
        <f t="shared" si="2"/>
        <v>165</v>
      </c>
      <c r="R34" s="3">
        <f t="shared" si="2"/>
        <v>83</v>
      </c>
      <c r="S34" s="2"/>
      <c r="T34" s="2">
        <f>AVERAGE(S24:S33)</f>
        <v>0.53199999999999992</v>
      </c>
    </row>
    <row r="35" spans="1:20" hidden="1" outlineLevel="2" x14ac:dyDescent="0.2">
      <c r="A35">
        <v>11</v>
      </c>
      <c r="B35" t="s">
        <v>39</v>
      </c>
      <c r="C35" t="s">
        <v>40</v>
      </c>
      <c r="D35" t="s">
        <v>41</v>
      </c>
      <c r="E35" s="3">
        <v>8</v>
      </c>
      <c r="F35" s="3">
        <v>5</v>
      </c>
      <c r="G35" s="3">
        <v>1</v>
      </c>
      <c r="H35" s="3">
        <v>0</v>
      </c>
      <c r="I35" s="3">
        <v>3</v>
      </c>
      <c r="J35" s="3">
        <v>0</v>
      </c>
      <c r="K35" s="3">
        <v>2</v>
      </c>
      <c r="L35" s="3">
        <v>1</v>
      </c>
      <c r="M35" s="3">
        <v>1</v>
      </c>
      <c r="N35" s="3">
        <v>0</v>
      </c>
      <c r="O35" s="3">
        <v>21</v>
      </c>
      <c r="P35" s="3">
        <v>7</v>
      </c>
      <c r="Q35" s="3">
        <v>12</v>
      </c>
      <c r="R35" s="3">
        <v>2</v>
      </c>
      <c r="S35" s="2">
        <v>0.53</v>
      </c>
    </row>
    <row r="36" spans="1:20" hidden="1" outlineLevel="2" x14ac:dyDescent="0.2">
      <c r="A36">
        <v>12</v>
      </c>
      <c r="B36" t="s">
        <v>42</v>
      </c>
      <c r="C36" t="s">
        <v>43</v>
      </c>
      <c r="D36" t="s">
        <v>41</v>
      </c>
      <c r="E36" s="3">
        <v>6</v>
      </c>
      <c r="F36" s="3">
        <v>8</v>
      </c>
      <c r="G36" s="3">
        <v>3</v>
      </c>
      <c r="H36" s="3">
        <v>0</v>
      </c>
      <c r="I36" s="3">
        <v>4</v>
      </c>
      <c r="J36" s="3">
        <v>1</v>
      </c>
      <c r="K36" s="3">
        <v>5</v>
      </c>
      <c r="L36" s="3">
        <v>4</v>
      </c>
      <c r="M36" s="3">
        <v>1</v>
      </c>
      <c r="N36" s="3">
        <v>0</v>
      </c>
      <c r="O36" s="3">
        <v>32</v>
      </c>
      <c r="P36" s="3">
        <v>13</v>
      </c>
      <c r="Q36" s="3">
        <v>14</v>
      </c>
      <c r="R36" s="3">
        <v>5</v>
      </c>
      <c r="S36" s="2">
        <v>0.53</v>
      </c>
    </row>
    <row r="37" spans="1:20" hidden="1" outlineLevel="2" x14ac:dyDescent="0.2">
      <c r="A37">
        <v>13</v>
      </c>
      <c r="B37" t="s">
        <v>44</v>
      </c>
      <c r="C37" t="s">
        <v>45</v>
      </c>
      <c r="D37" t="s">
        <v>41</v>
      </c>
      <c r="E37" s="3">
        <v>12</v>
      </c>
      <c r="F37" s="3">
        <v>9</v>
      </c>
      <c r="G37" s="3">
        <v>4</v>
      </c>
      <c r="H37" s="3">
        <v>0</v>
      </c>
      <c r="I37" s="3">
        <v>3</v>
      </c>
      <c r="J37" s="3">
        <v>1</v>
      </c>
      <c r="K37" s="3">
        <v>5</v>
      </c>
      <c r="L37" s="3">
        <v>2</v>
      </c>
      <c r="M37" s="3">
        <v>1</v>
      </c>
      <c r="N37" s="3">
        <v>0</v>
      </c>
      <c r="O37" s="3">
        <v>37</v>
      </c>
      <c r="P37" s="3">
        <v>13</v>
      </c>
      <c r="Q37" s="3">
        <v>12</v>
      </c>
      <c r="R37" s="3">
        <v>12</v>
      </c>
      <c r="S37" s="2">
        <v>0.56999999999999995</v>
      </c>
    </row>
    <row r="38" spans="1:20" hidden="1" outlineLevel="2" x14ac:dyDescent="0.2">
      <c r="A38">
        <v>14</v>
      </c>
      <c r="B38" t="s">
        <v>46</v>
      </c>
      <c r="C38" t="s">
        <v>47</v>
      </c>
      <c r="D38" t="s">
        <v>41</v>
      </c>
      <c r="E38" s="3">
        <v>10</v>
      </c>
      <c r="F38" s="3">
        <v>9</v>
      </c>
      <c r="G38" s="3">
        <v>4</v>
      </c>
      <c r="H38" s="3">
        <v>0</v>
      </c>
      <c r="I38" s="3">
        <v>3</v>
      </c>
      <c r="J38" s="3">
        <v>1</v>
      </c>
      <c r="K38" s="3">
        <v>6</v>
      </c>
      <c r="L38" s="3">
        <v>3</v>
      </c>
      <c r="M38" s="3">
        <v>1</v>
      </c>
      <c r="N38" s="3">
        <v>1</v>
      </c>
      <c r="O38" s="3">
        <v>38</v>
      </c>
      <c r="P38" s="3">
        <v>13</v>
      </c>
      <c r="Q38" s="3">
        <v>12</v>
      </c>
      <c r="R38" s="3">
        <v>13</v>
      </c>
      <c r="S38" s="2">
        <v>0.6</v>
      </c>
    </row>
    <row r="39" spans="1:20" hidden="1" outlineLevel="2" x14ac:dyDescent="0.2">
      <c r="A39">
        <v>15</v>
      </c>
      <c r="B39" t="s">
        <v>48</v>
      </c>
      <c r="C39" t="s">
        <v>49</v>
      </c>
      <c r="D39" t="s">
        <v>41</v>
      </c>
      <c r="E39" s="3">
        <v>11</v>
      </c>
      <c r="F39" s="3">
        <v>7</v>
      </c>
      <c r="G39" s="3">
        <v>3</v>
      </c>
      <c r="H39" s="3">
        <v>0</v>
      </c>
      <c r="I39" s="3">
        <v>5</v>
      </c>
      <c r="J39" s="3">
        <v>1</v>
      </c>
      <c r="K39" s="3">
        <v>5</v>
      </c>
      <c r="L39" s="3">
        <v>4</v>
      </c>
      <c r="M39" s="3">
        <v>1</v>
      </c>
      <c r="N39" s="3">
        <v>0</v>
      </c>
      <c r="O39" s="3">
        <v>37</v>
      </c>
      <c r="P39" s="3">
        <v>11</v>
      </c>
      <c r="Q39" s="3">
        <v>16</v>
      </c>
      <c r="R39" s="3">
        <v>10</v>
      </c>
      <c r="S39" s="2">
        <v>0.57999999999999996</v>
      </c>
    </row>
    <row r="40" spans="1:20" hidden="1" outlineLevel="2" x14ac:dyDescent="0.2">
      <c r="A40">
        <v>16</v>
      </c>
      <c r="B40" t="s">
        <v>50</v>
      </c>
      <c r="C40" t="s">
        <v>51</v>
      </c>
      <c r="D40" t="s">
        <v>41</v>
      </c>
      <c r="E40" s="3">
        <v>12</v>
      </c>
      <c r="F40" s="3">
        <v>9</v>
      </c>
      <c r="G40" s="3">
        <v>4</v>
      </c>
      <c r="H40" s="3">
        <v>0</v>
      </c>
      <c r="I40" s="3">
        <v>3</v>
      </c>
      <c r="J40" s="3">
        <v>1</v>
      </c>
      <c r="K40" s="3">
        <v>5</v>
      </c>
      <c r="L40" s="3">
        <v>2</v>
      </c>
      <c r="M40" s="3">
        <v>1</v>
      </c>
      <c r="N40" s="3">
        <v>0</v>
      </c>
      <c r="O40" s="3">
        <v>37</v>
      </c>
      <c r="P40" s="3">
        <v>13</v>
      </c>
      <c r="Q40" s="3">
        <v>12</v>
      </c>
      <c r="R40" s="3">
        <v>12</v>
      </c>
      <c r="S40" s="2">
        <v>0.56999999999999995</v>
      </c>
    </row>
    <row r="41" spans="1:20" hidden="1" outlineLevel="2" x14ac:dyDescent="0.2">
      <c r="A41">
        <v>17</v>
      </c>
      <c r="B41" t="s">
        <v>52</v>
      </c>
      <c r="C41" t="s">
        <v>53</v>
      </c>
      <c r="D41" t="s">
        <v>41</v>
      </c>
      <c r="E41" s="3">
        <v>12</v>
      </c>
      <c r="F41" s="3">
        <v>9</v>
      </c>
      <c r="G41" s="3">
        <v>4</v>
      </c>
      <c r="H41" s="3">
        <v>0</v>
      </c>
      <c r="I41" s="3">
        <v>3</v>
      </c>
      <c r="J41" s="3">
        <v>1</v>
      </c>
      <c r="K41" s="3">
        <v>5</v>
      </c>
      <c r="L41" s="3">
        <v>2</v>
      </c>
      <c r="M41" s="3">
        <v>1</v>
      </c>
      <c r="N41" s="3">
        <v>0</v>
      </c>
      <c r="O41" s="3">
        <v>37</v>
      </c>
      <c r="P41" s="3">
        <v>13</v>
      </c>
      <c r="Q41" s="3">
        <v>12</v>
      </c>
      <c r="R41" s="3">
        <v>12</v>
      </c>
      <c r="S41" s="2">
        <v>0.56999999999999995</v>
      </c>
    </row>
    <row r="42" spans="1:20" hidden="1" outlineLevel="2" x14ac:dyDescent="0.2">
      <c r="A42">
        <v>18</v>
      </c>
      <c r="B42" t="s">
        <v>54</v>
      </c>
      <c r="C42" t="s">
        <v>55</v>
      </c>
      <c r="D42" t="s">
        <v>41</v>
      </c>
      <c r="E42" s="3">
        <v>12</v>
      </c>
      <c r="F42" s="3">
        <v>9</v>
      </c>
      <c r="G42" s="3">
        <v>4</v>
      </c>
      <c r="H42" s="3">
        <v>0</v>
      </c>
      <c r="I42" s="3">
        <v>3</v>
      </c>
      <c r="J42" s="3">
        <v>1</v>
      </c>
      <c r="K42" s="3">
        <v>5</v>
      </c>
      <c r="L42" s="3">
        <v>2</v>
      </c>
      <c r="M42" s="3">
        <v>1</v>
      </c>
      <c r="N42" s="3">
        <v>0</v>
      </c>
      <c r="O42" s="3">
        <v>37</v>
      </c>
      <c r="P42" s="3">
        <v>13</v>
      </c>
      <c r="Q42" s="3">
        <v>12</v>
      </c>
      <c r="R42" s="3">
        <v>12</v>
      </c>
      <c r="S42" s="2">
        <v>0.56999999999999995</v>
      </c>
    </row>
    <row r="43" spans="1:20" hidden="1" outlineLevel="2" x14ac:dyDescent="0.2">
      <c r="A43">
        <v>19</v>
      </c>
      <c r="B43" t="s">
        <v>56</v>
      </c>
      <c r="C43" t="s">
        <v>57</v>
      </c>
      <c r="D43" t="s">
        <v>41</v>
      </c>
      <c r="E43" s="3">
        <v>11</v>
      </c>
      <c r="F43" s="3">
        <v>9</v>
      </c>
      <c r="G43" s="3">
        <v>3</v>
      </c>
      <c r="H43" s="3">
        <v>0</v>
      </c>
      <c r="I43" s="3">
        <v>3</v>
      </c>
      <c r="J43" s="3">
        <v>1</v>
      </c>
      <c r="K43" s="3">
        <v>6</v>
      </c>
      <c r="L43" s="3">
        <v>3</v>
      </c>
      <c r="M43" s="3">
        <v>1</v>
      </c>
      <c r="N43" s="3">
        <v>1</v>
      </c>
      <c r="O43" s="3">
        <v>38</v>
      </c>
      <c r="P43" s="3">
        <v>13</v>
      </c>
      <c r="Q43" s="3">
        <v>14</v>
      </c>
      <c r="R43" s="3">
        <v>11</v>
      </c>
      <c r="S43" s="2">
        <v>0.57999999999999996</v>
      </c>
    </row>
    <row r="44" spans="1:20" hidden="1" outlineLevel="2" x14ac:dyDescent="0.2">
      <c r="A44">
        <v>20</v>
      </c>
      <c r="B44" t="s">
        <v>58</v>
      </c>
      <c r="C44" t="s">
        <v>59</v>
      </c>
      <c r="D44" t="s">
        <v>41</v>
      </c>
      <c r="E44" s="3">
        <v>12</v>
      </c>
      <c r="F44" s="3">
        <v>9</v>
      </c>
      <c r="G44" s="3">
        <v>4</v>
      </c>
      <c r="H44" s="3">
        <v>0</v>
      </c>
      <c r="I44" s="3">
        <v>3</v>
      </c>
      <c r="J44" s="3">
        <v>1</v>
      </c>
      <c r="K44" s="3">
        <v>5</v>
      </c>
      <c r="L44" s="3">
        <v>2</v>
      </c>
      <c r="M44" s="3">
        <v>1</v>
      </c>
      <c r="N44" s="3">
        <v>0</v>
      </c>
      <c r="O44" s="3">
        <v>37</v>
      </c>
      <c r="P44" s="3">
        <v>13</v>
      </c>
      <c r="Q44" s="3">
        <v>12</v>
      </c>
      <c r="R44" s="3">
        <v>12</v>
      </c>
      <c r="S44" s="2">
        <v>0.56999999999999995</v>
      </c>
    </row>
    <row r="45" spans="1:20" outlineLevel="1" collapsed="1" x14ac:dyDescent="0.2">
      <c r="D45" s="1" t="s">
        <v>41</v>
      </c>
      <c r="E45" s="3">
        <f t="shared" ref="E45:R45" si="3">SUBTOTAL(9,E35:E44)</f>
        <v>106</v>
      </c>
      <c r="F45" s="3">
        <f t="shared" si="3"/>
        <v>83</v>
      </c>
      <c r="G45" s="3">
        <f t="shared" si="3"/>
        <v>34</v>
      </c>
      <c r="H45" s="3">
        <f t="shared" si="3"/>
        <v>0</v>
      </c>
      <c r="I45" s="3">
        <f t="shared" si="3"/>
        <v>33</v>
      </c>
      <c r="J45" s="3">
        <f t="shared" si="3"/>
        <v>9</v>
      </c>
      <c r="K45" s="3">
        <f t="shared" si="3"/>
        <v>49</v>
      </c>
      <c r="L45" s="3">
        <f t="shared" si="3"/>
        <v>25</v>
      </c>
      <c r="M45" s="3">
        <f t="shared" si="3"/>
        <v>10</v>
      </c>
      <c r="N45" s="3">
        <f t="shared" si="3"/>
        <v>2</v>
      </c>
      <c r="O45" s="3">
        <f t="shared" si="3"/>
        <v>351</v>
      </c>
      <c r="P45" s="3">
        <f t="shared" si="3"/>
        <v>122</v>
      </c>
      <c r="Q45" s="3">
        <f t="shared" si="3"/>
        <v>128</v>
      </c>
      <c r="R45" s="3">
        <f t="shared" si="3"/>
        <v>101</v>
      </c>
      <c r="S45" s="2"/>
      <c r="T45" s="2">
        <f>AVERAGEA(S35:S44)</f>
        <v>0.56699999999999995</v>
      </c>
    </row>
    <row r="46" spans="1:20" hidden="1" outlineLevel="2" x14ac:dyDescent="0.2">
      <c r="A46">
        <v>301</v>
      </c>
      <c r="B46" t="s">
        <v>609</v>
      </c>
      <c r="C46" t="s">
        <v>610</v>
      </c>
      <c r="D46" t="s">
        <v>611</v>
      </c>
      <c r="E46" s="3">
        <v>8</v>
      </c>
      <c r="F46" s="3">
        <v>4</v>
      </c>
      <c r="G46" s="3">
        <v>2</v>
      </c>
      <c r="H46" s="3">
        <v>0</v>
      </c>
      <c r="I46" s="3">
        <v>3</v>
      </c>
      <c r="J46" s="3">
        <v>1</v>
      </c>
      <c r="K46" s="3">
        <v>2</v>
      </c>
      <c r="L46" s="3">
        <v>3</v>
      </c>
      <c r="M46" s="3">
        <v>2</v>
      </c>
      <c r="N46" s="3">
        <v>1</v>
      </c>
      <c r="O46" s="3">
        <v>26</v>
      </c>
      <c r="P46" s="3">
        <v>8</v>
      </c>
      <c r="Q46" s="3">
        <v>10</v>
      </c>
      <c r="R46" s="3">
        <v>8</v>
      </c>
      <c r="S46" s="2">
        <v>0.56000000000000005</v>
      </c>
    </row>
    <row r="47" spans="1:20" hidden="1" outlineLevel="2" x14ac:dyDescent="0.2">
      <c r="A47">
        <v>302</v>
      </c>
      <c r="B47" t="s">
        <v>444</v>
      </c>
      <c r="C47" t="s">
        <v>445</v>
      </c>
      <c r="D47" t="s">
        <v>611</v>
      </c>
      <c r="E47" s="3">
        <v>10</v>
      </c>
      <c r="F47" s="3">
        <v>10</v>
      </c>
      <c r="G47" s="3">
        <v>6</v>
      </c>
      <c r="H47" s="3">
        <v>0</v>
      </c>
      <c r="I47" s="3">
        <v>5</v>
      </c>
      <c r="J47" s="3">
        <v>1</v>
      </c>
      <c r="K47" s="3">
        <v>3</v>
      </c>
      <c r="L47" s="3">
        <v>3</v>
      </c>
      <c r="M47" s="3">
        <v>2</v>
      </c>
      <c r="N47" s="3">
        <v>1</v>
      </c>
      <c r="O47" s="3">
        <v>41</v>
      </c>
      <c r="P47" s="3">
        <v>11</v>
      </c>
      <c r="Q47" s="3">
        <v>19</v>
      </c>
      <c r="R47" s="3">
        <v>11</v>
      </c>
      <c r="S47" s="2">
        <v>0.61</v>
      </c>
    </row>
    <row r="48" spans="1:20" hidden="1" outlineLevel="2" x14ac:dyDescent="0.2">
      <c r="A48">
        <v>303</v>
      </c>
      <c r="B48" t="s">
        <v>612</v>
      </c>
      <c r="C48" t="s">
        <v>613</v>
      </c>
      <c r="D48" t="s">
        <v>611</v>
      </c>
      <c r="E48" s="3">
        <v>8</v>
      </c>
      <c r="F48" s="3">
        <v>9</v>
      </c>
      <c r="G48" s="3">
        <v>5</v>
      </c>
      <c r="H48" s="3">
        <v>0</v>
      </c>
      <c r="I48" s="3">
        <v>5</v>
      </c>
      <c r="J48" s="3">
        <v>1</v>
      </c>
      <c r="K48" s="3">
        <v>5</v>
      </c>
      <c r="L48" s="3">
        <v>2</v>
      </c>
      <c r="M48" s="3">
        <v>2</v>
      </c>
      <c r="N48" s="3">
        <v>0</v>
      </c>
      <c r="O48" s="3">
        <v>37</v>
      </c>
      <c r="P48" s="3">
        <v>11</v>
      </c>
      <c r="Q48" s="3">
        <v>13</v>
      </c>
      <c r="R48" s="3">
        <v>13</v>
      </c>
      <c r="S48" s="2">
        <v>0.59</v>
      </c>
    </row>
    <row r="49" spans="1:20" hidden="1" outlineLevel="2" x14ac:dyDescent="0.2">
      <c r="A49">
        <v>304</v>
      </c>
      <c r="B49" t="s">
        <v>614</v>
      </c>
      <c r="C49" t="s">
        <v>615</v>
      </c>
      <c r="D49" t="s">
        <v>611</v>
      </c>
      <c r="E49" s="3">
        <v>7</v>
      </c>
      <c r="F49" s="3">
        <v>9</v>
      </c>
      <c r="G49" s="3">
        <v>2</v>
      </c>
      <c r="H49" s="3">
        <v>0</v>
      </c>
      <c r="I49" s="3">
        <v>5</v>
      </c>
      <c r="J49" s="3">
        <v>1</v>
      </c>
      <c r="K49" s="3">
        <v>6</v>
      </c>
      <c r="L49" s="3">
        <v>2</v>
      </c>
      <c r="M49" s="3">
        <v>2</v>
      </c>
      <c r="N49" s="3">
        <v>1</v>
      </c>
      <c r="O49" s="3">
        <v>35</v>
      </c>
      <c r="P49" s="3">
        <v>11</v>
      </c>
      <c r="Q49" s="3">
        <v>16</v>
      </c>
      <c r="R49" s="3">
        <v>8</v>
      </c>
      <c r="S49" s="2">
        <v>0.56000000000000005</v>
      </c>
    </row>
    <row r="50" spans="1:20" hidden="1" outlineLevel="2" x14ac:dyDescent="0.2">
      <c r="A50">
        <v>305</v>
      </c>
      <c r="B50" t="s">
        <v>616</v>
      </c>
      <c r="C50" t="s">
        <v>617</v>
      </c>
      <c r="D50" t="s">
        <v>611</v>
      </c>
      <c r="E50" s="3">
        <v>10</v>
      </c>
      <c r="F50" s="3">
        <v>11</v>
      </c>
      <c r="G50" s="3">
        <v>5</v>
      </c>
      <c r="H50" s="3">
        <v>0</v>
      </c>
      <c r="I50" s="3">
        <v>6</v>
      </c>
      <c r="J50" s="3">
        <v>1</v>
      </c>
      <c r="K50" s="3">
        <v>5</v>
      </c>
      <c r="L50" s="3">
        <v>2</v>
      </c>
      <c r="M50" s="3">
        <v>1</v>
      </c>
      <c r="N50" s="3">
        <v>0</v>
      </c>
      <c r="O50" s="3">
        <v>41</v>
      </c>
      <c r="P50" s="3">
        <v>11</v>
      </c>
      <c r="Q50" s="3">
        <v>16</v>
      </c>
      <c r="R50" s="3">
        <v>14</v>
      </c>
      <c r="S50" s="2">
        <v>0.6</v>
      </c>
    </row>
    <row r="51" spans="1:20" hidden="1" outlineLevel="2" x14ac:dyDescent="0.2">
      <c r="A51">
        <v>306</v>
      </c>
      <c r="B51" t="s">
        <v>618</v>
      </c>
      <c r="C51" t="s">
        <v>619</v>
      </c>
      <c r="D51" t="s">
        <v>611</v>
      </c>
      <c r="E51" s="3">
        <v>11</v>
      </c>
      <c r="F51" s="3">
        <v>11</v>
      </c>
      <c r="G51" s="3">
        <v>8</v>
      </c>
      <c r="H51" s="3">
        <v>0</v>
      </c>
      <c r="I51" s="3">
        <v>7</v>
      </c>
      <c r="J51" s="3">
        <v>1</v>
      </c>
      <c r="K51" s="3">
        <v>6</v>
      </c>
      <c r="L51" s="3">
        <v>4</v>
      </c>
      <c r="M51" s="3">
        <v>2</v>
      </c>
      <c r="N51" s="3">
        <v>1</v>
      </c>
      <c r="O51" s="3">
        <v>51</v>
      </c>
      <c r="P51" s="3">
        <v>14</v>
      </c>
      <c r="Q51" s="3">
        <v>15</v>
      </c>
      <c r="R51" s="3">
        <v>22</v>
      </c>
      <c r="S51" s="2">
        <v>0.63</v>
      </c>
    </row>
    <row r="52" spans="1:20" hidden="1" outlineLevel="2" x14ac:dyDescent="0.2">
      <c r="A52">
        <v>307</v>
      </c>
      <c r="B52" t="s">
        <v>620</v>
      </c>
      <c r="C52" t="s">
        <v>621</v>
      </c>
      <c r="D52" t="s">
        <v>611</v>
      </c>
      <c r="E52" s="3">
        <v>4</v>
      </c>
      <c r="F52" s="3">
        <v>7</v>
      </c>
      <c r="G52" s="3">
        <v>5</v>
      </c>
      <c r="H52" s="3">
        <v>0</v>
      </c>
      <c r="I52" s="3">
        <v>2</v>
      </c>
      <c r="J52" s="3">
        <v>1</v>
      </c>
      <c r="K52" s="3">
        <v>5</v>
      </c>
      <c r="L52" s="3">
        <v>3</v>
      </c>
      <c r="M52" s="3">
        <v>1</v>
      </c>
      <c r="N52" s="3">
        <v>0</v>
      </c>
      <c r="O52" s="3">
        <v>28</v>
      </c>
      <c r="P52" s="3">
        <v>11</v>
      </c>
      <c r="Q52" s="3">
        <v>8</v>
      </c>
      <c r="R52" s="3">
        <v>9</v>
      </c>
      <c r="S52" s="2">
        <v>0.55000000000000004</v>
      </c>
    </row>
    <row r="53" spans="1:20" hidden="1" outlineLevel="2" x14ac:dyDescent="0.2">
      <c r="A53">
        <v>308</v>
      </c>
      <c r="B53" t="s">
        <v>622</v>
      </c>
      <c r="C53" t="s">
        <v>623</v>
      </c>
      <c r="D53" t="s">
        <v>611</v>
      </c>
      <c r="E53" s="3">
        <v>10</v>
      </c>
      <c r="F53" s="3">
        <v>8</v>
      </c>
      <c r="G53" s="3">
        <v>3</v>
      </c>
      <c r="H53" s="3">
        <v>0</v>
      </c>
      <c r="I53" s="3">
        <v>5</v>
      </c>
      <c r="J53" s="3">
        <v>1</v>
      </c>
      <c r="K53" s="3">
        <v>5</v>
      </c>
      <c r="L53" s="3">
        <v>3</v>
      </c>
      <c r="M53" s="3">
        <v>1</v>
      </c>
      <c r="N53" s="3">
        <v>1</v>
      </c>
      <c r="O53" s="3">
        <v>37</v>
      </c>
      <c r="P53" s="3">
        <v>13</v>
      </c>
      <c r="Q53" s="3">
        <v>15</v>
      </c>
      <c r="R53" s="3">
        <v>9</v>
      </c>
      <c r="S53" s="2">
        <v>0.56999999999999995</v>
      </c>
    </row>
    <row r="54" spans="1:20" hidden="1" outlineLevel="2" x14ac:dyDescent="0.2">
      <c r="A54">
        <v>309</v>
      </c>
      <c r="B54" t="s">
        <v>624</v>
      </c>
      <c r="C54" t="s">
        <v>625</v>
      </c>
      <c r="D54" t="s">
        <v>611</v>
      </c>
      <c r="E54" s="3">
        <v>9</v>
      </c>
      <c r="F54" s="3">
        <v>7</v>
      </c>
      <c r="G54" s="3">
        <v>1</v>
      </c>
      <c r="H54" s="3">
        <v>0</v>
      </c>
      <c r="I54" s="3">
        <v>2</v>
      </c>
      <c r="J54" s="3">
        <v>1</v>
      </c>
      <c r="K54" s="3">
        <v>5</v>
      </c>
      <c r="L54" s="3">
        <v>0</v>
      </c>
      <c r="M54" s="3">
        <v>2</v>
      </c>
      <c r="N54" s="3">
        <v>0</v>
      </c>
      <c r="O54" s="3">
        <v>27</v>
      </c>
      <c r="P54" s="3">
        <v>10</v>
      </c>
      <c r="Q54" s="3">
        <v>11</v>
      </c>
      <c r="R54" s="3">
        <v>6</v>
      </c>
      <c r="S54" s="2">
        <v>0.53</v>
      </c>
    </row>
    <row r="55" spans="1:20" hidden="1" outlineLevel="2" x14ac:dyDescent="0.2">
      <c r="A55">
        <v>310</v>
      </c>
      <c r="B55" t="s">
        <v>626</v>
      </c>
      <c r="C55" t="s">
        <v>627</v>
      </c>
      <c r="D55" t="s">
        <v>611</v>
      </c>
      <c r="E55" s="3">
        <v>6</v>
      </c>
      <c r="F55" s="3">
        <v>7</v>
      </c>
      <c r="G55" s="3">
        <v>1</v>
      </c>
      <c r="H55" s="3">
        <v>0</v>
      </c>
      <c r="I55" s="3">
        <v>3</v>
      </c>
      <c r="J55" s="3">
        <v>1</v>
      </c>
      <c r="K55" s="3">
        <v>4</v>
      </c>
      <c r="L55" s="3">
        <v>1</v>
      </c>
      <c r="M55" s="3">
        <v>0</v>
      </c>
      <c r="N55" s="3">
        <v>0</v>
      </c>
      <c r="O55" s="3">
        <v>23</v>
      </c>
      <c r="P55" s="3">
        <v>7</v>
      </c>
      <c r="Q55" s="3">
        <v>11</v>
      </c>
      <c r="R55" s="3">
        <v>5</v>
      </c>
      <c r="S55" s="2">
        <v>0.54</v>
      </c>
    </row>
    <row r="56" spans="1:20" outlineLevel="1" collapsed="1" x14ac:dyDescent="0.2">
      <c r="D56" s="1" t="s">
        <v>611</v>
      </c>
      <c r="E56" s="3">
        <f t="shared" ref="E56:R56" si="4">SUBTOTAL(9,E46:E55)</f>
        <v>83</v>
      </c>
      <c r="F56" s="3">
        <f t="shared" si="4"/>
        <v>83</v>
      </c>
      <c r="G56" s="3">
        <f t="shared" si="4"/>
        <v>38</v>
      </c>
      <c r="H56" s="3">
        <f t="shared" si="4"/>
        <v>0</v>
      </c>
      <c r="I56" s="3">
        <f t="shared" si="4"/>
        <v>43</v>
      </c>
      <c r="J56" s="3">
        <f t="shared" si="4"/>
        <v>10</v>
      </c>
      <c r="K56" s="3">
        <f t="shared" si="4"/>
        <v>46</v>
      </c>
      <c r="L56" s="3">
        <f t="shared" si="4"/>
        <v>23</v>
      </c>
      <c r="M56" s="3">
        <f t="shared" si="4"/>
        <v>15</v>
      </c>
      <c r="N56" s="3">
        <f t="shared" si="4"/>
        <v>5</v>
      </c>
      <c r="O56" s="3">
        <f t="shared" si="4"/>
        <v>346</v>
      </c>
      <c r="P56" s="3">
        <f t="shared" si="4"/>
        <v>107</v>
      </c>
      <c r="Q56" s="3">
        <f t="shared" si="4"/>
        <v>134</v>
      </c>
      <c r="R56" s="3">
        <f t="shared" si="4"/>
        <v>105</v>
      </c>
      <c r="S56" s="2"/>
      <c r="T56" s="2">
        <f>AVERAGE(S46:S55)</f>
        <v>0.57400000000000007</v>
      </c>
    </row>
    <row r="57" spans="1:20" hidden="1" outlineLevel="2" x14ac:dyDescent="0.2">
      <c r="A57">
        <v>371</v>
      </c>
      <c r="B57" t="s">
        <v>736</v>
      </c>
      <c r="C57" t="s">
        <v>737</v>
      </c>
      <c r="D57" t="s">
        <v>738</v>
      </c>
      <c r="E57" s="3">
        <v>11</v>
      </c>
      <c r="F57" s="3">
        <v>4</v>
      </c>
      <c r="G57" s="3">
        <v>4</v>
      </c>
      <c r="H57" s="3">
        <v>0</v>
      </c>
      <c r="I57" s="3">
        <v>2</v>
      </c>
      <c r="J57" s="3">
        <v>1</v>
      </c>
      <c r="K57" s="3">
        <v>1</v>
      </c>
      <c r="L57" s="3">
        <v>3</v>
      </c>
      <c r="M57" s="3">
        <v>2</v>
      </c>
      <c r="N57" s="3">
        <v>1</v>
      </c>
      <c r="O57" s="3">
        <v>29</v>
      </c>
      <c r="P57" s="3">
        <v>7</v>
      </c>
      <c r="Q57" s="3">
        <v>14</v>
      </c>
      <c r="R57" s="3">
        <v>8</v>
      </c>
      <c r="S57" s="2">
        <v>0.56000000000000005</v>
      </c>
    </row>
    <row r="58" spans="1:20" hidden="1" outlineLevel="2" x14ac:dyDescent="0.2">
      <c r="A58">
        <v>372</v>
      </c>
      <c r="B58" t="s">
        <v>739</v>
      </c>
      <c r="C58" t="s">
        <v>740</v>
      </c>
      <c r="D58" t="s">
        <v>738</v>
      </c>
      <c r="E58" s="3">
        <v>12</v>
      </c>
      <c r="F58" s="3">
        <v>9</v>
      </c>
      <c r="G58" s="3">
        <v>8</v>
      </c>
      <c r="H58" s="3">
        <v>0</v>
      </c>
      <c r="I58" s="3">
        <v>6</v>
      </c>
      <c r="J58" s="3">
        <v>1</v>
      </c>
      <c r="K58" s="3">
        <v>6</v>
      </c>
      <c r="L58" s="3">
        <v>4</v>
      </c>
      <c r="M58" s="3">
        <v>2</v>
      </c>
      <c r="N58" s="3">
        <v>0</v>
      </c>
      <c r="O58" s="3">
        <v>48</v>
      </c>
      <c r="P58" s="3">
        <v>15</v>
      </c>
      <c r="Q58" s="3">
        <v>18</v>
      </c>
      <c r="R58" s="3">
        <v>15</v>
      </c>
      <c r="S58" s="2">
        <v>0.59</v>
      </c>
    </row>
    <row r="59" spans="1:20" hidden="1" outlineLevel="2" x14ac:dyDescent="0.2">
      <c r="A59">
        <v>373</v>
      </c>
      <c r="B59" t="s">
        <v>741</v>
      </c>
      <c r="C59" t="s">
        <v>742</v>
      </c>
      <c r="D59" t="s">
        <v>738</v>
      </c>
      <c r="E59" s="3">
        <v>4</v>
      </c>
      <c r="F59" s="3">
        <v>7</v>
      </c>
      <c r="G59" s="3">
        <v>3</v>
      </c>
      <c r="H59" s="3">
        <v>0</v>
      </c>
      <c r="I59" s="3">
        <v>5</v>
      </c>
      <c r="J59" s="3">
        <v>1</v>
      </c>
      <c r="K59" s="3">
        <v>5</v>
      </c>
      <c r="L59" s="3">
        <v>4</v>
      </c>
      <c r="M59" s="3">
        <v>1</v>
      </c>
      <c r="N59" s="3">
        <v>1</v>
      </c>
      <c r="O59" s="3">
        <v>31</v>
      </c>
      <c r="P59" s="3">
        <v>12</v>
      </c>
      <c r="Q59" s="3">
        <v>11</v>
      </c>
      <c r="R59" s="3">
        <v>8</v>
      </c>
      <c r="S59" s="2">
        <v>0.53</v>
      </c>
    </row>
    <row r="60" spans="1:20" hidden="1" outlineLevel="2" x14ac:dyDescent="0.2">
      <c r="A60">
        <v>374</v>
      </c>
      <c r="B60" t="s">
        <v>743</v>
      </c>
      <c r="C60" t="s">
        <v>744</v>
      </c>
      <c r="D60" t="s">
        <v>738</v>
      </c>
      <c r="E60" s="3">
        <v>9</v>
      </c>
      <c r="F60" s="3">
        <v>3</v>
      </c>
      <c r="G60" s="3">
        <v>2</v>
      </c>
      <c r="H60" s="3">
        <v>0</v>
      </c>
      <c r="I60" s="3">
        <v>2</v>
      </c>
      <c r="J60" s="3">
        <v>1</v>
      </c>
      <c r="K60" s="3">
        <v>4</v>
      </c>
      <c r="L60" s="3">
        <v>2</v>
      </c>
      <c r="M60" s="3">
        <v>1</v>
      </c>
      <c r="N60" s="3">
        <v>1</v>
      </c>
      <c r="O60" s="3">
        <v>25</v>
      </c>
      <c r="P60" s="3">
        <v>6</v>
      </c>
      <c r="Q60" s="3">
        <v>14</v>
      </c>
      <c r="R60" s="3">
        <v>5</v>
      </c>
      <c r="S60" s="2">
        <v>0.52</v>
      </c>
    </row>
    <row r="61" spans="1:20" hidden="1" outlineLevel="2" x14ac:dyDescent="0.2">
      <c r="A61">
        <v>375</v>
      </c>
      <c r="B61" t="s">
        <v>745</v>
      </c>
      <c r="C61" t="s">
        <v>746</v>
      </c>
      <c r="D61" t="s">
        <v>738</v>
      </c>
      <c r="E61" s="3">
        <v>7</v>
      </c>
      <c r="F61" s="3">
        <v>6</v>
      </c>
      <c r="G61" s="3">
        <v>2</v>
      </c>
      <c r="H61" s="3">
        <v>0</v>
      </c>
      <c r="I61" s="3">
        <v>4</v>
      </c>
      <c r="J61" s="3">
        <v>1</v>
      </c>
      <c r="K61" s="3">
        <v>3</v>
      </c>
      <c r="L61" s="3">
        <v>3</v>
      </c>
      <c r="M61" s="3">
        <v>2</v>
      </c>
      <c r="N61" s="3">
        <v>1</v>
      </c>
      <c r="O61" s="3">
        <v>29</v>
      </c>
      <c r="P61" s="3">
        <v>12</v>
      </c>
      <c r="Q61" s="3">
        <v>14</v>
      </c>
      <c r="R61" s="3">
        <v>3</v>
      </c>
      <c r="S61" s="2">
        <v>0.52</v>
      </c>
    </row>
    <row r="62" spans="1:20" hidden="1" outlineLevel="2" x14ac:dyDescent="0.2">
      <c r="A62">
        <v>376</v>
      </c>
      <c r="B62" t="s">
        <v>747</v>
      </c>
      <c r="C62" t="s">
        <v>748</v>
      </c>
      <c r="D62" t="s">
        <v>738</v>
      </c>
      <c r="E62" s="3">
        <v>10</v>
      </c>
      <c r="F62" s="3">
        <v>9</v>
      </c>
      <c r="G62" s="3">
        <v>3</v>
      </c>
      <c r="H62" s="3">
        <v>0</v>
      </c>
      <c r="I62" s="3">
        <v>5</v>
      </c>
      <c r="J62" s="3">
        <v>1</v>
      </c>
      <c r="K62" s="3">
        <v>5</v>
      </c>
      <c r="L62" s="3">
        <v>3</v>
      </c>
      <c r="M62" s="3">
        <v>1</v>
      </c>
      <c r="N62" s="3">
        <v>1</v>
      </c>
      <c r="O62" s="3">
        <v>38</v>
      </c>
      <c r="P62" s="3">
        <v>13</v>
      </c>
      <c r="Q62" s="3">
        <v>16</v>
      </c>
      <c r="R62" s="3">
        <v>9</v>
      </c>
      <c r="S62" s="2">
        <v>0.56999999999999995</v>
      </c>
    </row>
    <row r="63" spans="1:20" hidden="1" outlineLevel="2" x14ac:dyDescent="0.2">
      <c r="A63">
        <v>377</v>
      </c>
      <c r="B63" t="s">
        <v>749</v>
      </c>
      <c r="C63" t="s">
        <v>750</v>
      </c>
      <c r="D63" t="s">
        <v>738</v>
      </c>
      <c r="E63" s="3">
        <v>8</v>
      </c>
      <c r="F63" s="3">
        <v>8</v>
      </c>
      <c r="G63" s="3">
        <v>4</v>
      </c>
      <c r="H63" s="3">
        <v>0</v>
      </c>
      <c r="I63" s="3">
        <v>5</v>
      </c>
      <c r="J63" s="3">
        <v>1</v>
      </c>
      <c r="K63" s="3">
        <v>4</v>
      </c>
      <c r="L63" s="3">
        <v>4</v>
      </c>
      <c r="M63" s="3">
        <v>1</v>
      </c>
      <c r="N63" s="3">
        <v>1</v>
      </c>
      <c r="O63" s="3">
        <v>36</v>
      </c>
      <c r="P63" s="3">
        <v>12</v>
      </c>
      <c r="Q63" s="3">
        <v>16</v>
      </c>
      <c r="R63" s="3">
        <v>8</v>
      </c>
      <c r="S63" s="2">
        <v>0.55000000000000004</v>
      </c>
    </row>
    <row r="64" spans="1:20" hidden="1" outlineLevel="2" x14ac:dyDescent="0.2">
      <c r="A64">
        <v>378</v>
      </c>
      <c r="B64" t="s">
        <v>751</v>
      </c>
      <c r="C64" t="s">
        <v>752</v>
      </c>
      <c r="D64" t="s">
        <v>738</v>
      </c>
      <c r="E64" s="3">
        <v>8</v>
      </c>
      <c r="F64" s="3">
        <v>7</v>
      </c>
      <c r="G64" s="3">
        <v>2</v>
      </c>
      <c r="H64" s="3">
        <v>0</v>
      </c>
      <c r="I64" s="3">
        <v>4</v>
      </c>
      <c r="J64" s="3">
        <v>1</v>
      </c>
      <c r="K64" s="3">
        <v>3</v>
      </c>
      <c r="L64" s="3">
        <v>2</v>
      </c>
      <c r="M64" s="3">
        <v>1</v>
      </c>
      <c r="N64" s="3">
        <v>1</v>
      </c>
      <c r="O64" s="3">
        <v>29</v>
      </c>
      <c r="P64" s="3">
        <v>10</v>
      </c>
      <c r="Q64" s="3">
        <v>14</v>
      </c>
      <c r="R64" s="3">
        <v>5</v>
      </c>
      <c r="S64" s="2">
        <v>0.54</v>
      </c>
    </row>
    <row r="65" spans="1:20" hidden="1" outlineLevel="2" x14ac:dyDescent="0.2">
      <c r="A65">
        <v>379</v>
      </c>
      <c r="B65" t="s">
        <v>753</v>
      </c>
      <c r="C65" t="s">
        <v>754</v>
      </c>
      <c r="D65" t="s">
        <v>738</v>
      </c>
      <c r="E65" s="3">
        <v>7</v>
      </c>
      <c r="F65" s="3">
        <v>8</v>
      </c>
      <c r="G65" s="3">
        <v>4</v>
      </c>
      <c r="H65" s="3">
        <v>0</v>
      </c>
      <c r="I65" s="3">
        <v>7</v>
      </c>
      <c r="J65" s="3">
        <v>1</v>
      </c>
      <c r="K65" s="3">
        <v>5</v>
      </c>
      <c r="L65" s="3">
        <v>3</v>
      </c>
      <c r="M65" s="3">
        <v>0</v>
      </c>
      <c r="N65" s="3">
        <v>1</v>
      </c>
      <c r="O65" s="3">
        <v>36</v>
      </c>
      <c r="P65" s="3">
        <v>14</v>
      </c>
      <c r="Q65" s="3">
        <v>13</v>
      </c>
      <c r="R65" s="3">
        <v>9</v>
      </c>
      <c r="S65" s="2">
        <v>0.57999999999999996</v>
      </c>
    </row>
    <row r="66" spans="1:20" hidden="1" outlineLevel="2" x14ac:dyDescent="0.2">
      <c r="A66">
        <v>380</v>
      </c>
      <c r="B66" t="s">
        <v>755</v>
      </c>
      <c r="C66" t="s">
        <v>756</v>
      </c>
      <c r="D66" t="s">
        <v>738</v>
      </c>
      <c r="E66" s="3">
        <v>11</v>
      </c>
      <c r="F66" s="3">
        <v>9</v>
      </c>
      <c r="G66" s="3">
        <v>3</v>
      </c>
      <c r="H66" s="3">
        <v>0</v>
      </c>
      <c r="I66" s="3">
        <v>4</v>
      </c>
      <c r="J66" s="3">
        <v>1</v>
      </c>
      <c r="K66" s="3">
        <v>5</v>
      </c>
      <c r="L66" s="3">
        <v>4</v>
      </c>
      <c r="M66" s="3">
        <v>1</v>
      </c>
      <c r="N66" s="3">
        <v>1</v>
      </c>
      <c r="O66" s="3">
        <v>39</v>
      </c>
      <c r="P66" s="3">
        <v>13</v>
      </c>
      <c r="Q66" s="3">
        <v>18</v>
      </c>
      <c r="R66" s="3">
        <v>8</v>
      </c>
      <c r="S66" s="2">
        <v>0.56000000000000005</v>
      </c>
    </row>
    <row r="67" spans="1:20" outlineLevel="1" collapsed="1" x14ac:dyDescent="0.2">
      <c r="D67" s="1" t="s">
        <v>738</v>
      </c>
      <c r="E67" s="3">
        <f t="shared" ref="E67:R67" si="5">SUBTOTAL(9,E57:E66)</f>
        <v>87</v>
      </c>
      <c r="F67" s="3">
        <f t="shared" si="5"/>
        <v>70</v>
      </c>
      <c r="G67" s="3">
        <f t="shared" si="5"/>
        <v>35</v>
      </c>
      <c r="H67" s="3">
        <f t="shared" si="5"/>
        <v>0</v>
      </c>
      <c r="I67" s="3">
        <f t="shared" si="5"/>
        <v>44</v>
      </c>
      <c r="J67" s="3">
        <f t="shared" si="5"/>
        <v>10</v>
      </c>
      <c r="K67" s="3">
        <f t="shared" si="5"/>
        <v>41</v>
      </c>
      <c r="L67" s="3">
        <f t="shared" si="5"/>
        <v>32</v>
      </c>
      <c r="M67" s="3">
        <f t="shared" si="5"/>
        <v>12</v>
      </c>
      <c r="N67" s="3">
        <f t="shared" si="5"/>
        <v>9</v>
      </c>
      <c r="O67" s="3">
        <f t="shared" si="5"/>
        <v>340</v>
      </c>
      <c r="P67" s="3">
        <f t="shared" si="5"/>
        <v>114</v>
      </c>
      <c r="Q67" s="3">
        <f t="shared" si="5"/>
        <v>148</v>
      </c>
      <c r="R67" s="3">
        <f t="shared" si="5"/>
        <v>78</v>
      </c>
      <c r="S67" s="2"/>
      <c r="T67" s="2">
        <f>AVERAGE(S57:S66)</f>
        <v>0.55199999999999994</v>
      </c>
    </row>
    <row r="68" spans="1:20" hidden="1" outlineLevel="2" x14ac:dyDescent="0.2">
      <c r="A68">
        <v>321</v>
      </c>
      <c r="B68" t="s">
        <v>649</v>
      </c>
      <c r="C68" t="s">
        <v>650</v>
      </c>
      <c r="D68" t="s">
        <v>651</v>
      </c>
      <c r="E68" s="3">
        <v>9</v>
      </c>
      <c r="F68" s="3">
        <v>8</v>
      </c>
      <c r="G68" s="3">
        <v>3</v>
      </c>
      <c r="H68" s="3">
        <v>0</v>
      </c>
      <c r="I68" s="3">
        <v>5</v>
      </c>
      <c r="J68" s="3">
        <v>1</v>
      </c>
      <c r="K68" s="3">
        <v>6</v>
      </c>
      <c r="L68" s="3">
        <v>4</v>
      </c>
      <c r="M68" s="3">
        <v>1</v>
      </c>
      <c r="N68" s="3">
        <v>1</v>
      </c>
      <c r="O68" s="3">
        <v>38</v>
      </c>
      <c r="P68" s="3">
        <v>14</v>
      </c>
      <c r="Q68" s="3">
        <v>14</v>
      </c>
      <c r="R68" s="3">
        <v>10</v>
      </c>
      <c r="S68" s="2">
        <v>0.56999999999999995</v>
      </c>
    </row>
    <row r="69" spans="1:20" hidden="1" outlineLevel="2" x14ac:dyDescent="0.2">
      <c r="A69">
        <v>322</v>
      </c>
      <c r="B69" t="s">
        <v>652</v>
      </c>
      <c r="C69" t="s">
        <v>653</v>
      </c>
      <c r="D69" t="s">
        <v>651</v>
      </c>
      <c r="E69" s="3">
        <v>7</v>
      </c>
      <c r="F69" s="3">
        <v>8</v>
      </c>
      <c r="G69" s="3">
        <v>2</v>
      </c>
      <c r="H69" s="3">
        <v>0</v>
      </c>
      <c r="I69" s="3">
        <v>4</v>
      </c>
      <c r="J69" s="3">
        <v>1</v>
      </c>
      <c r="K69" s="3">
        <v>5</v>
      </c>
      <c r="L69" s="3">
        <v>4</v>
      </c>
      <c r="M69" s="3">
        <v>1</v>
      </c>
      <c r="N69" s="3">
        <v>1</v>
      </c>
      <c r="O69" s="3">
        <v>33</v>
      </c>
      <c r="P69" s="3">
        <v>14</v>
      </c>
      <c r="Q69" s="3">
        <v>12</v>
      </c>
      <c r="R69" s="3">
        <v>7</v>
      </c>
      <c r="S69" s="2">
        <v>0.56000000000000005</v>
      </c>
    </row>
    <row r="70" spans="1:20" hidden="1" outlineLevel="2" x14ac:dyDescent="0.2">
      <c r="A70">
        <v>323</v>
      </c>
      <c r="B70" t="s">
        <v>654</v>
      </c>
      <c r="C70" t="s">
        <v>655</v>
      </c>
      <c r="D70" t="s">
        <v>651</v>
      </c>
      <c r="E70" s="3">
        <v>8</v>
      </c>
      <c r="F70" s="3">
        <v>7</v>
      </c>
      <c r="G70" s="3">
        <v>1</v>
      </c>
      <c r="H70" s="3">
        <v>0</v>
      </c>
      <c r="I70" s="3">
        <v>4</v>
      </c>
      <c r="J70" s="3">
        <v>1</v>
      </c>
      <c r="K70" s="3">
        <v>4</v>
      </c>
      <c r="L70" s="3">
        <v>4</v>
      </c>
      <c r="M70" s="3">
        <v>1</v>
      </c>
      <c r="N70" s="3">
        <v>1</v>
      </c>
      <c r="O70" s="3">
        <v>31</v>
      </c>
      <c r="P70" s="3">
        <v>10</v>
      </c>
      <c r="Q70" s="3">
        <v>13</v>
      </c>
      <c r="R70" s="3">
        <v>8</v>
      </c>
      <c r="S70" s="2">
        <v>0.57999999999999996</v>
      </c>
    </row>
    <row r="71" spans="1:20" hidden="1" outlineLevel="2" x14ac:dyDescent="0.2">
      <c r="A71">
        <v>324</v>
      </c>
      <c r="B71" t="s">
        <v>656</v>
      </c>
      <c r="C71" t="s">
        <v>657</v>
      </c>
      <c r="D71" t="s">
        <v>651</v>
      </c>
      <c r="E71" s="3">
        <v>8</v>
      </c>
      <c r="F71" s="3">
        <v>8</v>
      </c>
      <c r="G71" s="3">
        <v>2</v>
      </c>
      <c r="H71" s="3">
        <v>0</v>
      </c>
      <c r="I71" s="3">
        <v>4</v>
      </c>
      <c r="J71" s="3">
        <v>1</v>
      </c>
      <c r="K71" s="3">
        <v>6</v>
      </c>
      <c r="L71" s="3">
        <v>4</v>
      </c>
      <c r="M71" s="3">
        <v>2</v>
      </c>
      <c r="N71" s="3">
        <v>0</v>
      </c>
      <c r="O71" s="3">
        <v>35</v>
      </c>
      <c r="P71" s="3">
        <v>11</v>
      </c>
      <c r="Q71" s="3">
        <v>17</v>
      </c>
      <c r="R71" s="3">
        <v>7</v>
      </c>
      <c r="S71" s="2">
        <v>0.54</v>
      </c>
    </row>
    <row r="72" spans="1:20" hidden="1" outlineLevel="2" x14ac:dyDescent="0.2">
      <c r="A72">
        <v>325</v>
      </c>
      <c r="B72" t="s">
        <v>658</v>
      </c>
      <c r="C72" t="s">
        <v>659</v>
      </c>
      <c r="D72" t="s">
        <v>651</v>
      </c>
      <c r="E72" s="3">
        <v>8</v>
      </c>
      <c r="F72" s="3">
        <v>7</v>
      </c>
      <c r="G72" s="3">
        <v>1</v>
      </c>
      <c r="H72" s="3">
        <v>0</v>
      </c>
      <c r="I72" s="3">
        <v>4</v>
      </c>
      <c r="J72" s="3">
        <v>1</v>
      </c>
      <c r="K72" s="3">
        <v>4</v>
      </c>
      <c r="L72" s="3">
        <v>4</v>
      </c>
      <c r="M72" s="3">
        <v>1</v>
      </c>
      <c r="N72" s="3">
        <v>1</v>
      </c>
      <c r="O72" s="3">
        <v>31</v>
      </c>
      <c r="P72" s="3">
        <v>10</v>
      </c>
      <c r="Q72" s="3">
        <v>13</v>
      </c>
      <c r="R72" s="3">
        <v>8</v>
      </c>
      <c r="S72" s="2">
        <v>0.57999999999999996</v>
      </c>
    </row>
    <row r="73" spans="1:20" hidden="1" outlineLevel="2" x14ac:dyDescent="0.2">
      <c r="A73">
        <v>326</v>
      </c>
      <c r="B73" t="s">
        <v>660</v>
      </c>
      <c r="C73" t="s">
        <v>661</v>
      </c>
      <c r="D73" t="s">
        <v>651</v>
      </c>
      <c r="E73" s="3">
        <v>7</v>
      </c>
      <c r="F73" s="3">
        <v>8</v>
      </c>
      <c r="G73" s="3">
        <v>2</v>
      </c>
      <c r="H73" s="3">
        <v>0</v>
      </c>
      <c r="I73" s="3">
        <v>2</v>
      </c>
      <c r="J73" s="3">
        <v>1</v>
      </c>
      <c r="K73" s="3">
        <v>5</v>
      </c>
      <c r="L73" s="3">
        <v>0</v>
      </c>
      <c r="M73" s="3">
        <v>2</v>
      </c>
      <c r="N73" s="3">
        <v>0</v>
      </c>
      <c r="O73" s="3">
        <v>27</v>
      </c>
      <c r="P73" s="3">
        <v>9</v>
      </c>
      <c r="Q73" s="3">
        <v>10</v>
      </c>
      <c r="R73" s="3">
        <v>8</v>
      </c>
      <c r="S73" s="2">
        <v>0.47</v>
      </c>
    </row>
    <row r="74" spans="1:20" hidden="1" outlineLevel="2" x14ac:dyDescent="0.2">
      <c r="A74">
        <v>327</v>
      </c>
      <c r="B74" t="s">
        <v>662</v>
      </c>
      <c r="C74" t="s">
        <v>663</v>
      </c>
      <c r="D74" t="s">
        <v>651</v>
      </c>
      <c r="E74" s="3">
        <v>7</v>
      </c>
      <c r="F74" s="3">
        <v>8</v>
      </c>
      <c r="G74" s="3">
        <v>2</v>
      </c>
      <c r="H74" s="3">
        <v>0</v>
      </c>
      <c r="I74" s="3">
        <v>4</v>
      </c>
      <c r="J74" s="3">
        <v>1</v>
      </c>
      <c r="K74" s="3">
        <v>5</v>
      </c>
      <c r="L74" s="3">
        <v>4</v>
      </c>
      <c r="M74" s="3">
        <v>1</v>
      </c>
      <c r="N74" s="3">
        <v>1</v>
      </c>
      <c r="O74" s="3">
        <v>33</v>
      </c>
      <c r="P74" s="3">
        <v>14</v>
      </c>
      <c r="Q74" s="3">
        <v>12</v>
      </c>
      <c r="R74" s="3">
        <v>7</v>
      </c>
      <c r="S74" s="2">
        <v>0.56000000000000005</v>
      </c>
    </row>
    <row r="75" spans="1:20" hidden="1" outlineLevel="2" x14ac:dyDescent="0.2">
      <c r="A75">
        <v>328</v>
      </c>
      <c r="B75" t="s">
        <v>664</v>
      </c>
      <c r="C75" t="s">
        <v>665</v>
      </c>
      <c r="D75" t="s">
        <v>651</v>
      </c>
      <c r="E75" s="3">
        <v>8</v>
      </c>
      <c r="F75" s="3">
        <v>8</v>
      </c>
      <c r="G75" s="3">
        <v>2</v>
      </c>
      <c r="H75" s="3">
        <v>0</v>
      </c>
      <c r="I75" s="3">
        <v>4</v>
      </c>
      <c r="J75" s="3">
        <v>1</v>
      </c>
      <c r="K75" s="3">
        <v>6</v>
      </c>
      <c r="L75" s="3">
        <v>4</v>
      </c>
      <c r="M75" s="3">
        <v>2</v>
      </c>
      <c r="N75" s="3">
        <v>0</v>
      </c>
      <c r="O75" s="3">
        <v>35</v>
      </c>
      <c r="P75" s="3">
        <v>11</v>
      </c>
      <c r="Q75" s="3">
        <v>17</v>
      </c>
      <c r="R75" s="3">
        <v>7</v>
      </c>
      <c r="S75" s="2">
        <v>0.54</v>
      </c>
    </row>
    <row r="76" spans="1:20" hidden="1" outlineLevel="2" x14ac:dyDescent="0.2">
      <c r="A76">
        <v>329</v>
      </c>
      <c r="B76" t="s">
        <v>666</v>
      </c>
      <c r="C76" t="s">
        <v>667</v>
      </c>
      <c r="D76" t="s">
        <v>651</v>
      </c>
      <c r="E76" s="3">
        <v>7</v>
      </c>
      <c r="F76" s="3">
        <v>6</v>
      </c>
      <c r="G76" s="3">
        <v>5</v>
      </c>
      <c r="H76" s="3">
        <v>0</v>
      </c>
      <c r="I76" s="3">
        <v>4</v>
      </c>
      <c r="J76" s="3">
        <v>1</v>
      </c>
      <c r="K76" s="3">
        <v>5</v>
      </c>
      <c r="L76" s="3">
        <v>4</v>
      </c>
      <c r="M76" s="3">
        <v>1</v>
      </c>
      <c r="N76" s="3">
        <v>1</v>
      </c>
      <c r="O76" s="3">
        <v>34</v>
      </c>
      <c r="P76" s="3">
        <v>12</v>
      </c>
      <c r="Q76" s="3">
        <v>12</v>
      </c>
      <c r="R76" s="3">
        <v>10</v>
      </c>
      <c r="S76" s="2">
        <v>0.61</v>
      </c>
    </row>
    <row r="77" spans="1:20" hidden="1" outlineLevel="2" x14ac:dyDescent="0.2">
      <c r="A77">
        <v>330</v>
      </c>
      <c r="B77" t="s">
        <v>668</v>
      </c>
      <c r="C77" t="s">
        <v>669</v>
      </c>
      <c r="D77" t="s">
        <v>651</v>
      </c>
      <c r="E77" s="3">
        <v>7</v>
      </c>
      <c r="F77" s="3">
        <v>8</v>
      </c>
      <c r="G77" s="3">
        <v>3</v>
      </c>
      <c r="H77" s="3">
        <v>0</v>
      </c>
      <c r="I77" s="3">
        <v>5</v>
      </c>
      <c r="J77" s="3">
        <v>1</v>
      </c>
      <c r="K77" s="3">
        <v>5</v>
      </c>
      <c r="L77" s="3">
        <v>3</v>
      </c>
      <c r="M77" s="3">
        <v>1</v>
      </c>
      <c r="N77" s="3">
        <v>1</v>
      </c>
      <c r="O77" s="3">
        <v>34</v>
      </c>
      <c r="P77" s="3">
        <v>12</v>
      </c>
      <c r="Q77" s="3">
        <v>15</v>
      </c>
      <c r="R77" s="3">
        <v>7</v>
      </c>
      <c r="S77" s="2">
        <v>0.56000000000000005</v>
      </c>
    </row>
    <row r="78" spans="1:20" outlineLevel="1" collapsed="1" x14ac:dyDescent="0.2">
      <c r="D78" s="1" t="s">
        <v>651</v>
      </c>
      <c r="E78" s="3">
        <f t="shared" ref="E78:R78" si="6">SUBTOTAL(9,E68:E77)</f>
        <v>76</v>
      </c>
      <c r="F78" s="3">
        <f t="shared" si="6"/>
        <v>76</v>
      </c>
      <c r="G78" s="3">
        <f t="shared" si="6"/>
        <v>23</v>
      </c>
      <c r="H78" s="3">
        <f t="shared" si="6"/>
        <v>0</v>
      </c>
      <c r="I78" s="3">
        <f t="shared" si="6"/>
        <v>40</v>
      </c>
      <c r="J78" s="3">
        <f t="shared" si="6"/>
        <v>10</v>
      </c>
      <c r="K78" s="3">
        <f t="shared" si="6"/>
        <v>51</v>
      </c>
      <c r="L78" s="3">
        <f t="shared" si="6"/>
        <v>35</v>
      </c>
      <c r="M78" s="3">
        <f t="shared" si="6"/>
        <v>13</v>
      </c>
      <c r="N78" s="3">
        <f t="shared" si="6"/>
        <v>7</v>
      </c>
      <c r="O78" s="3">
        <f t="shared" si="6"/>
        <v>331</v>
      </c>
      <c r="P78" s="3">
        <f t="shared" si="6"/>
        <v>117</v>
      </c>
      <c r="Q78" s="3">
        <f t="shared" si="6"/>
        <v>135</v>
      </c>
      <c r="R78" s="3">
        <f t="shared" si="6"/>
        <v>79</v>
      </c>
      <c r="S78" s="2"/>
      <c r="T78" s="2">
        <f>AVERAGE(S68:S77)</f>
        <v>0.55700000000000005</v>
      </c>
    </row>
    <row r="79" spans="1:20" hidden="1" outlineLevel="2" x14ac:dyDescent="0.2">
      <c r="A79">
        <v>21</v>
      </c>
      <c r="B79" t="s">
        <v>60</v>
      </c>
      <c r="C79" t="s">
        <v>61</v>
      </c>
      <c r="D79" t="s">
        <v>62</v>
      </c>
      <c r="E79" s="3">
        <v>8</v>
      </c>
      <c r="F79" s="3">
        <v>8</v>
      </c>
      <c r="G79" s="3">
        <v>2</v>
      </c>
      <c r="H79" s="3">
        <v>0</v>
      </c>
      <c r="I79" s="3">
        <v>3</v>
      </c>
      <c r="J79" s="3">
        <v>1</v>
      </c>
      <c r="K79" s="3">
        <v>5</v>
      </c>
      <c r="L79" s="3">
        <v>3</v>
      </c>
      <c r="M79" s="3">
        <v>1</v>
      </c>
      <c r="N79" s="3">
        <v>0</v>
      </c>
      <c r="O79" s="3">
        <v>31</v>
      </c>
      <c r="P79" s="3">
        <v>12</v>
      </c>
      <c r="Q79" s="3">
        <v>15</v>
      </c>
      <c r="R79" s="3">
        <v>4</v>
      </c>
      <c r="S79" s="2">
        <v>0.53</v>
      </c>
    </row>
    <row r="80" spans="1:20" hidden="1" outlineLevel="2" x14ac:dyDescent="0.2">
      <c r="A80">
        <v>22</v>
      </c>
      <c r="B80" t="s">
        <v>63</v>
      </c>
      <c r="C80" t="s">
        <v>64</v>
      </c>
      <c r="D80" t="s">
        <v>62</v>
      </c>
      <c r="E80" s="3">
        <v>9</v>
      </c>
      <c r="F80" s="3">
        <v>7</v>
      </c>
      <c r="G80" s="3">
        <v>2</v>
      </c>
      <c r="H80" s="3">
        <v>0</v>
      </c>
      <c r="I80" s="3">
        <v>4</v>
      </c>
      <c r="J80" s="3">
        <v>1</v>
      </c>
      <c r="K80" s="3">
        <v>5</v>
      </c>
      <c r="L80" s="3">
        <v>4</v>
      </c>
      <c r="M80" s="3">
        <v>1</v>
      </c>
      <c r="N80" s="3">
        <v>1</v>
      </c>
      <c r="O80" s="3">
        <v>34</v>
      </c>
      <c r="P80" s="3">
        <v>12</v>
      </c>
      <c r="Q80" s="3">
        <v>15</v>
      </c>
      <c r="R80" s="3">
        <v>7</v>
      </c>
      <c r="S80" s="2">
        <v>0.57999999999999996</v>
      </c>
    </row>
    <row r="81" spans="1:20" hidden="1" outlineLevel="2" x14ac:dyDescent="0.2">
      <c r="A81">
        <v>23</v>
      </c>
      <c r="B81" t="s">
        <v>65</v>
      </c>
      <c r="C81" t="s">
        <v>66</v>
      </c>
      <c r="D81" t="s">
        <v>62</v>
      </c>
      <c r="E81" s="3">
        <v>10</v>
      </c>
      <c r="F81" s="3">
        <v>7</v>
      </c>
      <c r="G81" s="3">
        <v>3</v>
      </c>
      <c r="H81" s="3">
        <v>0</v>
      </c>
      <c r="I81" s="3">
        <v>5</v>
      </c>
      <c r="J81" s="3">
        <v>1</v>
      </c>
      <c r="K81" s="3">
        <v>5</v>
      </c>
      <c r="L81" s="3">
        <v>2</v>
      </c>
      <c r="M81" s="3">
        <v>0</v>
      </c>
      <c r="N81" s="3">
        <v>0</v>
      </c>
      <c r="O81" s="3">
        <v>33</v>
      </c>
      <c r="P81" s="3">
        <v>12</v>
      </c>
      <c r="Q81" s="3">
        <v>14</v>
      </c>
      <c r="R81" s="3">
        <v>7</v>
      </c>
      <c r="S81" s="2">
        <v>0.55000000000000004</v>
      </c>
    </row>
    <row r="82" spans="1:20" hidden="1" outlineLevel="2" x14ac:dyDescent="0.2">
      <c r="A82">
        <v>24</v>
      </c>
      <c r="B82" t="s">
        <v>67</v>
      </c>
      <c r="C82" t="s">
        <v>68</v>
      </c>
      <c r="D82" t="s">
        <v>62</v>
      </c>
      <c r="E82" s="3">
        <v>0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</v>
      </c>
      <c r="P82" s="3">
        <v>0</v>
      </c>
      <c r="Q82" s="3">
        <v>1</v>
      </c>
      <c r="R82" s="3">
        <v>0</v>
      </c>
      <c r="S82" s="2">
        <v>0.6</v>
      </c>
    </row>
    <row r="83" spans="1:20" hidden="1" outlineLevel="2" x14ac:dyDescent="0.2">
      <c r="A83">
        <v>25</v>
      </c>
      <c r="B83" t="s">
        <v>69</v>
      </c>
      <c r="C83" t="s">
        <v>70</v>
      </c>
      <c r="D83" t="s">
        <v>62</v>
      </c>
      <c r="E83" s="3">
        <v>10</v>
      </c>
      <c r="F83" s="3">
        <v>8</v>
      </c>
      <c r="G83" s="3">
        <v>6</v>
      </c>
      <c r="H83" s="3">
        <v>0</v>
      </c>
      <c r="I83" s="3">
        <v>5</v>
      </c>
      <c r="J83" s="3">
        <v>1</v>
      </c>
      <c r="K83" s="3">
        <v>8</v>
      </c>
      <c r="L83" s="3">
        <v>4</v>
      </c>
      <c r="M83" s="3">
        <v>1</v>
      </c>
      <c r="N83" s="3">
        <v>0</v>
      </c>
      <c r="O83" s="3">
        <v>43</v>
      </c>
      <c r="P83" s="3">
        <v>15</v>
      </c>
      <c r="Q83" s="3">
        <v>17</v>
      </c>
      <c r="R83" s="3">
        <v>11</v>
      </c>
      <c r="S83" s="2">
        <v>0.56000000000000005</v>
      </c>
    </row>
    <row r="84" spans="1:20" hidden="1" outlineLevel="2" x14ac:dyDescent="0.2">
      <c r="A84">
        <v>26</v>
      </c>
      <c r="B84" t="s">
        <v>71</v>
      </c>
      <c r="C84" t="s">
        <v>72</v>
      </c>
      <c r="D84" t="s">
        <v>62</v>
      </c>
      <c r="E84" s="3">
        <v>12</v>
      </c>
      <c r="F84" s="3">
        <v>10</v>
      </c>
      <c r="G84" s="3">
        <v>8</v>
      </c>
      <c r="H84" s="3">
        <v>0</v>
      </c>
      <c r="I84" s="3">
        <v>7</v>
      </c>
      <c r="J84" s="3">
        <v>1</v>
      </c>
      <c r="K84" s="3">
        <v>6</v>
      </c>
      <c r="L84" s="3">
        <v>3</v>
      </c>
      <c r="M84" s="3">
        <v>2</v>
      </c>
      <c r="N84" s="3">
        <v>2</v>
      </c>
      <c r="O84" s="3">
        <v>51</v>
      </c>
      <c r="P84" s="3">
        <v>14</v>
      </c>
      <c r="Q84" s="3">
        <v>18</v>
      </c>
      <c r="R84" s="3">
        <v>19</v>
      </c>
      <c r="S84" s="2">
        <v>0.61</v>
      </c>
    </row>
    <row r="85" spans="1:20" hidden="1" outlineLevel="2" x14ac:dyDescent="0.2">
      <c r="A85">
        <v>27</v>
      </c>
      <c r="B85" t="s">
        <v>73</v>
      </c>
      <c r="C85" t="s">
        <v>74</v>
      </c>
      <c r="D85" t="s">
        <v>62</v>
      </c>
      <c r="E85" s="3">
        <v>3</v>
      </c>
      <c r="F85" s="3">
        <v>7</v>
      </c>
      <c r="G85" s="3">
        <v>2</v>
      </c>
      <c r="H85" s="3">
        <v>0</v>
      </c>
      <c r="I85" s="3">
        <v>1</v>
      </c>
      <c r="J85" s="3">
        <v>1</v>
      </c>
      <c r="K85" s="3">
        <v>4</v>
      </c>
      <c r="L85" s="3">
        <v>1</v>
      </c>
      <c r="M85" s="3">
        <v>1</v>
      </c>
      <c r="N85" s="3">
        <v>0</v>
      </c>
      <c r="O85" s="3">
        <v>20</v>
      </c>
      <c r="P85" s="3">
        <v>7</v>
      </c>
      <c r="Q85" s="3">
        <v>8</v>
      </c>
      <c r="R85" s="3">
        <v>5</v>
      </c>
      <c r="S85" s="2">
        <v>0.53</v>
      </c>
    </row>
    <row r="86" spans="1:20" hidden="1" outlineLevel="2" x14ac:dyDescent="0.2">
      <c r="A86">
        <v>28</v>
      </c>
      <c r="B86" t="s">
        <v>75</v>
      </c>
      <c r="C86" t="s">
        <v>76</v>
      </c>
      <c r="D86" t="s">
        <v>62</v>
      </c>
      <c r="E86" s="3">
        <v>13</v>
      </c>
      <c r="F86" s="3">
        <v>9</v>
      </c>
      <c r="G86" s="3">
        <v>9</v>
      </c>
      <c r="H86" s="3">
        <v>0</v>
      </c>
      <c r="I86" s="3">
        <v>7</v>
      </c>
      <c r="J86" s="3">
        <v>1</v>
      </c>
      <c r="K86" s="3">
        <v>5</v>
      </c>
      <c r="L86" s="3">
        <v>3</v>
      </c>
      <c r="M86" s="3">
        <v>2</v>
      </c>
      <c r="N86" s="3">
        <v>0</v>
      </c>
      <c r="O86" s="3">
        <v>49</v>
      </c>
      <c r="P86" s="3">
        <v>14</v>
      </c>
      <c r="Q86" s="3">
        <v>18</v>
      </c>
      <c r="R86" s="3">
        <v>17</v>
      </c>
      <c r="S86" s="2">
        <v>0.6</v>
      </c>
    </row>
    <row r="87" spans="1:20" hidden="1" outlineLevel="2" x14ac:dyDescent="0.2">
      <c r="A87">
        <v>29</v>
      </c>
      <c r="B87" t="s">
        <v>77</v>
      </c>
      <c r="C87" t="s">
        <v>78</v>
      </c>
      <c r="D87" t="s">
        <v>62</v>
      </c>
      <c r="E87" s="3">
        <v>10</v>
      </c>
      <c r="F87" s="3">
        <v>6</v>
      </c>
      <c r="G87" s="3">
        <v>3</v>
      </c>
      <c r="H87" s="3">
        <v>0</v>
      </c>
      <c r="I87" s="3">
        <v>5</v>
      </c>
      <c r="J87" s="3">
        <v>1</v>
      </c>
      <c r="K87" s="3">
        <v>4</v>
      </c>
      <c r="L87" s="3">
        <v>3</v>
      </c>
      <c r="M87" s="3">
        <v>1</v>
      </c>
      <c r="N87" s="3">
        <v>0</v>
      </c>
      <c r="O87" s="3">
        <v>33</v>
      </c>
      <c r="P87" s="3">
        <v>12</v>
      </c>
      <c r="Q87" s="3">
        <v>14</v>
      </c>
      <c r="R87" s="3">
        <v>7</v>
      </c>
      <c r="S87" s="2">
        <v>0.55000000000000004</v>
      </c>
    </row>
    <row r="88" spans="1:20" hidden="1" outlineLevel="2" x14ac:dyDescent="0.2">
      <c r="A88">
        <v>30</v>
      </c>
      <c r="B88" t="s">
        <v>79</v>
      </c>
      <c r="C88" t="s">
        <v>80</v>
      </c>
      <c r="D88" t="s">
        <v>62</v>
      </c>
      <c r="E88" s="3">
        <v>10</v>
      </c>
      <c r="F88" s="3">
        <v>6</v>
      </c>
      <c r="G88" s="3">
        <v>3</v>
      </c>
      <c r="H88" s="3">
        <v>0</v>
      </c>
      <c r="I88" s="3">
        <v>5</v>
      </c>
      <c r="J88" s="3">
        <v>1</v>
      </c>
      <c r="K88" s="3">
        <v>4</v>
      </c>
      <c r="L88" s="3">
        <v>3</v>
      </c>
      <c r="M88" s="3">
        <v>1</v>
      </c>
      <c r="N88" s="3">
        <v>0</v>
      </c>
      <c r="O88" s="3">
        <v>33</v>
      </c>
      <c r="P88" s="3">
        <v>12</v>
      </c>
      <c r="Q88" s="3">
        <v>14</v>
      </c>
      <c r="R88" s="3">
        <v>7</v>
      </c>
      <c r="S88" s="2">
        <v>0.55000000000000004</v>
      </c>
    </row>
    <row r="89" spans="1:20" outlineLevel="1" collapsed="1" x14ac:dyDescent="0.2">
      <c r="D89" s="1" t="s">
        <v>62</v>
      </c>
      <c r="E89" s="3">
        <f t="shared" ref="E89:R89" si="7">SUBTOTAL(9,E79:E88)</f>
        <v>85</v>
      </c>
      <c r="F89" s="3">
        <f t="shared" si="7"/>
        <v>68</v>
      </c>
      <c r="G89" s="3">
        <f t="shared" si="7"/>
        <v>38</v>
      </c>
      <c r="H89" s="3">
        <f t="shared" si="7"/>
        <v>0</v>
      </c>
      <c r="I89" s="3">
        <f t="shared" si="7"/>
        <v>43</v>
      </c>
      <c r="J89" s="3">
        <f t="shared" si="7"/>
        <v>9</v>
      </c>
      <c r="K89" s="3">
        <f t="shared" si="7"/>
        <v>46</v>
      </c>
      <c r="L89" s="3">
        <f t="shared" si="7"/>
        <v>26</v>
      </c>
      <c r="M89" s="3">
        <f t="shared" si="7"/>
        <v>10</v>
      </c>
      <c r="N89" s="3">
        <f t="shared" si="7"/>
        <v>3</v>
      </c>
      <c r="O89" s="3">
        <f t="shared" si="7"/>
        <v>328</v>
      </c>
      <c r="P89" s="3">
        <f t="shared" si="7"/>
        <v>110</v>
      </c>
      <c r="Q89" s="3">
        <f t="shared" si="7"/>
        <v>134</v>
      </c>
      <c r="R89" s="3">
        <f t="shared" si="7"/>
        <v>84</v>
      </c>
      <c r="S89" s="2"/>
      <c r="T89" s="2">
        <f>AVERAGE(S79:S88)</f>
        <v>0.56599999999999995</v>
      </c>
    </row>
    <row r="90" spans="1:20" hidden="1" outlineLevel="2" x14ac:dyDescent="0.2">
      <c r="A90">
        <v>181</v>
      </c>
      <c r="B90" t="s">
        <v>381</v>
      </c>
      <c r="C90" t="s">
        <v>382</v>
      </c>
      <c r="D90" t="s">
        <v>383</v>
      </c>
      <c r="E90" s="3">
        <v>7</v>
      </c>
      <c r="F90" s="3">
        <v>3</v>
      </c>
      <c r="G90" s="3">
        <v>6</v>
      </c>
      <c r="H90" s="3">
        <v>0</v>
      </c>
      <c r="I90" s="3">
        <v>2</v>
      </c>
      <c r="J90" s="3">
        <v>1</v>
      </c>
      <c r="K90" s="3">
        <v>1</v>
      </c>
      <c r="L90" s="3">
        <v>2</v>
      </c>
      <c r="M90" s="3">
        <v>1</v>
      </c>
      <c r="N90" s="3">
        <v>0</v>
      </c>
      <c r="O90" s="3">
        <v>23</v>
      </c>
      <c r="P90" s="3">
        <v>5</v>
      </c>
      <c r="Q90" s="3">
        <v>12</v>
      </c>
      <c r="R90" s="3">
        <v>6</v>
      </c>
      <c r="S90" s="2">
        <v>0.56999999999999995</v>
      </c>
    </row>
    <row r="91" spans="1:20" hidden="1" outlineLevel="2" x14ac:dyDescent="0.2">
      <c r="A91">
        <v>182</v>
      </c>
      <c r="B91" t="s">
        <v>384</v>
      </c>
      <c r="C91" t="s">
        <v>385</v>
      </c>
      <c r="D91" t="s">
        <v>383</v>
      </c>
      <c r="E91" s="3">
        <v>10</v>
      </c>
      <c r="F91" s="3">
        <v>6</v>
      </c>
      <c r="G91" s="3">
        <v>3</v>
      </c>
      <c r="H91" s="3">
        <v>0</v>
      </c>
      <c r="I91" s="3">
        <v>4</v>
      </c>
      <c r="J91" s="3">
        <v>1</v>
      </c>
      <c r="K91" s="3">
        <v>6</v>
      </c>
      <c r="L91" s="3">
        <v>4</v>
      </c>
      <c r="M91" s="3">
        <v>1</v>
      </c>
      <c r="N91" s="3">
        <v>1</v>
      </c>
      <c r="O91" s="3">
        <v>36</v>
      </c>
      <c r="P91" s="3">
        <v>11</v>
      </c>
      <c r="Q91" s="3">
        <v>16</v>
      </c>
      <c r="R91" s="3">
        <v>9</v>
      </c>
      <c r="S91" s="2">
        <v>0.59</v>
      </c>
    </row>
    <row r="92" spans="1:20" hidden="1" outlineLevel="2" x14ac:dyDescent="0.2">
      <c r="A92">
        <v>183</v>
      </c>
      <c r="B92" t="s">
        <v>386</v>
      </c>
      <c r="C92" t="s">
        <v>387</v>
      </c>
      <c r="D92" t="s">
        <v>383</v>
      </c>
      <c r="E92" s="3">
        <v>9</v>
      </c>
      <c r="F92" s="3">
        <v>8</v>
      </c>
      <c r="G92" s="3">
        <v>4</v>
      </c>
      <c r="H92" s="3">
        <v>0</v>
      </c>
      <c r="I92" s="3">
        <v>4</v>
      </c>
      <c r="J92" s="3">
        <v>1</v>
      </c>
      <c r="K92" s="3">
        <v>5</v>
      </c>
      <c r="L92" s="3">
        <v>2</v>
      </c>
      <c r="M92" s="3">
        <v>1</v>
      </c>
      <c r="N92" s="3">
        <v>1</v>
      </c>
      <c r="O92" s="3">
        <v>35</v>
      </c>
      <c r="P92" s="3">
        <v>10</v>
      </c>
      <c r="Q92" s="3">
        <v>17</v>
      </c>
      <c r="R92" s="3">
        <v>8</v>
      </c>
      <c r="S92" s="2">
        <v>0.56999999999999995</v>
      </c>
    </row>
    <row r="93" spans="1:20" hidden="1" outlineLevel="2" x14ac:dyDescent="0.2">
      <c r="A93">
        <v>184</v>
      </c>
      <c r="B93" t="s">
        <v>388</v>
      </c>
      <c r="C93" t="s">
        <v>389</v>
      </c>
      <c r="D93" t="s">
        <v>383</v>
      </c>
      <c r="E93" s="3">
        <v>5</v>
      </c>
      <c r="F93" s="3">
        <v>7</v>
      </c>
      <c r="G93" s="3">
        <v>6</v>
      </c>
      <c r="H93" s="3">
        <v>0</v>
      </c>
      <c r="I93" s="3">
        <v>4</v>
      </c>
      <c r="J93" s="3">
        <v>1</v>
      </c>
      <c r="K93" s="3">
        <v>5</v>
      </c>
      <c r="L93" s="3">
        <v>1</v>
      </c>
      <c r="M93" s="3">
        <v>2</v>
      </c>
      <c r="N93" s="3">
        <v>1</v>
      </c>
      <c r="O93" s="3">
        <v>32</v>
      </c>
      <c r="P93" s="3">
        <v>9</v>
      </c>
      <c r="Q93" s="3">
        <v>12</v>
      </c>
      <c r="R93" s="3">
        <v>11</v>
      </c>
      <c r="S93" s="2">
        <v>0.62</v>
      </c>
    </row>
    <row r="94" spans="1:20" hidden="1" outlineLevel="2" x14ac:dyDescent="0.2">
      <c r="A94">
        <v>185</v>
      </c>
      <c r="B94" t="s">
        <v>390</v>
      </c>
      <c r="C94" t="s">
        <v>391</v>
      </c>
      <c r="D94" t="s">
        <v>383</v>
      </c>
      <c r="E94" s="3">
        <v>10</v>
      </c>
      <c r="F94" s="3">
        <v>9</v>
      </c>
      <c r="G94" s="3">
        <v>5</v>
      </c>
      <c r="H94" s="3">
        <v>0</v>
      </c>
      <c r="I94" s="3">
        <v>5</v>
      </c>
      <c r="J94" s="3">
        <v>1</v>
      </c>
      <c r="K94" s="3">
        <v>5</v>
      </c>
      <c r="L94" s="3">
        <v>2</v>
      </c>
      <c r="M94" s="3">
        <v>2</v>
      </c>
      <c r="N94" s="3">
        <v>0</v>
      </c>
      <c r="O94" s="3">
        <v>39</v>
      </c>
      <c r="P94" s="3">
        <v>11</v>
      </c>
      <c r="Q94" s="3">
        <v>15</v>
      </c>
      <c r="R94" s="3">
        <v>13</v>
      </c>
      <c r="S94" s="2">
        <v>0.57999999999999996</v>
      </c>
    </row>
    <row r="95" spans="1:20" hidden="1" outlineLevel="2" x14ac:dyDescent="0.2">
      <c r="A95">
        <v>186</v>
      </c>
      <c r="B95" t="s">
        <v>392</v>
      </c>
      <c r="C95" t="s">
        <v>393</v>
      </c>
      <c r="D95" t="s">
        <v>383</v>
      </c>
      <c r="E95" s="3">
        <v>9</v>
      </c>
      <c r="F95" s="3">
        <v>9</v>
      </c>
      <c r="G95" s="3">
        <v>2</v>
      </c>
      <c r="H95" s="3">
        <v>0</v>
      </c>
      <c r="I95" s="3">
        <v>5</v>
      </c>
      <c r="J95" s="3">
        <v>1</v>
      </c>
      <c r="K95" s="3">
        <v>5</v>
      </c>
      <c r="L95" s="3">
        <v>3</v>
      </c>
      <c r="M95" s="3">
        <v>1</v>
      </c>
      <c r="N95" s="3">
        <v>1</v>
      </c>
      <c r="O95" s="3">
        <v>36</v>
      </c>
      <c r="P95" s="3">
        <v>11</v>
      </c>
      <c r="Q95" s="3">
        <v>18</v>
      </c>
      <c r="R95" s="3">
        <v>7</v>
      </c>
      <c r="S95" s="2">
        <v>0.55000000000000004</v>
      </c>
    </row>
    <row r="96" spans="1:20" hidden="1" outlineLevel="2" x14ac:dyDescent="0.2">
      <c r="A96">
        <v>187</v>
      </c>
      <c r="B96" t="s">
        <v>394</v>
      </c>
      <c r="C96" t="s">
        <v>395</v>
      </c>
      <c r="D96" t="s">
        <v>383</v>
      </c>
      <c r="E96" s="3">
        <v>3</v>
      </c>
      <c r="F96" s="3">
        <v>3</v>
      </c>
      <c r="G96" s="3">
        <v>1</v>
      </c>
      <c r="H96" s="3">
        <v>0</v>
      </c>
      <c r="I96" s="3">
        <v>3</v>
      </c>
      <c r="J96" s="3">
        <v>1</v>
      </c>
      <c r="K96" s="3">
        <v>2</v>
      </c>
      <c r="L96" s="3">
        <v>1</v>
      </c>
      <c r="M96" s="3">
        <v>0</v>
      </c>
      <c r="N96" s="3">
        <v>0</v>
      </c>
      <c r="O96" s="3">
        <v>14</v>
      </c>
      <c r="P96" s="3">
        <v>6</v>
      </c>
      <c r="Q96" s="3">
        <v>7</v>
      </c>
      <c r="R96" s="3">
        <v>1</v>
      </c>
      <c r="S96" s="2">
        <v>0.51</v>
      </c>
    </row>
    <row r="97" spans="1:20" hidden="1" outlineLevel="2" x14ac:dyDescent="0.2">
      <c r="A97">
        <v>188</v>
      </c>
      <c r="B97" t="s">
        <v>396</v>
      </c>
      <c r="C97" t="s">
        <v>397</v>
      </c>
      <c r="D97" t="s">
        <v>383</v>
      </c>
      <c r="E97" s="3">
        <v>11</v>
      </c>
      <c r="F97" s="3">
        <v>8</v>
      </c>
      <c r="G97" s="3">
        <v>2</v>
      </c>
      <c r="H97" s="3">
        <v>0</v>
      </c>
      <c r="I97" s="3">
        <v>4</v>
      </c>
      <c r="J97" s="3">
        <v>1</v>
      </c>
      <c r="K97" s="3">
        <v>5</v>
      </c>
      <c r="L97" s="3">
        <v>4</v>
      </c>
      <c r="M97" s="3">
        <v>2</v>
      </c>
      <c r="N97" s="3">
        <v>1</v>
      </c>
      <c r="O97" s="3">
        <v>38</v>
      </c>
      <c r="P97" s="3">
        <v>14</v>
      </c>
      <c r="Q97" s="3">
        <v>17</v>
      </c>
      <c r="R97" s="3">
        <v>7</v>
      </c>
      <c r="S97" s="2">
        <v>0.5</v>
      </c>
    </row>
    <row r="98" spans="1:20" hidden="1" outlineLevel="2" x14ac:dyDescent="0.2">
      <c r="A98">
        <v>189</v>
      </c>
      <c r="B98" t="s">
        <v>398</v>
      </c>
      <c r="C98" t="s">
        <v>399</v>
      </c>
      <c r="D98" t="s">
        <v>383</v>
      </c>
      <c r="E98" s="3">
        <v>9</v>
      </c>
      <c r="F98" s="3">
        <v>8</v>
      </c>
      <c r="G98" s="3">
        <v>2</v>
      </c>
      <c r="H98" s="3">
        <v>0</v>
      </c>
      <c r="I98" s="3">
        <v>4</v>
      </c>
      <c r="J98" s="3">
        <v>1</v>
      </c>
      <c r="K98" s="3">
        <v>5</v>
      </c>
      <c r="L98" s="3">
        <v>2</v>
      </c>
      <c r="M98" s="3">
        <v>2</v>
      </c>
      <c r="N98" s="3">
        <v>1</v>
      </c>
      <c r="O98" s="3">
        <v>34</v>
      </c>
      <c r="P98" s="3">
        <v>13</v>
      </c>
      <c r="Q98" s="3">
        <v>14</v>
      </c>
      <c r="R98" s="3">
        <v>7</v>
      </c>
      <c r="S98" s="2">
        <v>0.55000000000000004</v>
      </c>
    </row>
    <row r="99" spans="1:20" hidden="1" outlineLevel="2" x14ac:dyDescent="0.2">
      <c r="A99">
        <v>190</v>
      </c>
      <c r="B99" t="s">
        <v>400</v>
      </c>
      <c r="C99" t="s">
        <v>401</v>
      </c>
      <c r="D99" t="s">
        <v>383</v>
      </c>
      <c r="E99" s="3">
        <v>10</v>
      </c>
      <c r="F99" s="3">
        <v>12</v>
      </c>
      <c r="G99" s="3">
        <v>4</v>
      </c>
      <c r="H99" s="3">
        <v>0</v>
      </c>
      <c r="I99" s="3">
        <v>5</v>
      </c>
      <c r="J99" s="3">
        <v>1</v>
      </c>
      <c r="K99" s="3">
        <v>3</v>
      </c>
      <c r="L99" s="3">
        <v>3</v>
      </c>
      <c r="M99" s="3">
        <v>2</v>
      </c>
      <c r="N99" s="3">
        <v>1</v>
      </c>
      <c r="O99" s="3">
        <v>41</v>
      </c>
      <c r="P99" s="3">
        <v>12</v>
      </c>
      <c r="Q99" s="3">
        <v>17</v>
      </c>
      <c r="R99" s="3">
        <v>12</v>
      </c>
      <c r="S99" s="2">
        <v>0.57999999999999996</v>
      </c>
    </row>
    <row r="100" spans="1:20" outlineLevel="1" collapsed="1" x14ac:dyDescent="0.2">
      <c r="D100" s="1" t="s">
        <v>383</v>
      </c>
      <c r="E100" s="3">
        <f t="shared" ref="E100:R100" si="8">SUBTOTAL(9,E90:E99)</f>
        <v>83</v>
      </c>
      <c r="F100" s="3">
        <f t="shared" si="8"/>
        <v>73</v>
      </c>
      <c r="G100" s="3">
        <f t="shared" si="8"/>
        <v>35</v>
      </c>
      <c r="H100" s="3">
        <f t="shared" si="8"/>
        <v>0</v>
      </c>
      <c r="I100" s="3">
        <f t="shared" si="8"/>
        <v>40</v>
      </c>
      <c r="J100" s="3">
        <f t="shared" si="8"/>
        <v>10</v>
      </c>
      <c r="K100" s="3">
        <f t="shared" si="8"/>
        <v>42</v>
      </c>
      <c r="L100" s="3">
        <f t="shared" si="8"/>
        <v>24</v>
      </c>
      <c r="M100" s="3">
        <f t="shared" si="8"/>
        <v>14</v>
      </c>
      <c r="N100" s="3">
        <f t="shared" si="8"/>
        <v>7</v>
      </c>
      <c r="O100" s="3">
        <f t="shared" si="8"/>
        <v>328</v>
      </c>
      <c r="P100" s="3">
        <f t="shared" si="8"/>
        <v>102</v>
      </c>
      <c r="Q100" s="3">
        <f t="shared" si="8"/>
        <v>145</v>
      </c>
      <c r="R100" s="3">
        <f t="shared" si="8"/>
        <v>81</v>
      </c>
      <c r="S100" s="2"/>
      <c r="T100" s="2">
        <f>AVERAGE(S90:S99)</f>
        <v>0.56200000000000006</v>
      </c>
    </row>
    <row r="101" spans="1:20" hidden="1" outlineLevel="2" x14ac:dyDescent="0.2">
      <c r="A101">
        <v>361</v>
      </c>
      <c r="B101" t="s">
        <v>717</v>
      </c>
      <c r="C101" t="s">
        <v>718</v>
      </c>
      <c r="D101" t="s">
        <v>719</v>
      </c>
      <c r="E101" s="3">
        <v>11</v>
      </c>
      <c r="F101" s="3">
        <v>5</v>
      </c>
      <c r="G101" s="3">
        <v>6</v>
      </c>
      <c r="H101" s="3">
        <v>0</v>
      </c>
      <c r="I101" s="3">
        <v>2</v>
      </c>
      <c r="J101" s="3">
        <v>1</v>
      </c>
      <c r="K101" s="3">
        <v>6</v>
      </c>
      <c r="L101" s="3">
        <v>2</v>
      </c>
      <c r="M101" s="3">
        <v>1</v>
      </c>
      <c r="N101" s="3">
        <v>0</v>
      </c>
      <c r="O101" s="3">
        <v>34</v>
      </c>
      <c r="P101" s="3">
        <v>10</v>
      </c>
      <c r="Q101" s="3">
        <v>13</v>
      </c>
      <c r="R101" s="3">
        <v>11</v>
      </c>
      <c r="S101" s="2">
        <v>0.6</v>
      </c>
    </row>
    <row r="102" spans="1:20" hidden="1" outlineLevel="2" x14ac:dyDescent="0.2">
      <c r="A102">
        <v>362</v>
      </c>
      <c r="B102" t="s">
        <v>720</v>
      </c>
      <c r="C102" t="s">
        <v>721</v>
      </c>
      <c r="D102" t="s">
        <v>719</v>
      </c>
      <c r="E102" s="3">
        <v>8</v>
      </c>
      <c r="F102" s="3">
        <v>3</v>
      </c>
      <c r="G102" s="3">
        <v>5</v>
      </c>
      <c r="H102" s="3">
        <v>0</v>
      </c>
      <c r="I102" s="3">
        <v>1</v>
      </c>
      <c r="J102" s="3">
        <v>1</v>
      </c>
      <c r="K102" s="3">
        <v>1</v>
      </c>
      <c r="L102" s="3">
        <v>2</v>
      </c>
      <c r="M102" s="3">
        <v>1</v>
      </c>
      <c r="N102" s="3">
        <v>0</v>
      </c>
      <c r="O102" s="3">
        <v>22</v>
      </c>
      <c r="P102" s="3">
        <v>6</v>
      </c>
      <c r="Q102" s="3">
        <v>11</v>
      </c>
      <c r="R102" s="3">
        <v>5</v>
      </c>
      <c r="S102" s="2">
        <v>0.62</v>
      </c>
    </row>
    <row r="103" spans="1:20" hidden="1" outlineLevel="2" x14ac:dyDescent="0.2">
      <c r="A103">
        <v>363</v>
      </c>
      <c r="B103" t="s">
        <v>565</v>
      </c>
      <c r="C103" t="s">
        <v>566</v>
      </c>
      <c r="D103" t="s">
        <v>719</v>
      </c>
      <c r="E103" s="3">
        <v>10</v>
      </c>
      <c r="F103" s="3">
        <v>8</v>
      </c>
      <c r="G103" s="3">
        <v>4</v>
      </c>
      <c r="H103" s="3">
        <v>0</v>
      </c>
      <c r="I103" s="3">
        <v>5</v>
      </c>
      <c r="J103" s="3">
        <v>1</v>
      </c>
      <c r="K103" s="3">
        <v>6</v>
      </c>
      <c r="L103" s="3">
        <v>2</v>
      </c>
      <c r="M103" s="3">
        <v>0</v>
      </c>
      <c r="N103" s="3">
        <v>0</v>
      </c>
      <c r="O103" s="3">
        <v>36</v>
      </c>
      <c r="P103" s="3">
        <v>12</v>
      </c>
      <c r="Q103" s="3">
        <v>14</v>
      </c>
      <c r="R103" s="3">
        <v>10</v>
      </c>
      <c r="S103" s="2">
        <v>0.55000000000000004</v>
      </c>
    </row>
    <row r="104" spans="1:20" hidden="1" outlineLevel="2" x14ac:dyDescent="0.2">
      <c r="A104">
        <v>364</v>
      </c>
      <c r="B104" t="s">
        <v>722</v>
      </c>
      <c r="C104" t="s">
        <v>723</v>
      </c>
      <c r="D104" t="s">
        <v>719</v>
      </c>
      <c r="E104" s="3">
        <v>8</v>
      </c>
      <c r="F104" s="3">
        <v>7</v>
      </c>
      <c r="G104" s="3">
        <v>5</v>
      </c>
      <c r="H104" s="3">
        <v>0</v>
      </c>
      <c r="I104" s="3">
        <v>6</v>
      </c>
      <c r="J104" s="3">
        <v>1</v>
      </c>
      <c r="K104" s="3">
        <v>6</v>
      </c>
      <c r="L104" s="3">
        <v>3</v>
      </c>
      <c r="M104" s="3">
        <v>1</v>
      </c>
      <c r="N104" s="3">
        <v>0</v>
      </c>
      <c r="O104" s="3">
        <v>37</v>
      </c>
      <c r="P104" s="3">
        <v>11</v>
      </c>
      <c r="Q104" s="3">
        <v>15</v>
      </c>
      <c r="R104" s="3">
        <v>11</v>
      </c>
      <c r="S104" s="2">
        <v>0.57999999999999996</v>
      </c>
    </row>
    <row r="105" spans="1:20" hidden="1" outlineLevel="2" x14ac:dyDescent="0.2">
      <c r="A105">
        <v>365</v>
      </c>
      <c r="B105" t="s">
        <v>724</v>
      </c>
      <c r="C105" t="s">
        <v>725</v>
      </c>
      <c r="D105" t="s">
        <v>719</v>
      </c>
      <c r="E105" s="3">
        <v>8</v>
      </c>
      <c r="F105" s="3">
        <v>8</v>
      </c>
      <c r="G105" s="3">
        <v>4</v>
      </c>
      <c r="H105" s="3">
        <v>0</v>
      </c>
      <c r="I105" s="3">
        <v>4</v>
      </c>
      <c r="J105" s="3">
        <v>1</v>
      </c>
      <c r="K105" s="3">
        <v>4</v>
      </c>
      <c r="L105" s="3">
        <v>3</v>
      </c>
      <c r="M105" s="3">
        <v>1</v>
      </c>
      <c r="N105" s="3">
        <v>1</v>
      </c>
      <c r="O105" s="3">
        <v>34</v>
      </c>
      <c r="P105" s="3">
        <v>9</v>
      </c>
      <c r="Q105" s="3">
        <v>16</v>
      </c>
      <c r="R105" s="3">
        <v>9</v>
      </c>
      <c r="S105" s="2">
        <v>0.56999999999999995</v>
      </c>
    </row>
    <row r="106" spans="1:20" hidden="1" outlineLevel="2" x14ac:dyDescent="0.2">
      <c r="A106">
        <v>366</v>
      </c>
      <c r="B106" t="s">
        <v>726</v>
      </c>
      <c r="C106" t="s">
        <v>727</v>
      </c>
      <c r="D106" t="s">
        <v>719</v>
      </c>
      <c r="E106" s="3">
        <v>7</v>
      </c>
      <c r="F106" s="3">
        <v>3</v>
      </c>
      <c r="G106" s="3">
        <v>3</v>
      </c>
      <c r="H106" s="3">
        <v>0</v>
      </c>
      <c r="I106" s="3">
        <v>2</v>
      </c>
      <c r="J106" s="3">
        <v>1</v>
      </c>
      <c r="K106" s="3">
        <v>1</v>
      </c>
      <c r="L106" s="3">
        <v>3</v>
      </c>
      <c r="M106" s="3">
        <v>1</v>
      </c>
      <c r="N106" s="3">
        <v>1</v>
      </c>
      <c r="O106" s="3">
        <v>22</v>
      </c>
      <c r="P106" s="3">
        <v>7</v>
      </c>
      <c r="Q106" s="3">
        <v>11</v>
      </c>
      <c r="R106" s="3">
        <v>4</v>
      </c>
      <c r="S106" s="2">
        <v>0.54</v>
      </c>
    </row>
    <row r="107" spans="1:20" hidden="1" outlineLevel="2" x14ac:dyDescent="0.2">
      <c r="A107">
        <v>367</v>
      </c>
      <c r="B107" t="s">
        <v>728</v>
      </c>
      <c r="C107" t="s">
        <v>729</v>
      </c>
      <c r="D107" t="s">
        <v>719</v>
      </c>
      <c r="E107" s="3">
        <v>9</v>
      </c>
      <c r="F107" s="3">
        <v>9</v>
      </c>
      <c r="G107" s="3">
        <v>4</v>
      </c>
      <c r="H107" s="3">
        <v>0</v>
      </c>
      <c r="I107" s="3">
        <v>5</v>
      </c>
      <c r="J107" s="3">
        <v>1</v>
      </c>
      <c r="K107" s="3">
        <v>5</v>
      </c>
      <c r="L107" s="3">
        <v>3</v>
      </c>
      <c r="M107" s="3">
        <v>1</v>
      </c>
      <c r="N107" s="3">
        <v>1</v>
      </c>
      <c r="O107" s="3">
        <v>38</v>
      </c>
      <c r="P107" s="3">
        <v>12</v>
      </c>
      <c r="Q107" s="3">
        <v>19</v>
      </c>
      <c r="R107" s="3">
        <v>7</v>
      </c>
      <c r="S107" s="2">
        <v>0.53</v>
      </c>
    </row>
    <row r="108" spans="1:20" hidden="1" outlineLevel="2" x14ac:dyDescent="0.2">
      <c r="A108">
        <v>368</v>
      </c>
      <c r="B108" t="s">
        <v>730</v>
      </c>
      <c r="C108" t="s">
        <v>731</v>
      </c>
      <c r="D108" t="s">
        <v>719</v>
      </c>
      <c r="E108" s="3">
        <v>7</v>
      </c>
      <c r="F108" s="3">
        <v>6</v>
      </c>
      <c r="G108" s="3">
        <v>1</v>
      </c>
      <c r="H108" s="3">
        <v>0</v>
      </c>
      <c r="I108" s="3">
        <v>4</v>
      </c>
      <c r="J108" s="3">
        <v>1</v>
      </c>
      <c r="K108" s="3">
        <v>5</v>
      </c>
      <c r="L108" s="3">
        <v>2</v>
      </c>
      <c r="M108" s="3">
        <v>1</v>
      </c>
      <c r="N108" s="3">
        <v>0</v>
      </c>
      <c r="O108" s="3">
        <v>27</v>
      </c>
      <c r="P108" s="3">
        <v>11</v>
      </c>
      <c r="Q108" s="3">
        <v>10</v>
      </c>
      <c r="R108" s="3">
        <v>6</v>
      </c>
      <c r="S108" s="2">
        <v>0.42</v>
      </c>
    </row>
    <row r="109" spans="1:20" hidden="1" outlineLevel="2" x14ac:dyDescent="0.2">
      <c r="A109">
        <v>369</v>
      </c>
      <c r="B109" t="s">
        <v>732</v>
      </c>
      <c r="C109" t="s">
        <v>733</v>
      </c>
      <c r="D109" t="s">
        <v>719</v>
      </c>
      <c r="E109" s="3">
        <v>10</v>
      </c>
      <c r="F109" s="3">
        <v>5</v>
      </c>
      <c r="G109" s="3">
        <v>5</v>
      </c>
      <c r="H109" s="3">
        <v>0</v>
      </c>
      <c r="I109" s="3">
        <v>5</v>
      </c>
      <c r="J109" s="3">
        <v>1</v>
      </c>
      <c r="K109" s="3">
        <v>5</v>
      </c>
      <c r="L109" s="3">
        <v>3</v>
      </c>
      <c r="M109" s="3">
        <v>2</v>
      </c>
      <c r="N109" s="3">
        <v>0</v>
      </c>
      <c r="O109" s="3">
        <v>36</v>
      </c>
      <c r="P109" s="3">
        <v>11</v>
      </c>
      <c r="Q109" s="3">
        <v>15</v>
      </c>
      <c r="R109" s="3">
        <v>10</v>
      </c>
      <c r="S109" s="2">
        <v>0.6</v>
      </c>
    </row>
    <row r="110" spans="1:20" hidden="1" outlineLevel="2" x14ac:dyDescent="0.2">
      <c r="A110">
        <v>370</v>
      </c>
      <c r="B110" t="s">
        <v>734</v>
      </c>
      <c r="C110" t="s">
        <v>735</v>
      </c>
      <c r="D110" t="s">
        <v>719</v>
      </c>
      <c r="E110" s="3">
        <v>11</v>
      </c>
      <c r="F110" s="3">
        <v>10</v>
      </c>
      <c r="G110" s="3">
        <v>3</v>
      </c>
      <c r="H110" s="3">
        <v>0</v>
      </c>
      <c r="I110" s="3">
        <v>5</v>
      </c>
      <c r="J110" s="3">
        <v>1</v>
      </c>
      <c r="K110" s="3">
        <v>5</v>
      </c>
      <c r="L110" s="3">
        <v>4</v>
      </c>
      <c r="M110" s="3">
        <v>2</v>
      </c>
      <c r="N110" s="3">
        <v>0</v>
      </c>
      <c r="O110" s="3">
        <v>41</v>
      </c>
      <c r="P110" s="3">
        <v>14</v>
      </c>
      <c r="Q110" s="3">
        <v>15</v>
      </c>
      <c r="R110" s="3">
        <v>12</v>
      </c>
      <c r="S110" s="2">
        <v>0.57999999999999996</v>
      </c>
    </row>
    <row r="111" spans="1:20" outlineLevel="1" collapsed="1" x14ac:dyDescent="0.2">
      <c r="D111" s="1" t="s">
        <v>719</v>
      </c>
      <c r="E111" s="3">
        <f t="shared" ref="E111:R111" si="9">SUBTOTAL(9,E101:E110)</f>
        <v>89</v>
      </c>
      <c r="F111" s="3">
        <f t="shared" si="9"/>
        <v>64</v>
      </c>
      <c r="G111" s="3">
        <f t="shared" si="9"/>
        <v>40</v>
      </c>
      <c r="H111" s="3">
        <f t="shared" si="9"/>
        <v>0</v>
      </c>
      <c r="I111" s="3">
        <f t="shared" si="9"/>
        <v>39</v>
      </c>
      <c r="J111" s="3">
        <f t="shared" si="9"/>
        <v>10</v>
      </c>
      <c r="K111" s="3">
        <f t="shared" si="9"/>
        <v>44</v>
      </c>
      <c r="L111" s="3">
        <f t="shared" si="9"/>
        <v>27</v>
      </c>
      <c r="M111" s="3">
        <f t="shared" si="9"/>
        <v>11</v>
      </c>
      <c r="N111" s="3">
        <f t="shared" si="9"/>
        <v>3</v>
      </c>
      <c r="O111" s="3">
        <f t="shared" si="9"/>
        <v>327</v>
      </c>
      <c r="P111" s="3">
        <f t="shared" si="9"/>
        <v>103</v>
      </c>
      <c r="Q111" s="3">
        <f t="shared" si="9"/>
        <v>139</v>
      </c>
      <c r="R111" s="3">
        <f t="shared" si="9"/>
        <v>85</v>
      </c>
      <c r="S111" s="2"/>
      <c r="T111" s="2">
        <f>AVERAGE(S101:S110)</f>
        <v>0.55899999999999994</v>
      </c>
    </row>
    <row r="112" spans="1:20" hidden="1" outlineLevel="2" x14ac:dyDescent="0.2">
      <c r="A112">
        <v>1</v>
      </c>
      <c r="B112" t="s">
        <v>18</v>
      </c>
      <c r="C112" t="s">
        <v>19</v>
      </c>
      <c r="D112" t="s">
        <v>20</v>
      </c>
      <c r="E112" s="3">
        <v>11</v>
      </c>
      <c r="F112" s="3">
        <v>10</v>
      </c>
      <c r="G112" s="3">
        <v>4</v>
      </c>
      <c r="H112" s="3">
        <v>0</v>
      </c>
      <c r="I112" s="3">
        <v>3</v>
      </c>
      <c r="J112" s="3">
        <v>1</v>
      </c>
      <c r="K112" s="3">
        <v>6</v>
      </c>
      <c r="L112" s="3">
        <v>3</v>
      </c>
      <c r="M112" s="3">
        <v>1</v>
      </c>
      <c r="N112" s="3">
        <v>2</v>
      </c>
      <c r="O112" s="3">
        <v>41</v>
      </c>
      <c r="P112" s="3">
        <v>14</v>
      </c>
      <c r="Q112" s="3">
        <v>18</v>
      </c>
      <c r="R112" s="3">
        <v>9</v>
      </c>
      <c r="S112" s="2">
        <v>0.53</v>
      </c>
    </row>
    <row r="113" spans="1:20" hidden="1" outlineLevel="2" x14ac:dyDescent="0.2">
      <c r="A113">
        <v>2</v>
      </c>
      <c r="B113" t="s">
        <v>21</v>
      </c>
      <c r="C113" t="s">
        <v>22</v>
      </c>
      <c r="D113" t="s">
        <v>20</v>
      </c>
      <c r="E113" s="3">
        <v>0</v>
      </c>
      <c r="F113" s="3">
        <v>3</v>
      </c>
      <c r="G113" s="3">
        <v>0</v>
      </c>
      <c r="H113" s="3">
        <v>0</v>
      </c>
      <c r="I113" s="3">
        <v>3</v>
      </c>
      <c r="J113" s="3">
        <v>0</v>
      </c>
      <c r="K113" s="3">
        <v>5</v>
      </c>
      <c r="L113" s="3">
        <v>1</v>
      </c>
      <c r="M113" s="3">
        <v>0</v>
      </c>
      <c r="N113" s="3">
        <v>0</v>
      </c>
      <c r="O113" s="3">
        <v>12</v>
      </c>
      <c r="P113" s="3">
        <v>4</v>
      </c>
      <c r="Q113" s="3">
        <v>4</v>
      </c>
      <c r="R113" s="3">
        <v>4</v>
      </c>
      <c r="S113" s="2">
        <v>0.31</v>
      </c>
    </row>
    <row r="114" spans="1:20" hidden="1" outlineLevel="2" x14ac:dyDescent="0.2">
      <c r="A114">
        <v>3</v>
      </c>
      <c r="B114" t="s">
        <v>23</v>
      </c>
      <c r="C114" t="s">
        <v>24</v>
      </c>
      <c r="D114" t="s">
        <v>20</v>
      </c>
      <c r="E114" s="3">
        <v>8</v>
      </c>
      <c r="F114" s="3">
        <v>10</v>
      </c>
      <c r="G114" s="3">
        <v>4</v>
      </c>
      <c r="H114" s="3">
        <v>0</v>
      </c>
      <c r="I114" s="3">
        <v>5</v>
      </c>
      <c r="J114" s="3">
        <v>1</v>
      </c>
      <c r="K114" s="3">
        <v>5</v>
      </c>
      <c r="L114" s="3">
        <v>1</v>
      </c>
      <c r="M114" s="3">
        <v>2</v>
      </c>
      <c r="N114" s="3">
        <v>0</v>
      </c>
      <c r="O114" s="3">
        <v>36</v>
      </c>
      <c r="P114" s="3">
        <v>9</v>
      </c>
      <c r="Q114" s="3">
        <v>18</v>
      </c>
      <c r="R114" s="3">
        <v>9</v>
      </c>
      <c r="S114" s="2">
        <v>0.51</v>
      </c>
    </row>
    <row r="115" spans="1:20" hidden="1" outlineLevel="2" x14ac:dyDescent="0.2">
      <c r="A115">
        <v>4</v>
      </c>
      <c r="B115" t="s">
        <v>25</v>
      </c>
      <c r="C115" t="s">
        <v>26</v>
      </c>
      <c r="D115" t="s">
        <v>20</v>
      </c>
      <c r="E115" s="3">
        <v>12</v>
      </c>
      <c r="F115" s="3">
        <v>9</v>
      </c>
      <c r="G115" s="3">
        <v>4</v>
      </c>
      <c r="H115" s="3">
        <v>0</v>
      </c>
      <c r="I115" s="3">
        <v>5</v>
      </c>
      <c r="J115" s="3">
        <v>1</v>
      </c>
      <c r="K115" s="3">
        <v>6</v>
      </c>
      <c r="L115" s="3">
        <v>2</v>
      </c>
      <c r="M115" s="3">
        <v>2</v>
      </c>
      <c r="N115" s="3">
        <v>0</v>
      </c>
      <c r="O115" s="3">
        <v>41</v>
      </c>
      <c r="P115" s="3">
        <v>13</v>
      </c>
      <c r="Q115" s="3">
        <v>18</v>
      </c>
      <c r="R115" s="3">
        <v>10</v>
      </c>
      <c r="S115" s="2">
        <v>0.55000000000000004</v>
      </c>
    </row>
    <row r="116" spans="1:20" hidden="1" outlineLevel="2" x14ac:dyDescent="0.2">
      <c r="A116">
        <v>5</v>
      </c>
      <c r="B116" t="s">
        <v>27</v>
      </c>
      <c r="C116" t="s">
        <v>28</v>
      </c>
      <c r="D116" t="s">
        <v>20</v>
      </c>
      <c r="E116" s="3">
        <v>4</v>
      </c>
      <c r="F116" s="3">
        <v>6</v>
      </c>
      <c r="G116" s="3">
        <v>3</v>
      </c>
      <c r="H116" s="3">
        <v>0</v>
      </c>
      <c r="I116" s="3">
        <v>4</v>
      </c>
      <c r="J116" s="3">
        <v>1</v>
      </c>
      <c r="K116" s="3">
        <v>3</v>
      </c>
      <c r="L116" s="3">
        <v>3</v>
      </c>
      <c r="M116" s="3">
        <v>1</v>
      </c>
      <c r="N116" s="3">
        <v>1</v>
      </c>
      <c r="O116" s="3">
        <v>26</v>
      </c>
      <c r="P116" s="3">
        <v>10</v>
      </c>
      <c r="Q116" s="3">
        <v>11</v>
      </c>
      <c r="R116" s="3">
        <v>5</v>
      </c>
      <c r="S116" s="2">
        <v>0.53</v>
      </c>
    </row>
    <row r="117" spans="1:20" hidden="1" outlineLevel="2" x14ac:dyDescent="0.2">
      <c r="A117">
        <v>6</v>
      </c>
      <c r="B117" t="s">
        <v>29</v>
      </c>
      <c r="C117" t="s">
        <v>30</v>
      </c>
      <c r="D117" t="s">
        <v>20</v>
      </c>
      <c r="E117" s="3">
        <v>11</v>
      </c>
      <c r="F117" s="3">
        <v>6</v>
      </c>
      <c r="G117" s="3">
        <v>4</v>
      </c>
      <c r="H117" s="3">
        <v>0</v>
      </c>
      <c r="I117" s="3">
        <v>4</v>
      </c>
      <c r="J117" s="3">
        <v>1</v>
      </c>
      <c r="K117" s="3">
        <v>6</v>
      </c>
      <c r="L117" s="3">
        <v>3</v>
      </c>
      <c r="M117" s="3">
        <v>2</v>
      </c>
      <c r="N117" s="3">
        <v>1</v>
      </c>
      <c r="O117" s="3">
        <v>38</v>
      </c>
      <c r="P117" s="3">
        <v>13</v>
      </c>
      <c r="Q117" s="3">
        <v>18</v>
      </c>
      <c r="R117" s="3">
        <v>7</v>
      </c>
      <c r="S117" s="2">
        <v>0.49</v>
      </c>
    </row>
    <row r="118" spans="1:20" hidden="1" outlineLevel="2" x14ac:dyDescent="0.2">
      <c r="A118">
        <v>7</v>
      </c>
      <c r="B118" t="s">
        <v>31</v>
      </c>
      <c r="C118" t="s">
        <v>32</v>
      </c>
      <c r="D118" t="s">
        <v>20</v>
      </c>
      <c r="E118" s="3">
        <v>9</v>
      </c>
      <c r="F118" s="3">
        <v>8</v>
      </c>
      <c r="G118" s="3">
        <v>2</v>
      </c>
      <c r="H118" s="3">
        <v>0</v>
      </c>
      <c r="I118" s="3">
        <v>5</v>
      </c>
      <c r="J118" s="3">
        <v>1</v>
      </c>
      <c r="K118" s="3">
        <v>4</v>
      </c>
      <c r="L118" s="3">
        <v>1</v>
      </c>
      <c r="M118" s="3">
        <v>2</v>
      </c>
      <c r="N118" s="3">
        <v>1</v>
      </c>
      <c r="O118" s="3">
        <v>33</v>
      </c>
      <c r="P118" s="3">
        <v>7</v>
      </c>
      <c r="Q118" s="3">
        <v>18</v>
      </c>
      <c r="R118" s="3">
        <v>8</v>
      </c>
      <c r="S118" s="2">
        <v>0.6</v>
      </c>
    </row>
    <row r="119" spans="1:20" hidden="1" outlineLevel="2" x14ac:dyDescent="0.2">
      <c r="A119">
        <v>8</v>
      </c>
      <c r="B119" t="s">
        <v>33</v>
      </c>
      <c r="C119" t="s">
        <v>34</v>
      </c>
      <c r="D119" t="s">
        <v>20</v>
      </c>
      <c r="E119" s="3">
        <v>14</v>
      </c>
      <c r="F119" s="3">
        <v>5</v>
      </c>
      <c r="G119" s="3">
        <v>2</v>
      </c>
      <c r="H119" s="3">
        <v>0</v>
      </c>
      <c r="I119" s="3">
        <v>7</v>
      </c>
      <c r="J119" s="3">
        <v>1</v>
      </c>
      <c r="K119" s="3">
        <v>4</v>
      </c>
      <c r="L119" s="3">
        <v>2</v>
      </c>
      <c r="M119" s="3">
        <v>2</v>
      </c>
      <c r="N119" s="3">
        <v>1</v>
      </c>
      <c r="O119" s="3">
        <v>38</v>
      </c>
      <c r="P119" s="3">
        <v>10</v>
      </c>
      <c r="Q119" s="3">
        <v>19</v>
      </c>
      <c r="R119" s="3">
        <v>9</v>
      </c>
      <c r="S119" s="2">
        <v>0.56000000000000005</v>
      </c>
    </row>
    <row r="120" spans="1:20" hidden="1" outlineLevel="2" x14ac:dyDescent="0.2">
      <c r="A120">
        <v>9</v>
      </c>
      <c r="B120" t="s">
        <v>35</v>
      </c>
      <c r="C120" t="s">
        <v>36</v>
      </c>
      <c r="D120" t="s">
        <v>20</v>
      </c>
      <c r="E120" s="3">
        <v>11</v>
      </c>
      <c r="F120" s="3">
        <v>2</v>
      </c>
      <c r="G120" s="3">
        <v>5</v>
      </c>
      <c r="H120" s="3">
        <v>0</v>
      </c>
      <c r="I120" s="3">
        <v>3</v>
      </c>
      <c r="J120" s="3">
        <v>1</v>
      </c>
      <c r="K120" s="3">
        <v>2</v>
      </c>
      <c r="L120" s="3">
        <v>3</v>
      </c>
      <c r="M120" s="3">
        <v>2</v>
      </c>
      <c r="N120" s="3">
        <v>1</v>
      </c>
      <c r="O120" s="3">
        <v>30</v>
      </c>
      <c r="P120" s="3">
        <v>7</v>
      </c>
      <c r="Q120" s="3">
        <v>12</v>
      </c>
      <c r="R120" s="3">
        <v>11</v>
      </c>
      <c r="S120" s="2">
        <v>0.6</v>
      </c>
    </row>
    <row r="121" spans="1:20" hidden="1" outlineLevel="2" x14ac:dyDescent="0.2">
      <c r="A121">
        <v>10</v>
      </c>
      <c r="B121" t="s">
        <v>37</v>
      </c>
      <c r="C121" t="s">
        <v>38</v>
      </c>
      <c r="D121" t="s">
        <v>20</v>
      </c>
      <c r="E121" s="3">
        <v>7</v>
      </c>
      <c r="F121" s="3">
        <v>5</v>
      </c>
      <c r="G121" s="3">
        <v>3</v>
      </c>
      <c r="H121" s="3">
        <v>0</v>
      </c>
      <c r="I121" s="3">
        <v>4</v>
      </c>
      <c r="J121" s="3">
        <v>1</v>
      </c>
      <c r="K121" s="3">
        <v>4</v>
      </c>
      <c r="L121" s="3">
        <v>4</v>
      </c>
      <c r="M121" s="3">
        <v>1</v>
      </c>
      <c r="N121" s="3">
        <v>0</v>
      </c>
      <c r="O121" s="3">
        <v>29</v>
      </c>
      <c r="P121" s="3">
        <v>10</v>
      </c>
      <c r="Q121" s="3">
        <v>11</v>
      </c>
      <c r="R121" s="3">
        <v>8</v>
      </c>
      <c r="S121" s="2">
        <v>0.44</v>
      </c>
    </row>
    <row r="122" spans="1:20" outlineLevel="1" collapsed="1" x14ac:dyDescent="0.2">
      <c r="D122" s="1" t="s">
        <v>20</v>
      </c>
      <c r="E122" s="3">
        <f t="shared" ref="E122:R122" si="10">SUBTOTAL(9,E112:E121)</f>
        <v>87</v>
      </c>
      <c r="F122" s="3">
        <f t="shared" si="10"/>
        <v>64</v>
      </c>
      <c r="G122" s="3">
        <f t="shared" si="10"/>
        <v>31</v>
      </c>
      <c r="H122" s="3">
        <f t="shared" si="10"/>
        <v>0</v>
      </c>
      <c r="I122" s="3">
        <f t="shared" si="10"/>
        <v>43</v>
      </c>
      <c r="J122" s="3">
        <f t="shared" si="10"/>
        <v>9</v>
      </c>
      <c r="K122" s="3">
        <f t="shared" si="10"/>
        <v>45</v>
      </c>
      <c r="L122" s="3">
        <f t="shared" si="10"/>
        <v>23</v>
      </c>
      <c r="M122" s="3">
        <f t="shared" si="10"/>
        <v>15</v>
      </c>
      <c r="N122" s="3">
        <f t="shared" si="10"/>
        <v>7</v>
      </c>
      <c r="O122" s="3">
        <f t="shared" si="10"/>
        <v>324</v>
      </c>
      <c r="P122" s="3">
        <f t="shared" si="10"/>
        <v>97</v>
      </c>
      <c r="Q122" s="3">
        <f t="shared" si="10"/>
        <v>147</v>
      </c>
      <c r="R122" s="3">
        <f t="shared" si="10"/>
        <v>80</v>
      </c>
      <c r="S122" s="2"/>
      <c r="T122" s="2">
        <f>AVERAGE(S112:S121)</f>
        <v>0.51200000000000001</v>
      </c>
    </row>
    <row r="123" spans="1:20" hidden="1" outlineLevel="2" x14ac:dyDescent="0.2">
      <c r="A123">
        <v>191</v>
      </c>
      <c r="B123" t="s">
        <v>402</v>
      </c>
      <c r="C123" t="s">
        <v>403</v>
      </c>
      <c r="D123" t="s">
        <v>404</v>
      </c>
      <c r="E123" s="3">
        <v>6</v>
      </c>
      <c r="F123" s="3">
        <v>8</v>
      </c>
      <c r="G123" s="3">
        <v>3</v>
      </c>
      <c r="H123" s="3">
        <v>0</v>
      </c>
      <c r="I123" s="3">
        <v>5</v>
      </c>
      <c r="J123" s="3">
        <v>1</v>
      </c>
      <c r="K123" s="3">
        <v>4</v>
      </c>
      <c r="L123" s="3">
        <v>4</v>
      </c>
      <c r="M123" s="3">
        <v>1</v>
      </c>
      <c r="N123" s="3">
        <v>0</v>
      </c>
      <c r="O123" s="3">
        <v>32</v>
      </c>
      <c r="P123" s="3">
        <v>14</v>
      </c>
      <c r="Q123" s="3">
        <v>11</v>
      </c>
      <c r="R123" s="3">
        <v>7</v>
      </c>
      <c r="S123" s="2">
        <v>0.5</v>
      </c>
    </row>
    <row r="124" spans="1:20" hidden="1" outlineLevel="2" x14ac:dyDescent="0.2">
      <c r="A124">
        <v>192</v>
      </c>
      <c r="B124" t="s">
        <v>405</v>
      </c>
      <c r="C124" t="s">
        <v>406</v>
      </c>
      <c r="D124" t="s">
        <v>404</v>
      </c>
      <c r="E124" s="3">
        <v>10</v>
      </c>
      <c r="F124" s="3">
        <v>9</v>
      </c>
      <c r="G124" s="3">
        <v>3</v>
      </c>
      <c r="H124" s="3">
        <v>0</v>
      </c>
      <c r="I124" s="3">
        <v>7</v>
      </c>
      <c r="J124" s="3">
        <v>1</v>
      </c>
      <c r="K124" s="3">
        <v>5</v>
      </c>
      <c r="L124" s="3">
        <v>4</v>
      </c>
      <c r="M124" s="3">
        <v>1</v>
      </c>
      <c r="N124" s="3">
        <v>1</v>
      </c>
      <c r="O124" s="3">
        <v>41</v>
      </c>
      <c r="P124" s="3">
        <v>14</v>
      </c>
      <c r="Q124" s="3">
        <v>17</v>
      </c>
      <c r="R124" s="3">
        <v>10</v>
      </c>
      <c r="S124" s="2">
        <v>0.55000000000000004</v>
      </c>
    </row>
    <row r="125" spans="1:20" hidden="1" outlineLevel="2" x14ac:dyDescent="0.2">
      <c r="A125">
        <v>193</v>
      </c>
      <c r="B125" t="s">
        <v>407</v>
      </c>
      <c r="C125" t="s">
        <v>408</v>
      </c>
      <c r="D125" t="s">
        <v>404</v>
      </c>
      <c r="E125" s="3">
        <v>8</v>
      </c>
      <c r="F125" s="3">
        <v>6</v>
      </c>
      <c r="G125" s="3">
        <v>3</v>
      </c>
      <c r="H125" s="3">
        <v>0</v>
      </c>
      <c r="I125" s="3">
        <v>5</v>
      </c>
      <c r="J125" s="3">
        <v>1</v>
      </c>
      <c r="K125" s="3">
        <v>6</v>
      </c>
      <c r="L125" s="3">
        <v>3</v>
      </c>
      <c r="M125" s="3">
        <v>2</v>
      </c>
      <c r="N125" s="3">
        <v>1</v>
      </c>
      <c r="O125" s="3">
        <v>35</v>
      </c>
      <c r="P125" s="3">
        <v>11</v>
      </c>
      <c r="Q125" s="3">
        <v>17</v>
      </c>
      <c r="R125" s="3">
        <v>7</v>
      </c>
      <c r="S125" s="2">
        <v>0.55000000000000004</v>
      </c>
    </row>
    <row r="126" spans="1:20" hidden="1" outlineLevel="2" x14ac:dyDescent="0.2">
      <c r="A126">
        <v>194</v>
      </c>
      <c r="B126" t="s">
        <v>409</v>
      </c>
      <c r="C126" t="s">
        <v>410</v>
      </c>
      <c r="D126" t="s">
        <v>404</v>
      </c>
      <c r="E126" s="3">
        <v>0</v>
      </c>
      <c r="F126" s="3">
        <v>3</v>
      </c>
      <c r="G126" s="3">
        <v>0</v>
      </c>
      <c r="H126" s="3">
        <v>0</v>
      </c>
      <c r="I126" s="3">
        <v>3</v>
      </c>
      <c r="J126" s="3">
        <v>0</v>
      </c>
      <c r="K126" s="3">
        <v>4</v>
      </c>
      <c r="L126" s="3">
        <v>1</v>
      </c>
      <c r="M126" s="3">
        <v>0</v>
      </c>
      <c r="N126" s="3">
        <v>0</v>
      </c>
      <c r="O126" s="3">
        <v>11</v>
      </c>
      <c r="P126" s="3">
        <v>5</v>
      </c>
      <c r="Q126" s="3">
        <v>3</v>
      </c>
      <c r="R126" s="3">
        <v>3</v>
      </c>
      <c r="S126" s="2">
        <v>0.28999999999999998</v>
      </c>
    </row>
    <row r="127" spans="1:20" hidden="1" outlineLevel="2" x14ac:dyDescent="0.2">
      <c r="A127">
        <v>195</v>
      </c>
      <c r="B127" t="s">
        <v>411</v>
      </c>
      <c r="C127" t="s">
        <v>412</v>
      </c>
      <c r="D127" t="s">
        <v>404</v>
      </c>
      <c r="E127" s="3">
        <v>8</v>
      </c>
      <c r="F127" s="3">
        <v>8</v>
      </c>
      <c r="G127" s="3">
        <v>5</v>
      </c>
      <c r="H127" s="3">
        <v>0</v>
      </c>
      <c r="I127" s="3">
        <v>4</v>
      </c>
      <c r="J127" s="3">
        <v>1</v>
      </c>
      <c r="K127" s="3">
        <v>5</v>
      </c>
      <c r="L127" s="3">
        <v>4</v>
      </c>
      <c r="M127" s="3">
        <v>1</v>
      </c>
      <c r="N127" s="3">
        <v>1</v>
      </c>
      <c r="O127" s="3">
        <v>37</v>
      </c>
      <c r="P127" s="3">
        <v>13</v>
      </c>
      <c r="Q127" s="3">
        <v>16</v>
      </c>
      <c r="R127" s="3">
        <v>8</v>
      </c>
      <c r="S127" s="2">
        <v>0.55000000000000004</v>
      </c>
    </row>
    <row r="128" spans="1:20" hidden="1" outlineLevel="2" x14ac:dyDescent="0.2">
      <c r="A128">
        <v>196</v>
      </c>
      <c r="B128" t="s">
        <v>413</v>
      </c>
      <c r="C128" t="s">
        <v>414</v>
      </c>
      <c r="D128" t="s">
        <v>404</v>
      </c>
      <c r="E128" s="3">
        <v>3</v>
      </c>
      <c r="F128" s="3">
        <v>3</v>
      </c>
      <c r="G128" s="3">
        <v>1</v>
      </c>
      <c r="H128" s="3">
        <v>0</v>
      </c>
      <c r="I128" s="3">
        <v>1</v>
      </c>
      <c r="J128" s="3">
        <v>0</v>
      </c>
      <c r="K128" s="3">
        <v>1</v>
      </c>
      <c r="L128" s="3">
        <v>0</v>
      </c>
      <c r="M128" s="3">
        <v>1</v>
      </c>
      <c r="N128" s="3">
        <v>0</v>
      </c>
      <c r="O128" s="3">
        <v>10</v>
      </c>
      <c r="P128" s="3">
        <v>4</v>
      </c>
      <c r="Q128" s="3">
        <v>4</v>
      </c>
      <c r="R128" s="3">
        <v>2</v>
      </c>
      <c r="S128" s="2">
        <v>0.43</v>
      </c>
    </row>
    <row r="129" spans="1:20" hidden="1" outlineLevel="2" x14ac:dyDescent="0.2">
      <c r="A129">
        <v>197</v>
      </c>
      <c r="B129" t="s">
        <v>415</v>
      </c>
      <c r="C129" t="s">
        <v>416</v>
      </c>
      <c r="D129" t="s">
        <v>404</v>
      </c>
      <c r="E129" s="3">
        <v>11</v>
      </c>
      <c r="F129" s="3">
        <v>7</v>
      </c>
      <c r="G129" s="3">
        <v>4</v>
      </c>
      <c r="H129" s="3">
        <v>0</v>
      </c>
      <c r="I129" s="3">
        <v>3</v>
      </c>
      <c r="J129" s="3">
        <v>1</v>
      </c>
      <c r="K129" s="3">
        <v>4</v>
      </c>
      <c r="L129" s="3">
        <v>3</v>
      </c>
      <c r="M129" s="3">
        <v>2</v>
      </c>
      <c r="N129" s="3">
        <v>1</v>
      </c>
      <c r="O129" s="3">
        <v>36</v>
      </c>
      <c r="P129" s="3">
        <v>12</v>
      </c>
      <c r="Q129" s="3">
        <v>14</v>
      </c>
      <c r="R129" s="3">
        <v>10</v>
      </c>
      <c r="S129" s="2">
        <v>0.53</v>
      </c>
    </row>
    <row r="130" spans="1:20" hidden="1" outlineLevel="2" x14ac:dyDescent="0.2">
      <c r="A130">
        <v>198</v>
      </c>
      <c r="B130" t="s">
        <v>417</v>
      </c>
      <c r="C130" t="s">
        <v>418</v>
      </c>
      <c r="D130" t="s">
        <v>404</v>
      </c>
      <c r="E130" s="3">
        <v>9</v>
      </c>
      <c r="F130" s="3">
        <v>9</v>
      </c>
      <c r="G130" s="3">
        <v>4</v>
      </c>
      <c r="H130" s="3">
        <v>0</v>
      </c>
      <c r="I130" s="3">
        <v>5</v>
      </c>
      <c r="J130" s="3">
        <v>1</v>
      </c>
      <c r="K130" s="3">
        <v>5</v>
      </c>
      <c r="L130" s="3">
        <v>2</v>
      </c>
      <c r="M130" s="3">
        <v>1</v>
      </c>
      <c r="N130" s="3">
        <v>0</v>
      </c>
      <c r="O130" s="3">
        <v>36</v>
      </c>
      <c r="P130" s="3">
        <v>12</v>
      </c>
      <c r="Q130" s="3">
        <v>16</v>
      </c>
      <c r="R130" s="3">
        <v>8</v>
      </c>
      <c r="S130" s="2">
        <v>0.53</v>
      </c>
    </row>
    <row r="131" spans="1:20" hidden="1" outlineLevel="2" x14ac:dyDescent="0.2">
      <c r="A131">
        <v>199</v>
      </c>
      <c r="B131" t="s">
        <v>419</v>
      </c>
      <c r="C131" t="s">
        <v>420</v>
      </c>
      <c r="D131" t="s">
        <v>404</v>
      </c>
      <c r="E131" s="3">
        <v>10</v>
      </c>
      <c r="F131" s="3">
        <v>7</v>
      </c>
      <c r="G131" s="3">
        <v>4</v>
      </c>
      <c r="H131" s="3">
        <v>0</v>
      </c>
      <c r="I131" s="3">
        <v>6</v>
      </c>
      <c r="J131" s="3">
        <v>1</v>
      </c>
      <c r="K131" s="3">
        <v>5</v>
      </c>
      <c r="L131" s="3">
        <v>2</v>
      </c>
      <c r="M131" s="3">
        <v>1</v>
      </c>
      <c r="N131" s="3">
        <v>1</v>
      </c>
      <c r="O131" s="3">
        <v>37</v>
      </c>
      <c r="P131" s="3">
        <v>12</v>
      </c>
      <c r="Q131" s="3">
        <v>16</v>
      </c>
      <c r="R131" s="3">
        <v>9</v>
      </c>
      <c r="S131" s="2">
        <v>0.56000000000000005</v>
      </c>
    </row>
    <row r="132" spans="1:20" hidden="1" outlineLevel="2" x14ac:dyDescent="0.2">
      <c r="A132">
        <v>200</v>
      </c>
      <c r="B132" t="s">
        <v>421</v>
      </c>
      <c r="C132" t="s">
        <v>422</v>
      </c>
      <c r="D132" t="s">
        <v>404</v>
      </c>
      <c r="E132" s="3">
        <v>12</v>
      </c>
      <c r="F132" s="3">
        <v>11</v>
      </c>
      <c r="G132" s="3">
        <v>8</v>
      </c>
      <c r="H132" s="3">
        <v>0</v>
      </c>
      <c r="I132" s="3">
        <v>5</v>
      </c>
      <c r="J132" s="3">
        <v>1</v>
      </c>
      <c r="K132" s="3">
        <v>5</v>
      </c>
      <c r="L132" s="3">
        <v>2</v>
      </c>
      <c r="M132" s="3">
        <v>2</v>
      </c>
      <c r="N132" s="3">
        <v>1</v>
      </c>
      <c r="O132" s="3">
        <v>47</v>
      </c>
      <c r="P132" s="3">
        <v>15</v>
      </c>
      <c r="Q132" s="3">
        <v>14</v>
      </c>
      <c r="R132" s="3">
        <v>18</v>
      </c>
      <c r="S132" s="2">
        <v>0.6</v>
      </c>
    </row>
    <row r="133" spans="1:20" outlineLevel="1" collapsed="1" x14ac:dyDescent="0.2">
      <c r="D133" s="1" t="s">
        <v>404</v>
      </c>
      <c r="E133" s="3">
        <f t="shared" ref="E133:R133" si="11">SUBTOTAL(9,E123:E132)</f>
        <v>77</v>
      </c>
      <c r="F133" s="3">
        <f t="shared" si="11"/>
        <v>71</v>
      </c>
      <c r="G133" s="3">
        <f t="shared" si="11"/>
        <v>35</v>
      </c>
      <c r="H133" s="3">
        <f t="shared" si="11"/>
        <v>0</v>
      </c>
      <c r="I133" s="3">
        <f t="shared" si="11"/>
        <v>44</v>
      </c>
      <c r="J133" s="3">
        <f t="shared" si="11"/>
        <v>8</v>
      </c>
      <c r="K133" s="3">
        <f t="shared" si="11"/>
        <v>44</v>
      </c>
      <c r="L133" s="3">
        <f t="shared" si="11"/>
        <v>25</v>
      </c>
      <c r="M133" s="3">
        <f t="shared" si="11"/>
        <v>12</v>
      </c>
      <c r="N133" s="3">
        <f t="shared" si="11"/>
        <v>6</v>
      </c>
      <c r="O133" s="3">
        <f t="shared" si="11"/>
        <v>322</v>
      </c>
      <c r="P133" s="3">
        <f t="shared" si="11"/>
        <v>112</v>
      </c>
      <c r="Q133" s="3">
        <f t="shared" si="11"/>
        <v>128</v>
      </c>
      <c r="R133" s="3">
        <f t="shared" si="11"/>
        <v>82</v>
      </c>
      <c r="S133" s="2"/>
      <c r="T133" s="2">
        <f>AVERAGE(S123:S132)</f>
        <v>0.50900000000000001</v>
      </c>
    </row>
    <row r="134" spans="1:20" hidden="1" outlineLevel="2" x14ac:dyDescent="0.2">
      <c r="A134">
        <v>291</v>
      </c>
      <c r="B134" t="s">
        <v>592</v>
      </c>
      <c r="C134" t="s">
        <v>593</v>
      </c>
      <c r="D134" t="s">
        <v>594</v>
      </c>
      <c r="E134" s="3">
        <v>8</v>
      </c>
      <c r="F134" s="3">
        <v>4</v>
      </c>
      <c r="G134" s="3">
        <v>2</v>
      </c>
      <c r="H134" s="3">
        <v>0</v>
      </c>
      <c r="I134" s="3">
        <v>4</v>
      </c>
      <c r="J134" s="3">
        <v>1</v>
      </c>
      <c r="K134" s="3">
        <v>4</v>
      </c>
      <c r="L134" s="3">
        <v>1</v>
      </c>
      <c r="M134" s="3">
        <v>1</v>
      </c>
      <c r="N134" s="3">
        <v>0</v>
      </c>
      <c r="O134" s="3">
        <v>25</v>
      </c>
      <c r="P134" s="3">
        <v>8</v>
      </c>
      <c r="Q134" s="3">
        <v>12</v>
      </c>
      <c r="R134" s="3">
        <v>5</v>
      </c>
      <c r="S134" s="2">
        <v>0.56000000000000005</v>
      </c>
    </row>
    <row r="135" spans="1:20" hidden="1" outlineLevel="2" x14ac:dyDescent="0.2">
      <c r="A135">
        <v>292</v>
      </c>
      <c r="B135" t="s">
        <v>595</v>
      </c>
      <c r="C135" t="s">
        <v>596</v>
      </c>
      <c r="D135" t="s">
        <v>594</v>
      </c>
      <c r="E135" s="3">
        <v>7</v>
      </c>
      <c r="F135" s="3">
        <v>5</v>
      </c>
      <c r="G135" s="3">
        <v>2</v>
      </c>
      <c r="H135" s="3">
        <v>0</v>
      </c>
      <c r="I135" s="3">
        <v>4</v>
      </c>
      <c r="J135" s="3">
        <v>1</v>
      </c>
      <c r="K135" s="3">
        <v>4</v>
      </c>
      <c r="L135" s="3">
        <v>2</v>
      </c>
      <c r="M135" s="3">
        <v>1</v>
      </c>
      <c r="N135" s="3">
        <v>1</v>
      </c>
      <c r="O135" s="3">
        <v>27</v>
      </c>
      <c r="P135" s="3">
        <v>10</v>
      </c>
      <c r="Q135" s="3">
        <v>13</v>
      </c>
      <c r="R135" s="3">
        <v>4</v>
      </c>
      <c r="S135" s="2">
        <v>0.53</v>
      </c>
    </row>
    <row r="136" spans="1:20" hidden="1" outlineLevel="2" x14ac:dyDescent="0.2">
      <c r="A136">
        <v>293</v>
      </c>
      <c r="B136" t="s">
        <v>597</v>
      </c>
      <c r="C136" t="s">
        <v>598</v>
      </c>
      <c r="D136" t="s">
        <v>594</v>
      </c>
      <c r="E136" s="3">
        <v>8</v>
      </c>
      <c r="F136" s="3">
        <v>2</v>
      </c>
      <c r="G136" s="3">
        <v>3</v>
      </c>
      <c r="H136" s="3">
        <v>0</v>
      </c>
      <c r="I136" s="3">
        <v>1</v>
      </c>
      <c r="J136" s="3">
        <v>1</v>
      </c>
      <c r="K136" s="3">
        <v>1</v>
      </c>
      <c r="L136" s="3">
        <v>2</v>
      </c>
      <c r="M136" s="3">
        <v>1</v>
      </c>
      <c r="N136" s="3">
        <v>0</v>
      </c>
      <c r="O136" s="3">
        <v>19</v>
      </c>
      <c r="P136" s="3">
        <v>5</v>
      </c>
      <c r="Q136" s="3">
        <v>10</v>
      </c>
      <c r="R136" s="3">
        <v>4</v>
      </c>
      <c r="S136" s="2">
        <v>0.53</v>
      </c>
    </row>
    <row r="137" spans="1:20" hidden="1" outlineLevel="2" x14ac:dyDescent="0.2">
      <c r="A137">
        <v>294</v>
      </c>
      <c r="B137" t="s">
        <v>599</v>
      </c>
      <c r="C137" t="s">
        <v>600</v>
      </c>
      <c r="D137" t="s">
        <v>594</v>
      </c>
      <c r="E137" s="3">
        <v>10</v>
      </c>
      <c r="F137" s="3">
        <v>7</v>
      </c>
      <c r="G137" s="3">
        <v>6</v>
      </c>
      <c r="H137" s="3">
        <v>0</v>
      </c>
      <c r="I137" s="3">
        <v>4</v>
      </c>
      <c r="J137" s="3">
        <v>1</v>
      </c>
      <c r="K137" s="3">
        <v>5</v>
      </c>
      <c r="L137" s="3">
        <v>2</v>
      </c>
      <c r="M137" s="3">
        <v>1</v>
      </c>
      <c r="N137" s="3">
        <v>1</v>
      </c>
      <c r="O137" s="3">
        <v>37</v>
      </c>
      <c r="P137" s="3">
        <v>12</v>
      </c>
      <c r="Q137" s="3">
        <v>15</v>
      </c>
      <c r="R137" s="3">
        <v>10</v>
      </c>
      <c r="S137" s="2">
        <v>0.57999999999999996</v>
      </c>
    </row>
    <row r="138" spans="1:20" hidden="1" outlineLevel="2" x14ac:dyDescent="0.2">
      <c r="A138">
        <v>295</v>
      </c>
      <c r="B138" t="s">
        <v>601</v>
      </c>
      <c r="C138" t="s">
        <v>602</v>
      </c>
      <c r="D138" t="s">
        <v>594</v>
      </c>
      <c r="E138" s="3">
        <v>9</v>
      </c>
      <c r="F138" s="3">
        <v>9</v>
      </c>
      <c r="G138" s="3">
        <v>2</v>
      </c>
      <c r="H138" s="3">
        <v>0</v>
      </c>
      <c r="I138" s="3">
        <v>6</v>
      </c>
      <c r="J138" s="3">
        <v>1</v>
      </c>
      <c r="K138" s="3">
        <v>5</v>
      </c>
      <c r="L138" s="3">
        <v>2</v>
      </c>
      <c r="M138" s="3">
        <v>1</v>
      </c>
      <c r="N138" s="3">
        <v>1</v>
      </c>
      <c r="O138" s="3">
        <v>36</v>
      </c>
      <c r="P138" s="3">
        <v>13</v>
      </c>
      <c r="Q138" s="3">
        <v>15</v>
      </c>
      <c r="R138" s="3">
        <v>8</v>
      </c>
      <c r="S138" s="2">
        <v>0.53</v>
      </c>
    </row>
    <row r="139" spans="1:20" hidden="1" outlineLevel="2" x14ac:dyDescent="0.2">
      <c r="A139">
        <v>296</v>
      </c>
      <c r="B139" t="s">
        <v>402</v>
      </c>
      <c r="C139" t="s">
        <v>403</v>
      </c>
      <c r="D139" t="s">
        <v>594</v>
      </c>
      <c r="E139" s="3">
        <v>6</v>
      </c>
      <c r="F139" s="3">
        <v>8</v>
      </c>
      <c r="G139" s="3">
        <v>3</v>
      </c>
      <c r="H139" s="3">
        <v>0</v>
      </c>
      <c r="I139" s="3">
        <v>5</v>
      </c>
      <c r="J139" s="3">
        <v>1</v>
      </c>
      <c r="K139" s="3">
        <v>4</v>
      </c>
      <c r="L139" s="3">
        <v>4</v>
      </c>
      <c r="M139" s="3">
        <v>1</v>
      </c>
      <c r="N139" s="3">
        <v>0</v>
      </c>
      <c r="O139" s="3">
        <v>32</v>
      </c>
      <c r="P139" s="3">
        <v>14</v>
      </c>
      <c r="Q139" s="3">
        <v>11</v>
      </c>
      <c r="R139" s="3">
        <v>7</v>
      </c>
      <c r="S139" s="2">
        <v>0.5</v>
      </c>
    </row>
    <row r="140" spans="1:20" hidden="1" outlineLevel="2" x14ac:dyDescent="0.2">
      <c r="A140">
        <v>297</v>
      </c>
      <c r="B140" t="s">
        <v>603</v>
      </c>
      <c r="C140" t="s">
        <v>604</v>
      </c>
      <c r="D140" t="s">
        <v>594</v>
      </c>
      <c r="E140" s="3">
        <v>11</v>
      </c>
      <c r="F140" s="3">
        <v>8</v>
      </c>
      <c r="G140" s="3">
        <v>4</v>
      </c>
      <c r="H140" s="3">
        <v>0</v>
      </c>
      <c r="I140" s="3">
        <v>5</v>
      </c>
      <c r="J140" s="3">
        <v>1</v>
      </c>
      <c r="K140" s="3">
        <v>5</v>
      </c>
      <c r="L140" s="3">
        <v>3</v>
      </c>
      <c r="M140" s="3">
        <v>1</v>
      </c>
      <c r="N140" s="3">
        <v>0</v>
      </c>
      <c r="O140" s="3">
        <v>38</v>
      </c>
      <c r="P140" s="3">
        <v>12</v>
      </c>
      <c r="Q140" s="3">
        <v>19</v>
      </c>
      <c r="R140" s="3">
        <v>7</v>
      </c>
      <c r="S140" s="2">
        <v>0.53</v>
      </c>
    </row>
    <row r="141" spans="1:20" hidden="1" outlineLevel="2" x14ac:dyDescent="0.2">
      <c r="A141">
        <v>298</v>
      </c>
      <c r="B141" t="s">
        <v>605</v>
      </c>
      <c r="C141" t="s">
        <v>606</v>
      </c>
      <c r="D141" t="s">
        <v>594</v>
      </c>
      <c r="E141" s="3">
        <v>8</v>
      </c>
      <c r="F141" s="3">
        <v>8</v>
      </c>
      <c r="G141" s="3">
        <v>2</v>
      </c>
      <c r="H141" s="3">
        <v>0</v>
      </c>
      <c r="I141" s="3">
        <v>5</v>
      </c>
      <c r="J141" s="3">
        <v>1</v>
      </c>
      <c r="K141" s="3">
        <v>5</v>
      </c>
      <c r="L141" s="3">
        <v>3</v>
      </c>
      <c r="M141" s="3">
        <v>2</v>
      </c>
      <c r="N141" s="3">
        <v>0</v>
      </c>
      <c r="O141" s="3">
        <v>34</v>
      </c>
      <c r="P141" s="3">
        <v>12</v>
      </c>
      <c r="Q141" s="3">
        <v>17</v>
      </c>
      <c r="R141" s="3">
        <v>5</v>
      </c>
      <c r="S141" s="2">
        <v>0.51</v>
      </c>
    </row>
    <row r="142" spans="1:20" hidden="1" outlineLevel="2" x14ac:dyDescent="0.2">
      <c r="A142">
        <v>299</v>
      </c>
      <c r="B142" t="s">
        <v>405</v>
      </c>
      <c r="C142" t="s">
        <v>406</v>
      </c>
      <c r="D142" t="s">
        <v>594</v>
      </c>
      <c r="E142" s="3">
        <v>10</v>
      </c>
      <c r="F142" s="3">
        <v>9</v>
      </c>
      <c r="G142" s="3">
        <v>3</v>
      </c>
      <c r="H142" s="3">
        <v>0</v>
      </c>
      <c r="I142" s="3">
        <v>7</v>
      </c>
      <c r="J142" s="3">
        <v>1</v>
      </c>
      <c r="K142" s="3">
        <v>5</v>
      </c>
      <c r="L142" s="3">
        <v>4</v>
      </c>
      <c r="M142" s="3">
        <v>1</v>
      </c>
      <c r="N142" s="3">
        <v>1</v>
      </c>
      <c r="O142" s="3">
        <v>41</v>
      </c>
      <c r="P142" s="3">
        <v>14</v>
      </c>
      <c r="Q142" s="3">
        <v>17</v>
      </c>
      <c r="R142" s="3">
        <v>10</v>
      </c>
      <c r="S142" s="2">
        <v>0.55000000000000004</v>
      </c>
    </row>
    <row r="143" spans="1:20" hidden="1" outlineLevel="2" x14ac:dyDescent="0.2">
      <c r="A143">
        <v>300</v>
      </c>
      <c r="B143" t="s">
        <v>607</v>
      </c>
      <c r="C143" t="s">
        <v>608</v>
      </c>
      <c r="D143" t="s">
        <v>594</v>
      </c>
      <c r="E143" s="3">
        <v>11</v>
      </c>
      <c r="F143" s="3">
        <v>6</v>
      </c>
      <c r="G143" s="3">
        <v>2</v>
      </c>
      <c r="H143" s="3">
        <v>0</v>
      </c>
      <c r="I143" s="3">
        <v>4</v>
      </c>
      <c r="J143" s="3">
        <v>1</v>
      </c>
      <c r="K143" s="3">
        <v>5</v>
      </c>
      <c r="L143" s="3">
        <v>2</v>
      </c>
      <c r="M143" s="3">
        <v>1</v>
      </c>
      <c r="N143" s="3">
        <v>0</v>
      </c>
      <c r="O143" s="3">
        <v>32</v>
      </c>
      <c r="P143" s="3">
        <v>11</v>
      </c>
      <c r="Q143" s="3">
        <v>16</v>
      </c>
      <c r="R143" s="3">
        <v>5</v>
      </c>
      <c r="S143" s="2">
        <v>0.52</v>
      </c>
    </row>
    <row r="144" spans="1:20" outlineLevel="1" collapsed="1" x14ac:dyDescent="0.2">
      <c r="D144" s="1" t="s">
        <v>594</v>
      </c>
      <c r="E144" s="3">
        <f t="shared" ref="E144:R144" si="12">SUBTOTAL(9,E134:E143)</f>
        <v>88</v>
      </c>
      <c r="F144" s="3">
        <f t="shared" si="12"/>
        <v>66</v>
      </c>
      <c r="G144" s="3">
        <f t="shared" si="12"/>
        <v>29</v>
      </c>
      <c r="H144" s="3">
        <f t="shared" si="12"/>
        <v>0</v>
      </c>
      <c r="I144" s="3">
        <f t="shared" si="12"/>
        <v>45</v>
      </c>
      <c r="J144" s="3">
        <f t="shared" si="12"/>
        <v>10</v>
      </c>
      <c r="K144" s="3">
        <f t="shared" si="12"/>
        <v>43</v>
      </c>
      <c r="L144" s="3">
        <f t="shared" si="12"/>
        <v>25</v>
      </c>
      <c r="M144" s="3">
        <f t="shared" si="12"/>
        <v>11</v>
      </c>
      <c r="N144" s="3">
        <f t="shared" si="12"/>
        <v>4</v>
      </c>
      <c r="O144" s="3">
        <f t="shared" si="12"/>
        <v>321</v>
      </c>
      <c r="P144" s="3">
        <f t="shared" si="12"/>
        <v>111</v>
      </c>
      <c r="Q144" s="3">
        <f t="shared" si="12"/>
        <v>145</v>
      </c>
      <c r="R144" s="3">
        <f t="shared" si="12"/>
        <v>65</v>
      </c>
      <c r="S144" s="2"/>
      <c r="T144" s="2">
        <f>AVERAGE(S134:S143)</f>
        <v>0.53400000000000003</v>
      </c>
    </row>
    <row r="145" spans="1:20" hidden="1" outlineLevel="2" x14ac:dyDescent="0.2">
      <c r="A145">
        <v>271</v>
      </c>
      <c r="B145" t="s">
        <v>550</v>
      </c>
      <c r="C145" t="s">
        <v>551</v>
      </c>
      <c r="D145" t="s">
        <v>552</v>
      </c>
      <c r="E145" s="3">
        <v>9</v>
      </c>
      <c r="F145" s="3">
        <v>6</v>
      </c>
      <c r="G145" s="3">
        <v>3</v>
      </c>
      <c r="H145" s="3">
        <v>0</v>
      </c>
      <c r="I145" s="3">
        <v>6</v>
      </c>
      <c r="J145" s="3">
        <v>1</v>
      </c>
      <c r="K145" s="3">
        <v>6</v>
      </c>
      <c r="L145" s="3">
        <v>3</v>
      </c>
      <c r="M145" s="3">
        <v>1</v>
      </c>
      <c r="N145" s="3">
        <v>0</v>
      </c>
      <c r="O145" s="3">
        <v>35</v>
      </c>
      <c r="P145" s="3">
        <v>9</v>
      </c>
      <c r="Q145" s="3">
        <v>16</v>
      </c>
      <c r="R145" s="3">
        <v>10</v>
      </c>
      <c r="S145" s="2">
        <v>0.59</v>
      </c>
    </row>
    <row r="146" spans="1:20" hidden="1" outlineLevel="2" x14ac:dyDescent="0.2">
      <c r="A146">
        <v>272</v>
      </c>
      <c r="B146" t="s">
        <v>553</v>
      </c>
      <c r="C146" t="s">
        <v>554</v>
      </c>
      <c r="D146" t="s">
        <v>552</v>
      </c>
      <c r="E146" s="3">
        <v>7</v>
      </c>
      <c r="F146" s="3">
        <v>6</v>
      </c>
      <c r="G146" s="3">
        <v>1</v>
      </c>
      <c r="H146" s="3">
        <v>0</v>
      </c>
      <c r="I146" s="3">
        <v>1</v>
      </c>
      <c r="J146" s="3">
        <v>1</v>
      </c>
      <c r="K146" s="3">
        <v>3</v>
      </c>
      <c r="L146" s="3">
        <v>1</v>
      </c>
      <c r="M146" s="3">
        <v>0</v>
      </c>
      <c r="N146" s="3">
        <v>0</v>
      </c>
      <c r="O146" s="3">
        <v>20</v>
      </c>
      <c r="P146" s="3">
        <v>8</v>
      </c>
      <c r="Q146" s="3">
        <v>7</v>
      </c>
      <c r="R146" s="3">
        <v>5</v>
      </c>
      <c r="S146" s="2">
        <v>0.55000000000000004</v>
      </c>
    </row>
    <row r="147" spans="1:20" hidden="1" outlineLevel="2" x14ac:dyDescent="0.2">
      <c r="A147">
        <v>273</v>
      </c>
      <c r="B147" t="s">
        <v>555</v>
      </c>
      <c r="C147" t="s">
        <v>556</v>
      </c>
      <c r="D147" t="s">
        <v>552</v>
      </c>
      <c r="E147" s="3">
        <v>8</v>
      </c>
      <c r="F147" s="3">
        <v>7</v>
      </c>
      <c r="G147" s="3">
        <v>1</v>
      </c>
      <c r="H147" s="3">
        <v>0</v>
      </c>
      <c r="I147" s="3">
        <v>4</v>
      </c>
      <c r="J147" s="3">
        <v>1</v>
      </c>
      <c r="K147" s="3">
        <v>5</v>
      </c>
      <c r="L147" s="3">
        <v>2</v>
      </c>
      <c r="M147" s="3">
        <v>1</v>
      </c>
      <c r="N147" s="3">
        <v>1</v>
      </c>
      <c r="O147" s="3">
        <v>30</v>
      </c>
      <c r="P147" s="3">
        <v>11</v>
      </c>
      <c r="Q147" s="3">
        <v>13</v>
      </c>
      <c r="R147" s="3">
        <v>6</v>
      </c>
      <c r="S147" s="2">
        <v>0.55000000000000004</v>
      </c>
    </row>
    <row r="148" spans="1:20" hidden="1" outlineLevel="2" x14ac:dyDescent="0.2">
      <c r="A148">
        <v>274</v>
      </c>
      <c r="B148" t="s">
        <v>557</v>
      </c>
      <c r="C148" t="s">
        <v>558</v>
      </c>
      <c r="D148" t="s">
        <v>552</v>
      </c>
      <c r="E148" s="3">
        <v>4</v>
      </c>
      <c r="F148" s="3">
        <v>8</v>
      </c>
      <c r="G148" s="3">
        <v>4</v>
      </c>
      <c r="H148" s="3">
        <v>0</v>
      </c>
      <c r="I148" s="3">
        <v>4</v>
      </c>
      <c r="J148" s="3">
        <v>0</v>
      </c>
      <c r="K148" s="3">
        <v>4</v>
      </c>
      <c r="L148" s="3">
        <v>3</v>
      </c>
      <c r="M148" s="3">
        <v>2</v>
      </c>
      <c r="N148" s="3">
        <v>0</v>
      </c>
      <c r="O148" s="3">
        <v>29</v>
      </c>
      <c r="P148" s="3">
        <v>10</v>
      </c>
      <c r="Q148" s="3">
        <v>11</v>
      </c>
      <c r="R148" s="3">
        <v>8</v>
      </c>
      <c r="S148" s="2">
        <v>0.56000000000000005</v>
      </c>
    </row>
    <row r="149" spans="1:20" hidden="1" outlineLevel="2" x14ac:dyDescent="0.2">
      <c r="A149">
        <v>275</v>
      </c>
      <c r="B149" t="s">
        <v>559</v>
      </c>
      <c r="C149" t="s">
        <v>560</v>
      </c>
      <c r="D149" t="s">
        <v>552</v>
      </c>
      <c r="E149" s="3">
        <v>12</v>
      </c>
      <c r="F149" s="3">
        <v>8</v>
      </c>
      <c r="G149" s="3">
        <v>6</v>
      </c>
      <c r="H149" s="3">
        <v>0</v>
      </c>
      <c r="I149" s="3">
        <v>5</v>
      </c>
      <c r="J149" s="3">
        <v>1</v>
      </c>
      <c r="K149" s="3">
        <v>5</v>
      </c>
      <c r="L149" s="3">
        <v>3</v>
      </c>
      <c r="M149" s="3">
        <v>2</v>
      </c>
      <c r="N149" s="3">
        <v>2</v>
      </c>
      <c r="O149" s="3">
        <v>44</v>
      </c>
      <c r="P149" s="3">
        <v>12</v>
      </c>
      <c r="Q149" s="3">
        <v>19</v>
      </c>
      <c r="R149" s="3">
        <v>13</v>
      </c>
      <c r="S149" s="2">
        <v>0.56000000000000005</v>
      </c>
    </row>
    <row r="150" spans="1:20" hidden="1" outlineLevel="2" x14ac:dyDescent="0.2">
      <c r="A150">
        <v>276</v>
      </c>
      <c r="B150" t="s">
        <v>561</v>
      </c>
      <c r="C150" t="s">
        <v>562</v>
      </c>
      <c r="D150" t="s">
        <v>552</v>
      </c>
      <c r="E150" s="3">
        <v>10</v>
      </c>
      <c r="F150" s="3">
        <v>9</v>
      </c>
      <c r="G150" s="3">
        <v>1</v>
      </c>
      <c r="H150" s="3">
        <v>0</v>
      </c>
      <c r="I150" s="3">
        <v>3</v>
      </c>
      <c r="J150" s="3">
        <v>1</v>
      </c>
      <c r="K150" s="3">
        <v>4</v>
      </c>
      <c r="L150" s="3">
        <v>1</v>
      </c>
      <c r="M150" s="3">
        <v>2</v>
      </c>
      <c r="N150" s="3">
        <v>0</v>
      </c>
      <c r="O150" s="3">
        <v>31</v>
      </c>
      <c r="P150" s="3">
        <v>13</v>
      </c>
      <c r="Q150" s="3">
        <v>10</v>
      </c>
      <c r="R150" s="3">
        <v>8</v>
      </c>
      <c r="S150" s="2">
        <v>0.52</v>
      </c>
    </row>
    <row r="151" spans="1:20" hidden="1" outlineLevel="2" x14ac:dyDescent="0.2">
      <c r="A151">
        <v>277</v>
      </c>
      <c r="B151" t="s">
        <v>563</v>
      </c>
      <c r="C151" t="s">
        <v>564</v>
      </c>
      <c r="D151" t="s">
        <v>552</v>
      </c>
      <c r="E151" s="3">
        <v>7</v>
      </c>
      <c r="F151" s="3">
        <v>7</v>
      </c>
      <c r="G151" s="3">
        <v>1</v>
      </c>
      <c r="H151" s="3">
        <v>0</v>
      </c>
      <c r="I151" s="3">
        <v>3</v>
      </c>
      <c r="J151" s="3">
        <v>1</v>
      </c>
      <c r="K151" s="3">
        <v>5</v>
      </c>
      <c r="L151" s="3">
        <v>0</v>
      </c>
      <c r="M151" s="3">
        <v>2</v>
      </c>
      <c r="N151" s="3">
        <v>0</v>
      </c>
      <c r="O151" s="3">
        <v>26</v>
      </c>
      <c r="P151" s="3">
        <v>10</v>
      </c>
      <c r="Q151" s="3">
        <v>9</v>
      </c>
      <c r="R151" s="3">
        <v>7</v>
      </c>
      <c r="S151" s="2">
        <v>0.55000000000000004</v>
      </c>
    </row>
    <row r="152" spans="1:20" hidden="1" outlineLevel="2" x14ac:dyDescent="0.2">
      <c r="A152">
        <v>278</v>
      </c>
      <c r="B152" t="s">
        <v>565</v>
      </c>
      <c r="C152" t="s">
        <v>566</v>
      </c>
      <c r="D152" t="s">
        <v>552</v>
      </c>
      <c r="E152" s="3">
        <v>10</v>
      </c>
      <c r="F152" s="3">
        <v>8</v>
      </c>
      <c r="G152" s="3">
        <v>4</v>
      </c>
      <c r="H152" s="3">
        <v>0</v>
      </c>
      <c r="I152" s="3">
        <v>5</v>
      </c>
      <c r="J152" s="3">
        <v>1</v>
      </c>
      <c r="K152" s="3">
        <v>6</v>
      </c>
      <c r="L152" s="3">
        <v>2</v>
      </c>
      <c r="M152" s="3">
        <v>0</v>
      </c>
      <c r="N152" s="3">
        <v>0</v>
      </c>
      <c r="O152" s="3">
        <v>36</v>
      </c>
      <c r="P152" s="3">
        <v>12</v>
      </c>
      <c r="Q152" s="3">
        <v>14</v>
      </c>
      <c r="R152" s="3">
        <v>10</v>
      </c>
      <c r="S152" s="2">
        <v>0.55000000000000004</v>
      </c>
    </row>
    <row r="153" spans="1:20" hidden="1" outlineLevel="2" x14ac:dyDescent="0.2">
      <c r="A153">
        <v>279</v>
      </c>
      <c r="B153" t="s">
        <v>567</v>
      </c>
      <c r="C153" t="s">
        <v>568</v>
      </c>
      <c r="D153" t="s">
        <v>552</v>
      </c>
      <c r="E153" s="3">
        <v>10</v>
      </c>
      <c r="F153" s="3">
        <v>7</v>
      </c>
      <c r="G153" s="3">
        <v>3</v>
      </c>
      <c r="H153" s="3">
        <v>0</v>
      </c>
      <c r="I153" s="3">
        <v>6</v>
      </c>
      <c r="J153" s="3">
        <v>1</v>
      </c>
      <c r="K153" s="3">
        <v>5</v>
      </c>
      <c r="L153" s="3">
        <v>4</v>
      </c>
      <c r="M153" s="3">
        <v>1</v>
      </c>
      <c r="N153" s="3">
        <v>0</v>
      </c>
      <c r="O153" s="3">
        <v>37</v>
      </c>
      <c r="P153" s="3">
        <v>13</v>
      </c>
      <c r="Q153" s="3">
        <v>15</v>
      </c>
      <c r="R153" s="3">
        <v>9</v>
      </c>
      <c r="S153" s="2">
        <v>0.54</v>
      </c>
    </row>
    <row r="154" spans="1:20" hidden="1" outlineLevel="2" x14ac:dyDescent="0.2">
      <c r="A154">
        <v>280</v>
      </c>
      <c r="B154" t="s">
        <v>569</v>
      </c>
      <c r="C154" t="s">
        <v>570</v>
      </c>
      <c r="D154" t="s">
        <v>552</v>
      </c>
      <c r="E154" s="3">
        <v>8</v>
      </c>
      <c r="F154" s="3">
        <v>7</v>
      </c>
      <c r="G154" s="3">
        <v>2</v>
      </c>
      <c r="H154" s="3">
        <v>0</v>
      </c>
      <c r="I154" s="3">
        <v>5</v>
      </c>
      <c r="J154" s="3">
        <v>1</v>
      </c>
      <c r="K154" s="3">
        <v>5</v>
      </c>
      <c r="L154" s="3">
        <v>2</v>
      </c>
      <c r="M154" s="3">
        <v>1</v>
      </c>
      <c r="N154" s="3">
        <v>0</v>
      </c>
      <c r="O154" s="3">
        <v>31</v>
      </c>
      <c r="P154" s="3">
        <v>11</v>
      </c>
      <c r="Q154" s="3">
        <v>14</v>
      </c>
      <c r="R154" s="3">
        <v>6</v>
      </c>
      <c r="S154" s="2">
        <v>0.55000000000000004</v>
      </c>
    </row>
    <row r="155" spans="1:20" outlineLevel="1" collapsed="1" x14ac:dyDescent="0.2">
      <c r="D155" s="1" t="s">
        <v>552</v>
      </c>
      <c r="E155" s="3">
        <f t="shared" ref="E155:R155" si="13">SUBTOTAL(9,E145:E154)</f>
        <v>85</v>
      </c>
      <c r="F155" s="3">
        <f t="shared" si="13"/>
        <v>73</v>
      </c>
      <c r="G155" s="3">
        <f t="shared" si="13"/>
        <v>26</v>
      </c>
      <c r="H155" s="3">
        <f t="shared" si="13"/>
        <v>0</v>
      </c>
      <c r="I155" s="3">
        <f t="shared" si="13"/>
        <v>42</v>
      </c>
      <c r="J155" s="3">
        <f t="shared" si="13"/>
        <v>9</v>
      </c>
      <c r="K155" s="3">
        <f t="shared" si="13"/>
        <v>48</v>
      </c>
      <c r="L155" s="3">
        <f t="shared" si="13"/>
        <v>21</v>
      </c>
      <c r="M155" s="3">
        <f t="shared" si="13"/>
        <v>12</v>
      </c>
      <c r="N155" s="3">
        <f t="shared" si="13"/>
        <v>3</v>
      </c>
      <c r="O155" s="3">
        <f t="shared" si="13"/>
        <v>319</v>
      </c>
      <c r="P155" s="3">
        <f t="shared" si="13"/>
        <v>109</v>
      </c>
      <c r="Q155" s="3">
        <f t="shared" si="13"/>
        <v>128</v>
      </c>
      <c r="R155" s="3">
        <f t="shared" si="13"/>
        <v>82</v>
      </c>
      <c r="S155" s="2"/>
      <c r="T155" s="2">
        <f>AVERAGE(S145:S154)</f>
        <v>0.55199999999999994</v>
      </c>
    </row>
    <row r="156" spans="1:20" hidden="1" outlineLevel="2" x14ac:dyDescent="0.2">
      <c r="A156">
        <v>61</v>
      </c>
      <c r="B156" t="s">
        <v>142</v>
      </c>
      <c r="C156" t="s">
        <v>143</v>
      </c>
      <c r="D156" t="s">
        <v>144</v>
      </c>
      <c r="E156" s="3">
        <v>3</v>
      </c>
      <c r="F156" s="3">
        <v>2</v>
      </c>
      <c r="G156" s="3">
        <v>1</v>
      </c>
      <c r="H156" s="3">
        <v>0</v>
      </c>
      <c r="I156" s="3">
        <v>0</v>
      </c>
      <c r="J156" s="3">
        <v>1</v>
      </c>
      <c r="K156" s="3">
        <v>1</v>
      </c>
      <c r="L156" s="3">
        <v>2</v>
      </c>
      <c r="M156" s="3">
        <v>1</v>
      </c>
      <c r="N156" s="3">
        <v>0</v>
      </c>
      <c r="O156" s="3">
        <v>11</v>
      </c>
      <c r="P156" s="3">
        <v>6</v>
      </c>
      <c r="Q156" s="3">
        <v>4</v>
      </c>
      <c r="R156" s="3">
        <v>1</v>
      </c>
      <c r="S156" s="2">
        <v>0.15</v>
      </c>
    </row>
    <row r="157" spans="1:20" hidden="1" outlineLevel="2" x14ac:dyDescent="0.2">
      <c r="A157">
        <v>62</v>
      </c>
      <c r="B157" t="s">
        <v>145</v>
      </c>
      <c r="C157" t="s">
        <v>146</v>
      </c>
      <c r="D157" t="s">
        <v>144</v>
      </c>
      <c r="E157" s="3">
        <v>10</v>
      </c>
      <c r="F157" s="3">
        <v>7</v>
      </c>
      <c r="G157" s="3">
        <v>5</v>
      </c>
      <c r="H157" s="3">
        <v>0</v>
      </c>
      <c r="I157" s="3">
        <v>4</v>
      </c>
      <c r="J157" s="3">
        <v>0</v>
      </c>
      <c r="K157" s="3">
        <v>4</v>
      </c>
      <c r="L157" s="3">
        <v>1</v>
      </c>
      <c r="M157" s="3">
        <v>2</v>
      </c>
      <c r="N157" s="3">
        <v>0</v>
      </c>
      <c r="O157" s="3">
        <v>33</v>
      </c>
      <c r="P157" s="3">
        <v>11</v>
      </c>
      <c r="Q157" s="3">
        <v>13</v>
      </c>
      <c r="R157" s="3">
        <v>9</v>
      </c>
      <c r="S157" s="2">
        <v>0.56999999999999995</v>
      </c>
    </row>
    <row r="158" spans="1:20" hidden="1" outlineLevel="2" x14ac:dyDescent="0.2">
      <c r="A158">
        <v>63</v>
      </c>
      <c r="B158" t="s">
        <v>147</v>
      </c>
      <c r="C158" t="s">
        <v>148</v>
      </c>
      <c r="D158" t="s">
        <v>144</v>
      </c>
      <c r="E158" s="3">
        <v>10</v>
      </c>
      <c r="F158" s="3">
        <v>7</v>
      </c>
      <c r="G158" s="3">
        <v>5</v>
      </c>
      <c r="H158" s="3">
        <v>0</v>
      </c>
      <c r="I158" s="3">
        <v>3</v>
      </c>
      <c r="J158" s="3">
        <v>1</v>
      </c>
      <c r="K158" s="3">
        <v>6</v>
      </c>
      <c r="L158" s="3">
        <v>1</v>
      </c>
      <c r="M158" s="3">
        <v>0</v>
      </c>
      <c r="N158" s="3">
        <v>0</v>
      </c>
      <c r="O158" s="3">
        <v>33</v>
      </c>
      <c r="P158" s="3">
        <v>11</v>
      </c>
      <c r="Q158" s="3">
        <v>14</v>
      </c>
      <c r="R158" s="3">
        <v>8</v>
      </c>
      <c r="S158" s="2">
        <v>0.54</v>
      </c>
    </row>
    <row r="159" spans="1:20" hidden="1" outlineLevel="2" x14ac:dyDescent="0.2">
      <c r="A159">
        <v>64</v>
      </c>
      <c r="B159" t="s">
        <v>149</v>
      </c>
      <c r="C159" t="s">
        <v>150</v>
      </c>
      <c r="D159" t="s">
        <v>144</v>
      </c>
      <c r="E159" s="3">
        <v>3</v>
      </c>
      <c r="F159" s="3">
        <v>3</v>
      </c>
      <c r="G159" s="3">
        <v>1</v>
      </c>
      <c r="H159" s="3">
        <v>0</v>
      </c>
      <c r="I159" s="3">
        <v>1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9</v>
      </c>
      <c r="P159" s="3">
        <v>2</v>
      </c>
      <c r="Q159" s="3">
        <v>7</v>
      </c>
      <c r="R159" s="3">
        <v>0</v>
      </c>
      <c r="S159" s="2">
        <v>0.53</v>
      </c>
    </row>
    <row r="160" spans="1:20" hidden="1" outlineLevel="2" x14ac:dyDescent="0.2">
      <c r="A160">
        <v>65</v>
      </c>
      <c r="B160" t="s">
        <v>151</v>
      </c>
      <c r="C160" t="s">
        <v>152</v>
      </c>
      <c r="D160" t="s">
        <v>144</v>
      </c>
      <c r="E160" s="3">
        <v>11</v>
      </c>
      <c r="F160" s="3">
        <v>10</v>
      </c>
      <c r="G160" s="3">
        <v>3</v>
      </c>
      <c r="H160" s="3">
        <v>0</v>
      </c>
      <c r="I160" s="3">
        <v>6</v>
      </c>
      <c r="J160" s="3">
        <v>1</v>
      </c>
      <c r="K160" s="3">
        <v>5</v>
      </c>
      <c r="L160" s="3">
        <v>4</v>
      </c>
      <c r="M160" s="3">
        <v>2</v>
      </c>
      <c r="N160" s="3">
        <v>1</v>
      </c>
      <c r="O160" s="3">
        <v>43</v>
      </c>
      <c r="P160" s="3">
        <v>13</v>
      </c>
      <c r="Q160" s="3">
        <v>17</v>
      </c>
      <c r="R160" s="3">
        <v>13</v>
      </c>
      <c r="S160" s="2">
        <v>0.56000000000000005</v>
      </c>
    </row>
    <row r="161" spans="1:20" hidden="1" outlineLevel="2" x14ac:dyDescent="0.2">
      <c r="A161">
        <v>66</v>
      </c>
      <c r="B161" t="s">
        <v>153</v>
      </c>
      <c r="C161" t="s">
        <v>154</v>
      </c>
      <c r="D161" t="s">
        <v>144</v>
      </c>
      <c r="E161" s="3">
        <v>12</v>
      </c>
      <c r="F161" s="3">
        <v>9</v>
      </c>
      <c r="G161" s="3">
        <v>4</v>
      </c>
      <c r="H161" s="3">
        <v>0</v>
      </c>
      <c r="I161" s="3">
        <v>4</v>
      </c>
      <c r="J161" s="3">
        <v>1</v>
      </c>
      <c r="K161" s="3">
        <v>5</v>
      </c>
      <c r="L161" s="3">
        <v>4</v>
      </c>
      <c r="M161" s="3">
        <v>2</v>
      </c>
      <c r="N161" s="3">
        <v>0</v>
      </c>
      <c r="O161" s="3">
        <v>41</v>
      </c>
      <c r="P161" s="3">
        <v>14</v>
      </c>
      <c r="Q161" s="3">
        <v>18</v>
      </c>
      <c r="R161" s="3">
        <v>9</v>
      </c>
      <c r="S161" s="2">
        <v>0.53</v>
      </c>
    </row>
    <row r="162" spans="1:20" hidden="1" outlineLevel="2" x14ac:dyDescent="0.2">
      <c r="A162">
        <v>67</v>
      </c>
      <c r="B162" t="s">
        <v>155</v>
      </c>
      <c r="C162" t="s">
        <v>156</v>
      </c>
      <c r="D162" t="s">
        <v>144</v>
      </c>
      <c r="E162" s="3">
        <v>11</v>
      </c>
      <c r="F162" s="3">
        <v>6</v>
      </c>
      <c r="G162" s="3">
        <v>5</v>
      </c>
      <c r="H162" s="3">
        <v>0</v>
      </c>
      <c r="I162" s="3">
        <v>6</v>
      </c>
      <c r="J162" s="3">
        <v>1</v>
      </c>
      <c r="K162" s="3">
        <v>5</v>
      </c>
      <c r="L162" s="3">
        <v>3</v>
      </c>
      <c r="M162" s="3">
        <v>2</v>
      </c>
      <c r="N162" s="3">
        <v>0</v>
      </c>
      <c r="O162" s="3">
        <v>39</v>
      </c>
      <c r="P162" s="3">
        <v>13</v>
      </c>
      <c r="Q162" s="3">
        <v>15</v>
      </c>
      <c r="R162" s="3">
        <v>11</v>
      </c>
      <c r="S162" s="2">
        <v>0.56999999999999995</v>
      </c>
    </row>
    <row r="163" spans="1:20" hidden="1" outlineLevel="2" x14ac:dyDescent="0.2">
      <c r="A163">
        <v>68</v>
      </c>
      <c r="B163" t="s">
        <v>157</v>
      </c>
      <c r="C163" t="s">
        <v>158</v>
      </c>
      <c r="D163" t="s">
        <v>144</v>
      </c>
      <c r="E163" s="3">
        <v>11</v>
      </c>
      <c r="F163" s="3">
        <v>7</v>
      </c>
      <c r="G163" s="3">
        <v>4</v>
      </c>
      <c r="H163" s="3">
        <v>0</v>
      </c>
      <c r="I163" s="3">
        <v>4</v>
      </c>
      <c r="J163" s="3">
        <v>1</v>
      </c>
      <c r="K163" s="3">
        <v>5</v>
      </c>
      <c r="L163" s="3">
        <v>2</v>
      </c>
      <c r="M163" s="3">
        <v>2</v>
      </c>
      <c r="N163" s="3">
        <v>0</v>
      </c>
      <c r="O163" s="3">
        <v>36</v>
      </c>
      <c r="P163" s="3">
        <v>12</v>
      </c>
      <c r="Q163" s="3">
        <v>16</v>
      </c>
      <c r="R163" s="3">
        <v>8</v>
      </c>
      <c r="S163" s="2">
        <v>0.53</v>
      </c>
    </row>
    <row r="164" spans="1:20" hidden="1" outlineLevel="2" x14ac:dyDescent="0.2">
      <c r="A164">
        <v>69</v>
      </c>
      <c r="B164" t="s">
        <v>159</v>
      </c>
      <c r="C164" t="s">
        <v>160</v>
      </c>
      <c r="D164" t="s">
        <v>144</v>
      </c>
      <c r="E164" s="3">
        <v>9</v>
      </c>
      <c r="F164" s="3">
        <v>6</v>
      </c>
      <c r="G164" s="3">
        <v>3</v>
      </c>
      <c r="H164" s="3">
        <v>0</v>
      </c>
      <c r="I164" s="3">
        <v>5</v>
      </c>
      <c r="J164" s="3">
        <v>1</v>
      </c>
      <c r="K164" s="3">
        <v>4</v>
      </c>
      <c r="L164" s="3">
        <v>2</v>
      </c>
      <c r="M164" s="3">
        <v>1</v>
      </c>
      <c r="N164" s="3">
        <v>1</v>
      </c>
      <c r="O164" s="3">
        <v>32</v>
      </c>
      <c r="P164" s="3">
        <v>10</v>
      </c>
      <c r="Q164" s="3">
        <v>15</v>
      </c>
      <c r="R164" s="3">
        <v>7</v>
      </c>
      <c r="S164" s="2">
        <v>0.55000000000000004</v>
      </c>
    </row>
    <row r="165" spans="1:20" hidden="1" outlineLevel="2" x14ac:dyDescent="0.2">
      <c r="A165">
        <v>70</v>
      </c>
      <c r="B165" t="s">
        <v>161</v>
      </c>
      <c r="C165" t="s">
        <v>162</v>
      </c>
      <c r="D165" t="s">
        <v>144</v>
      </c>
      <c r="E165" s="3">
        <v>10</v>
      </c>
      <c r="F165" s="3">
        <v>7</v>
      </c>
      <c r="G165" s="3">
        <v>4</v>
      </c>
      <c r="H165" s="3">
        <v>0</v>
      </c>
      <c r="I165" s="3">
        <v>6</v>
      </c>
      <c r="J165" s="3">
        <v>1</v>
      </c>
      <c r="K165" s="3">
        <v>5</v>
      </c>
      <c r="L165" s="3">
        <v>3</v>
      </c>
      <c r="M165" s="3">
        <v>1</v>
      </c>
      <c r="N165" s="3">
        <v>0</v>
      </c>
      <c r="O165" s="3">
        <v>37</v>
      </c>
      <c r="P165" s="3">
        <v>13</v>
      </c>
      <c r="Q165" s="3">
        <v>16</v>
      </c>
      <c r="R165" s="3">
        <v>8</v>
      </c>
      <c r="S165" s="2">
        <v>0.53</v>
      </c>
    </row>
    <row r="166" spans="1:20" outlineLevel="1" collapsed="1" x14ac:dyDescent="0.2">
      <c r="D166" s="1" t="s">
        <v>144</v>
      </c>
      <c r="E166" s="3">
        <f t="shared" ref="E166:R166" si="14">SUBTOTAL(9,E156:E165)</f>
        <v>90</v>
      </c>
      <c r="F166" s="3">
        <f t="shared" si="14"/>
        <v>64</v>
      </c>
      <c r="G166" s="3">
        <f t="shared" si="14"/>
        <v>35</v>
      </c>
      <c r="H166" s="3">
        <f t="shared" si="14"/>
        <v>0</v>
      </c>
      <c r="I166" s="3">
        <f t="shared" si="14"/>
        <v>39</v>
      </c>
      <c r="J166" s="3">
        <f t="shared" si="14"/>
        <v>8</v>
      </c>
      <c r="K166" s="3">
        <f t="shared" si="14"/>
        <v>41</v>
      </c>
      <c r="L166" s="3">
        <f t="shared" si="14"/>
        <v>22</v>
      </c>
      <c r="M166" s="3">
        <f t="shared" si="14"/>
        <v>13</v>
      </c>
      <c r="N166" s="3">
        <f t="shared" si="14"/>
        <v>2</v>
      </c>
      <c r="O166" s="3">
        <f t="shared" si="14"/>
        <v>314</v>
      </c>
      <c r="P166" s="3">
        <f t="shared" si="14"/>
        <v>105</v>
      </c>
      <c r="Q166" s="3">
        <f t="shared" si="14"/>
        <v>135</v>
      </c>
      <c r="R166" s="3">
        <f t="shared" si="14"/>
        <v>74</v>
      </c>
      <c r="S166" s="2"/>
      <c r="T166" s="2">
        <f>AVERAGE(S156:S165)</f>
        <v>0.50600000000000001</v>
      </c>
    </row>
    <row r="167" spans="1:20" hidden="1" outlineLevel="2" x14ac:dyDescent="0.2">
      <c r="A167">
        <v>41</v>
      </c>
      <c r="B167" t="s">
        <v>102</v>
      </c>
      <c r="C167" t="s">
        <v>103</v>
      </c>
      <c r="D167" t="s">
        <v>104</v>
      </c>
      <c r="E167" s="3">
        <v>6</v>
      </c>
      <c r="F167" s="3">
        <v>2</v>
      </c>
      <c r="G167" s="3">
        <v>2</v>
      </c>
      <c r="H167" s="3">
        <v>0</v>
      </c>
      <c r="I167" s="3">
        <v>0</v>
      </c>
      <c r="J167" s="3">
        <v>1</v>
      </c>
      <c r="K167" s="3">
        <v>1</v>
      </c>
      <c r="L167" s="3">
        <v>2</v>
      </c>
      <c r="M167" s="3">
        <v>1</v>
      </c>
      <c r="N167" s="3">
        <v>0</v>
      </c>
      <c r="O167" s="3">
        <v>15</v>
      </c>
      <c r="P167" s="3">
        <v>5</v>
      </c>
      <c r="Q167" s="3">
        <v>7</v>
      </c>
      <c r="R167" s="3">
        <v>3</v>
      </c>
      <c r="S167" s="2">
        <v>0.49</v>
      </c>
    </row>
    <row r="168" spans="1:20" hidden="1" outlineLevel="2" x14ac:dyDescent="0.2">
      <c r="A168">
        <v>42</v>
      </c>
      <c r="B168" t="s">
        <v>105</v>
      </c>
      <c r="C168" t="s">
        <v>106</v>
      </c>
      <c r="D168" t="s">
        <v>104</v>
      </c>
      <c r="E168" s="3">
        <v>8</v>
      </c>
      <c r="F168" s="3">
        <v>9</v>
      </c>
      <c r="G168" s="3">
        <v>2</v>
      </c>
      <c r="H168" s="3">
        <v>0</v>
      </c>
      <c r="I168" s="3">
        <v>4</v>
      </c>
      <c r="J168" s="3">
        <v>1</v>
      </c>
      <c r="K168" s="3">
        <v>5</v>
      </c>
      <c r="L168" s="3">
        <v>2</v>
      </c>
      <c r="M168" s="3">
        <v>0</v>
      </c>
      <c r="N168" s="3">
        <v>0</v>
      </c>
      <c r="O168" s="3">
        <v>31</v>
      </c>
      <c r="P168" s="3">
        <v>11</v>
      </c>
      <c r="Q168" s="3">
        <v>14</v>
      </c>
      <c r="R168" s="3">
        <v>6</v>
      </c>
      <c r="S168" s="2">
        <v>0.54</v>
      </c>
    </row>
    <row r="169" spans="1:20" hidden="1" outlineLevel="2" x14ac:dyDescent="0.2">
      <c r="A169">
        <v>43</v>
      </c>
      <c r="B169" t="s">
        <v>107</v>
      </c>
      <c r="C169" t="s">
        <v>108</v>
      </c>
      <c r="D169" t="s">
        <v>104</v>
      </c>
      <c r="E169" s="3">
        <v>10</v>
      </c>
      <c r="F169" s="3">
        <v>5</v>
      </c>
      <c r="G169" s="3">
        <v>4</v>
      </c>
      <c r="H169" s="3">
        <v>0</v>
      </c>
      <c r="I169" s="3">
        <v>5</v>
      </c>
      <c r="J169" s="3">
        <v>1</v>
      </c>
      <c r="K169" s="3">
        <v>7</v>
      </c>
      <c r="L169" s="3">
        <v>4</v>
      </c>
      <c r="M169" s="3">
        <v>1</v>
      </c>
      <c r="N169" s="3">
        <v>1</v>
      </c>
      <c r="O169" s="3">
        <v>38</v>
      </c>
      <c r="P169" s="3">
        <v>13</v>
      </c>
      <c r="Q169" s="3">
        <v>15</v>
      </c>
      <c r="R169" s="3">
        <v>10</v>
      </c>
      <c r="S169" s="2">
        <v>0.56000000000000005</v>
      </c>
    </row>
    <row r="170" spans="1:20" hidden="1" outlineLevel="2" x14ac:dyDescent="0.2">
      <c r="A170">
        <v>44</v>
      </c>
      <c r="B170" t="s">
        <v>109</v>
      </c>
      <c r="C170" t="s">
        <v>110</v>
      </c>
      <c r="D170" t="s">
        <v>104</v>
      </c>
      <c r="E170" s="3">
        <v>8</v>
      </c>
      <c r="F170" s="3">
        <v>8</v>
      </c>
      <c r="G170" s="3">
        <v>2</v>
      </c>
      <c r="H170" s="3">
        <v>0</v>
      </c>
      <c r="I170" s="3">
        <v>5</v>
      </c>
      <c r="J170" s="3">
        <v>1</v>
      </c>
      <c r="K170" s="3">
        <v>5</v>
      </c>
      <c r="L170" s="3">
        <v>2</v>
      </c>
      <c r="M170" s="3">
        <v>0</v>
      </c>
      <c r="N170" s="3">
        <v>0</v>
      </c>
      <c r="O170" s="3">
        <v>31</v>
      </c>
      <c r="P170" s="3">
        <v>11</v>
      </c>
      <c r="Q170" s="3">
        <v>13</v>
      </c>
      <c r="R170" s="3">
        <v>7</v>
      </c>
      <c r="S170" s="2">
        <v>0.52</v>
      </c>
    </row>
    <row r="171" spans="1:20" hidden="1" outlineLevel="2" x14ac:dyDescent="0.2">
      <c r="A171">
        <v>45</v>
      </c>
      <c r="B171" t="s">
        <v>111</v>
      </c>
      <c r="C171" t="s">
        <v>112</v>
      </c>
      <c r="D171" t="s">
        <v>104</v>
      </c>
      <c r="E171" s="3">
        <v>6</v>
      </c>
      <c r="F171" s="3">
        <v>8</v>
      </c>
      <c r="G171" s="3">
        <v>2</v>
      </c>
      <c r="H171" s="3">
        <v>0</v>
      </c>
      <c r="I171" s="3">
        <v>5</v>
      </c>
      <c r="J171" s="3">
        <v>0</v>
      </c>
      <c r="K171" s="3">
        <v>3</v>
      </c>
      <c r="L171" s="3">
        <v>3</v>
      </c>
      <c r="M171" s="3">
        <v>1</v>
      </c>
      <c r="N171" s="3">
        <v>0</v>
      </c>
      <c r="O171" s="3">
        <v>28</v>
      </c>
      <c r="P171" s="3">
        <v>12</v>
      </c>
      <c r="Q171" s="3">
        <v>10</v>
      </c>
      <c r="R171" s="3">
        <v>6</v>
      </c>
      <c r="S171" s="2">
        <v>0.48</v>
      </c>
    </row>
    <row r="172" spans="1:20" hidden="1" outlineLevel="2" x14ac:dyDescent="0.2">
      <c r="A172">
        <v>46</v>
      </c>
      <c r="B172" t="s">
        <v>113</v>
      </c>
      <c r="C172" t="s">
        <v>114</v>
      </c>
      <c r="D172" t="s">
        <v>104</v>
      </c>
      <c r="E172" s="3">
        <v>8</v>
      </c>
      <c r="F172" s="3">
        <v>9</v>
      </c>
      <c r="G172" s="3">
        <v>3</v>
      </c>
      <c r="H172" s="3">
        <v>0</v>
      </c>
      <c r="I172" s="3">
        <v>5</v>
      </c>
      <c r="J172" s="3">
        <v>1</v>
      </c>
      <c r="K172" s="3">
        <v>6</v>
      </c>
      <c r="L172" s="3">
        <v>2</v>
      </c>
      <c r="M172" s="3">
        <v>1</v>
      </c>
      <c r="N172" s="3">
        <v>0</v>
      </c>
      <c r="O172" s="3">
        <v>35</v>
      </c>
      <c r="P172" s="3">
        <v>11</v>
      </c>
      <c r="Q172" s="3">
        <v>18</v>
      </c>
      <c r="R172" s="3">
        <v>6</v>
      </c>
      <c r="S172" s="2">
        <v>0.52</v>
      </c>
    </row>
    <row r="173" spans="1:20" hidden="1" outlineLevel="2" x14ac:dyDescent="0.2">
      <c r="A173">
        <v>47</v>
      </c>
      <c r="B173" t="s">
        <v>115</v>
      </c>
      <c r="C173" t="s">
        <v>116</v>
      </c>
      <c r="D173" t="s">
        <v>104</v>
      </c>
      <c r="E173" s="3">
        <v>10</v>
      </c>
      <c r="F173" s="3">
        <v>5</v>
      </c>
      <c r="G173" s="3">
        <v>2</v>
      </c>
      <c r="H173" s="3">
        <v>0</v>
      </c>
      <c r="I173" s="3">
        <v>5</v>
      </c>
      <c r="J173" s="3">
        <v>1</v>
      </c>
      <c r="K173" s="3">
        <v>5</v>
      </c>
      <c r="L173" s="3">
        <v>2</v>
      </c>
      <c r="M173" s="3">
        <v>1</v>
      </c>
      <c r="N173" s="3">
        <v>0</v>
      </c>
      <c r="O173" s="3">
        <v>31</v>
      </c>
      <c r="P173" s="3">
        <v>11</v>
      </c>
      <c r="Q173" s="3">
        <v>14</v>
      </c>
      <c r="R173" s="3">
        <v>6</v>
      </c>
      <c r="S173" s="2">
        <v>0.54</v>
      </c>
    </row>
    <row r="174" spans="1:20" hidden="1" outlineLevel="2" x14ac:dyDescent="0.2">
      <c r="A174">
        <v>48</v>
      </c>
      <c r="B174" t="s">
        <v>117</v>
      </c>
      <c r="C174" t="s">
        <v>118</v>
      </c>
      <c r="D174" t="s">
        <v>104</v>
      </c>
      <c r="E174" s="3">
        <v>10</v>
      </c>
      <c r="F174" s="3">
        <v>5</v>
      </c>
      <c r="G174" s="3">
        <v>5</v>
      </c>
      <c r="H174" s="3">
        <v>0</v>
      </c>
      <c r="I174" s="3">
        <v>6</v>
      </c>
      <c r="J174" s="3">
        <v>1</v>
      </c>
      <c r="K174" s="3">
        <v>6</v>
      </c>
      <c r="L174" s="3">
        <v>3</v>
      </c>
      <c r="M174" s="3">
        <v>1</v>
      </c>
      <c r="N174" s="3">
        <v>0</v>
      </c>
      <c r="O174" s="3">
        <v>37</v>
      </c>
      <c r="P174" s="3">
        <v>12</v>
      </c>
      <c r="Q174" s="3">
        <v>14</v>
      </c>
      <c r="R174" s="3">
        <v>11</v>
      </c>
      <c r="S174" s="2">
        <v>0.56000000000000005</v>
      </c>
    </row>
    <row r="175" spans="1:20" hidden="1" outlineLevel="2" x14ac:dyDescent="0.2">
      <c r="A175">
        <v>49</v>
      </c>
      <c r="B175" t="s">
        <v>119</v>
      </c>
      <c r="C175" t="s">
        <v>120</v>
      </c>
      <c r="D175" t="s">
        <v>104</v>
      </c>
      <c r="E175" s="3">
        <v>7</v>
      </c>
      <c r="F175" s="3">
        <v>6</v>
      </c>
      <c r="G175" s="3">
        <v>5</v>
      </c>
      <c r="H175" s="3">
        <v>0</v>
      </c>
      <c r="I175" s="3">
        <v>6</v>
      </c>
      <c r="J175" s="3">
        <v>1</v>
      </c>
      <c r="K175" s="3">
        <v>4</v>
      </c>
      <c r="L175" s="3">
        <v>2</v>
      </c>
      <c r="M175" s="3">
        <v>1</v>
      </c>
      <c r="N175" s="3">
        <v>0</v>
      </c>
      <c r="O175" s="3">
        <v>32</v>
      </c>
      <c r="P175" s="3">
        <v>8</v>
      </c>
      <c r="Q175" s="3">
        <v>16</v>
      </c>
      <c r="R175" s="3">
        <v>8</v>
      </c>
      <c r="S175" s="2">
        <v>0.56000000000000005</v>
      </c>
    </row>
    <row r="176" spans="1:20" hidden="1" outlineLevel="2" x14ac:dyDescent="0.2">
      <c r="A176">
        <v>50</v>
      </c>
      <c r="B176" t="s">
        <v>121</v>
      </c>
      <c r="C176" t="s">
        <v>122</v>
      </c>
      <c r="D176" t="s">
        <v>104</v>
      </c>
      <c r="E176" s="3">
        <v>7</v>
      </c>
      <c r="F176" s="3">
        <v>7</v>
      </c>
      <c r="G176" s="3">
        <v>3</v>
      </c>
      <c r="H176" s="3">
        <v>0</v>
      </c>
      <c r="I176" s="3">
        <v>5</v>
      </c>
      <c r="J176" s="3">
        <v>1</v>
      </c>
      <c r="K176" s="3">
        <v>6</v>
      </c>
      <c r="L176" s="3">
        <v>3</v>
      </c>
      <c r="M176" s="3">
        <v>2</v>
      </c>
      <c r="N176" s="3">
        <v>0</v>
      </c>
      <c r="O176" s="3">
        <v>34</v>
      </c>
      <c r="P176" s="3">
        <v>12</v>
      </c>
      <c r="Q176" s="3">
        <v>14</v>
      </c>
      <c r="R176" s="3">
        <v>8</v>
      </c>
      <c r="S176" s="2">
        <v>0.56000000000000005</v>
      </c>
    </row>
    <row r="177" spans="1:20" outlineLevel="1" collapsed="1" x14ac:dyDescent="0.2">
      <c r="D177" s="1" t="s">
        <v>104</v>
      </c>
      <c r="E177" s="3">
        <f t="shared" ref="E177:R177" si="15">SUBTOTAL(9,E167:E176)</f>
        <v>80</v>
      </c>
      <c r="F177" s="3">
        <f t="shared" si="15"/>
        <v>64</v>
      </c>
      <c r="G177" s="3">
        <f t="shared" si="15"/>
        <v>30</v>
      </c>
      <c r="H177" s="3">
        <f t="shared" si="15"/>
        <v>0</v>
      </c>
      <c r="I177" s="3">
        <f t="shared" si="15"/>
        <v>46</v>
      </c>
      <c r="J177" s="3">
        <f t="shared" si="15"/>
        <v>9</v>
      </c>
      <c r="K177" s="3">
        <f t="shared" si="15"/>
        <v>48</v>
      </c>
      <c r="L177" s="3">
        <f t="shared" si="15"/>
        <v>25</v>
      </c>
      <c r="M177" s="3">
        <f t="shared" si="15"/>
        <v>9</v>
      </c>
      <c r="N177" s="3">
        <f t="shared" si="15"/>
        <v>1</v>
      </c>
      <c r="O177" s="3">
        <f t="shared" si="15"/>
        <v>312</v>
      </c>
      <c r="P177" s="3">
        <f t="shared" si="15"/>
        <v>106</v>
      </c>
      <c r="Q177" s="3">
        <f t="shared" si="15"/>
        <v>135</v>
      </c>
      <c r="R177" s="3">
        <f t="shared" si="15"/>
        <v>71</v>
      </c>
      <c r="S177" s="2"/>
      <c r="T177" s="2">
        <f>AVERAGE(S167:S176)</f>
        <v>0.53300000000000014</v>
      </c>
    </row>
    <row r="178" spans="1:20" hidden="1" outlineLevel="2" x14ac:dyDescent="0.2">
      <c r="A178">
        <v>81</v>
      </c>
      <c r="B178" t="s">
        <v>184</v>
      </c>
      <c r="C178" t="s">
        <v>185</v>
      </c>
      <c r="D178" t="s">
        <v>186</v>
      </c>
      <c r="E178" s="3">
        <v>8</v>
      </c>
      <c r="F178" s="3">
        <v>7</v>
      </c>
      <c r="G178" s="3">
        <v>3</v>
      </c>
      <c r="H178" s="3">
        <v>0</v>
      </c>
      <c r="I178" s="3">
        <v>5</v>
      </c>
      <c r="J178" s="3">
        <v>1</v>
      </c>
      <c r="K178" s="3">
        <v>5</v>
      </c>
      <c r="L178" s="3">
        <v>3</v>
      </c>
      <c r="M178" s="3">
        <v>1</v>
      </c>
      <c r="N178" s="3">
        <v>1</v>
      </c>
      <c r="O178" s="3">
        <v>34</v>
      </c>
      <c r="P178" s="3">
        <v>12</v>
      </c>
      <c r="Q178" s="3">
        <v>15</v>
      </c>
      <c r="R178" s="3">
        <v>7</v>
      </c>
      <c r="S178" s="2">
        <v>0.56999999999999995</v>
      </c>
    </row>
    <row r="179" spans="1:20" hidden="1" outlineLevel="2" x14ac:dyDescent="0.2">
      <c r="A179">
        <v>82</v>
      </c>
      <c r="B179" t="s">
        <v>187</v>
      </c>
      <c r="C179" t="s">
        <v>188</v>
      </c>
      <c r="D179" t="s">
        <v>186</v>
      </c>
      <c r="E179" s="3">
        <v>7</v>
      </c>
      <c r="F179" s="3">
        <v>6</v>
      </c>
      <c r="G179" s="3">
        <v>1</v>
      </c>
      <c r="H179" s="3">
        <v>0</v>
      </c>
      <c r="I179" s="3">
        <v>5</v>
      </c>
      <c r="J179" s="3">
        <v>1</v>
      </c>
      <c r="K179" s="3">
        <v>5</v>
      </c>
      <c r="L179" s="3">
        <v>1</v>
      </c>
      <c r="M179" s="3">
        <v>0</v>
      </c>
      <c r="N179" s="3">
        <v>0</v>
      </c>
      <c r="O179" s="3">
        <v>26</v>
      </c>
      <c r="P179" s="3">
        <v>9</v>
      </c>
      <c r="Q179" s="3">
        <v>13</v>
      </c>
      <c r="R179" s="3">
        <v>4</v>
      </c>
      <c r="S179" s="2">
        <v>0.53</v>
      </c>
    </row>
    <row r="180" spans="1:20" hidden="1" outlineLevel="2" x14ac:dyDescent="0.2">
      <c r="A180">
        <v>83</v>
      </c>
      <c r="B180" t="s">
        <v>189</v>
      </c>
      <c r="C180" t="s">
        <v>190</v>
      </c>
      <c r="D180" t="s">
        <v>186</v>
      </c>
      <c r="E180" s="3">
        <v>7</v>
      </c>
      <c r="F180" s="3">
        <v>6</v>
      </c>
      <c r="G180" s="3">
        <v>2</v>
      </c>
      <c r="H180" s="3">
        <v>0</v>
      </c>
      <c r="I180" s="3">
        <v>5</v>
      </c>
      <c r="J180" s="3">
        <v>1</v>
      </c>
      <c r="K180" s="3">
        <v>4</v>
      </c>
      <c r="L180" s="3">
        <v>2</v>
      </c>
      <c r="M180" s="3">
        <v>0</v>
      </c>
      <c r="N180" s="3">
        <v>0</v>
      </c>
      <c r="O180" s="3">
        <v>27</v>
      </c>
      <c r="P180" s="3">
        <v>10</v>
      </c>
      <c r="Q180" s="3">
        <v>11</v>
      </c>
      <c r="R180" s="3">
        <v>6</v>
      </c>
      <c r="S180" s="2">
        <v>0.55000000000000004</v>
      </c>
    </row>
    <row r="181" spans="1:20" hidden="1" outlineLevel="2" x14ac:dyDescent="0.2">
      <c r="A181">
        <v>84</v>
      </c>
      <c r="B181" t="s">
        <v>191</v>
      </c>
      <c r="C181" t="s">
        <v>192</v>
      </c>
      <c r="D181" t="s">
        <v>186</v>
      </c>
      <c r="E181" s="3">
        <v>6</v>
      </c>
      <c r="F181" s="3">
        <v>8</v>
      </c>
      <c r="G181" s="3">
        <v>5</v>
      </c>
      <c r="H181" s="3">
        <v>0</v>
      </c>
      <c r="I181" s="3">
        <v>3</v>
      </c>
      <c r="J181" s="3">
        <v>1</v>
      </c>
      <c r="K181" s="3">
        <v>5</v>
      </c>
      <c r="L181" s="3">
        <v>3</v>
      </c>
      <c r="M181" s="3">
        <v>1</v>
      </c>
      <c r="N181" s="3">
        <v>0</v>
      </c>
      <c r="O181" s="3">
        <v>32</v>
      </c>
      <c r="P181" s="3">
        <v>14</v>
      </c>
      <c r="Q181" s="3">
        <v>12</v>
      </c>
      <c r="R181" s="3">
        <v>6</v>
      </c>
      <c r="S181" s="2">
        <v>0.53</v>
      </c>
    </row>
    <row r="182" spans="1:20" hidden="1" outlineLevel="2" x14ac:dyDescent="0.2">
      <c r="A182">
        <v>85</v>
      </c>
      <c r="B182" t="s">
        <v>193</v>
      </c>
      <c r="C182" t="s">
        <v>194</v>
      </c>
      <c r="D182" t="s">
        <v>186</v>
      </c>
      <c r="E182" s="3">
        <v>2</v>
      </c>
      <c r="F182" s="3">
        <v>9</v>
      </c>
      <c r="G182" s="3">
        <v>3</v>
      </c>
      <c r="H182" s="3">
        <v>0</v>
      </c>
      <c r="I182" s="3">
        <v>4</v>
      </c>
      <c r="J182" s="3">
        <v>1</v>
      </c>
      <c r="K182" s="3">
        <v>4</v>
      </c>
      <c r="L182" s="3">
        <v>2</v>
      </c>
      <c r="M182" s="3">
        <v>0</v>
      </c>
      <c r="N182" s="3">
        <v>0</v>
      </c>
      <c r="O182" s="3">
        <v>25</v>
      </c>
      <c r="P182" s="3">
        <v>12</v>
      </c>
      <c r="Q182" s="3">
        <v>9</v>
      </c>
      <c r="R182" s="3">
        <v>4</v>
      </c>
      <c r="S182" s="2">
        <v>0.47</v>
      </c>
    </row>
    <row r="183" spans="1:20" hidden="1" outlineLevel="2" x14ac:dyDescent="0.2">
      <c r="A183">
        <v>86</v>
      </c>
      <c r="B183" t="s">
        <v>195</v>
      </c>
      <c r="C183" t="s">
        <v>196</v>
      </c>
      <c r="D183" t="s">
        <v>186</v>
      </c>
      <c r="E183" s="3">
        <v>10</v>
      </c>
      <c r="F183" s="3">
        <v>5</v>
      </c>
      <c r="G183" s="3">
        <v>2</v>
      </c>
      <c r="H183" s="3">
        <v>0</v>
      </c>
      <c r="I183" s="3">
        <v>3</v>
      </c>
      <c r="J183" s="3">
        <v>0</v>
      </c>
      <c r="K183" s="3">
        <v>6</v>
      </c>
      <c r="L183" s="3">
        <v>2</v>
      </c>
      <c r="M183" s="3">
        <v>0</v>
      </c>
      <c r="N183" s="3">
        <v>0</v>
      </c>
      <c r="O183" s="3">
        <v>28</v>
      </c>
      <c r="P183" s="3">
        <v>10</v>
      </c>
      <c r="Q183" s="3">
        <v>12</v>
      </c>
      <c r="R183" s="3">
        <v>6</v>
      </c>
      <c r="S183" s="2">
        <v>0.56999999999999995</v>
      </c>
    </row>
    <row r="184" spans="1:20" hidden="1" outlineLevel="2" x14ac:dyDescent="0.2">
      <c r="A184">
        <v>87</v>
      </c>
      <c r="B184" t="s">
        <v>197</v>
      </c>
      <c r="C184" t="s">
        <v>198</v>
      </c>
      <c r="D184" t="s">
        <v>186</v>
      </c>
      <c r="E184" s="3">
        <v>10</v>
      </c>
      <c r="F184" s="3">
        <v>3</v>
      </c>
      <c r="G184" s="3">
        <v>5</v>
      </c>
      <c r="H184" s="3">
        <v>0</v>
      </c>
      <c r="I184" s="3">
        <v>3</v>
      </c>
      <c r="J184" s="3">
        <v>1</v>
      </c>
      <c r="K184" s="3">
        <v>1</v>
      </c>
      <c r="L184" s="3">
        <v>3</v>
      </c>
      <c r="M184" s="3">
        <v>2</v>
      </c>
      <c r="N184" s="3">
        <v>0</v>
      </c>
      <c r="O184" s="3">
        <v>28</v>
      </c>
      <c r="P184" s="3">
        <v>8</v>
      </c>
      <c r="Q184" s="3">
        <v>12</v>
      </c>
      <c r="R184" s="3">
        <v>8</v>
      </c>
      <c r="S184" s="2">
        <v>0.54</v>
      </c>
    </row>
    <row r="185" spans="1:20" hidden="1" outlineLevel="2" x14ac:dyDescent="0.2">
      <c r="A185">
        <v>88</v>
      </c>
      <c r="B185" t="s">
        <v>199</v>
      </c>
      <c r="C185" t="s">
        <v>200</v>
      </c>
      <c r="D185" t="s">
        <v>186</v>
      </c>
      <c r="E185" s="3">
        <v>6</v>
      </c>
      <c r="F185" s="3">
        <v>5</v>
      </c>
      <c r="G185" s="3">
        <v>3</v>
      </c>
      <c r="H185" s="3">
        <v>0</v>
      </c>
      <c r="I185" s="3">
        <v>4</v>
      </c>
      <c r="J185" s="3">
        <v>1</v>
      </c>
      <c r="K185" s="3">
        <v>5</v>
      </c>
      <c r="L185" s="3">
        <v>3</v>
      </c>
      <c r="M185" s="3">
        <v>1</v>
      </c>
      <c r="N185" s="3">
        <v>0</v>
      </c>
      <c r="O185" s="3">
        <v>28</v>
      </c>
      <c r="P185" s="3">
        <v>11</v>
      </c>
      <c r="Q185" s="3">
        <v>12</v>
      </c>
      <c r="R185" s="3">
        <v>5</v>
      </c>
      <c r="S185" s="2">
        <v>0.51</v>
      </c>
    </row>
    <row r="186" spans="1:20" hidden="1" outlineLevel="2" x14ac:dyDescent="0.2">
      <c r="A186">
        <v>89</v>
      </c>
      <c r="B186" t="s">
        <v>201</v>
      </c>
      <c r="C186" t="s">
        <v>202</v>
      </c>
      <c r="D186" t="s">
        <v>186</v>
      </c>
      <c r="E186" s="3">
        <v>9</v>
      </c>
      <c r="F186" s="3">
        <v>8</v>
      </c>
      <c r="G186" s="3">
        <v>3</v>
      </c>
      <c r="H186" s="3">
        <v>0</v>
      </c>
      <c r="I186" s="3">
        <v>6</v>
      </c>
      <c r="J186" s="3">
        <v>1</v>
      </c>
      <c r="K186" s="3">
        <v>6</v>
      </c>
      <c r="L186" s="3">
        <v>3</v>
      </c>
      <c r="M186" s="3">
        <v>1</v>
      </c>
      <c r="N186" s="3">
        <v>0</v>
      </c>
      <c r="O186" s="3">
        <v>37</v>
      </c>
      <c r="P186" s="3">
        <v>13</v>
      </c>
      <c r="Q186" s="3">
        <v>15</v>
      </c>
      <c r="R186" s="3">
        <v>9</v>
      </c>
      <c r="S186" s="2">
        <v>0.55000000000000004</v>
      </c>
    </row>
    <row r="187" spans="1:20" hidden="1" outlineLevel="2" x14ac:dyDescent="0.2">
      <c r="A187">
        <v>90</v>
      </c>
      <c r="B187" t="s">
        <v>203</v>
      </c>
      <c r="C187" t="s">
        <v>204</v>
      </c>
      <c r="D187" t="s">
        <v>186</v>
      </c>
      <c r="E187" s="3">
        <v>9</v>
      </c>
      <c r="F187" s="3">
        <v>7</v>
      </c>
      <c r="G187" s="3">
        <v>4</v>
      </c>
      <c r="H187" s="3">
        <v>0</v>
      </c>
      <c r="I187" s="3">
        <v>5</v>
      </c>
      <c r="J187" s="3">
        <v>1</v>
      </c>
      <c r="K187" s="3">
        <v>7</v>
      </c>
      <c r="L187" s="3">
        <v>4</v>
      </c>
      <c r="M187" s="3">
        <v>1</v>
      </c>
      <c r="N187" s="3">
        <v>1</v>
      </c>
      <c r="O187" s="3">
        <v>39</v>
      </c>
      <c r="P187" s="3">
        <v>13</v>
      </c>
      <c r="Q187" s="3">
        <v>15</v>
      </c>
      <c r="R187" s="3">
        <v>11</v>
      </c>
      <c r="S187" s="2">
        <v>0.56000000000000005</v>
      </c>
    </row>
    <row r="188" spans="1:20" outlineLevel="1" collapsed="1" x14ac:dyDescent="0.2">
      <c r="D188" s="1" t="s">
        <v>186</v>
      </c>
      <c r="E188" s="3">
        <f t="shared" ref="E188:R188" si="16">SUBTOTAL(9,E178:E187)</f>
        <v>74</v>
      </c>
      <c r="F188" s="3">
        <f t="shared" si="16"/>
        <v>64</v>
      </c>
      <c r="G188" s="3">
        <f t="shared" si="16"/>
        <v>31</v>
      </c>
      <c r="H188" s="3">
        <f t="shared" si="16"/>
        <v>0</v>
      </c>
      <c r="I188" s="3">
        <f t="shared" si="16"/>
        <v>43</v>
      </c>
      <c r="J188" s="3">
        <f t="shared" si="16"/>
        <v>9</v>
      </c>
      <c r="K188" s="3">
        <f t="shared" si="16"/>
        <v>48</v>
      </c>
      <c r="L188" s="3">
        <f t="shared" si="16"/>
        <v>26</v>
      </c>
      <c r="M188" s="3">
        <f t="shared" si="16"/>
        <v>7</v>
      </c>
      <c r="N188" s="3">
        <f t="shared" si="16"/>
        <v>2</v>
      </c>
      <c r="O188" s="3">
        <f t="shared" si="16"/>
        <v>304</v>
      </c>
      <c r="P188" s="3">
        <f t="shared" si="16"/>
        <v>112</v>
      </c>
      <c r="Q188" s="3">
        <f t="shared" si="16"/>
        <v>126</v>
      </c>
      <c r="R188" s="3">
        <f t="shared" si="16"/>
        <v>66</v>
      </c>
      <c r="S188" s="2"/>
      <c r="T188" s="2">
        <f>AVERAGE(S178:S187)</f>
        <v>0.53800000000000003</v>
      </c>
    </row>
    <row r="189" spans="1:20" hidden="1" outlineLevel="2" x14ac:dyDescent="0.2">
      <c r="A189">
        <v>341</v>
      </c>
      <c r="B189" t="s">
        <v>454</v>
      </c>
      <c r="C189" t="s">
        <v>455</v>
      </c>
      <c r="D189" t="s">
        <v>690</v>
      </c>
      <c r="E189" s="3">
        <v>11</v>
      </c>
      <c r="F189" s="3">
        <v>9</v>
      </c>
      <c r="G189" s="3">
        <v>3</v>
      </c>
      <c r="H189" s="3">
        <v>0</v>
      </c>
      <c r="I189" s="3">
        <v>6</v>
      </c>
      <c r="J189" s="3">
        <v>1</v>
      </c>
      <c r="K189" s="3">
        <v>7</v>
      </c>
      <c r="L189" s="3">
        <v>4</v>
      </c>
      <c r="M189" s="3">
        <v>2</v>
      </c>
      <c r="N189" s="3">
        <v>0</v>
      </c>
      <c r="O189" s="3">
        <v>43</v>
      </c>
      <c r="P189" s="3">
        <v>14</v>
      </c>
      <c r="Q189" s="3">
        <v>19</v>
      </c>
      <c r="R189" s="3">
        <v>10</v>
      </c>
      <c r="S189" s="2">
        <v>0.52</v>
      </c>
    </row>
    <row r="190" spans="1:20" hidden="1" outlineLevel="2" x14ac:dyDescent="0.2">
      <c r="A190">
        <v>342</v>
      </c>
      <c r="B190" t="s">
        <v>458</v>
      </c>
      <c r="C190" t="s">
        <v>459</v>
      </c>
      <c r="D190" t="s">
        <v>690</v>
      </c>
      <c r="E190" s="3">
        <v>2</v>
      </c>
      <c r="F190" s="3">
        <v>6</v>
      </c>
      <c r="G190" s="3">
        <v>2</v>
      </c>
      <c r="H190" s="3">
        <v>0</v>
      </c>
      <c r="I190" s="3">
        <v>1</v>
      </c>
      <c r="J190" s="3">
        <v>1</v>
      </c>
      <c r="K190" s="3">
        <v>1</v>
      </c>
      <c r="L190" s="3">
        <v>0</v>
      </c>
      <c r="M190" s="3">
        <v>0</v>
      </c>
      <c r="N190" s="3">
        <v>0</v>
      </c>
      <c r="O190" s="3">
        <v>13</v>
      </c>
      <c r="P190" s="3">
        <v>6</v>
      </c>
      <c r="Q190" s="3">
        <v>5</v>
      </c>
      <c r="R190" s="3">
        <v>2</v>
      </c>
      <c r="S190" s="2">
        <v>0.47</v>
      </c>
    </row>
    <row r="191" spans="1:20" hidden="1" outlineLevel="2" x14ac:dyDescent="0.2">
      <c r="A191">
        <v>343</v>
      </c>
      <c r="B191" t="s">
        <v>462</v>
      </c>
      <c r="C191" t="s">
        <v>463</v>
      </c>
      <c r="D191" t="s">
        <v>690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2">
        <v>0</v>
      </c>
    </row>
    <row r="192" spans="1:20" hidden="1" outlineLevel="2" x14ac:dyDescent="0.2">
      <c r="A192">
        <v>344</v>
      </c>
      <c r="B192" t="s">
        <v>464</v>
      </c>
      <c r="C192" t="s">
        <v>465</v>
      </c>
      <c r="D192" t="s">
        <v>690</v>
      </c>
      <c r="E192" s="3">
        <v>11</v>
      </c>
      <c r="F192" s="3">
        <v>6</v>
      </c>
      <c r="G192" s="3">
        <v>3</v>
      </c>
      <c r="H192" s="3">
        <v>0</v>
      </c>
      <c r="I192" s="3">
        <v>5</v>
      </c>
      <c r="J192" s="3">
        <v>1</v>
      </c>
      <c r="K192" s="3">
        <v>7</v>
      </c>
      <c r="L192" s="3">
        <v>3</v>
      </c>
      <c r="M192" s="3">
        <v>1</v>
      </c>
      <c r="N192" s="3">
        <v>1</v>
      </c>
      <c r="O192" s="3">
        <v>38</v>
      </c>
      <c r="P192" s="3">
        <v>13</v>
      </c>
      <c r="Q192" s="3">
        <v>16</v>
      </c>
      <c r="R192" s="3">
        <v>9</v>
      </c>
      <c r="S192" s="2">
        <v>0.55000000000000004</v>
      </c>
    </row>
    <row r="193" spans="1:20" hidden="1" outlineLevel="2" x14ac:dyDescent="0.2">
      <c r="A193">
        <v>345</v>
      </c>
      <c r="B193" t="s">
        <v>466</v>
      </c>
      <c r="C193" t="s">
        <v>467</v>
      </c>
      <c r="D193" t="s">
        <v>690</v>
      </c>
      <c r="E193" s="3">
        <v>7</v>
      </c>
      <c r="F193" s="3">
        <v>4</v>
      </c>
      <c r="G193" s="3">
        <v>6</v>
      </c>
      <c r="H193" s="3">
        <v>0</v>
      </c>
      <c r="I193" s="3">
        <v>3</v>
      </c>
      <c r="J193" s="3">
        <v>1</v>
      </c>
      <c r="K193" s="3">
        <v>2</v>
      </c>
      <c r="L193" s="3">
        <v>3</v>
      </c>
      <c r="M193" s="3">
        <v>2</v>
      </c>
      <c r="N193" s="3">
        <v>1</v>
      </c>
      <c r="O193" s="3">
        <v>29</v>
      </c>
      <c r="P193" s="3">
        <v>7</v>
      </c>
      <c r="Q193" s="3">
        <v>11</v>
      </c>
      <c r="R193" s="3">
        <v>11</v>
      </c>
      <c r="S193" s="2">
        <v>0.59</v>
      </c>
    </row>
    <row r="194" spans="1:20" hidden="1" outlineLevel="2" x14ac:dyDescent="0.2">
      <c r="A194">
        <v>346</v>
      </c>
      <c r="B194" t="s">
        <v>691</v>
      </c>
      <c r="C194" t="s">
        <v>692</v>
      </c>
      <c r="D194" t="s">
        <v>690</v>
      </c>
      <c r="E194" s="3">
        <v>6</v>
      </c>
      <c r="F194" s="3">
        <v>2</v>
      </c>
      <c r="G194" s="3">
        <v>4</v>
      </c>
      <c r="H194" s="3">
        <v>0</v>
      </c>
      <c r="I194" s="3">
        <v>1</v>
      </c>
      <c r="J194" s="3">
        <v>1</v>
      </c>
      <c r="K194" s="3">
        <v>1</v>
      </c>
      <c r="L194" s="3">
        <v>2</v>
      </c>
      <c r="M194" s="3">
        <v>1</v>
      </c>
      <c r="N194" s="3">
        <v>0</v>
      </c>
      <c r="O194" s="3">
        <v>18</v>
      </c>
      <c r="P194" s="3">
        <v>4</v>
      </c>
      <c r="Q194" s="3">
        <v>8</v>
      </c>
      <c r="R194" s="3">
        <v>6</v>
      </c>
      <c r="S194" s="2">
        <v>0.49</v>
      </c>
    </row>
    <row r="195" spans="1:20" hidden="1" outlineLevel="2" x14ac:dyDescent="0.2">
      <c r="A195">
        <v>347</v>
      </c>
      <c r="B195" t="s">
        <v>532</v>
      </c>
      <c r="C195" t="s">
        <v>533</v>
      </c>
      <c r="D195" t="s">
        <v>690</v>
      </c>
      <c r="E195" s="3">
        <v>7</v>
      </c>
      <c r="F195" s="3">
        <v>6</v>
      </c>
      <c r="G195" s="3">
        <v>2</v>
      </c>
      <c r="H195" s="3">
        <v>0</v>
      </c>
      <c r="I195" s="3">
        <v>4</v>
      </c>
      <c r="J195" s="3">
        <v>1</v>
      </c>
      <c r="K195" s="3">
        <v>4</v>
      </c>
      <c r="L195" s="3">
        <v>2</v>
      </c>
      <c r="M195" s="3">
        <v>1</v>
      </c>
      <c r="N195" s="3">
        <v>2</v>
      </c>
      <c r="O195" s="3">
        <v>29</v>
      </c>
      <c r="P195" s="3">
        <v>12</v>
      </c>
      <c r="Q195" s="3">
        <v>12</v>
      </c>
      <c r="R195" s="3">
        <v>5</v>
      </c>
      <c r="S195" s="2">
        <v>0.43</v>
      </c>
    </row>
    <row r="196" spans="1:20" hidden="1" outlineLevel="2" x14ac:dyDescent="0.2">
      <c r="A196">
        <v>348</v>
      </c>
      <c r="B196" t="s">
        <v>693</v>
      </c>
      <c r="C196" t="s">
        <v>694</v>
      </c>
      <c r="D196" t="s">
        <v>690</v>
      </c>
      <c r="E196" s="3">
        <v>16</v>
      </c>
      <c r="F196" s="3">
        <v>10</v>
      </c>
      <c r="G196" s="3">
        <v>2</v>
      </c>
      <c r="H196" s="3">
        <v>0</v>
      </c>
      <c r="I196" s="3">
        <v>8</v>
      </c>
      <c r="J196" s="3">
        <v>1</v>
      </c>
      <c r="K196" s="3">
        <v>7</v>
      </c>
      <c r="L196" s="3">
        <v>3</v>
      </c>
      <c r="M196" s="3">
        <v>2</v>
      </c>
      <c r="N196" s="3">
        <v>0</v>
      </c>
      <c r="O196" s="3">
        <v>49</v>
      </c>
      <c r="P196" s="3">
        <v>14</v>
      </c>
      <c r="Q196" s="3">
        <v>22</v>
      </c>
      <c r="R196" s="3">
        <v>13</v>
      </c>
      <c r="S196" s="2">
        <v>0.53</v>
      </c>
    </row>
    <row r="197" spans="1:20" hidden="1" outlineLevel="2" x14ac:dyDescent="0.2">
      <c r="A197">
        <v>349</v>
      </c>
      <c r="B197" t="s">
        <v>695</v>
      </c>
      <c r="C197" t="s">
        <v>696</v>
      </c>
      <c r="D197" t="s">
        <v>690</v>
      </c>
      <c r="E197" s="3">
        <v>8</v>
      </c>
      <c r="F197" s="3">
        <v>7</v>
      </c>
      <c r="G197" s="3">
        <v>2</v>
      </c>
      <c r="H197" s="3">
        <v>0</v>
      </c>
      <c r="I197" s="3">
        <v>5</v>
      </c>
      <c r="J197" s="3">
        <v>1</v>
      </c>
      <c r="K197" s="3">
        <v>7</v>
      </c>
      <c r="L197" s="3">
        <v>4</v>
      </c>
      <c r="M197" s="3">
        <v>2</v>
      </c>
      <c r="N197" s="3">
        <v>0</v>
      </c>
      <c r="O197" s="3">
        <v>36</v>
      </c>
      <c r="P197" s="3">
        <v>13</v>
      </c>
      <c r="Q197" s="3">
        <v>16</v>
      </c>
      <c r="R197" s="3">
        <v>7</v>
      </c>
      <c r="S197" s="2">
        <v>0.54</v>
      </c>
    </row>
    <row r="198" spans="1:20" hidden="1" outlineLevel="2" x14ac:dyDescent="0.2">
      <c r="A198">
        <v>350</v>
      </c>
      <c r="B198" t="s">
        <v>697</v>
      </c>
      <c r="C198" t="s">
        <v>698</v>
      </c>
      <c r="D198" t="s">
        <v>690</v>
      </c>
      <c r="E198" s="3">
        <v>15</v>
      </c>
      <c r="F198" s="3">
        <v>8</v>
      </c>
      <c r="G198" s="3">
        <v>5</v>
      </c>
      <c r="H198" s="3">
        <v>0</v>
      </c>
      <c r="I198" s="3">
        <v>5</v>
      </c>
      <c r="J198" s="3">
        <v>1</v>
      </c>
      <c r="K198" s="3">
        <v>6</v>
      </c>
      <c r="L198" s="3">
        <v>4</v>
      </c>
      <c r="M198" s="3">
        <v>2</v>
      </c>
      <c r="N198" s="3">
        <v>1</v>
      </c>
      <c r="O198" s="3">
        <v>47</v>
      </c>
      <c r="P198" s="3">
        <v>14</v>
      </c>
      <c r="Q198" s="3">
        <v>21</v>
      </c>
      <c r="R198" s="3">
        <v>12</v>
      </c>
      <c r="S198" s="2">
        <v>0.53</v>
      </c>
    </row>
    <row r="199" spans="1:20" outlineLevel="1" collapsed="1" x14ac:dyDescent="0.2">
      <c r="D199" s="1" t="s">
        <v>690</v>
      </c>
      <c r="E199" s="3">
        <f t="shared" ref="E199:R199" si="17">SUBTOTAL(9,E189:E198)</f>
        <v>83</v>
      </c>
      <c r="F199" s="3">
        <f t="shared" si="17"/>
        <v>58</v>
      </c>
      <c r="G199" s="3">
        <f t="shared" si="17"/>
        <v>29</v>
      </c>
      <c r="H199" s="3">
        <f t="shared" si="17"/>
        <v>0</v>
      </c>
      <c r="I199" s="3">
        <f t="shared" si="17"/>
        <v>38</v>
      </c>
      <c r="J199" s="3">
        <f t="shared" si="17"/>
        <v>9</v>
      </c>
      <c r="K199" s="3">
        <f t="shared" si="17"/>
        <v>42</v>
      </c>
      <c r="L199" s="3">
        <f t="shared" si="17"/>
        <v>25</v>
      </c>
      <c r="M199" s="3">
        <f t="shared" si="17"/>
        <v>13</v>
      </c>
      <c r="N199" s="3">
        <f t="shared" si="17"/>
        <v>5</v>
      </c>
      <c r="O199" s="3">
        <f t="shared" si="17"/>
        <v>302</v>
      </c>
      <c r="P199" s="3">
        <f t="shared" si="17"/>
        <v>97</v>
      </c>
      <c r="Q199" s="3">
        <f t="shared" si="17"/>
        <v>130</v>
      </c>
      <c r="R199" s="3">
        <f t="shared" si="17"/>
        <v>75</v>
      </c>
      <c r="S199" s="2"/>
      <c r="T199" s="2">
        <f>AVERAGE(S189:S198)</f>
        <v>0.46500000000000002</v>
      </c>
    </row>
    <row r="200" spans="1:20" hidden="1" outlineLevel="2" x14ac:dyDescent="0.2">
      <c r="A200">
        <v>406</v>
      </c>
      <c r="B200" t="s">
        <v>809</v>
      </c>
      <c r="C200" t="s">
        <v>810</v>
      </c>
      <c r="D200" t="s">
        <v>811</v>
      </c>
      <c r="E200" s="3">
        <v>9</v>
      </c>
      <c r="F200" s="3">
        <v>2</v>
      </c>
      <c r="G200" s="3">
        <v>6</v>
      </c>
      <c r="H200" s="3">
        <v>0</v>
      </c>
      <c r="I200" s="3">
        <v>3</v>
      </c>
      <c r="J200" s="3">
        <v>1</v>
      </c>
      <c r="K200" s="3">
        <v>2</v>
      </c>
      <c r="L200" s="3">
        <v>2</v>
      </c>
      <c r="M200" s="3">
        <v>2</v>
      </c>
      <c r="N200" s="3">
        <v>1</v>
      </c>
      <c r="O200" s="3">
        <v>28</v>
      </c>
      <c r="P200" s="3">
        <v>6</v>
      </c>
      <c r="Q200" s="3">
        <v>10</v>
      </c>
      <c r="R200" s="3">
        <v>12</v>
      </c>
      <c r="S200" s="2">
        <v>0.63</v>
      </c>
    </row>
    <row r="201" spans="1:20" hidden="1" outlineLevel="2" x14ac:dyDescent="0.2">
      <c r="A201">
        <v>407</v>
      </c>
      <c r="B201" t="s">
        <v>812</v>
      </c>
      <c r="C201" t="s">
        <v>813</v>
      </c>
      <c r="D201" t="s">
        <v>811</v>
      </c>
      <c r="E201" s="3">
        <v>5</v>
      </c>
      <c r="F201" s="3">
        <v>3</v>
      </c>
      <c r="G201" s="3">
        <v>2</v>
      </c>
      <c r="H201" s="3">
        <v>0</v>
      </c>
      <c r="I201" s="3">
        <v>3</v>
      </c>
      <c r="J201" s="3">
        <v>1</v>
      </c>
      <c r="K201" s="3">
        <v>2</v>
      </c>
      <c r="L201" s="3">
        <v>1</v>
      </c>
      <c r="M201" s="3">
        <v>1</v>
      </c>
      <c r="N201" s="3">
        <v>1</v>
      </c>
      <c r="O201" s="3">
        <v>19</v>
      </c>
      <c r="P201" s="3">
        <v>6</v>
      </c>
      <c r="Q201" s="3">
        <v>10</v>
      </c>
      <c r="R201" s="3">
        <v>3</v>
      </c>
      <c r="S201" s="2">
        <v>0.57999999999999996</v>
      </c>
    </row>
    <row r="202" spans="1:20" hidden="1" outlineLevel="2" x14ac:dyDescent="0.2">
      <c r="A202">
        <v>408</v>
      </c>
      <c r="B202" t="s">
        <v>814</v>
      </c>
      <c r="C202" t="s">
        <v>815</v>
      </c>
      <c r="D202" t="s">
        <v>811</v>
      </c>
      <c r="E202" s="3">
        <v>1</v>
      </c>
      <c r="F202" s="3">
        <v>5</v>
      </c>
      <c r="G202" s="3">
        <v>2</v>
      </c>
      <c r="H202" s="3">
        <v>0</v>
      </c>
      <c r="I202" s="3">
        <v>2</v>
      </c>
      <c r="J202" s="3">
        <v>1</v>
      </c>
      <c r="K202" s="3">
        <v>3</v>
      </c>
      <c r="L202" s="3">
        <v>0</v>
      </c>
      <c r="M202" s="3">
        <v>0</v>
      </c>
      <c r="N202" s="3">
        <v>0</v>
      </c>
      <c r="O202" s="3">
        <v>14</v>
      </c>
      <c r="P202" s="3">
        <v>6</v>
      </c>
      <c r="Q202" s="3">
        <v>6</v>
      </c>
      <c r="R202" s="3">
        <v>2</v>
      </c>
      <c r="S202" s="2">
        <v>0.5</v>
      </c>
    </row>
    <row r="203" spans="1:20" hidden="1" outlineLevel="2" x14ac:dyDescent="0.2">
      <c r="A203">
        <v>409</v>
      </c>
      <c r="B203" t="s">
        <v>816</v>
      </c>
      <c r="C203" t="s">
        <v>817</v>
      </c>
      <c r="D203" t="s">
        <v>811</v>
      </c>
      <c r="E203" s="3">
        <v>6</v>
      </c>
      <c r="F203" s="3">
        <v>9</v>
      </c>
      <c r="G203" s="3">
        <v>2</v>
      </c>
      <c r="H203" s="3">
        <v>0</v>
      </c>
      <c r="I203" s="3">
        <v>4</v>
      </c>
      <c r="J203" s="3">
        <v>1</v>
      </c>
      <c r="K203" s="3">
        <v>4</v>
      </c>
      <c r="L203" s="3">
        <v>2</v>
      </c>
      <c r="M203" s="3">
        <v>1</v>
      </c>
      <c r="N203" s="3">
        <v>1</v>
      </c>
      <c r="O203" s="3">
        <v>30</v>
      </c>
      <c r="P203" s="3">
        <v>8</v>
      </c>
      <c r="Q203" s="3">
        <v>16</v>
      </c>
      <c r="R203" s="3">
        <v>6</v>
      </c>
      <c r="S203" s="2">
        <v>0.54</v>
      </c>
    </row>
    <row r="204" spans="1:20" hidden="1" outlineLevel="2" x14ac:dyDescent="0.2">
      <c r="A204">
        <v>410</v>
      </c>
      <c r="B204" t="s">
        <v>818</v>
      </c>
      <c r="C204" t="s">
        <v>819</v>
      </c>
      <c r="D204" t="s">
        <v>811</v>
      </c>
      <c r="E204" s="3">
        <v>4</v>
      </c>
      <c r="F204" s="3">
        <v>4</v>
      </c>
      <c r="G204" s="3">
        <v>2</v>
      </c>
      <c r="H204" s="3">
        <v>0</v>
      </c>
      <c r="I204" s="3">
        <v>3</v>
      </c>
      <c r="J204" s="3">
        <v>1</v>
      </c>
      <c r="K204" s="3">
        <v>4</v>
      </c>
      <c r="L204" s="3">
        <v>1</v>
      </c>
      <c r="M204" s="3">
        <v>1</v>
      </c>
      <c r="N204" s="3">
        <v>1</v>
      </c>
      <c r="O204" s="3">
        <v>21</v>
      </c>
      <c r="P204" s="3">
        <v>6</v>
      </c>
      <c r="Q204" s="3">
        <v>10</v>
      </c>
      <c r="R204" s="3">
        <v>5</v>
      </c>
      <c r="S204" s="2">
        <v>0.56999999999999995</v>
      </c>
    </row>
    <row r="205" spans="1:20" hidden="1" outlineLevel="2" x14ac:dyDescent="0.2">
      <c r="A205">
        <v>411</v>
      </c>
      <c r="B205" t="s">
        <v>820</v>
      </c>
      <c r="C205" t="s">
        <v>821</v>
      </c>
      <c r="D205" t="s">
        <v>811</v>
      </c>
      <c r="E205" s="3">
        <v>8</v>
      </c>
      <c r="F205" s="3">
        <v>10</v>
      </c>
      <c r="G205" s="3">
        <v>6</v>
      </c>
      <c r="H205" s="3">
        <v>0</v>
      </c>
      <c r="I205" s="3">
        <v>7</v>
      </c>
      <c r="J205" s="3">
        <v>1</v>
      </c>
      <c r="K205" s="3">
        <v>4</v>
      </c>
      <c r="L205" s="3">
        <v>2</v>
      </c>
      <c r="M205" s="3">
        <v>2</v>
      </c>
      <c r="N205" s="3">
        <v>1</v>
      </c>
      <c r="O205" s="3">
        <v>41</v>
      </c>
      <c r="P205" s="3">
        <v>11</v>
      </c>
      <c r="Q205" s="3">
        <v>16</v>
      </c>
      <c r="R205" s="3">
        <v>14</v>
      </c>
      <c r="S205" s="2">
        <v>0.59</v>
      </c>
    </row>
    <row r="206" spans="1:20" hidden="1" outlineLevel="2" x14ac:dyDescent="0.2">
      <c r="A206">
        <v>412</v>
      </c>
      <c r="B206" t="s">
        <v>822</v>
      </c>
      <c r="C206" t="s">
        <v>823</v>
      </c>
      <c r="D206" t="s">
        <v>811</v>
      </c>
      <c r="E206" s="3">
        <v>10</v>
      </c>
      <c r="F206" s="3">
        <v>8</v>
      </c>
      <c r="G206" s="3">
        <v>2</v>
      </c>
      <c r="H206" s="3">
        <v>0</v>
      </c>
      <c r="I206" s="3">
        <v>5</v>
      </c>
      <c r="J206" s="3">
        <v>1</v>
      </c>
      <c r="K206" s="3">
        <v>6</v>
      </c>
      <c r="L206" s="3">
        <v>4</v>
      </c>
      <c r="M206" s="3">
        <v>1</v>
      </c>
      <c r="N206" s="3">
        <v>1</v>
      </c>
      <c r="O206" s="3">
        <v>38</v>
      </c>
      <c r="P206" s="3">
        <v>11</v>
      </c>
      <c r="Q206" s="3">
        <v>18</v>
      </c>
      <c r="R206" s="3">
        <v>9</v>
      </c>
      <c r="S206" s="2">
        <v>0.54</v>
      </c>
    </row>
    <row r="207" spans="1:20" hidden="1" outlineLevel="2" x14ac:dyDescent="0.2">
      <c r="A207">
        <v>413</v>
      </c>
      <c r="B207" t="s">
        <v>824</v>
      </c>
      <c r="C207" t="s">
        <v>825</v>
      </c>
      <c r="D207" t="s">
        <v>811</v>
      </c>
      <c r="E207" s="3">
        <v>8</v>
      </c>
      <c r="F207" s="3">
        <v>5</v>
      </c>
      <c r="G207" s="3">
        <v>2</v>
      </c>
      <c r="H207" s="3">
        <v>0</v>
      </c>
      <c r="I207" s="3">
        <v>4</v>
      </c>
      <c r="J207" s="3">
        <v>1</v>
      </c>
      <c r="K207" s="3">
        <v>5</v>
      </c>
      <c r="L207" s="3">
        <v>3</v>
      </c>
      <c r="M207" s="3">
        <v>2</v>
      </c>
      <c r="N207" s="3">
        <v>0</v>
      </c>
      <c r="O207" s="3">
        <v>30</v>
      </c>
      <c r="P207" s="3">
        <v>12</v>
      </c>
      <c r="Q207" s="3">
        <v>9</v>
      </c>
      <c r="R207" s="3">
        <v>9</v>
      </c>
      <c r="S207" s="2">
        <v>0.45</v>
      </c>
    </row>
    <row r="208" spans="1:20" hidden="1" outlineLevel="2" x14ac:dyDescent="0.2">
      <c r="A208">
        <v>414</v>
      </c>
      <c r="B208" t="s">
        <v>826</v>
      </c>
      <c r="C208" t="s">
        <v>827</v>
      </c>
      <c r="D208" t="s">
        <v>811</v>
      </c>
      <c r="E208" s="3">
        <v>9</v>
      </c>
      <c r="F208" s="3">
        <v>8</v>
      </c>
      <c r="G208" s="3">
        <v>5</v>
      </c>
      <c r="H208" s="3">
        <v>0</v>
      </c>
      <c r="I208" s="3">
        <v>4</v>
      </c>
      <c r="J208" s="3">
        <v>1</v>
      </c>
      <c r="K208" s="3">
        <v>6</v>
      </c>
      <c r="L208" s="3">
        <v>4</v>
      </c>
      <c r="M208" s="3">
        <v>1</v>
      </c>
      <c r="N208" s="3">
        <v>0</v>
      </c>
      <c r="O208" s="3">
        <v>38</v>
      </c>
      <c r="P208" s="3">
        <v>14</v>
      </c>
      <c r="Q208" s="3">
        <v>15</v>
      </c>
      <c r="R208" s="3">
        <v>9</v>
      </c>
      <c r="S208" s="2">
        <v>0.53</v>
      </c>
    </row>
    <row r="209" spans="1:20" hidden="1" outlineLevel="2" x14ac:dyDescent="0.2">
      <c r="A209">
        <v>415</v>
      </c>
      <c r="B209" t="s">
        <v>828</v>
      </c>
      <c r="C209" t="s">
        <v>829</v>
      </c>
      <c r="D209" t="s">
        <v>811</v>
      </c>
      <c r="E209" s="3">
        <v>12</v>
      </c>
      <c r="F209" s="3">
        <v>8</v>
      </c>
      <c r="G209" s="3">
        <v>3</v>
      </c>
      <c r="H209" s="3">
        <v>0</v>
      </c>
      <c r="I209" s="3">
        <v>4</v>
      </c>
      <c r="J209" s="3">
        <v>1</v>
      </c>
      <c r="K209" s="3">
        <v>5</v>
      </c>
      <c r="L209" s="3">
        <v>4</v>
      </c>
      <c r="M209" s="3">
        <v>1</v>
      </c>
      <c r="N209" s="3">
        <v>0</v>
      </c>
      <c r="O209" s="3">
        <v>38</v>
      </c>
      <c r="P209" s="3">
        <v>12</v>
      </c>
      <c r="Q209" s="3">
        <v>16</v>
      </c>
      <c r="R209" s="3">
        <v>10</v>
      </c>
      <c r="S209" s="2">
        <v>0.56999999999999995</v>
      </c>
    </row>
    <row r="210" spans="1:20" outlineLevel="1" collapsed="1" x14ac:dyDescent="0.2">
      <c r="D210" s="1" t="s">
        <v>1858</v>
      </c>
      <c r="E210" s="3">
        <f t="shared" ref="E210:R210" si="18">SUBTOTAL(9,E200:E209)</f>
        <v>72</v>
      </c>
      <c r="F210" s="3">
        <f t="shared" si="18"/>
        <v>62</v>
      </c>
      <c r="G210" s="3">
        <f t="shared" si="18"/>
        <v>32</v>
      </c>
      <c r="H210" s="3">
        <f t="shared" si="18"/>
        <v>0</v>
      </c>
      <c r="I210" s="3">
        <f t="shared" si="18"/>
        <v>39</v>
      </c>
      <c r="J210" s="3">
        <f t="shared" si="18"/>
        <v>10</v>
      </c>
      <c r="K210" s="3">
        <f t="shared" si="18"/>
        <v>41</v>
      </c>
      <c r="L210" s="3">
        <f t="shared" si="18"/>
        <v>23</v>
      </c>
      <c r="M210" s="3">
        <f t="shared" si="18"/>
        <v>12</v>
      </c>
      <c r="N210" s="3">
        <f t="shared" si="18"/>
        <v>6</v>
      </c>
      <c r="O210" s="3">
        <f t="shared" si="18"/>
        <v>297</v>
      </c>
      <c r="P210" s="3">
        <f t="shared" si="18"/>
        <v>92</v>
      </c>
      <c r="Q210" s="3">
        <f t="shared" si="18"/>
        <v>126</v>
      </c>
      <c r="R210" s="3">
        <f t="shared" si="18"/>
        <v>79</v>
      </c>
      <c r="S210" s="2"/>
      <c r="T210" s="2">
        <f>AVERAGE(S200:S209)</f>
        <v>0.55000000000000004</v>
      </c>
    </row>
    <row r="211" spans="1:20" hidden="1" outlineLevel="2" x14ac:dyDescent="0.2">
      <c r="A211">
        <v>311</v>
      </c>
      <c r="B211" t="s">
        <v>628</v>
      </c>
      <c r="C211" t="s">
        <v>629</v>
      </c>
      <c r="D211" t="s">
        <v>630</v>
      </c>
      <c r="E211" s="3">
        <v>11</v>
      </c>
      <c r="F211" s="3">
        <v>10</v>
      </c>
      <c r="G211" s="3">
        <v>5</v>
      </c>
      <c r="H211" s="3">
        <v>0</v>
      </c>
      <c r="I211" s="3">
        <v>5</v>
      </c>
      <c r="J211" s="3">
        <v>1</v>
      </c>
      <c r="K211" s="3">
        <v>6</v>
      </c>
      <c r="L211" s="3">
        <v>3</v>
      </c>
      <c r="M211" s="3">
        <v>2</v>
      </c>
      <c r="N211" s="3">
        <v>0</v>
      </c>
      <c r="O211" s="3">
        <v>43</v>
      </c>
      <c r="P211" s="3">
        <v>13</v>
      </c>
      <c r="Q211" s="3">
        <v>20</v>
      </c>
      <c r="R211" s="3">
        <v>10</v>
      </c>
      <c r="S211" s="2">
        <v>0.55000000000000004</v>
      </c>
    </row>
    <row r="212" spans="1:20" hidden="1" outlineLevel="2" x14ac:dyDescent="0.2">
      <c r="A212">
        <v>312</v>
      </c>
      <c r="B212" t="s">
        <v>631</v>
      </c>
      <c r="C212" t="s">
        <v>632</v>
      </c>
      <c r="D212" t="s">
        <v>630</v>
      </c>
      <c r="E212" s="3">
        <v>10</v>
      </c>
      <c r="F212" s="3">
        <v>8</v>
      </c>
      <c r="G212" s="3">
        <v>6</v>
      </c>
      <c r="H212" s="3">
        <v>0</v>
      </c>
      <c r="I212" s="3">
        <v>4</v>
      </c>
      <c r="J212" s="3">
        <v>1</v>
      </c>
      <c r="K212" s="3">
        <v>6</v>
      </c>
      <c r="L212" s="3">
        <v>3</v>
      </c>
      <c r="M212" s="3">
        <v>2</v>
      </c>
      <c r="N212" s="3">
        <v>0</v>
      </c>
      <c r="O212" s="3">
        <v>40</v>
      </c>
      <c r="P212" s="3">
        <v>12</v>
      </c>
      <c r="Q212" s="3">
        <v>15</v>
      </c>
      <c r="R212" s="3">
        <v>13</v>
      </c>
      <c r="S212" s="2">
        <v>0.57999999999999996</v>
      </c>
    </row>
    <row r="213" spans="1:20" hidden="1" outlineLevel="2" x14ac:dyDescent="0.2">
      <c r="A213">
        <v>313</v>
      </c>
      <c r="B213" t="s">
        <v>633</v>
      </c>
      <c r="C213" t="s">
        <v>634</v>
      </c>
      <c r="D213" t="s">
        <v>630</v>
      </c>
      <c r="E213" s="3">
        <v>9</v>
      </c>
      <c r="F213" s="3">
        <v>6</v>
      </c>
      <c r="G213" s="3">
        <v>2</v>
      </c>
      <c r="H213" s="3">
        <v>0</v>
      </c>
      <c r="I213" s="3">
        <v>5</v>
      </c>
      <c r="J213" s="3">
        <v>1</v>
      </c>
      <c r="K213" s="3">
        <v>3</v>
      </c>
      <c r="L213" s="3">
        <v>2</v>
      </c>
      <c r="M213" s="3">
        <v>1</v>
      </c>
      <c r="N213" s="3">
        <v>1</v>
      </c>
      <c r="O213" s="3">
        <v>30</v>
      </c>
      <c r="P213" s="3">
        <v>11</v>
      </c>
      <c r="Q213" s="3">
        <v>13</v>
      </c>
      <c r="R213" s="3">
        <v>6</v>
      </c>
      <c r="S213" s="2">
        <v>0.55000000000000004</v>
      </c>
    </row>
    <row r="214" spans="1:20" hidden="1" outlineLevel="2" x14ac:dyDescent="0.2">
      <c r="A214">
        <v>314</v>
      </c>
      <c r="B214" t="s">
        <v>635</v>
      </c>
      <c r="C214" t="s">
        <v>636</v>
      </c>
      <c r="D214" t="s">
        <v>630</v>
      </c>
      <c r="E214" s="3">
        <v>9</v>
      </c>
      <c r="F214" s="3">
        <v>6</v>
      </c>
      <c r="G214" s="3">
        <v>5</v>
      </c>
      <c r="H214" s="3">
        <v>0</v>
      </c>
      <c r="I214" s="3">
        <v>3</v>
      </c>
      <c r="J214" s="3">
        <v>1</v>
      </c>
      <c r="K214" s="3">
        <v>5</v>
      </c>
      <c r="L214" s="3">
        <v>4</v>
      </c>
      <c r="M214" s="3">
        <v>2</v>
      </c>
      <c r="N214" s="3">
        <v>1</v>
      </c>
      <c r="O214" s="3">
        <v>36</v>
      </c>
      <c r="P214" s="3">
        <v>11</v>
      </c>
      <c r="Q214" s="3">
        <v>15</v>
      </c>
      <c r="R214" s="3">
        <v>10</v>
      </c>
      <c r="S214" s="2">
        <v>0.56999999999999995</v>
      </c>
    </row>
    <row r="215" spans="1:20" hidden="1" outlineLevel="2" x14ac:dyDescent="0.2">
      <c r="A215">
        <v>315</v>
      </c>
      <c r="B215" t="s">
        <v>637</v>
      </c>
      <c r="C215" t="s">
        <v>638</v>
      </c>
      <c r="D215" t="s">
        <v>630</v>
      </c>
      <c r="E215" s="3">
        <v>9</v>
      </c>
      <c r="F215" s="3">
        <v>5</v>
      </c>
      <c r="G215" s="3">
        <v>2</v>
      </c>
      <c r="H215" s="3">
        <v>0</v>
      </c>
      <c r="I215" s="3">
        <v>5</v>
      </c>
      <c r="J215" s="3">
        <v>1</v>
      </c>
      <c r="K215" s="3">
        <v>7</v>
      </c>
      <c r="L215" s="3">
        <v>3</v>
      </c>
      <c r="M215" s="3">
        <v>2</v>
      </c>
      <c r="N215" s="3">
        <v>1</v>
      </c>
      <c r="O215" s="3">
        <v>35</v>
      </c>
      <c r="P215" s="3">
        <v>12</v>
      </c>
      <c r="Q215" s="3">
        <v>15</v>
      </c>
      <c r="R215" s="3">
        <v>8</v>
      </c>
      <c r="S215" s="2">
        <v>0.56999999999999995</v>
      </c>
    </row>
    <row r="216" spans="1:20" hidden="1" outlineLevel="2" x14ac:dyDescent="0.2">
      <c r="A216">
        <v>316</v>
      </c>
      <c r="B216" t="s">
        <v>639</v>
      </c>
      <c r="C216" t="s">
        <v>640</v>
      </c>
      <c r="D216" t="s">
        <v>630</v>
      </c>
      <c r="E216" s="3">
        <v>9</v>
      </c>
      <c r="F216" s="3">
        <v>8</v>
      </c>
      <c r="G216" s="3">
        <v>2</v>
      </c>
      <c r="H216" s="3">
        <v>0</v>
      </c>
      <c r="I216" s="3">
        <v>5</v>
      </c>
      <c r="J216" s="3">
        <v>1</v>
      </c>
      <c r="K216" s="3">
        <v>6</v>
      </c>
      <c r="L216" s="3">
        <v>4</v>
      </c>
      <c r="M216" s="3">
        <v>1</v>
      </c>
      <c r="N216" s="3">
        <v>1</v>
      </c>
      <c r="O216" s="3">
        <v>37</v>
      </c>
      <c r="P216" s="3">
        <v>13</v>
      </c>
      <c r="Q216" s="3">
        <v>17</v>
      </c>
      <c r="R216" s="3">
        <v>7</v>
      </c>
      <c r="S216" s="2">
        <v>0.54</v>
      </c>
    </row>
    <row r="217" spans="1:20" hidden="1" outlineLevel="2" x14ac:dyDescent="0.2">
      <c r="A217">
        <v>317</v>
      </c>
      <c r="B217" t="s">
        <v>641</v>
      </c>
      <c r="C217" t="s">
        <v>642</v>
      </c>
      <c r="D217" t="s">
        <v>630</v>
      </c>
      <c r="E217" s="3">
        <v>4</v>
      </c>
      <c r="F217" s="3">
        <v>3</v>
      </c>
      <c r="G217" s="3">
        <v>1</v>
      </c>
      <c r="H217" s="3">
        <v>0</v>
      </c>
      <c r="I217" s="3">
        <v>1</v>
      </c>
      <c r="J217" s="3">
        <v>0</v>
      </c>
      <c r="K217" s="3">
        <v>2</v>
      </c>
      <c r="L217" s="3">
        <v>0</v>
      </c>
      <c r="M217" s="3">
        <v>0</v>
      </c>
      <c r="N217" s="3">
        <v>0</v>
      </c>
      <c r="O217" s="3">
        <v>11</v>
      </c>
      <c r="P217" s="3">
        <v>4</v>
      </c>
      <c r="Q217" s="3">
        <v>7</v>
      </c>
      <c r="R217" s="3">
        <v>0</v>
      </c>
      <c r="S217" s="2">
        <v>0.47</v>
      </c>
    </row>
    <row r="218" spans="1:20" hidden="1" outlineLevel="2" x14ac:dyDescent="0.2">
      <c r="A218">
        <v>318</v>
      </c>
      <c r="B218" t="s">
        <v>643</v>
      </c>
      <c r="C218" t="s">
        <v>644</v>
      </c>
      <c r="D218" t="s">
        <v>630</v>
      </c>
      <c r="E218" s="3">
        <v>8</v>
      </c>
      <c r="F218" s="3">
        <v>6</v>
      </c>
      <c r="G218" s="3">
        <v>2</v>
      </c>
      <c r="H218" s="3">
        <v>0</v>
      </c>
      <c r="I218" s="3">
        <v>4</v>
      </c>
      <c r="J218" s="3">
        <v>1</v>
      </c>
      <c r="K218" s="3">
        <v>4</v>
      </c>
      <c r="L218" s="3">
        <v>3</v>
      </c>
      <c r="M218" s="3">
        <v>1</v>
      </c>
      <c r="N218" s="3">
        <v>0</v>
      </c>
      <c r="O218" s="3">
        <v>29</v>
      </c>
      <c r="P218" s="3">
        <v>13</v>
      </c>
      <c r="Q218" s="3">
        <v>12</v>
      </c>
      <c r="R218" s="3">
        <v>4</v>
      </c>
      <c r="S218" s="2">
        <v>0.47</v>
      </c>
    </row>
    <row r="219" spans="1:20" hidden="1" outlineLevel="2" x14ac:dyDescent="0.2">
      <c r="A219">
        <v>319</v>
      </c>
      <c r="B219" t="s">
        <v>645</v>
      </c>
      <c r="C219" t="s">
        <v>646</v>
      </c>
      <c r="D219" t="s">
        <v>630</v>
      </c>
      <c r="E219" s="3">
        <v>9</v>
      </c>
      <c r="F219" s="3">
        <v>6</v>
      </c>
      <c r="G219" s="3">
        <v>2</v>
      </c>
      <c r="H219" s="3">
        <v>0</v>
      </c>
      <c r="I219" s="3">
        <v>5</v>
      </c>
      <c r="J219" s="3">
        <v>1</v>
      </c>
      <c r="K219" s="3">
        <v>4</v>
      </c>
      <c r="L219" s="3">
        <v>4</v>
      </c>
      <c r="M219" s="3">
        <v>1</v>
      </c>
      <c r="N219" s="3">
        <v>1</v>
      </c>
      <c r="O219" s="3">
        <v>33</v>
      </c>
      <c r="P219" s="3">
        <v>11</v>
      </c>
      <c r="Q219" s="3">
        <v>15</v>
      </c>
      <c r="R219" s="3">
        <v>7</v>
      </c>
      <c r="S219" s="2">
        <v>0.56000000000000005</v>
      </c>
    </row>
    <row r="220" spans="1:20" hidden="1" outlineLevel="2" x14ac:dyDescent="0.2">
      <c r="A220">
        <v>320</v>
      </c>
      <c r="B220" t="s">
        <v>647</v>
      </c>
      <c r="C220" t="s">
        <v>648</v>
      </c>
      <c r="D220" t="s">
        <v>630</v>
      </c>
      <c r="E220" s="3">
        <v>0</v>
      </c>
      <c r="F220" s="3">
        <v>1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1</v>
      </c>
      <c r="P220" s="3">
        <v>1</v>
      </c>
      <c r="Q220" s="3">
        <v>0</v>
      </c>
      <c r="R220" s="3">
        <v>0</v>
      </c>
      <c r="S220" s="2">
        <v>0.23</v>
      </c>
    </row>
    <row r="221" spans="1:20" outlineLevel="1" collapsed="1" x14ac:dyDescent="0.2">
      <c r="D221" s="1" t="s">
        <v>630</v>
      </c>
      <c r="E221" s="3">
        <f t="shared" ref="E221:R221" si="19">SUBTOTAL(9,E211:E220)</f>
        <v>78</v>
      </c>
      <c r="F221" s="3">
        <f t="shared" si="19"/>
        <v>59</v>
      </c>
      <c r="G221" s="3">
        <f t="shared" si="19"/>
        <v>27</v>
      </c>
      <c r="H221" s="3">
        <f t="shared" si="19"/>
        <v>0</v>
      </c>
      <c r="I221" s="3">
        <f t="shared" si="19"/>
        <v>37</v>
      </c>
      <c r="J221" s="3">
        <f t="shared" si="19"/>
        <v>8</v>
      </c>
      <c r="K221" s="3">
        <f t="shared" si="19"/>
        <v>43</v>
      </c>
      <c r="L221" s="3">
        <f t="shared" si="19"/>
        <v>26</v>
      </c>
      <c r="M221" s="3">
        <f t="shared" si="19"/>
        <v>12</v>
      </c>
      <c r="N221" s="3">
        <f t="shared" si="19"/>
        <v>5</v>
      </c>
      <c r="O221" s="3">
        <f t="shared" si="19"/>
        <v>295</v>
      </c>
      <c r="P221" s="3">
        <f t="shared" si="19"/>
        <v>101</v>
      </c>
      <c r="Q221" s="3">
        <f t="shared" si="19"/>
        <v>129</v>
      </c>
      <c r="R221" s="3">
        <f t="shared" si="19"/>
        <v>65</v>
      </c>
      <c r="S221" s="2"/>
      <c r="T221" s="2">
        <f>AVERAGE(S211:S220)</f>
        <v>0.50900000000000001</v>
      </c>
    </row>
    <row r="222" spans="1:20" hidden="1" outlineLevel="2" x14ac:dyDescent="0.2">
      <c r="A222">
        <v>121</v>
      </c>
      <c r="B222" t="s">
        <v>262</v>
      </c>
      <c r="C222" t="s">
        <v>263</v>
      </c>
      <c r="D222" t="s">
        <v>264</v>
      </c>
      <c r="E222" s="3">
        <v>5</v>
      </c>
      <c r="F222" s="3">
        <v>6</v>
      </c>
      <c r="G222" s="3">
        <v>2</v>
      </c>
      <c r="H222" s="3">
        <v>0</v>
      </c>
      <c r="I222" s="3">
        <v>4</v>
      </c>
      <c r="J222" s="3">
        <v>1</v>
      </c>
      <c r="K222" s="3">
        <v>5</v>
      </c>
      <c r="L222" s="3">
        <v>3</v>
      </c>
      <c r="M222" s="3">
        <v>0</v>
      </c>
      <c r="N222" s="3">
        <v>1</v>
      </c>
      <c r="O222" s="3">
        <v>27</v>
      </c>
      <c r="P222" s="3">
        <v>12</v>
      </c>
      <c r="Q222" s="3">
        <v>11</v>
      </c>
      <c r="R222" s="3">
        <v>4</v>
      </c>
      <c r="S222" s="2">
        <v>0.49</v>
      </c>
    </row>
    <row r="223" spans="1:20" hidden="1" outlineLevel="2" x14ac:dyDescent="0.2">
      <c r="A223">
        <v>122</v>
      </c>
      <c r="B223" t="s">
        <v>265</v>
      </c>
      <c r="C223" t="s">
        <v>266</v>
      </c>
      <c r="D223" t="s">
        <v>264</v>
      </c>
      <c r="E223" s="3">
        <v>8</v>
      </c>
      <c r="F223" s="3">
        <v>6</v>
      </c>
      <c r="G223" s="3">
        <v>3</v>
      </c>
      <c r="H223" s="3">
        <v>0</v>
      </c>
      <c r="I223" s="3">
        <v>5</v>
      </c>
      <c r="J223" s="3">
        <v>1</v>
      </c>
      <c r="K223" s="3">
        <v>5</v>
      </c>
      <c r="L223" s="3">
        <v>4</v>
      </c>
      <c r="M223" s="3">
        <v>2</v>
      </c>
      <c r="N223" s="3">
        <v>1</v>
      </c>
      <c r="O223" s="3">
        <v>35</v>
      </c>
      <c r="P223" s="3">
        <v>12</v>
      </c>
      <c r="Q223" s="3">
        <v>15</v>
      </c>
      <c r="R223" s="3">
        <v>8</v>
      </c>
      <c r="S223" s="2">
        <v>0.55000000000000004</v>
      </c>
    </row>
    <row r="224" spans="1:20" hidden="1" outlineLevel="2" x14ac:dyDescent="0.2">
      <c r="A224">
        <v>123</v>
      </c>
      <c r="B224" t="s">
        <v>267</v>
      </c>
      <c r="C224" t="s">
        <v>268</v>
      </c>
      <c r="D224" t="s">
        <v>264</v>
      </c>
      <c r="E224" s="3">
        <v>6</v>
      </c>
      <c r="F224" s="3">
        <v>6</v>
      </c>
      <c r="G224" s="3">
        <v>2</v>
      </c>
      <c r="H224" s="3">
        <v>0</v>
      </c>
      <c r="I224" s="3">
        <v>5</v>
      </c>
      <c r="J224" s="3">
        <v>1</v>
      </c>
      <c r="K224" s="3">
        <v>5</v>
      </c>
      <c r="L224" s="3">
        <v>1</v>
      </c>
      <c r="M224" s="3">
        <v>2</v>
      </c>
      <c r="N224" s="3">
        <v>0</v>
      </c>
      <c r="O224" s="3">
        <v>28</v>
      </c>
      <c r="P224" s="3">
        <v>9</v>
      </c>
      <c r="Q224" s="3">
        <v>12</v>
      </c>
      <c r="R224" s="3">
        <v>7</v>
      </c>
      <c r="S224" s="2">
        <v>0.51</v>
      </c>
    </row>
    <row r="225" spans="1:20" hidden="1" outlineLevel="2" x14ac:dyDescent="0.2">
      <c r="A225">
        <v>124</v>
      </c>
      <c r="B225" t="s">
        <v>269</v>
      </c>
      <c r="C225" t="s">
        <v>270</v>
      </c>
      <c r="D225" t="s">
        <v>264</v>
      </c>
      <c r="E225" s="3">
        <v>11</v>
      </c>
      <c r="F225" s="3">
        <v>8</v>
      </c>
      <c r="G225" s="3">
        <v>3</v>
      </c>
      <c r="H225" s="3">
        <v>0</v>
      </c>
      <c r="I225" s="3">
        <v>4</v>
      </c>
      <c r="J225" s="3">
        <v>1</v>
      </c>
      <c r="K225" s="3">
        <v>5</v>
      </c>
      <c r="L225" s="3">
        <v>1</v>
      </c>
      <c r="M225" s="3">
        <v>2</v>
      </c>
      <c r="N225" s="3">
        <v>1</v>
      </c>
      <c r="O225" s="3">
        <v>36</v>
      </c>
      <c r="P225" s="3">
        <v>11</v>
      </c>
      <c r="Q225" s="3">
        <v>14</v>
      </c>
      <c r="R225" s="3">
        <v>11</v>
      </c>
      <c r="S225" s="2">
        <v>0.52</v>
      </c>
    </row>
    <row r="226" spans="1:20" hidden="1" outlineLevel="2" x14ac:dyDescent="0.2">
      <c r="A226">
        <v>125</v>
      </c>
      <c r="B226" t="s">
        <v>271</v>
      </c>
      <c r="C226" t="s">
        <v>272</v>
      </c>
      <c r="D226" t="s">
        <v>264</v>
      </c>
      <c r="E226" s="3">
        <v>6</v>
      </c>
      <c r="F226" s="3">
        <v>9</v>
      </c>
      <c r="G226" s="3">
        <v>3</v>
      </c>
      <c r="H226" s="3">
        <v>0</v>
      </c>
      <c r="I226" s="3">
        <v>3</v>
      </c>
      <c r="J226" s="3">
        <v>1</v>
      </c>
      <c r="K226" s="3">
        <v>6</v>
      </c>
      <c r="L226" s="3">
        <v>3</v>
      </c>
      <c r="M226" s="3">
        <v>1</v>
      </c>
      <c r="N226" s="3">
        <v>1</v>
      </c>
      <c r="O226" s="3">
        <v>33</v>
      </c>
      <c r="P226" s="3">
        <v>14</v>
      </c>
      <c r="Q226" s="3">
        <v>13</v>
      </c>
      <c r="R226" s="3">
        <v>6</v>
      </c>
      <c r="S226" s="2">
        <v>0.53</v>
      </c>
    </row>
    <row r="227" spans="1:20" hidden="1" outlineLevel="2" x14ac:dyDescent="0.2">
      <c r="A227">
        <v>126</v>
      </c>
      <c r="B227" t="s">
        <v>273</v>
      </c>
      <c r="C227" t="s">
        <v>274</v>
      </c>
      <c r="D227" t="s">
        <v>264</v>
      </c>
      <c r="E227" s="3">
        <v>10</v>
      </c>
      <c r="F227" s="3">
        <v>8</v>
      </c>
      <c r="G227" s="3">
        <v>3</v>
      </c>
      <c r="H227" s="3">
        <v>0</v>
      </c>
      <c r="I227" s="3">
        <v>4</v>
      </c>
      <c r="J227" s="3">
        <v>1</v>
      </c>
      <c r="K227" s="3">
        <v>6</v>
      </c>
      <c r="L227" s="3">
        <v>3</v>
      </c>
      <c r="M227" s="3">
        <v>1</v>
      </c>
      <c r="N227" s="3">
        <v>0</v>
      </c>
      <c r="O227" s="3">
        <v>36</v>
      </c>
      <c r="P227" s="3">
        <v>12</v>
      </c>
      <c r="Q227" s="3">
        <v>15</v>
      </c>
      <c r="R227" s="3">
        <v>9</v>
      </c>
      <c r="S227" s="2">
        <v>0.55000000000000004</v>
      </c>
    </row>
    <row r="228" spans="1:20" hidden="1" outlineLevel="2" x14ac:dyDescent="0.2">
      <c r="A228">
        <v>127</v>
      </c>
      <c r="B228" t="s">
        <v>275</v>
      </c>
      <c r="C228" t="s">
        <v>276</v>
      </c>
      <c r="D228" t="s">
        <v>264</v>
      </c>
      <c r="E228" s="3">
        <v>6</v>
      </c>
      <c r="F228" s="3">
        <v>2</v>
      </c>
      <c r="G228" s="3">
        <v>1</v>
      </c>
      <c r="H228" s="3">
        <v>0</v>
      </c>
      <c r="I228" s="3">
        <v>1</v>
      </c>
      <c r="J228" s="3">
        <v>0</v>
      </c>
      <c r="K228" s="3">
        <v>3</v>
      </c>
      <c r="L228" s="3">
        <v>0</v>
      </c>
      <c r="M228" s="3">
        <v>0</v>
      </c>
      <c r="N228" s="3">
        <v>0</v>
      </c>
      <c r="O228" s="3">
        <v>13</v>
      </c>
      <c r="P228" s="3">
        <v>5</v>
      </c>
      <c r="Q228" s="3">
        <v>7</v>
      </c>
      <c r="R228" s="3">
        <v>1</v>
      </c>
      <c r="S228" s="2">
        <v>0.44</v>
      </c>
    </row>
    <row r="229" spans="1:20" hidden="1" outlineLevel="2" x14ac:dyDescent="0.2">
      <c r="A229">
        <v>128</v>
      </c>
      <c r="B229" t="s">
        <v>277</v>
      </c>
      <c r="C229" t="s">
        <v>278</v>
      </c>
      <c r="D229" t="s">
        <v>264</v>
      </c>
      <c r="E229" s="3">
        <v>9</v>
      </c>
      <c r="F229" s="3">
        <v>8</v>
      </c>
      <c r="G229" s="3">
        <v>2</v>
      </c>
      <c r="H229" s="3">
        <v>0</v>
      </c>
      <c r="I229" s="3">
        <v>5</v>
      </c>
      <c r="J229" s="3">
        <v>1</v>
      </c>
      <c r="K229" s="3">
        <v>6</v>
      </c>
      <c r="L229" s="3">
        <v>4</v>
      </c>
      <c r="M229" s="3">
        <v>1</v>
      </c>
      <c r="N229" s="3">
        <v>0</v>
      </c>
      <c r="O229" s="3">
        <v>36</v>
      </c>
      <c r="P229" s="3">
        <v>13</v>
      </c>
      <c r="Q229" s="3">
        <v>16</v>
      </c>
      <c r="R229" s="3">
        <v>7</v>
      </c>
      <c r="S229" s="2">
        <v>0.54</v>
      </c>
    </row>
    <row r="230" spans="1:20" hidden="1" outlineLevel="2" x14ac:dyDescent="0.2">
      <c r="A230">
        <v>129</v>
      </c>
      <c r="B230" t="s">
        <v>279</v>
      </c>
      <c r="C230" t="s">
        <v>280</v>
      </c>
      <c r="D230" t="s">
        <v>264</v>
      </c>
      <c r="E230" s="3">
        <v>4</v>
      </c>
      <c r="F230" s="3">
        <v>5</v>
      </c>
      <c r="G230" s="3">
        <v>1</v>
      </c>
      <c r="H230" s="3">
        <v>0</v>
      </c>
      <c r="I230" s="3">
        <v>4</v>
      </c>
      <c r="J230" s="3">
        <v>0</v>
      </c>
      <c r="K230" s="3">
        <v>4</v>
      </c>
      <c r="L230" s="3">
        <v>0</v>
      </c>
      <c r="M230" s="3">
        <v>0</v>
      </c>
      <c r="N230" s="3">
        <v>0</v>
      </c>
      <c r="O230" s="3">
        <v>18</v>
      </c>
      <c r="P230" s="3">
        <v>6</v>
      </c>
      <c r="Q230" s="3">
        <v>9</v>
      </c>
      <c r="R230" s="3">
        <v>3</v>
      </c>
      <c r="S230" s="2">
        <v>0.52</v>
      </c>
    </row>
    <row r="231" spans="1:20" hidden="1" outlineLevel="2" x14ac:dyDescent="0.2">
      <c r="A231">
        <v>130</v>
      </c>
      <c r="B231" t="s">
        <v>281</v>
      </c>
      <c r="C231" t="s">
        <v>282</v>
      </c>
      <c r="D231" t="s">
        <v>264</v>
      </c>
      <c r="E231" s="3">
        <v>7</v>
      </c>
      <c r="F231" s="3">
        <v>7</v>
      </c>
      <c r="G231" s="3">
        <v>1</v>
      </c>
      <c r="H231" s="3">
        <v>0</v>
      </c>
      <c r="I231" s="3">
        <v>4</v>
      </c>
      <c r="J231" s="3">
        <v>1</v>
      </c>
      <c r="K231" s="3">
        <v>7</v>
      </c>
      <c r="L231" s="3">
        <v>3</v>
      </c>
      <c r="M231" s="3">
        <v>1</v>
      </c>
      <c r="N231" s="3">
        <v>1</v>
      </c>
      <c r="O231" s="3">
        <v>32</v>
      </c>
      <c r="P231" s="3">
        <v>13</v>
      </c>
      <c r="Q231" s="3">
        <v>12</v>
      </c>
      <c r="R231" s="3">
        <v>7</v>
      </c>
      <c r="S231" s="2">
        <v>0.49</v>
      </c>
    </row>
    <row r="232" spans="1:20" outlineLevel="1" collapsed="1" x14ac:dyDescent="0.2">
      <c r="D232" s="1" t="s">
        <v>264</v>
      </c>
      <c r="E232" s="3">
        <f t="shared" ref="E232:R232" si="20">SUBTOTAL(9,E222:E231)</f>
        <v>72</v>
      </c>
      <c r="F232" s="3">
        <f t="shared" si="20"/>
        <v>65</v>
      </c>
      <c r="G232" s="3">
        <f t="shared" si="20"/>
        <v>21</v>
      </c>
      <c r="H232" s="3">
        <f t="shared" si="20"/>
        <v>0</v>
      </c>
      <c r="I232" s="3">
        <f t="shared" si="20"/>
        <v>39</v>
      </c>
      <c r="J232" s="3">
        <f t="shared" si="20"/>
        <v>8</v>
      </c>
      <c r="K232" s="3">
        <f t="shared" si="20"/>
        <v>52</v>
      </c>
      <c r="L232" s="3">
        <f t="shared" si="20"/>
        <v>22</v>
      </c>
      <c r="M232" s="3">
        <f t="shared" si="20"/>
        <v>10</v>
      </c>
      <c r="N232" s="3">
        <f t="shared" si="20"/>
        <v>5</v>
      </c>
      <c r="O232" s="3">
        <f t="shared" si="20"/>
        <v>294</v>
      </c>
      <c r="P232" s="3">
        <f t="shared" si="20"/>
        <v>107</v>
      </c>
      <c r="Q232" s="3">
        <f t="shared" si="20"/>
        <v>124</v>
      </c>
      <c r="R232" s="3">
        <f t="shared" si="20"/>
        <v>63</v>
      </c>
      <c r="S232" s="2"/>
      <c r="T232" s="2">
        <f>AVERAGE(S222:S231)</f>
        <v>0.51400000000000001</v>
      </c>
    </row>
    <row r="233" spans="1:20" hidden="1" outlineLevel="2" x14ac:dyDescent="0.2">
      <c r="A233">
        <v>251</v>
      </c>
      <c r="B233" t="s">
        <v>510</v>
      </c>
      <c r="C233" t="s">
        <v>511</v>
      </c>
      <c r="D233" t="s">
        <v>512</v>
      </c>
      <c r="E233" s="3">
        <v>8</v>
      </c>
      <c r="F233" s="3">
        <v>4</v>
      </c>
      <c r="G233" s="3">
        <v>3</v>
      </c>
      <c r="H233" s="3">
        <v>0</v>
      </c>
      <c r="I233" s="3">
        <v>4</v>
      </c>
      <c r="J233" s="3">
        <v>1</v>
      </c>
      <c r="K233" s="3">
        <v>4</v>
      </c>
      <c r="L233" s="3">
        <v>1</v>
      </c>
      <c r="M233" s="3">
        <v>1</v>
      </c>
      <c r="N233" s="3">
        <v>1</v>
      </c>
      <c r="O233" s="3">
        <v>27</v>
      </c>
      <c r="P233" s="3">
        <v>8</v>
      </c>
      <c r="Q233" s="3">
        <v>14</v>
      </c>
      <c r="R233" s="3">
        <v>5</v>
      </c>
      <c r="S233" s="2">
        <v>0.56999999999999995</v>
      </c>
    </row>
    <row r="234" spans="1:20" hidden="1" outlineLevel="2" x14ac:dyDescent="0.2">
      <c r="A234">
        <v>252</v>
      </c>
      <c r="B234" t="s">
        <v>513</v>
      </c>
      <c r="C234" t="s">
        <v>514</v>
      </c>
      <c r="D234" t="s">
        <v>512</v>
      </c>
      <c r="E234" s="3">
        <v>8</v>
      </c>
      <c r="F234" s="3">
        <v>8</v>
      </c>
      <c r="G234" s="3">
        <v>3</v>
      </c>
      <c r="H234" s="3">
        <v>0</v>
      </c>
      <c r="I234" s="3">
        <v>5</v>
      </c>
      <c r="J234" s="3">
        <v>1</v>
      </c>
      <c r="K234" s="3">
        <v>6</v>
      </c>
      <c r="L234" s="3">
        <v>3</v>
      </c>
      <c r="M234" s="3">
        <v>1</v>
      </c>
      <c r="N234" s="3">
        <v>1</v>
      </c>
      <c r="O234" s="3">
        <v>36</v>
      </c>
      <c r="P234" s="3">
        <v>12</v>
      </c>
      <c r="Q234" s="3">
        <v>17</v>
      </c>
      <c r="R234" s="3">
        <v>7</v>
      </c>
      <c r="S234" s="2">
        <v>0.56000000000000005</v>
      </c>
    </row>
    <row r="235" spans="1:20" hidden="1" outlineLevel="2" x14ac:dyDescent="0.2">
      <c r="A235">
        <v>253</v>
      </c>
      <c r="B235" t="s">
        <v>515</v>
      </c>
      <c r="C235" t="s">
        <v>516</v>
      </c>
      <c r="D235" t="s">
        <v>512</v>
      </c>
      <c r="E235" s="3">
        <v>13</v>
      </c>
      <c r="F235" s="3">
        <v>8</v>
      </c>
      <c r="G235" s="3">
        <v>5</v>
      </c>
      <c r="H235" s="3">
        <v>0</v>
      </c>
      <c r="I235" s="3">
        <v>5</v>
      </c>
      <c r="J235" s="3">
        <v>1</v>
      </c>
      <c r="K235" s="3">
        <v>5</v>
      </c>
      <c r="L235" s="3">
        <v>3</v>
      </c>
      <c r="M235" s="3">
        <v>0</v>
      </c>
      <c r="N235" s="3">
        <v>0</v>
      </c>
      <c r="O235" s="3">
        <v>40</v>
      </c>
      <c r="P235" s="3">
        <v>12</v>
      </c>
      <c r="Q235" s="3">
        <v>15</v>
      </c>
      <c r="R235" s="3">
        <v>13</v>
      </c>
      <c r="S235" s="2">
        <v>0.59</v>
      </c>
    </row>
    <row r="236" spans="1:20" hidden="1" outlineLevel="2" x14ac:dyDescent="0.2">
      <c r="A236">
        <v>254</v>
      </c>
      <c r="B236" t="s">
        <v>517</v>
      </c>
      <c r="C236" t="s">
        <v>518</v>
      </c>
      <c r="D236" t="s">
        <v>512</v>
      </c>
      <c r="E236" s="3">
        <v>6</v>
      </c>
      <c r="F236" s="3">
        <v>7</v>
      </c>
      <c r="G236" s="3">
        <v>7</v>
      </c>
      <c r="H236" s="3">
        <v>0</v>
      </c>
      <c r="I236" s="3">
        <v>7</v>
      </c>
      <c r="J236" s="3">
        <v>1</v>
      </c>
      <c r="K236" s="3">
        <v>6</v>
      </c>
      <c r="L236" s="3">
        <v>1</v>
      </c>
      <c r="M236" s="3">
        <v>0</v>
      </c>
      <c r="N236" s="3">
        <v>0</v>
      </c>
      <c r="O236" s="3">
        <v>35</v>
      </c>
      <c r="P236" s="3">
        <v>12</v>
      </c>
      <c r="Q236" s="3">
        <v>13</v>
      </c>
      <c r="R236" s="3">
        <v>10</v>
      </c>
      <c r="S236" s="2">
        <v>0.6</v>
      </c>
    </row>
    <row r="237" spans="1:20" hidden="1" outlineLevel="2" x14ac:dyDescent="0.2">
      <c r="A237">
        <v>255</v>
      </c>
      <c r="B237" t="s">
        <v>519</v>
      </c>
      <c r="C237" t="s">
        <v>520</v>
      </c>
      <c r="D237" t="s">
        <v>512</v>
      </c>
      <c r="E237" s="3">
        <v>8</v>
      </c>
      <c r="F237" s="3">
        <v>7</v>
      </c>
      <c r="G237" s="3">
        <v>3</v>
      </c>
      <c r="H237" s="3">
        <v>0</v>
      </c>
      <c r="I237" s="3">
        <v>5</v>
      </c>
      <c r="J237" s="3">
        <v>1</v>
      </c>
      <c r="K237" s="3">
        <v>3</v>
      </c>
      <c r="L237" s="3">
        <v>3</v>
      </c>
      <c r="M237" s="3">
        <v>1</v>
      </c>
      <c r="N237" s="3">
        <v>0</v>
      </c>
      <c r="O237" s="3">
        <v>31</v>
      </c>
      <c r="P237" s="3">
        <v>10</v>
      </c>
      <c r="Q237" s="3">
        <v>14</v>
      </c>
      <c r="R237" s="3">
        <v>7</v>
      </c>
      <c r="S237" s="2">
        <v>0.55000000000000004</v>
      </c>
    </row>
    <row r="238" spans="1:20" hidden="1" outlineLevel="2" x14ac:dyDescent="0.2">
      <c r="A238">
        <v>256</v>
      </c>
      <c r="B238" t="s">
        <v>521</v>
      </c>
      <c r="C238" t="s">
        <v>522</v>
      </c>
      <c r="D238" t="s">
        <v>512</v>
      </c>
      <c r="E238" s="3">
        <v>8</v>
      </c>
      <c r="F238" s="3">
        <v>8</v>
      </c>
      <c r="G238" s="3">
        <v>5</v>
      </c>
      <c r="H238" s="3">
        <v>0</v>
      </c>
      <c r="I238" s="3">
        <v>4</v>
      </c>
      <c r="J238" s="3">
        <v>1</v>
      </c>
      <c r="K238" s="3">
        <v>5</v>
      </c>
      <c r="L238" s="3">
        <v>1</v>
      </c>
      <c r="M238" s="3">
        <v>2</v>
      </c>
      <c r="N238" s="3">
        <v>0</v>
      </c>
      <c r="O238" s="3">
        <v>34</v>
      </c>
      <c r="P238" s="3">
        <v>12</v>
      </c>
      <c r="Q238" s="3">
        <v>14</v>
      </c>
      <c r="R238" s="3">
        <v>8</v>
      </c>
      <c r="S238" s="2">
        <v>0.52</v>
      </c>
    </row>
    <row r="239" spans="1:20" hidden="1" outlineLevel="2" x14ac:dyDescent="0.2">
      <c r="A239">
        <v>257</v>
      </c>
      <c r="B239" t="s">
        <v>523</v>
      </c>
      <c r="C239" t="s">
        <v>524</v>
      </c>
      <c r="D239" t="s">
        <v>512</v>
      </c>
      <c r="E239" s="3">
        <v>4</v>
      </c>
      <c r="F239" s="3">
        <v>5</v>
      </c>
      <c r="G239" s="3">
        <v>1</v>
      </c>
      <c r="H239" s="3">
        <v>0</v>
      </c>
      <c r="I239" s="3">
        <v>1</v>
      </c>
      <c r="J239" s="3">
        <v>1</v>
      </c>
      <c r="K239" s="3">
        <v>1</v>
      </c>
      <c r="L239" s="3">
        <v>2</v>
      </c>
      <c r="M239" s="3">
        <v>1</v>
      </c>
      <c r="N239" s="3">
        <v>1</v>
      </c>
      <c r="O239" s="3">
        <v>17</v>
      </c>
      <c r="P239" s="3">
        <v>6</v>
      </c>
      <c r="Q239" s="3">
        <v>8</v>
      </c>
      <c r="R239" s="3">
        <v>3</v>
      </c>
      <c r="S239" s="2">
        <v>0.53</v>
      </c>
    </row>
    <row r="240" spans="1:20" hidden="1" outlineLevel="2" x14ac:dyDescent="0.2">
      <c r="A240">
        <v>258</v>
      </c>
      <c r="B240" t="s">
        <v>525</v>
      </c>
      <c r="C240" t="s">
        <v>526</v>
      </c>
      <c r="D240" t="s">
        <v>512</v>
      </c>
      <c r="E240" s="3">
        <v>3</v>
      </c>
      <c r="F240" s="3">
        <v>4</v>
      </c>
      <c r="G240" s="3">
        <v>1</v>
      </c>
      <c r="H240" s="3">
        <v>0</v>
      </c>
      <c r="I240" s="3">
        <v>2</v>
      </c>
      <c r="J240" s="3">
        <v>0</v>
      </c>
      <c r="K240" s="3">
        <v>3</v>
      </c>
      <c r="L240" s="3">
        <v>0</v>
      </c>
      <c r="M240" s="3">
        <v>1</v>
      </c>
      <c r="N240" s="3">
        <v>1</v>
      </c>
      <c r="O240" s="3">
        <v>15</v>
      </c>
      <c r="P240" s="3">
        <v>5</v>
      </c>
      <c r="Q240" s="3">
        <v>8</v>
      </c>
      <c r="R240" s="3">
        <v>2</v>
      </c>
      <c r="S240" s="2">
        <v>0.52</v>
      </c>
    </row>
    <row r="241" spans="1:20" hidden="1" outlineLevel="2" x14ac:dyDescent="0.2">
      <c r="A241">
        <v>259</v>
      </c>
      <c r="B241" t="s">
        <v>527</v>
      </c>
      <c r="C241" t="s">
        <v>528</v>
      </c>
      <c r="D241" t="s">
        <v>512</v>
      </c>
      <c r="E241" s="3">
        <v>3</v>
      </c>
      <c r="F241" s="3">
        <v>5</v>
      </c>
      <c r="G241" s="3">
        <v>1</v>
      </c>
      <c r="H241" s="3">
        <v>0</v>
      </c>
      <c r="I241" s="3">
        <v>2</v>
      </c>
      <c r="J241" s="3">
        <v>0</v>
      </c>
      <c r="K241" s="3">
        <v>3</v>
      </c>
      <c r="L241" s="3">
        <v>0</v>
      </c>
      <c r="M241" s="3">
        <v>1</v>
      </c>
      <c r="N241" s="3">
        <v>1</v>
      </c>
      <c r="O241" s="3">
        <v>16</v>
      </c>
      <c r="P241" s="3">
        <v>5</v>
      </c>
      <c r="Q241" s="3">
        <v>8</v>
      </c>
      <c r="R241" s="3">
        <v>3</v>
      </c>
      <c r="S241" s="2">
        <v>0.54</v>
      </c>
    </row>
    <row r="242" spans="1:20" hidden="1" outlineLevel="2" x14ac:dyDescent="0.2">
      <c r="A242">
        <v>260</v>
      </c>
      <c r="B242" t="s">
        <v>529</v>
      </c>
      <c r="C242" t="s">
        <v>530</v>
      </c>
      <c r="D242" t="s">
        <v>512</v>
      </c>
      <c r="E242" s="3">
        <v>11</v>
      </c>
      <c r="F242" s="3">
        <v>8</v>
      </c>
      <c r="G242" s="3">
        <v>6</v>
      </c>
      <c r="H242" s="3">
        <v>0</v>
      </c>
      <c r="I242" s="3">
        <v>6</v>
      </c>
      <c r="J242" s="3">
        <v>1</v>
      </c>
      <c r="K242" s="3">
        <v>4</v>
      </c>
      <c r="L242" s="3">
        <v>2</v>
      </c>
      <c r="M242" s="3">
        <v>2</v>
      </c>
      <c r="N242" s="3">
        <v>0</v>
      </c>
      <c r="O242" s="3">
        <v>40</v>
      </c>
      <c r="P242" s="3">
        <v>11</v>
      </c>
      <c r="Q242" s="3">
        <v>15</v>
      </c>
      <c r="R242" s="3">
        <v>14</v>
      </c>
      <c r="S242" s="2">
        <v>0.63</v>
      </c>
    </row>
    <row r="243" spans="1:20" outlineLevel="1" collapsed="1" x14ac:dyDescent="0.2">
      <c r="D243" s="1" t="s">
        <v>512</v>
      </c>
      <c r="E243" s="3">
        <f t="shared" ref="E243:R243" si="21">SUBTOTAL(9,E233:E242)</f>
        <v>72</v>
      </c>
      <c r="F243" s="3">
        <f t="shared" si="21"/>
        <v>64</v>
      </c>
      <c r="G243" s="3">
        <f t="shared" si="21"/>
        <v>35</v>
      </c>
      <c r="H243" s="3">
        <f t="shared" si="21"/>
        <v>0</v>
      </c>
      <c r="I243" s="3">
        <f t="shared" si="21"/>
        <v>41</v>
      </c>
      <c r="J243" s="3">
        <f t="shared" si="21"/>
        <v>8</v>
      </c>
      <c r="K243" s="3">
        <f t="shared" si="21"/>
        <v>40</v>
      </c>
      <c r="L243" s="3">
        <f t="shared" si="21"/>
        <v>16</v>
      </c>
      <c r="M243" s="3">
        <f t="shared" si="21"/>
        <v>10</v>
      </c>
      <c r="N243" s="3">
        <f t="shared" si="21"/>
        <v>5</v>
      </c>
      <c r="O243" s="3">
        <f t="shared" si="21"/>
        <v>291</v>
      </c>
      <c r="P243" s="3">
        <f t="shared" si="21"/>
        <v>93</v>
      </c>
      <c r="Q243" s="3">
        <f t="shared" si="21"/>
        <v>126</v>
      </c>
      <c r="R243" s="3">
        <f t="shared" si="21"/>
        <v>72</v>
      </c>
      <c r="S243" s="2"/>
      <c r="T243" s="2">
        <f>AVERAGE(S233:S242)</f>
        <v>0.56099999999999994</v>
      </c>
    </row>
    <row r="244" spans="1:20" hidden="1" outlineLevel="2" x14ac:dyDescent="0.2">
      <c r="A244">
        <v>221</v>
      </c>
      <c r="B244" t="s">
        <v>189</v>
      </c>
      <c r="C244" t="s">
        <v>190</v>
      </c>
      <c r="D244" t="s">
        <v>453</v>
      </c>
      <c r="E244" s="3">
        <v>7</v>
      </c>
      <c r="F244" s="3">
        <v>6</v>
      </c>
      <c r="G244" s="3">
        <v>2</v>
      </c>
      <c r="H244" s="3">
        <v>0</v>
      </c>
      <c r="I244" s="3">
        <v>5</v>
      </c>
      <c r="J244" s="3">
        <v>1</v>
      </c>
      <c r="K244" s="3">
        <v>4</v>
      </c>
      <c r="L244" s="3">
        <v>2</v>
      </c>
      <c r="M244" s="3">
        <v>0</v>
      </c>
      <c r="N244" s="3">
        <v>0</v>
      </c>
      <c r="O244" s="3">
        <v>27</v>
      </c>
      <c r="P244" s="3">
        <v>10</v>
      </c>
      <c r="Q244" s="3">
        <v>11</v>
      </c>
      <c r="R244" s="3">
        <v>6</v>
      </c>
      <c r="S244" s="2">
        <v>0.55000000000000004</v>
      </c>
    </row>
    <row r="245" spans="1:20" hidden="1" outlineLevel="2" x14ac:dyDescent="0.2">
      <c r="A245">
        <v>222</v>
      </c>
      <c r="B245" t="s">
        <v>454</v>
      </c>
      <c r="C245" t="s">
        <v>455</v>
      </c>
      <c r="D245" t="s">
        <v>453</v>
      </c>
      <c r="E245" s="3">
        <v>11</v>
      </c>
      <c r="F245" s="3">
        <v>9</v>
      </c>
      <c r="G245" s="3">
        <v>3</v>
      </c>
      <c r="H245" s="3">
        <v>0</v>
      </c>
      <c r="I245" s="3">
        <v>6</v>
      </c>
      <c r="J245" s="3">
        <v>1</v>
      </c>
      <c r="K245" s="3">
        <v>7</v>
      </c>
      <c r="L245" s="3">
        <v>4</v>
      </c>
      <c r="M245" s="3">
        <v>2</v>
      </c>
      <c r="N245" s="3">
        <v>0</v>
      </c>
      <c r="O245" s="3">
        <v>43</v>
      </c>
      <c r="P245" s="3">
        <v>14</v>
      </c>
      <c r="Q245" s="3">
        <v>19</v>
      </c>
      <c r="R245" s="3">
        <v>10</v>
      </c>
      <c r="S245" s="2">
        <v>0.52</v>
      </c>
    </row>
    <row r="246" spans="1:20" hidden="1" outlineLevel="2" x14ac:dyDescent="0.2">
      <c r="A246">
        <v>223</v>
      </c>
      <c r="B246" t="s">
        <v>199</v>
      </c>
      <c r="C246" t="s">
        <v>200</v>
      </c>
      <c r="D246" t="s">
        <v>453</v>
      </c>
      <c r="E246" s="3">
        <v>6</v>
      </c>
      <c r="F246" s="3">
        <v>5</v>
      </c>
      <c r="G246" s="3">
        <v>3</v>
      </c>
      <c r="H246" s="3">
        <v>0</v>
      </c>
      <c r="I246" s="3">
        <v>4</v>
      </c>
      <c r="J246" s="3">
        <v>1</v>
      </c>
      <c r="K246" s="3">
        <v>5</v>
      </c>
      <c r="L246" s="3">
        <v>3</v>
      </c>
      <c r="M246" s="3">
        <v>1</v>
      </c>
      <c r="N246" s="3">
        <v>0</v>
      </c>
      <c r="O246" s="3">
        <v>28</v>
      </c>
      <c r="P246" s="3">
        <v>11</v>
      </c>
      <c r="Q246" s="3">
        <v>12</v>
      </c>
      <c r="R246" s="3">
        <v>5</v>
      </c>
      <c r="S246" s="2">
        <v>0.51</v>
      </c>
    </row>
    <row r="247" spans="1:20" hidden="1" outlineLevel="2" x14ac:dyDescent="0.2">
      <c r="A247">
        <v>224</v>
      </c>
      <c r="B247" t="s">
        <v>201</v>
      </c>
      <c r="C247" t="s">
        <v>202</v>
      </c>
      <c r="D247" t="s">
        <v>453</v>
      </c>
      <c r="E247" s="3">
        <v>9</v>
      </c>
      <c r="F247" s="3">
        <v>8</v>
      </c>
      <c r="G247" s="3">
        <v>3</v>
      </c>
      <c r="H247" s="3">
        <v>0</v>
      </c>
      <c r="I247" s="3">
        <v>6</v>
      </c>
      <c r="J247" s="3">
        <v>1</v>
      </c>
      <c r="K247" s="3">
        <v>6</v>
      </c>
      <c r="L247" s="3">
        <v>3</v>
      </c>
      <c r="M247" s="3">
        <v>1</v>
      </c>
      <c r="N247" s="3">
        <v>0</v>
      </c>
      <c r="O247" s="3">
        <v>37</v>
      </c>
      <c r="P247" s="3">
        <v>13</v>
      </c>
      <c r="Q247" s="3">
        <v>15</v>
      </c>
      <c r="R247" s="3">
        <v>9</v>
      </c>
      <c r="S247" s="2">
        <v>0.55000000000000004</v>
      </c>
    </row>
    <row r="248" spans="1:20" hidden="1" outlineLevel="2" x14ac:dyDescent="0.2">
      <c r="A248">
        <v>225</v>
      </c>
      <c r="B248" t="s">
        <v>456</v>
      </c>
      <c r="C248" t="s">
        <v>457</v>
      </c>
      <c r="D248" t="s">
        <v>453</v>
      </c>
      <c r="E248" s="3">
        <v>10</v>
      </c>
      <c r="F248" s="3">
        <v>7</v>
      </c>
      <c r="G248" s="3">
        <v>2</v>
      </c>
      <c r="H248" s="3">
        <v>0</v>
      </c>
      <c r="I248" s="3">
        <v>3</v>
      </c>
      <c r="J248" s="3">
        <v>1</v>
      </c>
      <c r="K248" s="3">
        <v>4</v>
      </c>
      <c r="L248" s="3">
        <v>3</v>
      </c>
      <c r="M248" s="3">
        <v>2</v>
      </c>
      <c r="N248" s="3">
        <v>0</v>
      </c>
      <c r="O248" s="3">
        <v>32</v>
      </c>
      <c r="P248" s="3">
        <v>12</v>
      </c>
      <c r="Q248" s="3">
        <v>14</v>
      </c>
      <c r="R248" s="3">
        <v>6</v>
      </c>
      <c r="S248" s="2">
        <v>0.52</v>
      </c>
    </row>
    <row r="249" spans="1:20" hidden="1" outlineLevel="2" x14ac:dyDescent="0.2">
      <c r="A249">
        <v>226</v>
      </c>
      <c r="B249" t="s">
        <v>458</v>
      </c>
      <c r="C249" t="s">
        <v>459</v>
      </c>
      <c r="D249" t="s">
        <v>453</v>
      </c>
      <c r="E249" s="3">
        <v>2</v>
      </c>
      <c r="F249" s="3">
        <v>6</v>
      </c>
      <c r="G249" s="3">
        <v>2</v>
      </c>
      <c r="H249" s="3">
        <v>0</v>
      </c>
      <c r="I249" s="3">
        <v>1</v>
      </c>
      <c r="J249" s="3">
        <v>1</v>
      </c>
      <c r="K249" s="3">
        <v>1</v>
      </c>
      <c r="L249" s="3">
        <v>0</v>
      </c>
      <c r="M249" s="3">
        <v>0</v>
      </c>
      <c r="N249" s="3">
        <v>0</v>
      </c>
      <c r="O249" s="3">
        <v>13</v>
      </c>
      <c r="P249" s="3">
        <v>6</v>
      </c>
      <c r="Q249" s="3">
        <v>5</v>
      </c>
      <c r="R249" s="3">
        <v>2</v>
      </c>
      <c r="S249" s="2">
        <v>0.47</v>
      </c>
    </row>
    <row r="250" spans="1:20" hidden="1" outlineLevel="2" x14ac:dyDescent="0.2">
      <c r="A250">
        <v>227</v>
      </c>
      <c r="B250" t="s">
        <v>460</v>
      </c>
      <c r="C250" t="s">
        <v>461</v>
      </c>
      <c r="D250" t="s">
        <v>453</v>
      </c>
      <c r="E250" s="3">
        <v>11</v>
      </c>
      <c r="F250" s="3">
        <v>10</v>
      </c>
      <c r="G250" s="3">
        <v>3</v>
      </c>
      <c r="H250" s="3">
        <v>0</v>
      </c>
      <c r="I250" s="3">
        <v>5</v>
      </c>
      <c r="J250" s="3">
        <v>1</v>
      </c>
      <c r="K250" s="3">
        <v>6</v>
      </c>
      <c r="L250" s="3">
        <v>4</v>
      </c>
      <c r="M250" s="3">
        <v>2</v>
      </c>
      <c r="N250" s="3">
        <v>0</v>
      </c>
      <c r="O250" s="3">
        <v>42</v>
      </c>
      <c r="P250" s="3">
        <v>13</v>
      </c>
      <c r="Q250" s="3">
        <v>18</v>
      </c>
      <c r="R250" s="3">
        <v>11</v>
      </c>
      <c r="S250" s="2">
        <v>0.53</v>
      </c>
    </row>
    <row r="251" spans="1:20" hidden="1" outlineLevel="2" x14ac:dyDescent="0.2">
      <c r="A251">
        <v>228</v>
      </c>
      <c r="B251" t="s">
        <v>462</v>
      </c>
      <c r="C251" t="s">
        <v>463</v>
      </c>
      <c r="D251" t="s">
        <v>453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2">
        <v>0</v>
      </c>
    </row>
    <row r="252" spans="1:20" hidden="1" outlineLevel="2" x14ac:dyDescent="0.2">
      <c r="A252">
        <v>229</v>
      </c>
      <c r="B252" t="s">
        <v>464</v>
      </c>
      <c r="C252" t="s">
        <v>465</v>
      </c>
      <c r="D252" t="s">
        <v>453</v>
      </c>
      <c r="E252" s="3">
        <v>11</v>
      </c>
      <c r="F252" s="3">
        <v>6</v>
      </c>
      <c r="G252" s="3">
        <v>3</v>
      </c>
      <c r="H252" s="3">
        <v>0</v>
      </c>
      <c r="I252" s="3">
        <v>5</v>
      </c>
      <c r="J252" s="3">
        <v>1</v>
      </c>
      <c r="K252" s="3">
        <v>7</v>
      </c>
      <c r="L252" s="3">
        <v>3</v>
      </c>
      <c r="M252" s="3">
        <v>1</v>
      </c>
      <c r="N252" s="3">
        <v>1</v>
      </c>
      <c r="O252" s="3">
        <v>38</v>
      </c>
      <c r="P252" s="3">
        <v>13</v>
      </c>
      <c r="Q252" s="3">
        <v>16</v>
      </c>
      <c r="R252" s="3">
        <v>9</v>
      </c>
      <c r="S252" s="2">
        <v>0.55000000000000004</v>
      </c>
    </row>
    <row r="253" spans="1:20" hidden="1" outlineLevel="2" x14ac:dyDescent="0.2">
      <c r="A253">
        <v>230</v>
      </c>
      <c r="B253" t="s">
        <v>466</v>
      </c>
      <c r="C253" t="s">
        <v>467</v>
      </c>
      <c r="D253" t="s">
        <v>453</v>
      </c>
      <c r="E253" s="3">
        <v>7</v>
      </c>
      <c r="F253" s="3">
        <v>4</v>
      </c>
      <c r="G253" s="3">
        <v>6</v>
      </c>
      <c r="H253" s="3">
        <v>0</v>
      </c>
      <c r="I253" s="3">
        <v>3</v>
      </c>
      <c r="J253" s="3">
        <v>1</v>
      </c>
      <c r="K253" s="3">
        <v>2</v>
      </c>
      <c r="L253" s="3">
        <v>3</v>
      </c>
      <c r="M253" s="3">
        <v>2</v>
      </c>
      <c r="N253" s="3">
        <v>1</v>
      </c>
      <c r="O253" s="3">
        <v>29</v>
      </c>
      <c r="P253" s="3">
        <v>7</v>
      </c>
      <c r="Q253" s="3">
        <v>11</v>
      </c>
      <c r="R253" s="3">
        <v>11</v>
      </c>
      <c r="S253" s="2">
        <v>0.59</v>
      </c>
    </row>
    <row r="254" spans="1:20" outlineLevel="1" collapsed="1" x14ac:dyDescent="0.2">
      <c r="D254" s="1" t="s">
        <v>453</v>
      </c>
      <c r="E254" s="3">
        <f t="shared" ref="E254:R254" si="22">SUBTOTAL(9,E244:E253)</f>
        <v>74</v>
      </c>
      <c r="F254" s="3">
        <f t="shared" si="22"/>
        <v>61</v>
      </c>
      <c r="G254" s="3">
        <f t="shared" si="22"/>
        <v>27</v>
      </c>
      <c r="H254" s="3">
        <f t="shared" si="22"/>
        <v>0</v>
      </c>
      <c r="I254" s="3">
        <f t="shared" si="22"/>
        <v>38</v>
      </c>
      <c r="J254" s="3">
        <f t="shared" si="22"/>
        <v>9</v>
      </c>
      <c r="K254" s="3">
        <f t="shared" si="22"/>
        <v>42</v>
      </c>
      <c r="L254" s="3">
        <f t="shared" si="22"/>
        <v>25</v>
      </c>
      <c r="M254" s="3">
        <f t="shared" si="22"/>
        <v>11</v>
      </c>
      <c r="N254" s="3">
        <f t="shared" si="22"/>
        <v>2</v>
      </c>
      <c r="O254" s="3">
        <f t="shared" si="22"/>
        <v>289</v>
      </c>
      <c r="P254" s="3">
        <f t="shared" si="22"/>
        <v>99</v>
      </c>
      <c r="Q254" s="3">
        <f t="shared" si="22"/>
        <v>121</v>
      </c>
      <c r="R254" s="3">
        <f t="shared" si="22"/>
        <v>69</v>
      </c>
      <c r="S254" s="2"/>
      <c r="T254" s="2">
        <f>AVERAGE(S244:S253)</f>
        <v>0.47899999999999998</v>
      </c>
    </row>
    <row r="255" spans="1:20" hidden="1" outlineLevel="2" x14ac:dyDescent="0.2">
      <c r="A255">
        <v>151</v>
      </c>
      <c r="B255" t="s">
        <v>323</v>
      </c>
      <c r="C255" t="s">
        <v>324</v>
      </c>
      <c r="D255" t="s">
        <v>325</v>
      </c>
      <c r="E255" s="3">
        <v>8</v>
      </c>
      <c r="F255" s="3">
        <v>7</v>
      </c>
      <c r="G255" s="3">
        <v>3</v>
      </c>
      <c r="H255" s="3">
        <v>0</v>
      </c>
      <c r="I255" s="3">
        <v>3</v>
      </c>
      <c r="J255" s="3">
        <v>1</v>
      </c>
      <c r="K255" s="3">
        <v>7</v>
      </c>
      <c r="L255" s="3">
        <v>3</v>
      </c>
      <c r="M255" s="3">
        <v>1</v>
      </c>
      <c r="N255" s="3">
        <v>1</v>
      </c>
      <c r="O255" s="3">
        <v>34</v>
      </c>
      <c r="P255" s="3">
        <v>12</v>
      </c>
      <c r="Q255" s="3">
        <v>15</v>
      </c>
      <c r="R255" s="3">
        <v>7</v>
      </c>
      <c r="S255" s="2">
        <v>0.54</v>
      </c>
    </row>
    <row r="256" spans="1:20" hidden="1" outlineLevel="2" x14ac:dyDescent="0.2">
      <c r="A256">
        <v>152</v>
      </c>
      <c r="B256" t="s">
        <v>233</v>
      </c>
      <c r="C256" t="s">
        <v>234</v>
      </c>
      <c r="D256" t="s">
        <v>325</v>
      </c>
      <c r="E256" s="3">
        <v>5</v>
      </c>
      <c r="F256" s="3">
        <v>5</v>
      </c>
      <c r="G256" s="3">
        <v>1</v>
      </c>
      <c r="H256" s="3">
        <v>0</v>
      </c>
      <c r="I256" s="3">
        <v>3</v>
      </c>
      <c r="J256" s="3">
        <v>1</v>
      </c>
      <c r="K256" s="3">
        <v>5</v>
      </c>
      <c r="L256" s="3">
        <v>3</v>
      </c>
      <c r="M256" s="3">
        <v>1</v>
      </c>
      <c r="N256" s="3">
        <v>0</v>
      </c>
      <c r="O256" s="3">
        <v>24</v>
      </c>
      <c r="P256" s="3">
        <v>10</v>
      </c>
      <c r="Q256" s="3">
        <v>9</v>
      </c>
      <c r="R256" s="3">
        <v>5</v>
      </c>
      <c r="S256" s="2">
        <v>0.51</v>
      </c>
    </row>
    <row r="257" spans="1:20" hidden="1" outlineLevel="2" x14ac:dyDescent="0.2">
      <c r="A257">
        <v>153</v>
      </c>
      <c r="B257" t="s">
        <v>326</v>
      </c>
      <c r="C257" t="s">
        <v>327</v>
      </c>
      <c r="D257" t="s">
        <v>325</v>
      </c>
      <c r="E257" s="3">
        <v>6</v>
      </c>
      <c r="F257" s="3">
        <v>7</v>
      </c>
      <c r="G257" s="3">
        <v>2</v>
      </c>
      <c r="H257" s="3">
        <v>0</v>
      </c>
      <c r="I257" s="3">
        <v>3</v>
      </c>
      <c r="J257" s="3">
        <v>1</v>
      </c>
      <c r="K257" s="3">
        <v>3</v>
      </c>
      <c r="L257" s="3">
        <v>3</v>
      </c>
      <c r="M257" s="3">
        <v>1</v>
      </c>
      <c r="N257" s="3">
        <v>1</v>
      </c>
      <c r="O257" s="3">
        <v>27</v>
      </c>
      <c r="P257" s="3">
        <v>10</v>
      </c>
      <c r="Q257" s="3">
        <v>16</v>
      </c>
      <c r="R257" s="3">
        <v>1</v>
      </c>
      <c r="S257" s="2">
        <v>0.46</v>
      </c>
    </row>
    <row r="258" spans="1:20" hidden="1" outlineLevel="2" x14ac:dyDescent="0.2">
      <c r="A258">
        <v>154</v>
      </c>
      <c r="B258" t="s">
        <v>328</v>
      </c>
      <c r="C258" t="s">
        <v>329</v>
      </c>
      <c r="D258" t="s">
        <v>325</v>
      </c>
      <c r="E258" s="3">
        <v>1</v>
      </c>
      <c r="F258" s="3">
        <v>2</v>
      </c>
      <c r="G258" s="3">
        <v>1</v>
      </c>
      <c r="H258" s="3">
        <v>0</v>
      </c>
      <c r="I258" s="3">
        <v>0</v>
      </c>
      <c r="J258" s="3">
        <v>0</v>
      </c>
      <c r="K258" s="3">
        <v>1</v>
      </c>
      <c r="L258" s="3">
        <v>1</v>
      </c>
      <c r="M258" s="3">
        <v>0</v>
      </c>
      <c r="N258" s="3">
        <v>0</v>
      </c>
      <c r="O258" s="3">
        <v>6</v>
      </c>
      <c r="P258" s="3">
        <v>5</v>
      </c>
      <c r="Q258" s="3">
        <v>0</v>
      </c>
      <c r="R258" s="3">
        <v>1</v>
      </c>
      <c r="S258" s="2">
        <v>0.14000000000000001</v>
      </c>
    </row>
    <row r="259" spans="1:20" hidden="1" outlineLevel="2" x14ac:dyDescent="0.2">
      <c r="A259">
        <v>155</v>
      </c>
      <c r="B259" t="s">
        <v>330</v>
      </c>
      <c r="C259" t="s">
        <v>331</v>
      </c>
      <c r="D259" t="s">
        <v>325</v>
      </c>
      <c r="E259" s="3">
        <v>8</v>
      </c>
      <c r="F259" s="3">
        <v>6</v>
      </c>
      <c r="G259" s="3">
        <v>4</v>
      </c>
      <c r="H259" s="3">
        <v>0</v>
      </c>
      <c r="I259" s="3">
        <v>3</v>
      </c>
      <c r="J259" s="3">
        <v>1</v>
      </c>
      <c r="K259" s="3">
        <v>5</v>
      </c>
      <c r="L259" s="3">
        <v>2</v>
      </c>
      <c r="M259" s="3">
        <v>1</v>
      </c>
      <c r="N259" s="3">
        <v>1</v>
      </c>
      <c r="O259" s="3">
        <v>31</v>
      </c>
      <c r="P259" s="3">
        <v>11</v>
      </c>
      <c r="Q259" s="3">
        <v>14</v>
      </c>
      <c r="R259" s="3">
        <v>6</v>
      </c>
      <c r="S259" s="2">
        <v>0.55000000000000004</v>
      </c>
    </row>
    <row r="260" spans="1:20" hidden="1" outlineLevel="2" x14ac:dyDescent="0.2">
      <c r="A260">
        <v>156</v>
      </c>
      <c r="B260" t="s">
        <v>332</v>
      </c>
      <c r="C260" t="s">
        <v>333</v>
      </c>
      <c r="D260" t="s">
        <v>325</v>
      </c>
      <c r="E260" s="3">
        <v>9</v>
      </c>
      <c r="F260" s="3">
        <v>6</v>
      </c>
      <c r="G260" s="3">
        <v>4</v>
      </c>
      <c r="H260" s="3">
        <v>0</v>
      </c>
      <c r="I260" s="3">
        <v>3</v>
      </c>
      <c r="J260" s="3">
        <v>1</v>
      </c>
      <c r="K260" s="3">
        <v>5</v>
      </c>
      <c r="L260" s="3">
        <v>2</v>
      </c>
      <c r="M260" s="3">
        <v>1</v>
      </c>
      <c r="N260" s="3">
        <v>1</v>
      </c>
      <c r="O260" s="3">
        <v>32</v>
      </c>
      <c r="P260" s="3">
        <v>11</v>
      </c>
      <c r="Q260" s="3">
        <v>15</v>
      </c>
      <c r="R260" s="3">
        <v>6</v>
      </c>
      <c r="S260" s="2">
        <v>0.55000000000000004</v>
      </c>
    </row>
    <row r="261" spans="1:20" hidden="1" outlineLevel="2" x14ac:dyDescent="0.2">
      <c r="A261">
        <v>157</v>
      </c>
      <c r="B261" t="s">
        <v>334</v>
      </c>
      <c r="C261" t="s">
        <v>335</v>
      </c>
      <c r="D261" t="s">
        <v>325</v>
      </c>
      <c r="E261" s="3">
        <v>6</v>
      </c>
      <c r="F261" s="3">
        <v>6</v>
      </c>
      <c r="G261" s="3">
        <v>2</v>
      </c>
      <c r="H261" s="3">
        <v>0</v>
      </c>
      <c r="I261" s="3">
        <v>4</v>
      </c>
      <c r="J261" s="3">
        <v>0</v>
      </c>
      <c r="K261" s="3">
        <v>3</v>
      </c>
      <c r="L261" s="3">
        <v>2</v>
      </c>
      <c r="M261" s="3">
        <v>0</v>
      </c>
      <c r="N261" s="3">
        <v>0</v>
      </c>
      <c r="O261" s="3">
        <v>23</v>
      </c>
      <c r="P261" s="3">
        <v>8</v>
      </c>
      <c r="Q261" s="3">
        <v>11</v>
      </c>
      <c r="R261" s="3">
        <v>4</v>
      </c>
      <c r="S261" s="2">
        <v>0.52</v>
      </c>
    </row>
    <row r="262" spans="1:20" hidden="1" outlineLevel="2" x14ac:dyDescent="0.2">
      <c r="A262">
        <v>158</v>
      </c>
      <c r="B262" t="s">
        <v>336</v>
      </c>
      <c r="C262" t="s">
        <v>337</v>
      </c>
      <c r="D262" t="s">
        <v>325</v>
      </c>
      <c r="E262" s="3">
        <v>6</v>
      </c>
      <c r="F262" s="3">
        <v>7</v>
      </c>
      <c r="G262" s="3">
        <v>5</v>
      </c>
      <c r="H262" s="3">
        <v>0</v>
      </c>
      <c r="I262" s="3">
        <v>2</v>
      </c>
      <c r="J262" s="3">
        <v>1</v>
      </c>
      <c r="K262" s="3">
        <v>6</v>
      </c>
      <c r="L262" s="3">
        <v>1</v>
      </c>
      <c r="M262" s="3">
        <v>2</v>
      </c>
      <c r="N262" s="3">
        <v>1</v>
      </c>
      <c r="O262" s="3">
        <v>31</v>
      </c>
      <c r="P262" s="3">
        <v>9</v>
      </c>
      <c r="Q262" s="3">
        <v>13</v>
      </c>
      <c r="R262" s="3">
        <v>9</v>
      </c>
      <c r="S262" s="2">
        <v>0.57999999999999996</v>
      </c>
    </row>
    <row r="263" spans="1:20" hidden="1" outlineLevel="2" x14ac:dyDescent="0.2">
      <c r="A263">
        <v>159</v>
      </c>
      <c r="B263" t="s">
        <v>338</v>
      </c>
      <c r="C263" t="s">
        <v>339</v>
      </c>
      <c r="D263" t="s">
        <v>325</v>
      </c>
      <c r="E263" s="3">
        <v>12</v>
      </c>
      <c r="F263" s="3">
        <v>11</v>
      </c>
      <c r="G263" s="3">
        <v>6</v>
      </c>
      <c r="H263" s="3">
        <v>0</v>
      </c>
      <c r="I263" s="3">
        <v>5</v>
      </c>
      <c r="J263" s="3">
        <v>1</v>
      </c>
      <c r="K263" s="3">
        <v>5</v>
      </c>
      <c r="L263" s="3">
        <v>3</v>
      </c>
      <c r="M263" s="3">
        <v>2</v>
      </c>
      <c r="N263" s="3">
        <v>1</v>
      </c>
      <c r="O263" s="3">
        <v>46</v>
      </c>
      <c r="P263" s="3">
        <v>13</v>
      </c>
      <c r="Q263" s="3">
        <v>18</v>
      </c>
      <c r="R263" s="3">
        <v>15</v>
      </c>
      <c r="S263" s="2">
        <v>0.56999999999999995</v>
      </c>
    </row>
    <row r="264" spans="1:20" hidden="1" outlineLevel="2" x14ac:dyDescent="0.2">
      <c r="A264">
        <v>160</v>
      </c>
      <c r="B264" t="s">
        <v>340</v>
      </c>
      <c r="C264" t="s">
        <v>341</v>
      </c>
      <c r="D264" t="s">
        <v>325</v>
      </c>
      <c r="E264" s="3">
        <v>7</v>
      </c>
      <c r="F264" s="3">
        <v>7</v>
      </c>
      <c r="G264" s="3">
        <v>3</v>
      </c>
      <c r="H264" s="3">
        <v>0</v>
      </c>
      <c r="I264" s="3">
        <v>4</v>
      </c>
      <c r="J264" s="3">
        <v>0</v>
      </c>
      <c r="K264" s="3">
        <v>3</v>
      </c>
      <c r="L264" s="3">
        <v>2</v>
      </c>
      <c r="M264" s="3">
        <v>1</v>
      </c>
      <c r="N264" s="3">
        <v>0</v>
      </c>
      <c r="O264" s="3">
        <v>27</v>
      </c>
      <c r="P264" s="3">
        <v>10</v>
      </c>
      <c r="Q264" s="3">
        <v>13</v>
      </c>
      <c r="R264" s="3">
        <v>4</v>
      </c>
      <c r="S264" s="2">
        <v>0.54</v>
      </c>
    </row>
    <row r="265" spans="1:20" outlineLevel="1" collapsed="1" x14ac:dyDescent="0.2">
      <c r="D265" s="1" t="s">
        <v>325</v>
      </c>
      <c r="E265" s="3">
        <f t="shared" ref="E265:R265" si="23">SUBTOTAL(9,E255:E264)</f>
        <v>68</v>
      </c>
      <c r="F265" s="3">
        <f t="shared" si="23"/>
        <v>64</v>
      </c>
      <c r="G265" s="3">
        <f t="shared" si="23"/>
        <v>31</v>
      </c>
      <c r="H265" s="3">
        <f t="shared" si="23"/>
        <v>0</v>
      </c>
      <c r="I265" s="3">
        <f t="shared" si="23"/>
        <v>30</v>
      </c>
      <c r="J265" s="3">
        <f t="shared" si="23"/>
        <v>7</v>
      </c>
      <c r="K265" s="3">
        <f t="shared" si="23"/>
        <v>43</v>
      </c>
      <c r="L265" s="3">
        <f t="shared" si="23"/>
        <v>22</v>
      </c>
      <c r="M265" s="3">
        <f t="shared" si="23"/>
        <v>10</v>
      </c>
      <c r="N265" s="3">
        <f t="shared" si="23"/>
        <v>6</v>
      </c>
      <c r="O265" s="3">
        <f t="shared" si="23"/>
        <v>281</v>
      </c>
      <c r="P265" s="3">
        <f t="shared" si="23"/>
        <v>99</v>
      </c>
      <c r="Q265" s="3">
        <f t="shared" si="23"/>
        <v>124</v>
      </c>
      <c r="R265" s="3">
        <f t="shared" si="23"/>
        <v>58</v>
      </c>
      <c r="S265" s="2"/>
      <c r="T265" s="2">
        <f>AVERAGE(S255:S264)</f>
        <v>0.496</v>
      </c>
    </row>
    <row r="266" spans="1:20" hidden="1" outlineLevel="2" x14ac:dyDescent="0.2">
      <c r="A266">
        <v>261</v>
      </c>
      <c r="B266" t="s">
        <v>168</v>
      </c>
      <c r="C266" t="s">
        <v>169</v>
      </c>
      <c r="D266" t="s">
        <v>531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2">
        <v>0</v>
      </c>
    </row>
    <row r="267" spans="1:20" hidden="1" outlineLevel="2" x14ac:dyDescent="0.2">
      <c r="A267">
        <v>262</v>
      </c>
      <c r="B267" t="s">
        <v>532</v>
      </c>
      <c r="C267" t="s">
        <v>533</v>
      </c>
      <c r="D267" t="s">
        <v>531</v>
      </c>
      <c r="E267" s="3">
        <v>7</v>
      </c>
      <c r="F267" s="3">
        <v>6</v>
      </c>
      <c r="G267" s="3">
        <v>2</v>
      </c>
      <c r="H267" s="3">
        <v>0</v>
      </c>
      <c r="I267" s="3">
        <v>4</v>
      </c>
      <c r="J267" s="3">
        <v>1</v>
      </c>
      <c r="K267" s="3">
        <v>4</v>
      </c>
      <c r="L267" s="3">
        <v>2</v>
      </c>
      <c r="M267" s="3">
        <v>1</v>
      </c>
      <c r="N267" s="3">
        <v>2</v>
      </c>
      <c r="O267" s="3">
        <v>29</v>
      </c>
      <c r="P267" s="3">
        <v>12</v>
      </c>
      <c r="Q267" s="3">
        <v>12</v>
      </c>
      <c r="R267" s="3">
        <v>5</v>
      </c>
      <c r="S267" s="2">
        <v>0.43</v>
      </c>
    </row>
    <row r="268" spans="1:20" hidden="1" outlineLevel="2" x14ac:dyDescent="0.2">
      <c r="A268">
        <v>263</v>
      </c>
      <c r="B268" t="s">
        <v>534</v>
      </c>
      <c r="C268" t="s">
        <v>535</v>
      </c>
      <c r="D268" t="s">
        <v>531</v>
      </c>
      <c r="E268" s="3">
        <v>11</v>
      </c>
      <c r="F268" s="3">
        <v>7</v>
      </c>
      <c r="G268" s="3">
        <v>3</v>
      </c>
      <c r="H268" s="3">
        <v>0</v>
      </c>
      <c r="I268" s="3">
        <v>5</v>
      </c>
      <c r="J268" s="3">
        <v>1</v>
      </c>
      <c r="K268" s="3">
        <v>7</v>
      </c>
      <c r="L268" s="3">
        <v>3</v>
      </c>
      <c r="M268" s="3">
        <v>1</v>
      </c>
      <c r="N268" s="3">
        <v>1</v>
      </c>
      <c r="O268" s="3">
        <v>39</v>
      </c>
      <c r="P268" s="3">
        <v>12</v>
      </c>
      <c r="Q268" s="3">
        <v>18</v>
      </c>
      <c r="R268" s="3">
        <v>9</v>
      </c>
      <c r="S268" s="2">
        <v>0.51</v>
      </c>
    </row>
    <row r="269" spans="1:20" hidden="1" outlineLevel="2" x14ac:dyDescent="0.2">
      <c r="A269">
        <v>264</v>
      </c>
      <c r="B269" t="s">
        <v>536</v>
      </c>
      <c r="C269" t="s">
        <v>537</v>
      </c>
      <c r="D269" t="s">
        <v>531</v>
      </c>
      <c r="E269" s="3">
        <v>8</v>
      </c>
      <c r="F269" s="3">
        <v>8</v>
      </c>
      <c r="G269" s="3">
        <v>3</v>
      </c>
      <c r="H269" s="3">
        <v>0</v>
      </c>
      <c r="I269" s="3">
        <v>4</v>
      </c>
      <c r="J269" s="3">
        <v>1</v>
      </c>
      <c r="K269" s="3">
        <v>5</v>
      </c>
      <c r="L269" s="3">
        <v>3</v>
      </c>
      <c r="M269" s="3">
        <v>1</v>
      </c>
      <c r="N269" s="3">
        <v>0</v>
      </c>
      <c r="O269" s="3">
        <v>33</v>
      </c>
      <c r="P269" s="3">
        <v>12</v>
      </c>
      <c r="Q269" s="3">
        <v>15</v>
      </c>
      <c r="R269" s="3">
        <v>6</v>
      </c>
      <c r="S269" s="2">
        <v>0.53</v>
      </c>
    </row>
    <row r="270" spans="1:20" hidden="1" outlineLevel="2" x14ac:dyDescent="0.2">
      <c r="A270">
        <v>265</v>
      </c>
      <c r="B270" t="s">
        <v>538</v>
      </c>
      <c r="C270" t="s">
        <v>539</v>
      </c>
      <c r="D270" t="s">
        <v>531</v>
      </c>
      <c r="E270" s="3">
        <v>6</v>
      </c>
      <c r="F270" s="3">
        <v>4</v>
      </c>
      <c r="G270" s="3">
        <v>2</v>
      </c>
      <c r="H270" s="3">
        <v>0</v>
      </c>
      <c r="I270" s="3">
        <v>3</v>
      </c>
      <c r="J270" s="3">
        <v>0</v>
      </c>
      <c r="K270" s="3">
        <v>3</v>
      </c>
      <c r="L270" s="3">
        <v>3</v>
      </c>
      <c r="M270" s="3">
        <v>1</v>
      </c>
      <c r="N270" s="3">
        <v>0</v>
      </c>
      <c r="O270" s="3">
        <v>22</v>
      </c>
      <c r="P270" s="3">
        <v>9</v>
      </c>
      <c r="Q270" s="3">
        <v>12</v>
      </c>
      <c r="R270" s="3">
        <v>1</v>
      </c>
      <c r="S270" s="2">
        <v>0.51</v>
      </c>
    </row>
    <row r="271" spans="1:20" hidden="1" outlineLevel="2" x14ac:dyDescent="0.2">
      <c r="A271">
        <v>266</v>
      </c>
      <c r="B271" t="s">
        <v>540</v>
      </c>
      <c r="C271" t="s">
        <v>541</v>
      </c>
      <c r="D271" t="s">
        <v>531</v>
      </c>
      <c r="E271" s="3">
        <v>10</v>
      </c>
      <c r="F271" s="3">
        <v>9</v>
      </c>
      <c r="G271" s="3">
        <v>9</v>
      </c>
      <c r="H271" s="3">
        <v>0</v>
      </c>
      <c r="I271" s="3">
        <v>6</v>
      </c>
      <c r="J271" s="3">
        <v>1</v>
      </c>
      <c r="K271" s="3">
        <v>6</v>
      </c>
      <c r="L271" s="3">
        <v>4</v>
      </c>
      <c r="M271" s="3">
        <v>2</v>
      </c>
      <c r="N271" s="3">
        <v>1</v>
      </c>
      <c r="O271" s="3">
        <v>48</v>
      </c>
      <c r="P271" s="3">
        <v>13</v>
      </c>
      <c r="Q271" s="3">
        <v>18</v>
      </c>
      <c r="R271" s="3">
        <v>17</v>
      </c>
      <c r="S271" s="2">
        <v>0.61</v>
      </c>
    </row>
    <row r="272" spans="1:20" hidden="1" outlineLevel="2" x14ac:dyDescent="0.2">
      <c r="A272">
        <v>267</v>
      </c>
      <c r="B272" t="s">
        <v>542</v>
      </c>
      <c r="C272" t="s">
        <v>543</v>
      </c>
      <c r="D272" t="s">
        <v>531</v>
      </c>
      <c r="E272" s="3">
        <v>10</v>
      </c>
      <c r="F272" s="3">
        <v>7</v>
      </c>
      <c r="G272" s="3">
        <v>1</v>
      </c>
      <c r="H272" s="3">
        <v>0</v>
      </c>
      <c r="I272" s="3">
        <v>4</v>
      </c>
      <c r="J272" s="3">
        <v>1</v>
      </c>
      <c r="K272" s="3">
        <v>5</v>
      </c>
      <c r="L272" s="3">
        <v>3</v>
      </c>
      <c r="M272" s="3">
        <v>2</v>
      </c>
      <c r="N272" s="3">
        <v>0</v>
      </c>
      <c r="O272" s="3">
        <v>33</v>
      </c>
      <c r="P272" s="3">
        <v>13</v>
      </c>
      <c r="Q272" s="3">
        <v>16</v>
      </c>
      <c r="R272" s="3">
        <v>4</v>
      </c>
      <c r="S272" s="2">
        <v>0.52</v>
      </c>
    </row>
    <row r="273" spans="1:20" hidden="1" outlineLevel="2" x14ac:dyDescent="0.2">
      <c r="A273">
        <v>268</v>
      </c>
      <c r="B273" t="s">
        <v>544</v>
      </c>
      <c r="C273" t="s">
        <v>545</v>
      </c>
      <c r="D273" t="s">
        <v>531</v>
      </c>
      <c r="E273" s="3">
        <v>7</v>
      </c>
      <c r="F273" s="3">
        <v>2</v>
      </c>
      <c r="G273" s="3">
        <v>4</v>
      </c>
      <c r="H273" s="3">
        <v>0</v>
      </c>
      <c r="I273" s="3">
        <v>1</v>
      </c>
      <c r="J273" s="3">
        <v>1</v>
      </c>
      <c r="K273" s="3">
        <v>1</v>
      </c>
      <c r="L273" s="3">
        <v>2</v>
      </c>
      <c r="M273" s="3">
        <v>1</v>
      </c>
      <c r="N273" s="3">
        <v>1</v>
      </c>
      <c r="O273" s="3">
        <v>20</v>
      </c>
      <c r="P273" s="3">
        <v>7</v>
      </c>
      <c r="Q273" s="3">
        <v>10</v>
      </c>
      <c r="R273" s="3">
        <v>3</v>
      </c>
      <c r="S273" s="2">
        <v>0.25</v>
      </c>
    </row>
    <row r="274" spans="1:20" hidden="1" outlineLevel="2" x14ac:dyDescent="0.2">
      <c r="A274">
        <v>269</v>
      </c>
      <c r="B274" t="s">
        <v>546</v>
      </c>
      <c r="C274" t="s">
        <v>547</v>
      </c>
      <c r="D274" t="s">
        <v>531</v>
      </c>
      <c r="E274" s="3">
        <v>6</v>
      </c>
      <c r="F274" s="3">
        <v>6</v>
      </c>
      <c r="G274" s="3">
        <v>4</v>
      </c>
      <c r="H274" s="3">
        <v>0</v>
      </c>
      <c r="I274" s="3">
        <v>4</v>
      </c>
      <c r="J274" s="3">
        <v>1</v>
      </c>
      <c r="K274" s="3">
        <v>3</v>
      </c>
      <c r="L274" s="3">
        <v>3</v>
      </c>
      <c r="M274" s="3">
        <v>2</v>
      </c>
      <c r="N274" s="3">
        <v>1</v>
      </c>
      <c r="O274" s="3">
        <v>30</v>
      </c>
      <c r="P274" s="3">
        <v>11</v>
      </c>
      <c r="Q274" s="3">
        <v>15</v>
      </c>
      <c r="R274" s="3">
        <v>4</v>
      </c>
      <c r="S274" s="2">
        <v>0.54</v>
      </c>
    </row>
    <row r="275" spans="1:20" hidden="1" outlineLevel="2" x14ac:dyDescent="0.2">
      <c r="A275">
        <v>270</v>
      </c>
      <c r="B275" t="s">
        <v>548</v>
      </c>
      <c r="C275" t="s">
        <v>549</v>
      </c>
      <c r="D275" t="s">
        <v>531</v>
      </c>
      <c r="E275" s="3">
        <v>7</v>
      </c>
      <c r="F275" s="3">
        <v>5</v>
      </c>
      <c r="G275" s="3">
        <v>1</v>
      </c>
      <c r="H275" s="3">
        <v>0</v>
      </c>
      <c r="I275" s="3">
        <v>3</v>
      </c>
      <c r="J275" s="3">
        <v>1</v>
      </c>
      <c r="K275" s="3">
        <v>5</v>
      </c>
      <c r="L275" s="3">
        <v>2</v>
      </c>
      <c r="M275" s="3">
        <v>1</v>
      </c>
      <c r="N275" s="3">
        <v>1</v>
      </c>
      <c r="O275" s="3">
        <v>26</v>
      </c>
      <c r="P275" s="3">
        <v>10</v>
      </c>
      <c r="Q275" s="3">
        <v>10</v>
      </c>
      <c r="R275" s="3">
        <v>6</v>
      </c>
      <c r="S275" s="2">
        <v>0.41</v>
      </c>
    </row>
    <row r="276" spans="1:20" outlineLevel="1" collapsed="1" x14ac:dyDescent="0.2">
      <c r="D276" s="1" t="s">
        <v>531</v>
      </c>
      <c r="E276" s="3">
        <f t="shared" ref="E276:R276" si="24">SUBTOTAL(9,E266:E275)</f>
        <v>72</v>
      </c>
      <c r="F276" s="3">
        <f t="shared" si="24"/>
        <v>54</v>
      </c>
      <c r="G276" s="3">
        <f t="shared" si="24"/>
        <v>29</v>
      </c>
      <c r="H276" s="3">
        <f t="shared" si="24"/>
        <v>0</v>
      </c>
      <c r="I276" s="3">
        <f t="shared" si="24"/>
        <v>34</v>
      </c>
      <c r="J276" s="3">
        <f t="shared" si="24"/>
        <v>8</v>
      </c>
      <c r="K276" s="3">
        <f t="shared" si="24"/>
        <v>39</v>
      </c>
      <c r="L276" s="3">
        <f t="shared" si="24"/>
        <v>25</v>
      </c>
      <c r="M276" s="3">
        <f t="shared" si="24"/>
        <v>12</v>
      </c>
      <c r="N276" s="3">
        <f t="shared" si="24"/>
        <v>7</v>
      </c>
      <c r="O276" s="3">
        <f t="shared" si="24"/>
        <v>280</v>
      </c>
      <c r="P276" s="3">
        <f t="shared" si="24"/>
        <v>99</v>
      </c>
      <c r="Q276" s="3">
        <f t="shared" si="24"/>
        <v>126</v>
      </c>
      <c r="R276" s="3">
        <f t="shared" si="24"/>
        <v>55</v>
      </c>
      <c r="S276" s="2"/>
      <c r="T276" s="2">
        <f>AVERAGE(S266:S275)</f>
        <v>0.43099999999999994</v>
      </c>
    </row>
    <row r="277" spans="1:20" hidden="1" outlineLevel="2" x14ac:dyDescent="0.2">
      <c r="A277">
        <v>111</v>
      </c>
      <c r="B277" t="s">
        <v>243</v>
      </c>
      <c r="C277" t="s">
        <v>244</v>
      </c>
      <c r="D277" t="s">
        <v>245</v>
      </c>
      <c r="E277" s="3">
        <v>8</v>
      </c>
      <c r="F277" s="3">
        <v>4</v>
      </c>
      <c r="G277" s="3">
        <v>1</v>
      </c>
      <c r="H277" s="3">
        <v>0</v>
      </c>
      <c r="I277" s="3">
        <v>0</v>
      </c>
      <c r="J277" s="3">
        <v>1</v>
      </c>
      <c r="K277" s="3">
        <v>3</v>
      </c>
      <c r="L277" s="3">
        <v>2</v>
      </c>
      <c r="M277" s="3">
        <v>1</v>
      </c>
      <c r="N277" s="3">
        <v>1</v>
      </c>
      <c r="O277" s="3">
        <v>21</v>
      </c>
      <c r="P277" s="3">
        <v>9</v>
      </c>
      <c r="Q277" s="3">
        <v>6</v>
      </c>
      <c r="R277" s="3">
        <v>6</v>
      </c>
      <c r="S277" s="2">
        <v>0.44</v>
      </c>
    </row>
    <row r="278" spans="1:20" hidden="1" outlineLevel="2" x14ac:dyDescent="0.2">
      <c r="A278">
        <v>112</v>
      </c>
      <c r="B278" t="s">
        <v>246</v>
      </c>
      <c r="C278" t="s">
        <v>247</v>
      </c>
      <c r="D278" t="s">
        <v>245</v>
      </c>
      <c r="E278" s="3">
        <v>10</v>
      </c>
      <c r="F278" s="3">
        <v>3</v>
      </c>
      <c r="G278" s="3">
        <v>3</v>
      </c>
      <c r="H278" s="3">
        <v>0</v>
      </c>
      <c r="I278" s="3">
        <v>1</v>
      </c>
      <c r="J278" s="3">
        <v>1</v>
      </c>
      <c r="K278" s="3">
        <v>1</v>
      </c>
      <c r="L278" s="3">
        <v>2</v>
      </c>
      <c r="M278" s="3">
        <v>2</v>
      </c>
      <c r="N278" s="3">
        <v>1</v>
      </c>
      <c r="O278" s="3">
        <v>24</v>
      </c>
      <c r="P278" s="3">
        <v>5</v>
      </c>
      <c r="Q278" s="3">
        <v>14</v>
      </c>
      <c r="R278" s="3">
        <v>5</v>
      </c>
      <c r="S278" s="2">
        <v>0.51</v>
      </c>
    </row>
    <row r="279" spans="1:20" hidden="1" outlineLevel="2" x14ac:dyDescent="0.2">
      <c r="A279">
        <v>113</v>
      </c>
      <c r="B279" t="s">
        <v>161</v>
      </c>
      <c r="C279" t="s">
        <v>162</v>
      </c>
      <c r="D279" t="s">
        <v>245</v>
      </c>
      <c r="E279" s="3">
        <v>10</v>
      </c>
      <c r="F279" s="3">
        <v>7</v>
      </c>
      <c r="G279" s="3">
        <v>4</v>
      </c>
      <c r="H279" s="3">
        <v>0</v>
      </c>
      <c r="I279" s="3">
        <v>6</v>
      </c>
      <c r="J279" s="3">
        <v>1</v>
      </c>
      <c r="K279" s="3">
        <v>5</v>
      </c>
      <c r="L279" s="3">
        <v>3</v>
      </c>
      <c r="M279" s="3">
        <v>1</v>
      </c>
      <c r="N279" s="3">
        <v>0</v>
      </c>
      <c r="O279" s="3">
        <v>37</v>
      </c>
      <c r="P279" s="3">
        <v>13</v>
      </c>
      <c r="Q279" s="3">
        <v>16</v>
      </c>
      <c r="R279" s="3">
        <v>8</v>
      </c>
      <c r="S279" s="2">
        <v>0.53</v>
      </c>
    </row>
    <row r="280" spans="1:20" hidden="1" outlineLevel="2" x14ac:dyDescent="0.2">
      <c r="A280">
        <v>114</v>
      </c>
      <c r="B280" t="s">
        <v>248</v>
      </c>
      <c r="C280" t="s">
        <v>249</v>
      </c>
      <c r="D280" t="s">
        <v>245</v>
      </c>
      <c r="E280" s="3">
        <v>3</v>
      </c>
      <c r="F280" s="3">
        <v>6</v>
      </c>
      <c r="G280" s="3">
        <v>2</v>
      </c>
      <c r="H280" s="3">
        <v>0</v>
      </c>
      <c r="I280" s="3">
        <v>3</v>
      </c>
      <c r="J280" s="3">
        <v>0</v>
      </c>
      <c r="K280" s="3">
        <v>5</v>
      </c>
      <c r="L280" s="3">
        <v>0</v>
      </c>
      <c r="M280" s="3">
        <v>0</v>
      </c>
      <c r="N280" s="3">
        <v>0</v>
      </c>
      <c r="O280" s="3">
        <v>19</v>
      </c>
      <c r="P280" s="3">
        <v>7</v>
      </c>
      <c r="Q280" s="3">
        <v>8</v>
      </c>
      <c r="R280" s="3">
        <v>4</v>
      </c>
      <c r="S280" s="2">
        <v>0.23</v>
      </c>
    </row>
    <row r="281" spans="1:20" hidden="1" outlineLevel="2" x14ac:dyDescent="0.2">
      <c r="A281">
        <v>115</v>
      </c>
      <c r="B281" t="s">
        <v>250</v>
      </c>
      <c r="C281" t="s">
        <v>251</v>
      </c>
      <c r="D281" t="s">
        <v>245</v>
      </c>
      <c r="E281" s="3">
        <v>0</v>
      </c>
      <c r="F281" s="3">
        <v>6</v>
      </c>
      <c r="G281" s="3">
        <v>0</v>
      </c>
      <c r="H281" s="3">
        <v>0</v>
      </c>
      <c r="I281" s="3">
        <v>3</v>
      </c>
      <c r="J281" s="3">
        <v>0</v>
      </c>
      <c r="K281" s="3">
        <v>3</v>
      </c>
      <c r="L281" s="3">
        <v>0</v>
      </c>
      <c r="M281" s="3">
        <v>0</v>
      </c>
      <c r="N281" s="3">
        <v>0</v>
      </c>
      <c r="O281" s="3">
        <v>12</v>
      </c>
      <c r="P281" s="3">
        <v>4</v>
      </c>
      <c r="Q281" s="3">
        <v>7</v>
      </c>
      <c r="R281" s="3">
        <v>1</v>
      </c>
      <c r="S281" s="2">
        <v>0.24</v>
      </c>
    </row>
    <row r="282" spans="1:20" hidden="1" outlineLevel="2" x14ac:dyDescent="0.2">
      <c r="A282">
        <v>116</v>
      </c>
      <c r="B282" t="s">
        <v>252</v>
      </c>
      <c r="C282" t="s">
        <v>253</v>
      </c>
      <c r="D282" t="s">
        <v>245</v>
      </c>
      <c r="E282" s="3">
        <v>7</v>
      </c>
      <c r="F282" s="3">
        <v>6</v>
      </c>
      <c r="G282" s="3">
        <v>3</v>
      </c>
      <c r="H282" s="3">
        <v>0</v>
      </c>
      <c r="I282" s="3">
        <v>5</v>
      </c>
      <c r="J282" s="3">
        <v>1</v>
      </c>
      <c r="K282" s="3">
        <v>4</v>
      </c>
      <c r="L282" s="3">
        <v>2</v>
      </c>
      <c r="M282" s="3">
        <v>1</v>
      </c>
      <c r="N282" s="3">
        <v>1</v>
      </c>
      <c r="O282" s="3">
        <v>30</v>
      </c>
      <c r="P282" s="3">
        <v>9</v>
      </c>
      <c r="Q282" s="3">
        <v>15</v>
      </c>
      <c r="R282" s="3">
        <v>6</v>
      </c>
      <c r="S282" s="2">
        <v>0.56000000000000005</v>
      </c>
    </row>
    <row r="283" spans="1:20" hidden="1" outlineLevel="2" x14ac:dyDescent="0.2">
      <c r="A283">
        <v>117</v>
      </c>
      <c r="B283" t="s">
        <v>254</v>
      </c>
      <c r="C283" t="s">
        <v>255</v>
      </c>
      <c r="D283" t="s">
        <v>245</v>
      </c>
      <c r="E283" s="3">
        <v>9</v>
      </c>
      <c r="F283" s="3">
        <v>7</v>
      </c>
      <c r="G283" s="3">
        <v>2</v>
      </c>
      <c r="H283" s="3">
        <v>0</v>
      </c>
      <c r="I283" s="3">
        <v>7</v>
      </c>
      <c r="J283" s="3">
        <v>1</v>
      </c>
      <c r="K283" s="3">
        <v>4</v>
      </c>
      <c r="L283" s="3">
        <v>2</v>
      </c>
      <c r="M283" s="3">
        <v>1</v>
      </c>
      <c r="N283" s="3">
        <v>1</v>
      </c>
      <c r="O283" s="3">
        <v>34</v>
      </c>
      <c r="P283" s="3">
        <v>11</v>
      </c>
      <c r="Q283" s="3">
        <v>15</v>
      </c>
      <c r="R283" s="3">
        <v>8</v>
      </c>
      <c r="S283" s="2">
        <v>0.56000000000000005</v>
      </c>
    </row>
    <row r="284" spans="1:20" hidden="1" outlineLevel="2" x14ac:dyDescent="0.2">
      <c r="A284">
        <v>118</v>
      </c>
      <c r="B284" t="s">
        <v>256</v>
      </c>
      <c r="C284" t="s">
        <v>257</v>
      </c>
      <c r="D284" t="s">
        <v>245</v>
      </c>
      <c r="E284" s="3">
        <v>9</v>
      </c>
      <c r="F284" s="3">
        <v>8</v>
      </c>
      <c r="G284" s="3">
        <v>3</v>
      </c>
      <c r="H284" s="3">
        <v>0</v>
      </c>
      <c r="I284" s="3">
        <v>6</v>
      </c>
      <c r="J284" s="3">
        <v>1</v>
      </c>
      <c r="K284" s="3">
        <v>4</v>
      </c>
      <c r="L284" s="3">
        <v>3</v>
      </c>
      <c r="M284" s="3">
        <v>2</v>
      </c>
      <c r="N284" s="3">
        <v>1</v>
      </c>
      <c r="O284" s="3">
        <v>37</v>
      </c>
      <c r="P284" s="3">
        <v>11</v>
      </c>
      <c r="Q284" s="3">
        <v>15</v>
      </c>
      <c r="R284" s="3">
        <v>11</v>
      </c>
      <c r="S284" s="2">
        <v>0.57999999999999996</v>
      </c>
    </row>
    <row r="285" spans="1:20" hidden="1" outlineLevel="2" x14ac:dyDescent="0.2">
      <c r="A285">
        <v>119</v>
      </c>
      <c r="B285" t="s">
        <v>258</v>
      </c>
      <c r="C285" t="s">
        <v>259</v>
      </c>
      <c r="D285" t="s">
        <v>245</v>
      </c>
      <c r="E285" s="3">
        <v>11</v>
      </c>
      <c r="F285" s="3">
        <v>6</v>
      </c>
      <c r="G285" s="3">
        <v>3</v>
      </c>
      <c r="H285" s="3">
        <v>0</v>
      </c>
      <c r="I285" s="3">
        <v>7</v>
      </c>
      <c r="J285" s="3">
        <v>1</v>
      </c>
      <c r="K285" s="3">
        <v>6</v>
      </c>
      <c r="L285" s="3">
        <v>1</v>
      </c>
      <c r="M285" s="3">
        <v>0</v>
      </c>
      <c r="N285" s="3">
        <v>0</v>
      </c>
      <c r="O285" s="3">
        <v>35</v>
      </c>
      <c r="P285" s="3">
        <v>10</v>
      </c>
      <c r="Q285" s="3">
        <v>15</v>
      </c>
      <c r="R285" s="3">
        <v>10</v>
      </c>
      <c r="S285" s="2">
        <v>0.56999999999999995</v>
      </c>
    </row>
    <row r="286" spans="1:20" hidden="1" outlineLevel="2" x14ac:dyDescent="0.2">
      <c r="A286">
        <v>120</v>
      </c>
      <c r="B286" t="s">
        <v>260</v>
      </c>
      <c r="C286" t="s">
        <v>261</v>
      </c>
      <c r="D286" t="s">
        <v>245</v>
      </c>
      <c r="E286" s="3">
        <v>7</v>
      </c>
      <c r="F286" s="3">
        <v>6</v>
      </c>
      <c r="G286" s="3">
        <v>2</v>
      </c>
      <c r="H286" s="3">
        <v>0</v>
      </c>
      <c r="I286" s="3">
        <v>5</v>
      </c>
      <c r="J286" s="3">
        <v>1</v>
      </c>
      <c r="K286" s="3">
        <v>4</v>
      </c>
      <c r="L286" s="3">
        <v>2</v>
      </c>
      <c r="M286" s="3">
        <v>1</v>
      </c>
      <c r="N286" s="3">
        <v>1</v>
      </c>
      <c r="O286" s="3">
        <v>29</v>
      </c>
      <c r="P286" s="3">
        <v>9</v>
      </c>
      <c r="Q286" s="3">
        <v>15</v>
      </c>
      <c r="R286" s="3">
        <v>5</v>
      </c>
      <c r="S286" s="2">
        <v>0.55000000000000004</v>
      </c>
    </row>
    <row r="287" spans="1:20" outlineLevel="1" collapsed="1" x14ac:dyDescent="0.2">
      <c r="D287" s="1" t="s">
        <v>245</v>
      </c>
      <c r="E287" s="3">
        <f t="shared" ref="E287:R287" si="25">SUBTOTAL(9,E277:E286)</f>
        <v>74</v>
      </c>
      <c r="F287" s="3">
        <f t="shared" si="25"/>
        <v>59</v>
      </c>
      <c r="G287" s="3">
        <f t="shared" si="25"/>
        <v>23</v>
      </c>
      <c r="H287" s="3">
        <f t="shared" si="25"/>
        <v>0</v>
      </c>
      <c r="I287" s="3">
        <f t="shared" si="25"/>
        <v>43</v>
      </c>
      <c r="J287" s="3">
        <f t="shared" si="25"/>
        <v>8</v>
      </c>
      <c r="K287" s="3">
        <f t="shared" si="25"/>
        <v>39</v>
      </c>
      <c r="L287" s="3">
        <f t="shared" si="25"/>
        <v>17</v>
      </c>
      <c r="M287" s="3">
        <f t="shared" si="25"/>
        <v>9</v>
      </c>
      <c r="N287" s="3">
        <f t="shared" si="25"/>
        <v>6</v>
      </c>
      <c r="O287" s="3">
        <f t="shared" si="25"/>
        <v>278</v>
      </c>
      <c r="P287" s="3">
        <f t="shared" si="25"/>
        <v>88</v>
      </c>
      <c r="Q287" s="3">
        <f t="shared" si="25"/>
        <v>126</v>
      </c>
      <c r="R287" s="3">
        <f t="shared" si="25"/>
        <v>64</v>
      </c>
      <c r="S287" s="2"/>
      <c r="T287" s="2">
        <f>AVERAGE(S277:S286)</f>
        <v>0.47699999999999998</v>
      </c>
    </row>
    <row r="288" spans="1:20" hidden="1" outlineLevel="2" x14ac:dyDescent="0.2">
      <c r="A288">
        <v>201</v>
      </c>
      <c r="B288" t="s">
        <v>423</v>
      </c>
      <c r="C288" t="s">
        <v>424</v>
      </c>
      <c r="D288" t="s">
        <v>425</v>
      </c>
      <c r="E288" s="3">
        <v>9</v>
      </c>
      <c r="F288" s="3">
        <v>5</v>
      </c>
      <c r="G288" s="3">
        <v>4</v>
      </c>
      <c r="H288" s="3">
        <v>0</v>
      </c>
      <c r="I288" s="3">
        <v>4</v>
      </c>
      <c r="J288" s="3">
        <v>1</v>
      </c>
      <c r="K288" s="3">
        <v>5</v>
      </c>
      <c r="L288" s="3">
        <v>3</v>
      </c>
      <c r="M288" s="3">
        <v>1</v>
      </c>
      <c r="N288" s="3">
        <v>0</v>
      </c>
      <c r="O288" s="3">
        <v>32</v>
      </c>
      <c r="P288" s="3">
        <v>12</v>
      </c>
      <c r="Q288" s="3">
        <v>11</v>
      </c>
      <c r="R288" s="3">
        <v>9</v>
      </c>
      <c r="S288" s="2">
        <v>0.56000000000000005</v>
      </c>
    </row>
    <row r="289" spans="1:20" hidden="1" outlineLevel="2" x14ac:dyDescent="0.2">
      <c r="A289">
        <v>202</v>
      </c>
      <c r="B289" t="s">
        <v>426</v>
      </c>
      <c r="C289" t="s">
        <v>427</v>
      </c>
      <c r="D289" t="s">
        <v>425</v>
      </c>
      <c r="E289" s="3">
        <v>1</v>
      </c>
      <c r="F289" s="3">
        <v>1</v>
      </c>
      <c r="G289" s="3">
        <v>0</v>
      </c>
      <c r="H289" s="3">
        <v>0</v>
      </c>
      <c r="I289" s="3">
        <v>1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3</v>
      </c>
      <c r="P289" s="3">
        <v>2</v>
      </c>
      <c r="Q289" s="3">
        <v>1</v>
      </c>
      <c r="R289" s="3">
        <v>0</v>
      </c>
      <c r="S289" s="2">
        <v>0.63</v>
      </c>
    </row>
    <row r="290" spans="1:20" hidden="1" outlineLevel="2" x14ac:dyDescent="0.2">
      <c r="A290">
        <v>203</v>
      </c>
      <c r="B290" t="s">
        <v>428</v>
      </c>
      <c r="C290" t="s">
        <v>429</v>
      </c>
      <c r="D290" t="s">
        <v>425</v>
      </c>
      <c r="E290" s="3">
        <v>6</v>
      </c>
      <c r="F290" s="3">
        <v>6</v>
      </c>
      <c r="G290" s="3">
        <v>1</v>
      </c>
      <c r="H290" s="3">
        <v>0</v>
      </c>
      <c r="I290" s="3">
        <v>4</v>
      </c>
      <c r="J290" s="3">
        <v>1</v>
      </c>
      <c r="K290" s="3">
        <v>5</v>
      </c>
      <c r="L290" s="3">
        <v>1</v>
      </c>
      <c r="M290" s="3">
        <v>1</v>
      </c>
      <c r="N290" s="3">
        <v>0</v>
      </c>
      <c r="O290" s="3">
        <v>25</v>
      </c>
      <c r="P290" s="3">
        <v>12</v>
      </c>
      <c r="Q290" s="3">
        <v>11</v>
      </c>
      <c r="R290" s="3">
        <v>2</v>
      </c>
      <c r="S290" s="2">
        <v>0.5</v>
      </c>
    </row>
    <row r="291" spans="1:20" hidden="1" outlineLevel="2" x14ac:dyDescent="0.2">
      <c r="A291">
        <v>204</v>
      </c>
      <c r="B291" t="s">
        <v>430</v>
      </c>
      <c r="C291" t="s">
        <v>431</v>
      </c>
      <c r="D291" t="s">
        <v>425</v>
      </c>
      <c r="E291" s="3">
        <v>8</v>
      </c>
      <c r="F291" s="3">
        <v>8</v>
      </c>
      <c r="G291" s="3">
        <v>3</v>
      </c>
      <c r="H291" s="3">
        <v>0</v>
      </c>
      <c r="I291" s="3">
        <v>5</v>
      </c>
      <c r="J291" s="3">
        <v>1</v>
      </c>
      <c r="K291" s="3">
        <v>7</v>
      </c>
      <c r="L291" s="3">
        <v>2</v>
      </c>
      <c r="M291" s="3">
        <v>1</v>
      </c>
      <c r="N291" s="3">
        <v>0</v>
      </c>
      <c r="O291" s="3">
        <v>35</v>
      </c>
      <c r="P291" s="3">
        <v>11</v>
      </c>
      <c r="Q291" s="3">
        <v>16</v>
      </c>
      <c r="R291" s="3">
        <v>8</v>
      </c>
      <c r="S291" s="2">
        <v>0.55000000000000004</v>
      </c>
    </row>
    <row r="292" spans="1:20" hidden="1" outlineLevel="2" x14ac:dyDescent="0.2">
      <c r="A292">
        <v>205</v>
      </c>
      <c r="B292" t="s">
        <v>432</v>
      </c>
      <c r="C292" t="s">
        <v>433</v>
      </c>
      <c r="D292" t="s">
        <v>425</v>
      </c>
      <c r="E292" s="3">
        <v>9</v>
      </c>
      <c r="F292" s="3">
        <v>6</v>
      </c>
      <c r="G292" s="3">
        <v>4</v>
      </c>
      <c r="H292" s="3">
        <v>0</v>
      </c>
      <c r="I292" s="3">
        <v>4</v>
      </c>
      <c r="J292" s="3">
        <v>1</v>
      </c>
      <c r="K292" s="3">
        <v>6</v>
      </c>
      <c r="L292" s="3">
        <v>4</v>
      </c>
      <c r="M292" s="3">
        <v>1</v>
      </c>
      <c r="N292" s="3">
        <v>0</v>
      </c>
      <c r="O292" s="3">
        <v>35</v>
      </c>
      <c r="P292" s="3">
        <v>13</v>
      </c>
      <c r="Q292" s="3">
        <v>14</v>
      </c>
      <c r="R292" s="3">
        <v>8</v>
      </c>
      <c r="S292" s="2">
        <v>0.54</v>
      </c>
    </row>
    <row r="293" spans="1:20" hidden="1" outlineLevel="2" x14ac:dyDescent="0.2">
      <c r="A293">
        <v>206</v>
      </c>
      <c r="B293" t="s">
        <v>434</v>
      </c>
      <c r="C293" t="s">
        <v>435</v>
      </c>
      <c r="D293" t="s">
        <v>425</v>
      </c>
      <c r="E293" s="3">
        <v>0</v>
      </c>
      <c r="F293" s="3">
        <v>0</v>
      </c>
      <c r="G293" s="3">
        <v>0</v>
      </c>
      <c r="H293" s="3">
        <v>0</v>
      </c>
      <c r="I293" s="3">
        <v>1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1</v>
      </c>
      <c r="P293" s="3">
        <v>0</v>
      </c>
      <c r="Q293" s="3">
        <v>1</v>
      </c>
      <c r="R293" s="3">
        <v>0</v>
      </c>
      <c r="S293" s="2">
        <v>0.6</v>
      </c>
    </row>
    <row r="294" spans="1:20" hidden="1" outlineLevel="2" x14ac:dyDescent="0.2">
      <c r="A294">
        <v>207</v>
      </c>
      <c r="B294" t="s">
        <v>436</v>
      </c>
      <c r="C294" t="s">
        <v>437</v>
      </c>
      <c r="D294" t="s">
        <v>425</v>
      </c>
      <c r="E294" s="3">
        <v>10</v>
      </c>
      <c r="F294" s="3">
        <v>8</v>
      </c>
      <c r="G294" s="3">
        <v>2</v>
      </c>
      <c r="H294" s="3">
        <v>0</v>
      </c>
      <c r="I294" s="3">
        <v>5</v>
      </c>
      <c r="J294" s="3">
        <v>1</v>
      </c>
      <c r="K294" s="3">
        <v>4</v>
      </c>
      <c r="L294" s="3">
        <v>4</v>
      </c>
      <c r="M294" s="3">
        <v>1</v>
      </c>
      <c r="N294" s="3">
        <v>1</v>
      </c>
      <c r="O294" s="3">
        <v>36</v>
      </c>
      <c r="P294" s="3">
        <v>10</v>
      </c>
      <c r="Q294" s="3">
        <v>18</v>
      </c>
      <c r="R294" s="3">
        <v>8</v>
      </c>
      <c r="S294" s="2">
        <v>0.54</v>
      </c>
    </row>
    <row r="295" spans="1:20" hidden="1" outlineLevel="2" x14ac:dyDescent="0.2">
      <c r="A295">
        <v>208</v>
      </c>
      <c r="B295" t="s">
        <v>438</v>
      </c>
      <c r="C295" t="s">
        <v>439</v>
      </c>
      <c r="D295" t="s">
        <v>425</v>
      </c>
      <c r="E295" s="3">
        <v>8</v>
      </c>
      <c r="F295" s="3">
        <v>8</v>
      </c>
      <c r="G295" s="3">
        <v>5</v>
      </c>
      <c r="H295" s="3">
        <v>0</v>
      </c>
      <c r="I295" s="3">
        <v>5</v>
      </c>
      <c r="J295" s="3">
        <v>1</v>
      </c>
      <c r="K295" s="3">
        <v>4</v>
      </c>
      <c r="L295" s="3">
        <v>2</v>
      </c>
      <c r="M295" s="3">
        <v>1</v>
      </c>
      <c r="N295" s="3">
        <v>1</v>
      </c>
      <c r="O295" s="3">
        <v>35</v>
      </c>
      <c r="P295" s="3">
        <v>11</v>
      </c>
      <c r="Q295" s="3">
        <v>17</v>
      </c>
      <c r="R295" s="3">
        <v>7</v>
      </c>
      <c r="S295" s="2">
        <v>0.59</v>
      </c>
    </row>
    <row r="296" spans="1:20" hidden="1" outlineLevel="2" x14ac:dyDescent="0.2">
      <c r="A296">
        <v>209</v>
      </c>
      <c r="B296" t="s">
        <v>440</v>
      </c>
      <c r="C296" t="s">
        <v>441</v>
      </c>
      <c r="D296" t="s">
        <v>425</v>
      </c>
      <c r="E296" s="3">
        <v>7</v>
      </c>
      <c r="F296" s="3">
        <v>6</v>
      </c>
      <c r="G296" s="3">
        <v>3</v>
      </c>
      <c r="H296" s="3">
        <v>0</v>
      </c>
      <c r="I296" s="3">
        <v>4</v>
      </c>
      <c r="J296" s="3">
        <v>1</v>
      </c>
      <c r="K296" s="3">
        <v>5</v>
      </c>
      <c r="L296" s="3">
        <v>3</v>
      </c>
      <c r="M296" s="3">
        <v>1</v>
      </c>
      <c r="N296" s="3">
        <v>0</v>
      </c>
      <c r="O296" s="3">
        <v>30</v>
      </c>
      <c r="P296" s="3">
        <v>11</v>
      </c>
      <c r="Q296" s="3">
        <v>13</v>
      </c>
      <c r="R296" s="3">
        <v>6</v>
      </c>
      <c r="S296" s="2">
        <v>0.52</v>
      </c>
    </row>
    <row r="297" spans="1:20" hidden="1" outlineLevel="2" x14ac:dyDescent="0.2">
      <c r="A297">
        <v>210</v>
      </c>
      <c r="B297" t="s">
        <v>442</v>
      </c>
      <c r="C297" t="s">
        <v>443</v>
      </c>
      <c r="D297" t="s">
        <v>425</v>
      </c>
      <c r="E297" s="3">
        <v>11</v>
      </c>
      <c r="F297" s="3">
        <v>11</v>
      </c>
      <c r="G297" s="3">
        <v>5</v>
      </c>
      <c r="H297" s="3">
        <v>0</v>
      </c>
      <c r="I297" s="3">
        <v>5</v>
      </c>
      <c r="J297" s="3">
        <v>1</v>
      </c>
      <c r="K297" s="3">
        <v>6</v>
      </c>
      <c r="L297" s="3">
        <v>4</v>
      </c>
      <c r="M297" s="3">
        <v>2</v>
      </c>
      <c r="N297" s="3">
        <v>1</v>
      </c>
      <c r="O297" s="3">
        <v>46</v>
      </c>
      <c r="P297" s="3">
        <v>13</v>
      </c>
      <c r="Q297" s="3">
        <v>21</v>
      </c>
      <c r="R297" s="3">
        <v>12</v>
      </c>
      <c r="S297" s="2">
        <v>0.56999999999999995</v>
      </c>
    </row>
    <row r="298" spans="1:20" outlineLevel="1" collapsed="1" x14ac:dyDescent="0.2">
      <c r="D298" s="1" t="s">
        <v>425</v>
      </c>
      <c r="E298" s="3">
        <f t="shared" ref="E298:R298" si="26">SUBTOTAL(9,E288:E297)</f>
        <v>69</v>
      </c>
      <c r="F298" s="3">
        <f t="shared" si="26"/>
        <v>59</v>
      </c>
      <c r="G298" s="3">
        <f t="shared" si="26"/>
        <v>27</v>
      </c>
      <c r="H298" s="3">
        <f t="shared" si="26"/>
        <v>0</v>
      </c>
      <c r="I298" s="3">
        <f t="shared" si="26"/>
        <v>38</v>
      </c>
      <c r="J298" s="3">
        <f t="shared" si="26"/>
        <v>8</v>
      </c>
      <c r="K298" s="3">
        <f t="shared" si="26"/>
        <v>42</v>
      </c>
      <c r="L298" s="3">
        <f t="shared" si="26"/>
        <v>23</v>
      </c>
      <c r="M298" s="3">
        <f t="shared" si="26"/>
        <v>9</v>
      </c>
      <c r="N298" s="3">
        <f t="shared" si="26"/>
        <v>3</v>
      </c>
      <c r="O298" s="3">
        <f t="shared" si="26"/>
        <v>278</v>
      </c>
      <c r="P298" s="3">
        <f t="shared" si="26"/>
        <v>95</v>
      </c>
      <c r="Q298" s="3">
        <f t="shared" si="26"/>
        <v>123</v>
      </c>
      <c r="R298" s="3">
        <f t="shared" si="26"/>
        <v>60</v>
      </c>
      <c r="S298" s="2"/>
      <c r="T298" s="2">
        <f>AVERAGE(S288:S297)</f>
        <v>0.56000000000000016</v>
      </c>
    </row>
    <row r="299" spans="1:20" hidden="1" outlineLevel="2" x14ac:dyDescent="0.2">
      <c r="A299">
        <v>211</v>
      </c>
      <c r="B299" t="s">
        <v>444</v>
      </c>
      <c r="C299" t="s">
        <v>445</v>
      </c>
      <c r="D299" t="s">
        <v>446</v>
      </c>
      <c r="E299" s="3">
        <v>10</v>
      </c>
      <c r="F299" s="3">
        <v>10</v>
      </c>
      <c r="G299" s="3">
        <v>6</v>
      </c>
      <c r="H299" s="3">
        <v>0</v>
      </c>
      <c r="I299" s="3">
        <v>5</v>
      </c>
      <c r="J299" s="3">
        <v>1</v>
      </c>
      <c r="K299" s="3">
        <v>3</v>
      </c>
      <c r="L299" s="3">
        <v>3</v>
      </c>
      <c r="M299" s="3">
        <v>2</v>
      </c>
      <c r="N299" s="3">
        <v>1</v>
      </c>
      <c r="O299" s="3">
        <v>41</v>
      </c>
      <c r="P299" s="3">
        <v>11</v>
      </c>
      <c r="Q299" s="3">
        <v>19</v>
      </c>
      <c r="R299" s="3">
        <v>11</v>
      </c>
      <c r="S299" s="2">
        <v>0.61</v>
      </c>
    </row>
    <row r="300" spans="1:20" hidden="1" outlineLevel="2" x14ac:dyDescent="0.2">
      <c r="A300">
        <v>212</v>
      </c>
      <c r="B300" t="s">
        <v>283</v>
      </c>
      <c r="C300" t="s">
        <v>284</v>
      </c>
      <c r="D300" t="s">
        <v>446</v>
      </c>
      <c r="E300" s="3">
        <v>2</v>
      </c>
      <c r="F300" s="3">
        <v>3</v>
      </c>
      <c r="G300" s="3">
        <v>1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6</v>
      </c>
      <c r="P300" s="3">
        <v>2</v>
      </c>
      <c r="Q300" s="3">
        <v>2</v>
      </c>
      <c r="R300" s="3">
        <v>2</v>
      </c>
      <c r="S300" s="2">
        <v>0.49</v>
      </c>
    </row>
    <row r="301" spans="1:20" hidden="1" outlineLevel="2" x14ac:dyDescent="0.2">
      <c r="A301">
        <v>213</v>
      </c>
      <c r="B301" t="s">
        <v>447</v>
      </c>
      <c r="C301" t="s">
        <v>448</v>
      </c>
      <c r="D301" t="s">
        <v>446</v>
      </c>
      <c r="E301" s="3">
        <v>9</v>
      </c>
      <c r="F301" s="3">
        <v>7</v>
      </c>
      <c r="G301" s="3">
        <v>3</v>
      </c>
      <c r="H301" s="3">
        <v>0</v>
      </c>
      <c r="I301" s="3">
        <v>6</v>
      </c>
      <c r="J301" s="3">
        <v>1</v>
      </c>
      <c r="K301" s="3">
        <v>5</v>
      </c>
      <c r="L301" s="3">
        <v>2</v>
      </c>
      <c r="M301" s="3">
        <v>1</v>
      </c>
      <c r="N301" s="3">
        <v>1</v>
      </c>
      <c r="O301" s="3">
        <v>35</v>
      </c>
      <c r="P301" s="3">
        <v>10</v>
      </c>
      <c r="Q301" s="3">
        <v>17</v>
      </c>
      <c r="R301" s="3">
        <v>8</v>
      </c>
      <c r="S301" s="2">
        <v>0.56000000000000005</v>
      </c>
    </row>
    <row r="302" spans="1:20" hidden="1" outlineLevel="2" x14ac:dyDescent="0.2">
      <c r="A302">
        <v>214</v>
      </c>
      <c r="B302" t="s">
        <v>449</v>
      </c>
      <c r="C302" t="s">
        <v>450</v>
      </c>
      <c r="D302" t="s">
        <v>446</v>
      </c>
      <c r="E302" s="3">
        <v>9</v>
      </c>
      <c r="F302" s="3">
        <v>3</v>
      </c>
      <c r="G302" s="3">
        <v>5</v>
      </c>
      <c r="H302" s="3">
        <v>0</v>
      </c>
      <c r="I302" s="3">
        <v>5</v>
      </c>
      <c r="J302" s="3">
        <v>1</v>
      </c>
      <c r="K302" s="3">
        <v>2</v>
      </c>
      <c r="L302" s="3">
        <v>2</v>
      </c>
      <c r="M302" s="3">
        <v>1</v>
      </c>
      <c r="N302" s="3">
        <v>1</v>
      </c>
      <c r="O302" s="3">
        <v>29</v>
      </c>
      <c r="P302" s="3">
        <v>7</v>
      </c>
      <c r="Q302" s="3">
        <v>11</v>
      </c>
      <c r="R302" s="3">
        <v>11</v>
      </c>
      <c r="S302" s="2">
        <v>0.59</v>
      </c>
    </row>
    <row r="303" spans="1:20" hidden="1" outlineLevel="2" x14ac:dyDescent="0.2">
      <c r="A303">
        <v>215</v>
      </c>
      <c r="B303" t="s">
        <v>235</v>
      </c>
      <c r="C303" t="s">
        <v>236</v>
      </c>
      <c r="D303" t="s">
        <v>446</v>
      </c>
      <c r="E303" s="3">
        <v>4</v>
      </c>
      <c r="F303" s="3">
        <v>7</v>
      </c>
      <c r="G303" s="3">
        <v>1</v>
      </c>
      <c r="H303" s="3">
        <v>0</v>
      </c>
      <c r="I303" s="3">
        <v>3</v>
      </c>
      <c r="J303" s="3">
        <v>1</v>
      </c>
      <c r="K303" s="3">
        <v>7</v>
      </c>
      <c r="L303" s="3">
        <v>2</v>
      </c>
      <c r="M303" s="3">
        <v>1</v>
      </c>
      <c r="N303" s="3">
        <v>0</v>
      </c>
      <c r="O303" s="3">
        <v>26</v>
      </c>
      <c r="P303" s="3">
        <v>12</v>
      </c>
      <c r="Q303" s="3">
        <v>8</v>
      </c>
      <c r="R303" s="3">
        <v>6</v>
      </c>
      <c r="S303" s="2">
        <v>0.51</v>
      </c>
    </row>
    <row r="304" spans="1:20" hidden="1" outlineLevel="2" x14ac:dyDescent="0.2">
      <c r="A304">
        <v>216</v>
      </c>
      <c r="B304" t="s">
        <v>286</v>
      </c>
      <c r="C304" t="s">
        <v>287</v>
      </c>
      <c r="D304" t="s">
        <v>446</v>
      </c>
      <c r="E304" s="3">
        <v>5</v>
      </c>
      <c r="F304" s="3">
        <v>6</v>
      </c>
      <c r="G304" s="3">
        <v>1</v>
      </c>
      <c r="H304" s="3">
        <v>0</v>
      </c>
      <c r="I304" s="3">
        <v>3</v>
      </c>
      <c r="J304" s="3">
        <v>1</v>
      </c>
      <c r="K304" s="3">
        <v>4</v>
      </c>
      <c r="L304" s="3">
        <v>1</v>
      </c>
      <c r="M304" s="3">
        <v>0</v>
      </c>
      <c r="N304" s="3">
        <v>0</v>
      </c>
      <c r="O304" s="3">
        <v>21</v>
      </c>
      <c r="P304" s="3">
        <v>9</v>
      </c>
      <c r="Q304" s="3">
        <v>11</v>
      </c>
      <c r="R304" s="3">
        <v>1</v>
      </c>
      <c r="S304" s="2">
        <v>0.49</v>
      </c>
    </row>
    <row r="305" spans="1:20" hidden="1" outlineLevel="2" x14ac:dyDescent="0.2">
      <c r="A305">
        <v>217</v>
      </c>
      <c r="B305" t="s">
        <v>288</v>
      </c>
      <c r="C305" t="s">
        <v>289</v>
      </c>
      <c r="D305" t="s">
        <v>446</v>
      </c>
      <c r="E305" s="3">
        <v>4</v>
      </c>
      <c r="F305" s="3">
        <v>6</v>
      </c>
      <c r="G305" s="3">
        <v>2</v>
      </c>
      <c r="H305" s="3">
        <v>0</v>
      </c>
      <c r="I305" s="3">
        <v>2</v>
      </c>
      <c r="J305" s="3">
        <v>1</v>
      </c>
      <c r="K305" s="3">
        <v>3</v>
      </c>
      <c r="L305" s="3">
        <v>1</v>
      </c>
      <c r="M305" s="3">
        <v>0</v>
      </c>
      <c r="N305" s="3">
        <v>0</v>
      </c>
      <c r="O305" s="3">
        <v>19</v>
      </c>
      <c r="P305" s="3">
        <v>8</v>
      </c>
      <c r="Q305" s="3">
        <v>9</v>
      </c>
      <c r="R305" s="3">
        <v>2</v>
      </c>
      <c r="S305" s="2">
        <v>0.45</v>
      </c>
    </row>
    <row r="306" spans="1:20" hidden="1" outlineLevel="2" x14ac:dyDescent="0.2">
      <c r="A306">
        <v>218</v>
      </c>
      <c r="B306" t="s">
        <v>290</v>
      </c>
      <c r="C306" t="s">
        <v>291</v>
      </c>
      <c r="D306" t="s">
        <v>446</v>
      </c>
      <c r="E306" s="3">
        <v>11</v>
      </c>
      <c r="F306" s="3">
        <v>11</v>
      </c>
      <c r="G306" s="3">
        <v>6</v>
      </c>
      <c r="H306" s="3">
        <v>0</v>
      </c>
      <c r="I306" s="3">
        <v>6</v>
      </c>
      <c r="J306" s="3">
        <v>1</v>
      </c>
      <c r="K306" s="3">
        <v>6</v>
      </c>
      <c r="L306" s="3">
        <v>2</v>
      </c>
      <c r="M306" s="3">
        <v>2</v>
      </c>
      <c r="N306" s="3">
        <v>1</v>
      </c>
      <c r="O306" s="3">
        <v>46</v>
      </c>
      <c r="P306" s="3">
        <v>14</v>
      </c>
      <c r="Q306" s="3">
        <v>16</v>
      </c>
      <c r="R306" s="3">
        <v>16</v>
      </c>
      <c r="S306" s="2">
        <v>0.61</v>
      </c>
    </row>
    <row r="307" spans="1:20" hidden="1" outlineLevel="2" x14ac:dyDescent="0.2">
      <c r="A307">
        <v>219</v>
      </c>
      <c r="B307" t="s">
        <v>451</v>
      </c>
      <c r="C307" t="s">
        <v>452</v>
      </c>
      <c r="D307" t="s">
        <v>446</v>
      </c>
      <c r="E307" s="3">
        <v>6</v>
      </c>
      <c r="F307" s="3">
        <v>5</v>
      </c>
      <c r="G307" s="3">
        <v>3</v>
      </c>
      <c r="H307" s="3">
        <v>0</v>
      </c>
      <c r="I307" s="3">
        <v>3</v>
      </c>
      <c r="J307" s="3">
        <v>0</v>
      </c>
      <c r="K307" s="3">
        <v>1</v>
      </c>
      <c r="L307" s="3">
        <v>0</v>
      </c>
      <c r="M307" s="3">
        <v>0</v>
      </c>
      <c r="N307" s="3">
        <v>0</v>
      </c>
      <c r="O307" s="3">
        <v>18</v>
      </c>
      <c r="P307" s="3">
        <v>3</v>
      </c>
      <c r="Q307" s="3">
        <v>10</v>
      </c>
      <c r="R307" s="3">
        <v>5</v>
      </c>
      <c r="S307" s="2">
        <v>0.56999999999999995</v>
      </c>
    </row>
    <row r="308" spans="1:20" hidden="1" outlineLevel="2" x14ac:dyDescent="0.2">
      <c r="A308">
        <v>220</v>
      </c>
      <c r="B308" t="s">
        <v>292</v>
      </c>
      <c r="C308" t="s">
        <v>293</v>
      </c>
      <c r="D308" t="s">
        <v>446</v>
      </c>
      <c r="E308" s="3">
        <v>8</v>
      </c>
      <c r="F308" s="3">
        <v>8</v>
      </c>
      <c r="G308" s="3">
        <v>3</v>
      </c>
      <c r="H308" s="3">
        <v>0</v>
      </c>
      <c r="I308" s="3">
        <v>5</v>
      </c>
      <c r="J308" s="3">
        <v>1</v>
      </c>
      <c r="K308" s="3">
        <v>5</v>
      </c>
      <c r="L308" s="3">
        <v>3</v>
      </c>
      <c r="M308" s="3">
        <v>1</v>
      </c>
      <c r="N308" s="3">
        <v>0</v>
      </c>
      <c r="O308" s="3">
        <v>34</v>
      </c>
      <c r="P308" s="3">
        <v>12</v>
      </c>
      <c r="Q308" s="3">
        <v>13</v>
      </c>
      <c r="R308" s="3">
        <v>9</v>
      </c>
      <c r="S308" s="2">
        <v>0.56999999999999995</v>
      </c>
    </row>
    <row r="309" spans="1:20" outlineLevel="1" collapsed="1" x14ac:dyDescent="0.2">
      <c r="D309" s="1" t="s">
        <v>446</v>
      </c>
      <c r="E309" s="3">
        <f t="shared" ref="E309:R309" si="27">SUBTOTAL(9,E299:E308)</f>
        <v>68</v>
      </c>
      <c r="F309" s="3">
        <f t="shared" si="27"/>
        <v>66</v>
      </c>
      <c r="G309" s="3">
        <f t="shared" si="27"/>
        <v>31</v>
      </c>
      <c r="H309" s="3">
        <f t="shared" si="27"/>
        <v>0</v>
      </c>
      <c r="I309" s="3">
        <f t="shared" si="27"/>
        <v>38</v>
      </c>
      <c r="J309" s="3">
        <f t="shared" si="27"/>
        <v>8</v>
      </c>
      <c r="K309" s="3">
        <f t="shared" si="27"/>
        <v>36</v>
      </c>
      <c r="L309" s="3">
        <f t="shared" si="27"/>
        <v>16</v>
      </c>
      <c r="M309" s="3">
        <f t="shared" si="27"/>
        <v>8</v>
      </c>
      <c r="N309" s="3">
        <f t="shared" si="27"/>
        <v>4</v>
      </c>
      <c r="O309" s="3">
        <f t="shared" si="27"/>
        <v>275</v>
      </c>
      <c r="P309" s="3">
        <f t="shared" si="27"/>
        <v>88</v>
      </c>
      <c r="Q309" s="3">
        <f t="shared" si="27"/>
        <v>116</v>
      </c>
      <c r="R309" s="3">
        <f t="shared" si="27"/>
        <v>71</v>
      </c>
      <c r="S309" s="2"/>
      <c r="T309" s="2">
        <f>AVERAGE(S299:S308)</f>
        <v>0.54500000000000015</v>
      </c>
    </row>
    <row r="310" spans="1:20" hidden="1" outlineLevel="2" x14ac:dyDescent="0.2">
      <c r="A310">
        <v>131</v>
      </c>
      <c r="B310" t="s">
        <v>283</v>
      </c>
      <c r="C310" t="s">
        <v>284</v>
      </c>
      <c r="D310" t="s">
        <v>285</v>
      </c>
      <c r="E310" s="3">
        <v>2</v>
      </c>
      <c r="F310" s="3">
        <v>3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6</v>
      </c>
      <c r="P310" s="3">
        <v>2</v>
      </c>
      <c r="Q310" s="3">
        <v>2</v>
      </c>
      <c r="R310" s="3">
        <v>2</v>
      </c>
      <c r="S310" s="2">
        <v>0.49</v>
      </c>
    </row>
    <row r="311" spans="1:20" hidden="1" outlineLevel="2" x14ac:dyDescent="0.2">
      <c r="A311">
        <v>132</v>
      </c>
      <c r="B311" t="s">
        <v>235</v>
      </c>
      <c r="C311" t="s">
        <v>236</v>
      </c>
      <c r="D311" t="s">
        <v>285</v>
      </c>
      <c r="E311" s="3">
        <v>4</v>
      </c>
      <c r="F311" s="3">
        <v>7</v>
      </c>
      <c r="G311" s="3">
        <v>1</v>
      </c>
      <c r="H311" s="3">
        <v>0</v>
      </c>
      <c r="I311" s="3">
        <v>3</v>
      </c>
      <c r="J311" s="3">
        <v>1</v>
      </c>
      <c r="K311" s="3">
        <v>7</v>
      </c>
      <c r="L311" s="3">
        <v>2</v>
      </c>
      <c r="M311" s="3">
        <v>1</v>
      </c>
      <c r="N311" s="3">
        <v>0</v>
      </c>
      <c r="O311" s="3">
        <v>26</v>
      </c>
      <c r="P311" s="3">
        <v>12</v>
      </c>
      <c r="Q311" s="3">
        <v>8</v>
      </c>
      <c r="R311" s="3">
        <v>6</v>
      </c>
      <c r="S311" s="2">
        <v>0.51</v>
      </c>
    </row>
    <row r="312" spans="1:20" hidden="1" outlineLevel="2" x14ac:dyDescent="0.2">
      <c r="A312">
        <v>133</v>
      </c>
      <c r="B312" t="s">
        <v>286</v>
      </c>
      <c r="C312" t="s">
        <v>287</v>
      </c>
      <c r="D312" t="s">
        <v>285</v>
      </c>
      <c r="E312" s="3">
        <v>5</v>
      </c>
      <c r="F312" s="3">
        <v>6</v>
      </c>
      <c r="G312" s="3">
        <v>1</v>
      </c>
      <c r="H312" s="3">
        <v>0</v>
      </c>
      <c r="I312" s="3">
        <v>3</v>
      </c>
      <c r="J312" s="3">
        <v>1</v>
      </c>
      <c r="K312" s="3">
        <v>4</v>
      </c>
      <c r="L312" s="3">
        <v>1</v>
      </c>
      <c r="M312" s="3">
        <v>0</v>
      </c>
      <c r="N312" s="3">
        <v>0</v>
      </c>
      <c r="O312" s="3">
        <v>21</v>
      </c>
      <c r="P312" s="3">
        <v>9</v>
      </c>
      <c r="Q312" s="3">
        <v>11</v>
      </c>
      <c r="R312" s="3">
        <v>1</v>
      </c>
      <c r="S312" s="2">
        <v>0.49</v>
      </c>
    </row>
    <row r="313" spans="1:20" hidden="1" outlineLevel="2" x14ac:dyDescent="0.2">
      <c r="A313">
        <v>134</v>
      </c>
      <c r="B313" t="s">
        <v>288</v>
      </c>
      <c r="C313" t="s">
        <v>289</v>
      </c>
      <c r="D313" t="s">
        <v>285</v>
      </c>
      <c r="E313" s="3">
        <v>4</v>
      </c>
      <c r="F313" s="3">
        <v>6</v>
      </c>
      <c r="G313" s="3">
        <v>2</v>
      </c>
      <c r="H313" s="3">
        <v>0</v>
      </c>
      <c r="I313" s="3">
        <v>2</v>
      </c>
      <c r="J313" s="3">
        <v>1</v>
      </c>
      <c r="K313" s="3">
        <v>3</v>
      </c>
      <c r="L313" s="3">
        <v>1</v>
      </c>
      <c r="M313" s="3">
        <v>0</v>
      </c>
      <c r="N313" s="3">
        <v>0</v>
      </c>
      <c r="O313" s="3">
        <v>19</v>
      </c>
      <c r="P313" s="3">
        <v>8</v>
      </c>
      <c r="Q313" s="3">
        <v>9</v>
      </c>
      <c r="R313" s="3">
        <v>2</v>
      </c>
      <c r="S313" s="2">
        <v>0.45</v>
      </c>
    </row>
    <row r="314" spans="1:20" hidden="1" outlineLevel="2" x14ac:dyDescent="0.2">
      <c r="A314">
        <v>135</v>
      </c>
      <c r="B314" t="s">
        <v>290</v>
      </c>
      <c r="C314" t="s">
        <v>291</v>
      </c>
      <c r="D314" t="s">
        <v>285</v>
      </c>
      <c r="E314" s="3">
        <v>11</v>
      </c>
      <c r="F314" s="3">
        <v>11</v>
      </c>
      <c r="G314" s="3">
        <v>6</v>
      </c>
      <c r="H314" s="3">
        <v>0</v>
      </c>
      <c r="I314" s="3">
        <v>6</v>
      </c>
      <c r="J314" s="3">
        <v>1</v>
      </c>
      <c r="K314" s="3">
        <v>6</v>
      </c>
      <c r="L314" s="3">
        <v>2</v>
      </c>
      <c r="M314" s="3">
        <v>2</v>
      </c>
      <c r="N314" s="3">
        <v>1</v>
      </c>
      <c r="O314" s="3">
        <v>46</v>
      </c>
      <c r="P314" s="3">
        <v>14</v>
      </c>
      <c r="Q314" s="3">
        <v>16</v>
      </c>
      <c r="R314" s="3">
        <v>16</v>
      </c>
      <c r="S314" s="2">
        <v>0.61</v>
      </c>
    </row>
    <row r="315" spans="1:20" hidden="1" outlineLevel="2" x14ac:dyDescent="0.2">
      <c r="A315">
        <v>136</v>
      </c>
      <c r="B315" t="s">
        <v>292</v>
      </c>
      <c r="C315" t="s">
        <v>293</v>
      </c>
      <c r="D315" t="s">
        <v>285</v>
      </c>
      <c r="E315" s="3">
        <v>8</v>
      </c>
      <c r="F315" s="3">
        <v>8</v>
      </c>
      <c r="G315" s="3">
        <v>3</v>
      </c>
      <c r="H315" s="3">
        <v>0</v>
      </c>
      <c r="I315" s="3">
        <v>5</v>
      </c>
      <c r="J315" s="3">
        <v>1</v>
      </c>
      <c r="K315" s="3">
        <v>5</v>
      </c>
      <c r="L315" s="3">
        <v>3</v>
      </c>
      <c r="M315" s="3">
        <v>1</v>
      </c>
      <c r="N315" s="3">
        <v>0</v>
      </c>
      <c r="O315" s="3">
        <v>34</v>
      </c>
      <c r="P315" s="3">
        <v>12</v>
      </c>
      <c r="Q315" s="3">
        <v>13</v>
      </c>
      <c r="R315" s="3">
        <v>9</v>
      </c>
      <c r="S315" s="2">
        <v>0.56999999999999995</v>
      </c>
    </row>
    <row r="316" spans="1:20" hidden="1" outlineLevel="2" x14ac:dyDescent="0.2">
      <c r="A316">
        <v>137</v>
      </c>
      <c r="B316" t="s">
        <v>294</v>
      </c>
      <c r="C316" t="s">
        <v>295</v>
      </c>
      <c r="D316" t="s">
        <v>285</v>
      </c>
      <c r="E316" s="3">
        <v>9</v>
      </c>
      <c r="F316" s="3">
        <v>8</v>
      </c>
      <c r="G316" s="3">
        <v>2</v>
      </c>
      <c r="H316" s="3">
        <v>0</v>
      </c>
      <c r="I316" s="3">
        <v>5</v>
      </c>
      <c r="J316" s="3">
        <v>1</v>
      </c>
      <c r="K316" s="3">
        <v>6</v>
      </c>
      <c r="L316" s="3">
        <v>4</v>
      </c>
      <c r="M316" s="3">
        <v>1</v>
      </c>
      <c r="N316" s="3">
        <v>1</v>
      </c>
      <c r="O316" s="3">
        <v>37</v>
      </c>
      <c r="P316" s="3">
        <v>12</v>
      </c>
      <c r="Q316" s="3">
        <v>17</v>
      </c>
      <c r="R316" s="3">
        <v>8</v>
      </c>
      <c r="S316" s="2">
        <v>0.56999999999999995</v>
      </c>
    </row>
    <row r="317" spans="1:20" hidden="1" outlineLevel="2" x14ac:dyDescent="0.2">
      <c r="A317">
        <v>138</v>
      </c>
      <c r="B317" t="s">
        <v>296</v>
      </c>
      <c r="C317" t="s">
        <v>297</v>
      </c>
      <c r="D317" t="s">
        <v>285</v>
      </c>
      <c r="E317" s="3">
        <v>11</v>
      </c>
      <c r="F317" s="3">
        <v>4</v>
      </c>
      <c r="G317" s="3">
        <v>5</v>
      </c>
      <c r="H317" s="3">
        <v>0</v>
      </c>
      <c r="I317" s="3">
        <v>3</v>
      </c>
      <c r="J317" s="3">
        <v>1</v>
      </c>
      <c r="K317" s="3">
        <v>2</v>
      </c>
      <c r="L317" s="3">
        <v>3</v>
      </c>
      <c r="M317" s="3">
        <v>2</v>
      </c>
      <c r="N317" s="3">
        <v>1</v>
      </c>
      <c r="O317" s="3">
        <v>32</v>
      </c>
      <c r="P317" s="3">
        <v>8</v>
      </c>
      <c r="Q317" s="3">
        <v>13</v>
      </c>
      <c r="R317" s="3">
        <v>11</v>
      </c>
      <c r="S317" s="2">
        <v>0.57999999999999996</v>
      </c>
    </row>
    <row r="318" spans="1:20" hidden="1" outlineLevel="2" x14ac:dyDescent="0.2">
      <c r="A318">
        <v>139</v>
      </c>
      <c r="B318" t="s">
        <v>298</v>
      </c>
      <c r="C318" t="s">
        <v>299</v>
      </c>
      <c r="D318" t="s">
        <v>285</v>
      </c>
      <c r="E318" s="3">
        <v>12</v>
      </c>
      <c r="F318" s="3">
        <v>11</v>
      </c>
      <c r="G318" s="3">
        <v>6</v>
      </c>
      <c r="H318" s="3">
        <v>0</v>
      </c>
      <c r="I318" s="3">
        <v>6</v>
      </c>
      <c r="J318" s="3">
        <v>1</v>
      </c>
      <c r="K318" s="3">
        <v>6</v>
      </c>
      <c r="L318" s="3">
        <v>2</v>
      </c>
      <c r="M318" s="3">
        <v>2</v>
      </c>
      <c r="N318" s="3">
        <v>0</v>
      </c>
      <c r="O318" s="3">
        <v>46</v>
      </c>
      <c r="P318" s="3">
        <v>14</v>
      </c>
      <c r="Q318" s="3">
        <v>15</v>
      </c>
      <c r="R318" s="3">
        <v>17</v>
      </c>
      <c r="S318" s="2">
        <v>0.61</v>
      </c>
    </row>
    <row r="319" spans="1:20" hidden="1" outlineLevel="2" x14ac:dyDescent="0.2">
      <c r="A319">
        <v>140</v>
      </c>
      <c r="B319" t="s">
        <v>300</v>
      </c>
      <c r="C319" t="s">
        <v>301</v>
      </c>
      <c r="D319" t="s">
        <v>285</v>
      </c>
      <c r="E319" s="3">
        <v>0</v>
      </c>
      <c r="F319" s="3">
        <v>2</v>
      </c>
      <c r="G319" s="3">
        <v>2</v>
      </c>
      <c r="H319" s="3">
        <v>0</v>
      </c>
      <c r="I319" s="3">
        <v>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5</v>
      </c>
      <c r="P319" s="3">
        <v>1</v>
      </c>
      <c r="Q319" s="3">
        <v>3</v>
      </c>
      <c r="R319" s="3">
        <v>1</v>
      </c>
      <c r="S319" s="2">
        <v>0.66</v>
      </c>
    </row>
    <row r="320" spans="1:20" outlineLevel="1" collapsed="1" x14ac:dyDescent="0.2">
      <c r="D320" s="1" t="s">
        <v>285</v>
      </c>
      <c r="E320" s="3">
        <f t="shared" ref="E320:R320" si="28">SUBTOTAL(9,E310:E319)</f>
        <v>66</v>
      </c>
      <c r="F320" s="3">
        <f t="shared" si="28"/>
        <v>66</v>
      </c>
      <c r="G320" s="3">
        <f t="shared" si="28"/>
        <v>29</v>
      </c>
      <c r="H320" s="3">
        <f t="shared" si="28"/>
        <v>0</v>
      </c>
      <c r="I320" s="3">
        <f t="shared" si="28"/>
        <v>34</v>
      </c>
      <c r="J320" s="3">
        <f t="shared" si="28"/>
        <v>8</v>
      </c>
      <c r="K320" s="3">
        <f t="shared" si="28"/>
        <v>39</v>
      </c>
      <c r="L320" s="3">
        <f t="shared" si="28"/>
        <v>18</v>
      </c>
      <c r="M320" s="3">
        <f t="shared" si="28"/>
        <v>9</v>
      </c>
      <c r="N320" s="3">
        <f t="shared" si="28"/>
        <v>3</v>
      </c>
      <c r="O320" s="3">
        <f t="shared" si="28"/>
        <v>272</v>
      </c>
      <c r="P320" s="3">
        <f t="shared" si="28"/>
        <v>92</v>
      </c>
      <c r="Q320" s="3">
        <f t="shared" si="28"/>
        <v>107</v>
      </c>
      <c r="R320" s="3">
        <f t="shared" si="28"/>
        <v>73</v>
      </c>
      <c r="S320" s="2"/>
      <c r="T320" s="2">
        <f>AVERAGE(S310:S319)</f>
        <v>0.55400000000000005</v>
      </c>
    </row>
    <row r="321" spans="1:20" hidden="1" outlineLevel="2" x14ac:dyDescent="0.2">
      <c r="A321">
        <v>101</v>
      </c>
      <c r="B321" t="s">
        <v>224</v>
      </c>
      <c r="C321" t="s">
        <v>225</v>
      </c>
      <c r="D321" t="s">
        <v>226</v>
      </c>
      <c r="E321" s="3">
        <v>5</v>
      </c>
      <c r="F321" s="3">
        <v>4</v>
      </c>
      <c r="G321" s="3">
        <v>3</v>
      </c>
      <c r="H321" s="3">
        <v>0</v>
      </c>
      <c r="I321" s="3">
        <v>4</v>
      </c>
      <c r="J321" s="3">
        <v>1</v>
      </c>
      <c r="K321" s="3">
        <v>6</v>
      </c>
      <c r="L321" s="3">
        <v>4</v>
      </c>
      <c r="M321" s="3">
        <v>1</v>
      </c>
      <c r="N321" s="3">
        <v>0</v>
      </c>
      <c r="O321" s="3">
        <v>28</v>
      </c>
      <c r="P321" s="3">
        <v>10</v>
      </c>
      <c r="Q321" s="3">
        <v>9</v>
      </c>
      <c r="R321" s="3">
        <v>9</v>
      </c>
      <c r="S321" s="2">
        <v>0.48</v>
      </c>
    </row>
    <row r="322" spans="1:20" hidden="1" outlineLevel="2" x14ac:dyDescent="0.2">
      <c r="A322">
        <v>102</v>
      </c>
      <c r="B322" t="s">
        <v>227</v>
      </c>
      <c r="C322" t="s">
        <v>228</v>
      </c>
      <c r="D322" t="s">
        <v>226</v>
      </c>
      <c r="E322" s="3">
        <v>6</v>
      </c>
      <c r="F322" s="3">
        <v>5</v>
      </c>
      <c r="G322" s="3">
        <v>5</v>
      </c>
      <c r="H322" s="3">
        <v>0</v>
      </c>
      <c r="I322" s="3">
        <v>4</v>
      </c>
      <c r="J322" s="3">
        <v>1</v>
      </c>
      <c r="K322" s="3">
        <v>6</v>
      </c>
      <c r="L322" s="3">
        <v>3</v>
      </c>
      <c r="M322" s="3">
        <v>1</v>
      </c>
      <c r="N322" s="3">
        <v>0</v>
      </c>
      <c r="O322" s="3">
        <v>31</v>
      </c>
      <c r="P322" s="3">
        <v>9</v>
      </c>
      <c r="Q322" s="3">
        <v>12</v>
      </c>
      <c r="R322" s="3">
        <v>10</v>
      </c>
      <c r="S322" s="2">
        <v>0.57999999999999996</v>
      </c>
    </row>
    <row r="323" spans="1:20" hidden="1" outlineLevel="2" x14ac:dyDescent="0.2">
      <c r="A323">
        <v>103</v>
      </c>
      <c r="B323" t="s">
        <v>229</v>
      </c>
      <c r="C323" t="s">
        <v>230</v>
      </c>
      <c r="D323" t="s">
        <v>226</v>
      </c>
      <c r="E323" s="3">
        <v>6</v>
      </c>
      <c r="F323" s="3">
        <v>5</v>
      </c>
      <c r="G323" s="3">
        <v>1</v>
      </c>
      <c r="H323" s="3">
        <v>0</v>
      </c>
      <c r="I323" s="3">
        <v>5</v>
      </c>
      <c r="J323" s="3">
        <v>1</v>
      </c>
      <c r="K323" s="3">
        <v>3</v>
      </c>
      <c r="L323" s="3">
        <v>2</v>
      </c>
      <c r="M323" s="3">
        <v>0</v>
      </c>
      <c r="N323" s="3">
        <v>1</v>
      </c>
      <c r="O323" s="3">
        <v>24</v>
      </c>
      <c r="P323" s="3">
        <v>8</v>
      </c>
      <c r="Q323" s="3">
        <v>13</v>
      </c>
      <c r="R323" s="3">
        <v>3</v>
      </c>
      <c r="S323" s="2">
        <v>0.51</v>
      </c>
    </row>
    <row r="324" spans="1:20" hidden="1" outlineLevel="2" x14ac:dyDescent="0.2">
      <c r="A324">
        <v>104</v>
      </c>
      <c r="B324" t="s">
        <v>231</v>
      </c>
      <c r="C324" t="s">
        <v>232</v>
      </c>
      <c r="D324" t="s">
        <v>226</v>
      </c>
      <c r="E324" s="3">
        <v>2</v>
      </c>
      <c r="F324" s="3">
        <v>3</v>
      </c>
      <c r="G324" s="3">
        <v>5</v>
      </c>
      <c r="H324" s="3">
        <v>0</v>
      </c>
      <c r="I324" s="3">
        <v>5</v>
      </c>
      <c r="J324" s="3">
        <v>0</v>
      </c>
      <c r="K324" s="3">
        <v>4</v>
      </c>
      <c r="L324" s="3">
        <v>3</v>
      </c>
      <c r="M324" s="3">
        <v>1</v>
      </c>
      <c r="N324" s="3">
        <v>0</v>
      </c>
      <c r="O324" s="3">
        <v>23</v>
      </c>
      <c r="P324" s="3">
        <v>8</v>
      </c>
      <c r="Q324" s="3">
        <v>8</v>
      </c>
      <c r="R324" s="3">
        <v>7</v>
      </c>
      <c r="S324" s="2">
        <v>0.57999999999999996</v>
      </c>
    </row>
    <row r="325" spans="1:20" hidden="1" outlineLevel="2" x14ac:dyDescent="0.2">
      <c r="A325">
        <v>105</v>
      </c>
      <c r="B325" t="s">
        <v>233</v>
      </c>
      <c r="C325" t="s">
        <v>234</v>
      </c>
      <c r="D325" t="s">
        <v>226</v>
      </c>
      <c r="E325" s="3">
        <v>5</v>
      </c>
      <c r="F325" s="3">
        <v>5</v>
      </c>
      <c r="G325" s="3">
        <v>1</v>
      </c>
      <c r="H325" s="3">
        <v>0</v>
      </c>
      <c r="I325" s="3">
        <v>3</v>
      </c>
      <c r="J325" s="3">
        <v>1</v>
      </c>
      <c r="K325" s="3">
        <v>5</v>
      </c>
      <c r="L325" s="3">
        <v>3</v>
      </c>
      <c r="M325" s="3">
        <v>1</v>
      </c>
      <c r="N325" s="3">
        <v>0</v>
      </c>
      <c r="O325" s="3">
        <v>24</v>
      </c>
      <c r="P325" s="3">
        <v>10</v>
      </c>
      <c r="Q325" s="3">
        <v>9</v>
      </c>
      <c r="R325" s="3">
        <v>5</v>
      </c>
      <c r="S325" s="2">
        <v>0.51</v>
      </c>
    </row>
    <row r="326" spans="1:20" hidden="1" outlineLevel="2" x14ac:dyDescent="0.2">
      <c r="A326">
        <v>106</v>
      </c>
      <c r="B326" t="s">
        <v>235</v>
      </c>
      <c r="C326" t="s">
        <v>236</v>
      </c>
      <c r="D326" t="s">
        <v>226</v>
      </c>
      <c r="E326" s="3">
        <v>4</v>
      </c>
      <c r="F326" s="3">
        <v>7</v>
      </c>
      <c r="G326" s="3">
        <v>1</v>
      </c>
      <c r="H326" s="3">
        <v>0</v>
      </c>
      <c r="I326" s="3">
        <v>3</v>
      </c>
      <c r="J326" s="3">
        <v>1</v>
      </c>
      <c r="K326" s="3">
        <v>7</v>
      </c>
      <c r="L326" s="3">
        <v>2</v>
      </c>
      <c r="M326" s="3">
        <v>1</v>
      </c>
      <c r="N326" s="3">
        <v>0</v>
      </c>
      <c r="O326" s="3">
        <v>26</v>
      </c>
      <c r="P326" s="3">
        <v>12</v>
      </c>
      <c r="Q326" s="3">
        <v>8</v>
      </c>
      <c r="R326" s="3">
        <v>6</v>
      </c>
      <c r="S326" s="2">
        <v>0.51</v>
      </c>
    </row>
    <row r="327" spans="1:20" hidden="1" outlineLevel="2" x14ac:dyDescent="0.2">
      <c r="A327">
        <v>107</v>
      </c>
      <c r="B327" t="s">
        <v>237</v>
      </c>
      <c r="C327" t="s">
        <v>238</v>
      </c>
      <c r="D327" t="s">
        <v>226</v>
      </c>
      <c r="E327" s="3">
        <v>8</v>
      </c>
      <c r="F327" s="3">
        <v>8</v>
      </c>
      <c r="G327" s="3">
        <v>3</v>
      </c>
      <c r="H327" s="3">
        <v>0</v>
      </c>
      <c r="I327" s="3">
        <v>4</v>
      </c>
      <c r="J327" s="3">
        <v>1</v>
      </c>
      <c r="K327" s="3">
        <v>3</v>
      </c>
      <c r="L327" s="3">
        <v>2</v>
      </c>
      <c r="M327" s="3">
        <v>1</v>
      </c>
      <c r="N327" s="3">
        <v>0</v>
      </c>
      <c r="O327" s="3">
        <v>30</v>
      </c>
      <c r="P327" s="3">
        <v>11</v>
      </c>
      <c r="Q327" s="3">
        <v>15</v>
      </c>
      <c r="R327" s="3">
        <v>4</v>
      </c>
      <c r="S327" s="2">
        <v>0.51</v>
      </c>
    </row>
    <row r="328" spans="1:20" hidden="1" outlineLevel="2" x14ac:dyDescent="0.2">
      <c r="A328">
        <v>108</v>
      </c>
      <c r="B328" t="s">
        <v>239</v>
      </c>
      <c r="C328" t="s">
        <v>240</v>
      </c>
      <c r="D328" t="s">
        <v>226</v>
      </c>
      <c r="E328" s="3">
        <v>10</v>
      </c>
      <c r="F328" s="3">
        <v>7</v>
      </c>
      <c r="G328" s="3">
        <v>3</v>
      </c>
      <c r="H328" s="3">
        <v>0</v>
      </c>
      <c r="I328" s="3">
        <v>6</v>
      </c>
      <c r="J328" s="3">
        <v>1</v>
      </c>
      <c r="K328" s="3">
        <v>5</v>
      </c>
      <c r="L328" s="3">
        <v>2</v>
      </c>
      <c r="M328" s="3">
        <v>1</v>
      </c>
      <c r="N328" s="3">
        <v>1</v>
      </c>
      <c r="O328" s="3">
        <v>36</v>
      </c>
      <c r="P328" s="3">
        <v>12</v>
      </c>
      <c r="Q328" s="3">
        <v>16</v>
      </c>
      <c r="R328" s="3">
        <v>8</v>
      </c>
      <c r="S328" s="2">
        <v>0.55000000000000004</v>
      </c>
    </row>
    <row r="329" spans="1:20" hidden="1" outlineLevel="2" x14ac:dyDescent="0.2">
      <c r="A329">
        <v>109</v>
      </c>
      <c r="B329" t="s">
        <v>241</v>
      </c>
      <c r="C329" t="s">
        <v>242</v>
      </c>
      <c r="D329" t="s">
        <v>226</v>
      </c>
      <c r="E329" s="3">
        <v>7</v>
      </c>
      <c r="F329" s="3">
        <v>5</v>
      </c>
      <c r="G329" s="3">
        <v>1</v>
      </c>
      <c r="H329" s="3">
        <v>0</v>
      </c>
      <c r="I329" s="3">
        <v>3</v>
      </c>
      <c r="J329" s="3">
        <v>1</v>
      </c>
      <c r="K329" s="3">
        <v>4</v>
      </c>
      <c r="L329" s="3">
        <v>2</v>
      </c>
      <c r="M329" s="3">
        <v>1</v>
      </c>
      <c r="N329" s="3">
        <v>0</v>
      </c>
      <c r="O329" s="3">
        <v>24</v>
      </c>
      <c r="P329" s="3">
        <v>10</v>
      </c>
      <c r="Q329" s="3">
        <v>13</v>
      </c>
      <c r="R329" s="3">
        <v>1</v>
      </c>
      <c r="S329" s="2">
        <v>0.45</v>
      </c>
    </row>
    <row r="330" spans="1:20" hidden="1" outlineLevel="2" x14ac:dyDescent="0.2">
      <c r="A330">
        <v>110</v>
      </c>
      <c r="B330" t="s">
        <v>170</v>
      </c>
      <c r="C330" t="s">
        <v>171</v>
      </c>
      <c r="D330" t="s">
        <v>226</v>
      </c>
      <c r="E330" s="3">
        <v>11</v>
      </c>
      <c r="F330" s="3">
        <v>2</v>
      </c>
      <c r="G330" s="3">
        <v>3</v>
      </c>
      <c r="H330" s="3">
        <v>0</v>
      </c>
      <c r="I330" s="3">
        <v>1</v>
      </c>
      <c r="J330" s="3">
        <v>1</v>
      </c>
      <c r="K330" s="3">
        <v>1</v>
      </c>
      <c r="L330" s="3">
        <v>3</v>
      </c>
      <c r="M330" s="3">
        <v>1</v>
      </c>
      <c r="N330" s="3">
        <v>0</v>
      </c>
      <c r="O330" s="3">
        <v>23</v>
      </c>
      <c r="P330" s="3">
        <v>8</v>
      </c>
      <c r="Q330" s="3">
        <v>12</v>
      </c>
      <c r="R330" s="3">
        <v>3</v>
      </c>
      <c r="S330" s="2">
        <v>0.51</v>
      </c>
    </row>
    <row r="331" spans="1:20" outlineLevel="1" collapsed="1" x14ac:dyDescent="0.2">
      <c r="D331" s="1" t="s">
        <v>226</v>
      </c>
      <c r="E331" s="3">
        <f t="shared" ref="E331:R331" si="29">SUBTOTAL(9,E321:E330)</f>
        <v>64</v>
      </c>
      <c r="F331" s="3">
        <f t="shared" si="29"/>
        <v>51</v>
      </c>
      <c r="G331" s="3">
        <f t="shared" si="29"/>
        <v>26</v>
      </c>
      <c r="H331" s="3">
        <f t="shared" si="29"/>
        <v>0</v>
      </c>
      <c r="I331" s="3">
        <f t="shared" si="29"/>
        <v>38</v>
      </c>
      <c r="J331" s="3">
        <f t="shared" si="29"/>
        <v>9</v>
      </c>
      <c r="K331" s="3">
        <f t="shared" si="29"/>
        <v>44</v>
      </c>
      <c r="L331" s="3">
        <f t="shared" si="29"/>
        <v>26</v>
      </c>
      <c r="M331" s="3">
        <f t="shared" si="29"/>
        <v>9</v>
      </c>
      <c r="N331" s="3">
        <f t="shared" si="29"/>
        <v>2</v>
      </c>
      <c r="O331" s="3">
        <f t="shared" si="29"/>
        <v>269</v>
      </c>
      <c r="P331" s="3">
        <f t="shared" si="29"/>
        <v>98</v>
      </c>
      <c r="Q331" s="3">
        <f t="shared" si="29"/>
        <v>115</v>
      </c>
      <c r="R331" s="3">
        <f t="shared" si="29"/>
        <v>56</v>
      </c>
      <c r="S331" s="2"/>
      <c r="T331" s="2">
        <f>AVERAGE(S321:S330)</f>
        <v>0.51899999999999991</v>
      </c>
    </row>
    <row r="332" spans="1:20" hidden="1" outlineLevel="2" x14ac:dyDescent="0.2">
      <c r="A332">
        <v>51</v>
      </c>
      <c r="B332" t="s">
        <v>123</v>
      </c>
      <c r="C332" t="s">
        <v>124</v>
      </c>
      <c r="D332" t="s">
        <v>125</v>
      </c>
      <c r="E332" s="3">
        <v>10</v>
      </c>
      <c r="F332" s="3">
        <v>6</v>
      </c>
      <c r="G332" s="3">
        <v>2</v>
      </c>
      <c r="H332" s="3">
        <v>0</v>
      </c>
      <c r="I332" s="3">
        <v>5</v>
      </c>
      <c r="J332" s="3">
        <v>1</v>
      </c>
      <c r="K332" s="3">
        <v>4</v>
      </c>
      <c r="L332" s="3">
        <v>2</v>
      </c>
      <c r="M332" s="3">
        <v>1</v>
      </c>
      <c r="N332" s="3">
        <v>1</v>
      </c>
      <c r="O332" s="3">
        <v>32</v>
      </c>
      <c r="P332" s="3">
        <v>12</v>
      </c>
      <c r="Q332" s="3">
        <v>14</v>
      </c>
      <c r="R332" s="3">
        <v>6</v>
      </c>
      <c r="S332" s="2">
        <v>0.53</v>
      </c>
    </row>
    <row r="333" spans="1:20" hidden="1" outlineLevel="2" x14ac:dyDescent="0.2">
      <c r="A333">
        <v>52</v>
      </c>
      <c r="B333" t="s">
        <v>126</v>
      </c>
      <c r="C333" t="s">
        <v>127</v>
      </c>
      <c r="D333" t="s">
        <v>125</v>
      </c>
      <c r="E333" s="3">
        <v>9</v>
      </c>
      <c r="F333" s="3">
        <v>7</v>
      </c>
      <c r="G333" s="3">
        <v>3</v>
      </c>
      <c r="H333" s="3">
        <v>0</v>
      </c>
      <c r="I333" s="3">
        <v>5</v>
      </c>
      <c r="J333" s="3">
        <v>1</v>
      </c>
      <c r="K333" s="3">
        <v>5</v>
      </c>
      <c r="L333" s="3">
        <v>4</v>
      </c>
      <c r="M333" s="3">
        <v>1</v>
      </c>
      <c r="N333" s="3">
        <v>1</v>
      </c>
      <c r="O333" s="3">
        <v>36</v>
      </c>
      <c r="P333" s="3">
        <v>11</v>
      </c>
      <c r="Q333" s="3">
        <v>16</v>
      </c>
      <c r="R333" s="3">
        <v>9</v>
      </c>
      <c r="S333" s="2">
        <v>0.6</v>
      </c>
    </row>
    <row r="334" spans="1:20" hidden="1" outlineLevel="2" x14ac:dyDescent="0.2">
      <c r="A334">
        <v>53</v>
      </c>
      <c r="B334" t="s">
        <v>128</v>
      </c>
      <c r="C334" t="s">
        <v>129</v>
      </c>
      <c r="D334" t="s">
        <v>125</v>
      </c>
      <c r="E334" s="3">
        <v>1</v>
      </c>
      <c r="F334" s="3">
        <v>2</v>
      </c>
      <c r="G334" s="3">
        <v>1</v>
      </c>
      <c r="H334" s="3">
        <v>0</v>
      </c>
      <c r="I334" s="3">
        <v>1</v>
      </c>
      <c r="J334" s="3">
        <v>0</v>
      </c>
      <c r="K334" s="3">
        <v>1</v>
      </c>
      <c r="L334" s="3">
        <v>0</v>
      </c>
      <c r="M334" s="3">
        <v>0</v>
      </c>
      <c r="N334" s="3">
        <v>0</v>
      </c>
      <c r="O334" s="3">
        <v>6</v>
      </c>
      <c r="P334" s="3">
        <v>3</v>
      </c>
      <c r="Q334" s="3">
        <v>3</v>
      </c>
      <c r="R334" s="3">
        <v>0</v>
      </c>
      <c r="S334" s="2">
        <v>0.45</v>
      </c>
    </row>
    <row r="335" spans="1:20" hidden="1" outlineLevel="2" x14ac:dyDescent="0.2">
      <c r="A335">
        <v>54</v>
      </c>
      <c r="B335" t="s">
        <v>130</v>
      </c>
      <c r="C335" t="s">
        <v>131</v>
      </c>
      <c r="D335" t="s">
        <v>125</v>
      </c>
      <c r="E335" s="3">
        <v>1</v>
      </c>
      <c r="F335" s="3">
        <v>3</v>
      </c>
      <c r="G335" s="3">
        <v>0</v>
      </c>
      <c r="H335" s="3">
        <v>0</v>
      </c>
      <c r="I335" s="3">
        <v>3</v>
      </c>
      <c r="J335" s="3">
        <v>0</v>
      </c>
      <c r="K335" s="3">
        <v>4</v>
      </c>
      <c r="L335" s="3">
        <v>1</v>
      </c>
      <c r="M335" s="3">
        <v>0</v>
      </c>
      <c r="N335" s="3">
        <v>0</v>
      </c>
      <c r="O335" s="3">
        <v>12</v>
      </c>
      <c r="P335" s="3">
        <v>5</v>
      </c>
      <c r="Q335" s="3">
        <v>3</v>
      </c>
      <c r="R335" s="3">
        <v>4</v>
      </c>
      <c r="S335" s="2">
        <v>0.28999999999999998</v>
      </c>
    </row>
    <row r="336" spans="1:20" hidden="1" outlineLevel="2" x14ac:dyDescent="0.2">
      <c r="A336">
        <v>55</v>
      </c>
      <c r="B336" t="s">
        <v>132</v>
      </c>
      <c r="C336" t="s">
        <v>133</v>
      </c>
      <c r="D336" t="s">
        <v>125</v>
      </c>
      <c r="E336" s="3">
        <v>12</v>
      </c>
      <c r="F336" s="3">
        <v>7</v>
      </c>
      <c r="G336" s="3">
        <v>1</v>
      </c>
      <c r="H336" s="3">
        <v>0</v>
      </c>
      <c r="I336" s="3">
        <v>5</v>
      </c>
      <c r="J336" s="3">
        <v>1</v>
      </c>
      <c r="K336" s="3">
        <v>5</v>
      </c>
      <c r="L336" s="3">
        <v>2</v>
      </c>
      <c r="M336" s="3">
        <v>2</v>
      </c>
      <c r="N336" s="3">
        <v>1</v>
      </c>
      <c r="O336" s="3">
        <v>36</v>
      </c>
      <c r="P336" s="3">
        <v>10</v>
      </c>
      <c r="Q336" s="3">
        <v>16</v>
      </c>
      <c r="R336" s="3">
        <v>10</v>
      </c>
      <c r="S336" s="2">
        <v>0.55000000000000004</v>
      </c>
    </row>
    <row r="337" spans="1:20" hidden="1" outlineLevel="2" x14ac:dyDescent="0.2">
      <c r="A337">
        <v>56</v>
      </c>
      <c r="B337" t="s">
        <v>60</v>
      </c>
      <c r="C337" t="s">
        <v>61</v>
      </c>
      <c r="D337" t="s">
        <v>125</v>
      </c>
      <c r="E337" s="3">
        <v>8</v>
      </c>
      <c r="F337" s="3">
        <v>8</v>
      </c>
      <c r="G337" s="3">
        <v>2</v>
      </c>
      <c r="H337" s="3">
        <v>0</v>
      </c>
      <c r="I337" s="3">
        <v>3</v>
      </c>
      <c r="J337" s="3">
        <v>1</v>
      </c>
      <c r="K337" s="3">
        <v>5</v>
      </c>
      <c r="L337" s="3">
        <v>3</v>
      </c>
      <c r="M337" s="3">
        <v>1</v>
      </c>
      <c r="N337" s="3">
        <v>0</v>
      </c>
      <c r="O337" s="3">
        <v>31</v>
      </c>
      <c r="P337" s="3">
        <v>12</v>
      </c>
      <c r="Q337" s="3">
        <v>15</v>
      </c>
      <c r="R337" s="3">
        <v>4</v>
      </c>
      <c r="S337" s="2">
        <v>0.53</v>
      </c>
    </row>
    <row r="338" spans="1:20" hidden="1" outlineLevel="2" x14ac:dyDescent="0.2">
      <c r="A338">
        <v>57</v>
      </c>
      <c r="B338" t="s">
        <v>134</v>
      </c>
      <c r="C338" t="s">
        <v>135</v>
      </c>
      <c r="D338" t="s">
        <v>125</v>
      </c>
      <c r="E338" s="3">
        <v>2</v>
      </c>
      <c r="F338" s="3">
        <v>6</v>
      </c>
      <c r="G338" s="3">
        <v>2</v>
      </c>
      <c r="H338" s="3">
        <v>0</v>
      </c>
      <c r="I338" s="3">
        <v>4</v>
      </c>
      <c r="J338" s="3">
        <v>0</v>
      </c>
      <c r="K338" s="3">
        <v>3</v>
      </c>
      <c r="L338" s="3">
        <v>1</v>
      </c>
      <c r="M338" s="3">
        <v>0</v>
      </c>
      <c r="N338" s="3">
        <v>0</v>
      </c>
      <c r="O338" s="3">
        <v>18</v>
      </c>
      <c r="P338" s="3">
        <v>8</v>
      </c>
      <c r="Q338" s="3">
        <v>8</v>
      </c>
      <c r="R338" s="3">
        <v>2</v>
      </c>
      <c r="S338" s="2">
        <v>0.48</v>
      </c>
    </row>
    <row r="339" spans="1:20" hidden="1" outlineLevel="2" x14ac:dyDescent="0.2">
      <c r="A339">
        <v>58</v>
      </c>
      <c r="B339" t="s">
        <v>136</v>
      </c>
      <c r="C339" t="s">
        <v>137</v>
      </c>
      <c r="D339" t="s">
        <v>125</v>
      </c>
      <c r="E339" s="3">
        <v>1</v>
      </c>
      <c r="F339" s="3">
        <v>0</v>
      </c>
      <c r="G339" s="3">
        <v>0</v>
      </c>
      <c r="H339" s="3">
        <v>0</v>
      </c>
      <c r="I339" s="3">
        <v>1</v>
      </c>
      <c r="J339" s="3">
        <v>0</v>
      </c>
      <c r="K339" s="3">
        <v>1</v>
      </c>
      <c r="L339" s="3">
        <v>0</v>
      </c>
      <c r="M339" s="3">
        <v>0</v>
      </c>
      <c r="N339" s="3">
        <v>0</v>
      </c>
      <c r="O339" s="3">
        <v>3</v>
      </c>
      <c r="P339" s="3">
        <v>2</v>
      </c>
      <c r="Q339" s="3">
        <v>1</v>
      </c>
      <c r="R339" s="3">
        <v>0</v>
      </c>
      <c r="S339" s="2">
        <v>0.48</v>
      </c>
    </row>
    <row r="340" spans="1:20" hidden="1" outlineLevel="2" x14ac:dyDescent="0.2">
      <c r="A340">
        <v>59</v>
      </c>
      <c r="B340" t="s">
        <v>138</v>
      </c>
      <c r="C340" t="s">
        <v>139</v>
      </c>
      <c r="D340" t="s">
        <v>125</v>
      </c>
      <c r="E340" s="3">
        <v>11</v>
      </c>
      <c r="F340" s="3">
        <v>11</v>
      </c>
      <c r="G340" s="3">
        <v>4</v>
      </c>
      <c r="H340" s="3">
        <v>0</v>
      </c>
      <c r="I340" s="3">
        <v>6</v>
      </c>
      <c r="J340" s="3">
        <v>1</v>
      </c>
      <c r="K340" s="3">
        <v>6</v>
      </c>
      <c r="L340" s="3">
        <v>4</v>
      </c>
      <c r="M340" s="3">
        <v>1</v>
      </c>
      <c r="N340" s="3">
        <v>1</v>
      </c>
      <c r="O340" s="3">
        <v>45</v>
      </c>
      <c r="P340" s="3">
        <v>14</v>
      </c>
      <c r="Q340" s="3">
        <v>20</v>
      </c>
      <c r="R340" s="3">
        <v>11</v>
      </c>
      <c r="S340" s="2">
        <v>0.55000000000000004</v>
      </c>
    </row>
    <row r="341" spans="1:20" hidden="1" outlineLevel="2" x14ac:dyDescent="0.2">
      <c r="A341">
        <v>60</v>
      </c>
      <c r="B341" t="s">
        <v>140</v>
      </c>
      <c r="C341" t="s">
        <v>141</v>
      </c>
      <c r="D341" t="s">
        <v>125</v>
      </c>
      <c r="E341" s="3">
        <v>16</v>
      </c>
      <c r="F341" s="3">
        <v>9</v>
      </c>
      <c r="G341" s="3">
        <v>4</v>
      </c>
      <c r="H341" s="3">
        <v>0</v>
      </c>
      <c r="I341" s="3">
        <v>6</v>
      </c>
      <c r="J341" s="3">
        <v>1</v>
      </c>
      <c r="K341" s="3">
        <v>6</v>
      </c>
      <c r="L341" s="3">
        <v>4</v>
      </c>
      <c r="M341" s="3">
        <v>2</v>
      </c>
      <c r="N341" s="3">
        <v>1</v>
      </c>
      <c r="O341" s="3">
        <v>49</v>
      </c>
      <c r="P341" s="3">
        <v>15</v>
      </c>
      <c r="Q341" s="3">
        <v>19</v>
      </c>
      <c r="R341" s="3">
        <v>15</v>
      </c>
      <c r="S341" s="2">
        <v>0.55000000000000004</v>
      </c>
    </row>
    <row r="342" spans="1:20" outlineLevel="1" collapsed="1" x14ac:dyDescent="0.2">
      <c r="D342" s="1" t="s">
        <v>125</v>
      </c>
      <c r="E342" s="3">
        <f t="shared" ref="E342:R342" si="30">SUBTOTAL(9,E332:E341)</f>
        <v>71</v>
      </c>
      <c r="F342" s="3">
        <f t="shared" si="30"/>
        <v>59</v>
      </c>
      <c r="G342" s="3">
        <f t="shared" si="30"/>
        <v>19</v>
      </c>
      <c r="H342" s="3">
        <f t="shared" si="30"/>
        <v>0</v>
      </c>
      <c r="I342" s="3">
        <f t="shared" si="30"/>
        <v>39</v>
      </c>
      <c r="J342" s="3">
        <f t="shared" si="30"/>
        <v>6</v>
      </c>
      <c r="K342" s="3">
        <f t="shared" si="30"/>
        <v>40</v>
      </c>
      <c r="L342" s="3">
        <f t="shared" si="30"/>
        <v>21</v>
      </c>
      <c r="M342" s="3">
        <f t="shared" si="30"/>
        <v>8</v>
      </c>
      <c r="N342" s="3">
        <f t="shared" si="30"/>
        <v>5</v>
      </c>
      <c r="O342" s="3">
        <f t="shared" si="30"/>
        <v>268</v>
      </c>
      <c r="P342" s="3">
        <f t="shared" si="30"/>
        <v>92</v>
      </c>
      <c r="Q342" s="3">
        <f t="shared" si="30"/>
        <v>115</v>
      </c>
      <c r="R342" s="3">
        <f t="shared" si="30"/>
        <v>61</v>
      </c>
      <c r="S342" s="2"/>
      <c r="T342" s="2">
        <f>AVERAGE(S332:S341)</f>
        <v>0.501</v>
      </c>
    </row>
    <row r="343" spans="1:20" hidden="1" outlineLevel="2" x14ac:dyDescent="0.2">
      <c r="A343">
        <v>31</v>
      </c>
      <c r="B343" t="s">
        <v>81</v>
      </c>
      <c r="C343" t="s">
        <v>82</v>
      </c>
      <c r="D343" t="s">
        <v>83</v>
      </c>
      <c r="E343" s="3">
        <v>7</v>
      </c>
      <c r="F343" s="3">
        <v>7</v>
      </c>
      <c r="G343" s="3">
        <v>2</v>
      </c>
      <c r="H343" s="3">
        <v>0</v>
      </c>
      <c r="I343" s="3">
        <v>4</v>
      </c>
      <c r="J343" s="3">
        <v>0</v>
      </c>
      <c r="K343" s="3">
        <v>4</v>
      </c>
      <c r="L343" s="3">
        <v>4</v>
      </c>
      <c r="M343" s="3">
        <v>1</v>
      </c>
      <c r="N343" s="3">
        <v>1</v>
      </c>
      <c r="O343" s="3">
        <v>30</v>
      </c>
      <c r="P343" s="3">
        <v>13</v>
      </c>
      <c r="Q343" s="3">
        <v>11</v>
      </c>
      <c r="R343" s="3">
        <v>6</v>
      </c>
      <c r="S343" s="2">
        <v>0.47</v>
      </c>
    </row>
    <row r="344" spans="1:20" hidden="1" outlineLevel="2" x14ac:dyDescent="0.2">
      <c r="A344">
        <v>32</v>
      </c>
      <c r="B344" t="s">
        <v>84</v>
      </c>
      <c r="C344" t="s">
        <v>85</v>
      </c>
      <c r="D344" t="s">
        <v>83</v>
      </c>
      <c r="E344" s="3">
        <v>3</v>
      </c>
      <c r="F344" s="3">
        <v>6</v>
      </c>
      <c r="G344" s="3">
        <v>0</v>
      </c>
      <c r="H344" s="3">
        <v>0</v>
      </c>
      <c r="I344" s="3">
        <v>4</v>
      </c>
      <c r="J344" s="3">
        <v>1</v>
      </c>
      <c r="K344" s="3">
        <v>4</v>
      </c>
      <c r="L344" s="3">
        <v>1</v>
      </c>
      <c r="M344" s="3">
        <v>2</v>
      </c>
      <c r="N344" s="3">
        <v>0</v>
      </c>
      <c r="O344" s="3">
        <v>21</v>
      </c>
      <c r="P344" s="3">
        <v>8</v>
      </c>
      <c r="Q344" s="3">
        <v>10</v>
      </c>
      <c r="R344" s="3">
        <v>3</v>
      </c>
      <c r="S344" s="2">
        <v>0.5</v>
      </c>
    </row>
    <row r="345" spans="1:20" hidden="1" outlineLevel="2" x14ac:dyDescent="0.2">
      <c r="A345">
        <v>33</v>
      </c>
      <c r="B345" t="s">
        <v>86</v>
      </c>
      <c r="C345" t="s">
        <v>87</v>
      </c>
      <c r="D345" t="s">
        <v>83</v>
      </c>
      <c r="E345" s="3">
        <v>10</v>
      </c>
      <c r="F345" s="3">
        <v>7</v>
      </c>
      <c r="G345" s="3">
        <v>2</v>
      </c>
      <c r="H345" s="3">
        <v>0</v>
      </c>
      <c r="I345" s="3">
        <v>4</v>
      </c>
      <c r="J345" s="3">
        <v>1</v>
      </c>
      <c r="K345" s="3">
        <v>3</v>
      </c>
      <c r="L345" s="3">
        <v>1</v>
      </c>
      <c r="M345" s="3">
        <v>1</v>
      </c>
      <c r="N345" s="3">
        <v>1</v>
      </c>
      <c r="O345" s="3">
        <v>30</v>
      </c>
      <c r="P345" s="3">
        <v>7</v>
      </c>
      <c r="Q345" s="3">
        <v>16</v>
      </c>
      <c r="R345" s="3">
        <v>7</v>
      </c>
      <c r="S345" s="2">
        <v>0.56000000000000005</v>
      </c>
    </row>
    <row r="346" spans="1:20" hidden="1" outlineLevel="2" x14ac:dyDescent="0.2">
      <c r="A346">
        <v>34</v>
      </c>
      <c r="B346" t="s">
        <v>88</v>
      </c>
      <c r="C346" t="s">
        <v>89</v>
      </c>
      <c r="D346" t="s">
        <v>83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2">
        <v>0</v>
      </c>
    </row>
    <row r="347" spans="1:20" hidden="1" outlineLevel="2" x14ac:dyDescent="0.2">
      <c r="A347">
        <v>35</v>
      </c>
      <c r="B347" t="s">
        <v>90</v>
      </c>
      <c r="C347" t="s">
        <v>91</v>
      </c>
      <c r="D347" t="s">
        <v>83</v>
      </c>
      <c r="E347" s="3">
        <v>6</v>
      </c>
      <c r="F347" s="3">
        <v>9</v>
      </c>
      <c r="G347" s="3">
        <v>1</v>
      </c>
      <c r="H347" s="3">
        <v>0</v>
      </c>
      <c r="I347" s="3">
        <v>3</v>
      </c>
      <c r="J347" s="3">
        <v>1</v>
      </c>
      <c r="K347" s="3">
        <v>3</v>
      </c>
      <c r="L347" s="3">
        <v>1</v>
      </c>
      <c r="M347" s="3">
        <v>1</v>
      </c>
      <c r="N347" s="3">
        <v>0</v>
      </c>
      <c r="O347" s="3">
        <v>25</v>
      </c>
      <c r="P347" s="3">
        <v>9</v>
      </c>
      <c r="Q347" s="3">
        <v>8</v>
      </c>
      <c r="R347" s="3">
        <v>8</v>
      </c>
      <c r="S347" s="2">
        <v>0.5</v>
      </c>
    </row>
    <row r="348" spans="1:20" hidden="1" outlineLevel="2" x14ac:dyDescent="0.2">
      <c r="A348">
        <v>36</v>
      </c>
      <c r="B348" t="s">
        <v>92</v>
      </c>
      <c r="C348" t="s">
        <v>93</v>
      </c>
      <c r="D348" t="s">
        <v>83</v>
      </c>
      <c r="E348" s="3">
        <v>11</v>
      </c>
      <c r="F348" s="3">
        <v>9</v>
      </c>
      <c r="G348" s="3">
        <v>2</v>
      </c>
      <c r="H348" s="3">
        <v>0</v>
      </c>
      <c r="I348" s="3">
        <v>6</v>
      </c>
      <c r="J348" s="3">
        <v>1</v>
      </c>
      <c r="K348" s="3">
        <v>5</v>
      </c>
      <c r="L348" s="3">
        <v>3</v>
      </c>
      <c r="M348" s="3">
        <v>1</v>
      </c>
      <c r="N348" s="3">
        <v>1</v>
      </c>
      <c r="O348" s="3">
        <v>39</v>
      </c>
      <c r="P348" s="3">
        <v>13</v>
      </c>
      <c r="Q348" s="3">
        <v>17</v>
      </c>
      <c r="R348" s="3">
        <v>9</v>
      </c>
      <c r="S348" s="2">
        <v>0.56000000000000005</v>
      </c>
    </row>
    <row r="349" spans="1:20" hidden="1" outlineLevel="2" x14ac:dyDescent="0.2">
      <c r="A349">
        <v>37</v>
      </c>
      <c r="B349" t="s">
        <v>94</v>
      </c>
      <c r="C349" t="s">
        <v>95</v>
      </c>
      <c r="D349" t="s">
        <v>83</v>
      </c>
      <c r="E349" s="3">
        <v>4</v>
      </c>
      <c r="F349" s="3">
        <v>4</v>
      </c>
      <c r="G349" s="3">
        <v>3</v>
      </c>
      <c r="H349" s="3">
        <v>0</v>
      </c>
      <c r="I349" s="3">
        <v>4</v>
      </c>
      <c r="J349" s="3">
        <v>1</v>
      </c>
      <c r="K349" s="3">
        <v>6</v>
      </c>
      <c r="L349" s="3">
        <v>3</v>
      </c>
      <c r="M349" s="3">
        <v>0</v>
      </c>
      <c r="N349" s="3">
        <v>0</v>
      </c>
      <c r="O349" s="3">
        <v>25</v>
      </c>
      <c r="P349" s="3">
        <v>9</v>
      </c>
      <c r="Q349" s="3">
        <v>7</v>
      </c>
      <c r="R349" s="3">
        <v>9</v>
      </c>
      <c r="S349" s="2">
        <v>0.49</v>
      </c>
    </row>
    <row r="350" spans="1:20" hidden="1" outlineLevel="2" x14ac:dyDescent="0.2">
      <c r="A350">
        <v>38</v>
      </c>
      <c r="B350" t="s">
        <v>96</v>
      </c>
      <c r="C350" t="s">
        <v>97</v>
      </c>
      <c r="D350" t="s">
        <v>83</v>
      </c>
      <c r="E350" s="3">
        <v>8</v>
      </c>
      <c r="F350" s="3">
        <v>4</v>
      </c>
      <c r="G350" s="3">
        <v>4</v>
      </c>
      <c r="H350" s="3">
        <v>0</v>
      </c>
      <c r="I350" s="3">
        <v>3</v>
      </c>
      <c r="J350" s="3">
        <v>0</v>
      </c>
      <c r="K350" s="3">
        <v>4</v>
      </c>
      <c r="L350" s="3">
        <v>3</v>
      </c>
      <c r="M350" s="3">
        <v>1</v>
      </c>
      <c r="N350" s="3">
        <v>0</v>
      </c>
      <c r="O350" s="3">
        <v>27</v>
      </c>
      <c r="P350" s="3">
        <v>10</v>
      </c>
      <c r="Q350" s="3">
        <v>12</v>
      </c>
      <c r="R350" s="3">
        <v>5</v>
      </c>
      <c r="S350" s="2">
        <v>0.54</v>
      </c>
    </row>
    <row r="351" spans="1:20" hidden="1" outlineLevel="2" x14ac:dyDescent="0.2">
      <c r="A351">
        <v>39</v>
      </c>
      <c r="B351" t="s">
        <v>98</v>
      </c>
      <c r="C351" t="s">
        <v>99</v>
      </c>
      <c r="D351" t="s">
        <v>83</v>
      </c>
      <c r="E351" s="3">
        <v>10</v>
      </c>
      <c r="F351" s="3">
        <v>8</v>
      </c>
      <c r="G351" s="3">
        <v>3</v>
      </c>
      <c r="H351" s="3">
        <v>0</v>
      </c>
      <c r="I351" s="3">
        <v>3</v>
      </c>
      <c r="J351" s="3">
        <v>1</v>
      </c>
      <c r="K351" s="3">
        <v>5</v>
      </c>
      <c r="L351" s="3">
        <v>3</v>
      </c>
      <c r="M351" s="3">
        <v>1</v>
      </c>
      <c r="N351" s="3">
        <v>0</v>
      </c>
      <c r="O351" s="3">
        <v>34</v>
      </c>
      <c r="P351" s="3">
        <v>12</v>
      </c>
      <c r="Q351" s="3">
        <v>16</v>
      </c>
      <c r="R351" s="3">
        <v>6</v>
      </c>
      <c r="S351" s="2">
        <v>0.51</v>
      </c>
    </row>
    <row r="352" spans="1:20" hidden="1" outlineLevel="2" x14ac:dyDescent="0.2">
      <c r="A352">
        <v>40</v>
      </c>
      <c r="B352" t="s">
        <v>100</v>
      </c>
      <c r="C352" t="s">
        <v>101</v>
      </c>
      <c r="D352" t="s">
        <v>83</v>
      </c>
      <c r="E352" s="3">
        <v>8</v>
      </c>
      <c r="F352" s="3">
        <v>8</v>
      </c>
      <c r="G352" s="3">
        <v>2</v>
      </c>
      <c r="H352" s="3">
        <v>0</v>
      </c>
      <c r="I352" s="3">
        <v>5</v>
      </c>
      <c r="J352" s="3">
        <v>1</v>
      </c>
      <c r="K352" s="3">
        <v>6</v>
      </c>
      <c r="L352" s="3">
        <v>1</v>
      </c>
      <c r="M352" s="3">
        <v>2</v>
      </c>
      <c r="N352" s="3">
        <v>1</v>
      </c>
      <c r="O352" s="3">
        <v>34</v>
      </c>
      <c r="P352" s="3">
        <v>9</v>
      </c>
      <c r="Q352" s="3">
        <v>17</v>
      </c>
      <c r="R352" s="3">
        <v>8</v>
      </c>
      <c r="S352" s="2">
        <v>0.56999999999999995</v>
      </c>
    </row>
    <row r="353" spans="1:20" outlineLevel="1" collapsed="1" x14ac:dyDescent="0.2">
      <c r="D353" s="1" t="s">
        <v>83</v>
      </c>
      <c r="E353" s="3">
        <f t="shared" ref="E353:R353" si="31">SUBTOTAL(9,E343:E352)</f>
        <v>67</v>
      </c>
      <c r="F353" s="3">
        <f t="shared" si="31"/>
        <v>62</v>
      </c>
      <c r="G353" s="3">
        <f t="shared" si="31"/>
        <v>19</v>
      </c>
      <c r="H353" s="3">
        <f t="shared" si="31"/>
        <v>0</v>
      </c>
      <c r="I353" s="3">
        <f t="shared" si="31"/>
        <v>36</v>
      </c>
      <c r="J353" s="3">
        <f t="shared" si="31"/>
        <v>7</v>
      </c>
      <c r="K353" s="3">
        <f t="shared" si="31"/>
        <v>40</v>
      </c>
      <c r="L353" s="3">
        <f t="shared" si="31"/>
        <v>20</v>
      </c>
      <c r="M353" s="3">
        <f t="shared" si="31"/>
        <v>10</v>
      </c>
      <c r="N353" s="3">
        <f t="shared" si="31"/>
        <v>4</v>
      </c>
      <c r="O353" s="3">
        <f t="shared" si="31"/>
        <v>265</v>
      </c>
      <c r="P353" s="3">
        <f t="shared" si="31"/>
        <v>90</v>
      </c>
      <c r="Q353" s="3">
        <f t="shared" si="31"/>
        <v>114</v>
      </c>
      <c r="R353" s="3">
        <f t="shared" si="31"/>
        <v>61</v>
      </c>
      <c r="S353" s="2"/>
      <c r="T353" s="2">
        <f>AVERAGE(S343:S352)</f>
        <v>0.47000000000000003</v>
      </c>
    </row>
    <row r="354" spans="1:20" hidden="1" outlineLevel="2" x14ac:dyDescent="0.2">
      <c r="A354">
        <v>331</v>
      </c>
      <c r="B354" t="s">
        <v>670</v>
      </c>
      <c r="C354" t="s">
        <v>671</v>
      </c>
      <c r="D354" t="s">
        <v>672</v>
      </c>
      <c r="E354" s="3">
        <v>14</v>
      </c>
      <c r="F354" s="3">
        <v>9</v>
      </c>
      <c r="G354" s="3">
        <v>4</v>
      </c>
      <c r="H354" s="3">
        <v>0</v>
      </c>
      <c r="I354" s="3">
        <v>5</v>
      </c>
      <c r="J354" s="3">
        <v>1</v>
      </c>
      <c r="K354" s="3">
        <v>6</v>
      </c>
      <c r="L354" s="3">
        <v>2</v>
      </c>
      <c r="M354" s="3">
        <v>2</v>
      </c>
      <c r="N354" s="3">
        <v>0</v>
      </c>
      <c r="O354" s="3">
        <v>43</v>
      </c>
      <c r="P354" s="3">
        <v>12</v>
      </c>
      <c r="Q354" s="3">
        <v>19</v>
      </c>
      <c r="R354" s="3">
        <v>12</v>
      </c>
      <c r="S354" s="2">
        <v>0.55000000000000004</v>
      </c>
    </row>
    <row r="355" spans="1:20" hidden="1" outlineLevel="2" x14ac:dyDescent="0.2">
      <c r="A355">
        <v>332</v>
      </c>
      <c r="B355" t="s">
        <v>673</v>
      </c>
      <c r="C355" t="s">
        <v>674</v>
      </c>
      <c r="D355" t="s">
        <v>672</v>
      </c>
      <c r="E355" s="3">
        <v>8</v>
      </c>
      <c r="F355" s="3">
        <v>5</v>
      </c>
      <c r="G355" s="3">
        <v>2</v>
      </c>
      <c r="H355" s="3">
        <v>0</v>
      </c>
      <c r="I355" s="3">
        <v>2</v>
      </c>
      <c r="J355" s="3">
        <v>1</v>
      </c>
      <c r="K355" s="3">
        <v>2</v>
      </c>
      <c r="L355" s="3">
        <v>2</v>
      </c>
      <c r="M355" s="3">
        <v>1</v>
      </c>
      <c r="N355" s="3">
        <v>1</v>
      </c>
      <c r="O355" s="3">
        <v>24</v>
      </c>
      <c r="P355" s="3">
        <v>8</v>
      </c>
      <c r="Q355" s="3">
        <v>10</v>
      </c>
      <c r="R355" s="3">
        <v>6</v>
      </c>
      <c r="S355" s="2">
        <v>0.52</v>
      </c>
    </row>
    <row r="356" spans="1:20" hidden="1" outlineLevel="2" x14ac:dyDescent="0.2">
      <c r="A356">
        <v>333</v>
      </c>
      <c r="B356" t="s">
        <v>292</v>
      </c>
      <c r="C356" t="s">
        <v>675</v>
      </c>
      <c r="D356" t="s">
        <v>672</v>
      </c>
      <c r="E356" s="3">
        <v>10</v>
      </c>
      <c r="F356" s="3">
        <v>8</v>
      </c>
      <c r="G356" s="3">
        <v>2</v>
      </c>
      <c r="H356" s="3">
        <v>0</v>
      </c>
      <c r="I356" s="3">
        <v>5</v>
      </c>
      <c r="J356" s="3">
        <v>1</v>
      </c>
      <c r="K356" s="3">
        <v>6</v>
      </c>
      <c r="L356" s="3">
        <v>4</v>
      </c>
      <c r="M356" s="3">
        <v>1</v>
      </c>
      <c r="N356" s="3">
        <v>1</v>
      </c>
      <c r="O356" s="3">
        <v>38</v>
      </c>
      <c r="P356" s="3">
        <v>12</v>
      </c>
      <c r="Q356" s="3">
        <v>18</v>
      </c>
      <c r="R356" s="3">
        <v>8</v>
      </c>
      <c r="S356" s="2">
        <v>0.54</v>
      </c>
    </row>
    <row r="357" spans="1:20" hidden="1" outlineLevel="2" x14ac:dyDescent="0.2">
      <c r="A357">
        <v>334</v>
      </c>
      <c r="B357" t="s">
        <v>676</v>
      </c>
      <c r="C357" t="s">
        <v>677</v>
      </c>
      <c r="D357" t="s">
        <v>672</v>
      </c>
      <c r="E357" s="3">
        <v>11</v>
      </c>
      <c r="F357" s="3">
        <v>7</v>
      </c>
      <c r="G357" s="3">
        <v>2</v>
      </c>
      <c r="H357" s="3">
        <v>0</v>
      </c>
      <c r="I357" s="3">
        <v>5</v>
      </c>
      <c r="J357" s="3">
        <v>1</v>
      </c>
      <c r="K357" s="3">
        <v>5</v>
      </c>
      <c r="L357" s="3">
        <v>4</v>
      </c>
      <c r="M357" s="3">
        <v>1</v>
      </c>
      <c r="N357" s="3">
        <v>0</v>
      </c>
      <c r="O357" s="3">
        <v>36</v>
      </c>
      <c r="P357" s="3">
        <v>13</v>
      </c>
      <c r="Q357" s="3">
        <v>16</v>
      </c>
      <c r="R357" s="3">
        <v>7</v>
      </c>
      <c r="S357" s="2">
        <v>0.52</v>
      </c>
    </row>
    <row r="358" spans="1:20" hidden="1" outlineLevel="2" x14ac:dyDescent="0.2">
      <c r="A358">
        <v>335</v>
      </c>
      <c r="B358" t="s">
        <v>678</v>
      </c>
      <c r="C358" t="s">
        <v>679</v>
      </c>
      <c r="D358" t="s">
        <v>672</v>
      </c>
      <c r="E358" s="3">
        <v>4</v>
      </c>
      <c r="F358" s="3">
        <v>6</v>
      </c>
      <c r="G358" s="3">
        <v>1</v>
      </c>
      <c r="H358" s="3">
        <v>0</v>
      </c>
      <c r="I358" s="3">
        <v>1</v>
      </c>
      <c r="J358" s="3">
        <v>1</v>
      </c>
      <c r="K358" s="3">
        <v>1</v>
      </c>
      <c r="L358" s="3">
        <v>1</v>
      </c>
      <c r="M358" s="3">
        <v>1</v>
      </c>
      <c r="N358" s="3">
        <v>1</v>
      </c>
      <c r="O358" s="3">
        <v>17</v>
      </c>
      <c r="P358" s="3">
        <v>4</v>
      </c>
      <c r="Q358" s="3">
        <v>10</v>
      </c>
      <c r="R358" s="3">
        <v>3</v>
      </c>
      <c r="S358" s="2">
        <v>0.56999999999999995</v>
      </c>
    </row>
    <row r="359" spans="1:20" hidden="1" outlineLevel="2" x14ac:dyDescent="0.2">
      <c r="A359">
        <v>336</v>
      </c>
      <c r="B359" t="s">
        <v>680</v>
      </c>
      <c r="C359" t="s">
        <v>681</v>
      </c>
      <c r="D359" t="s">
        <v>672</v>
      </c>
      <c r="E359" s="3">
        <v>4</v>
      </c>
      <c r="F359" s="3">
        <v>6</v>
      </c>
      <c r="G359" s="3">
        <v>1</v>
      </c>
      <c r="H359" s="3">
        <v>0</v>
      </c>
      <c r="I359" s="3">
        <v>1</v>
      </c>
      <c r="J359" s="3">
        <v>1</v>
      </c>
      <c r="K359" s="3">
        <v>3</v>
      </c>
      <c r="L359" s="3">
        <v>0</v>
      </c>
      <c r="M359" s="3">
        <v>0</v>
      </c>
      <c r="N359" s="3">
        <v>0</v>
      </c>
      <c r="O359" s="3">
        <v>16</v>
      </c>
      <c r="P359" s="3">
        <v>4</v>
      </c>
      <c r="Q359" s="3">
        <v>9</v>
      </c>
      <c r="R359" s="3">
        <v>3</v>
      </c>
      <c r="S359" s="2">
        <v>0.56999999999999995</v>
      </c>
    </row>
    <row r="360" spans="1:20" hidden="1" outlineLevel="2" x14ac:dyDescent="0.2">
      <c r="A360">
        <v>337</v>
      </c>
      <c r="B360" t="s">
        <v>682</v>
      </c>
      <c r="C360" t="s">
        <v>683</v>
      </c>
      <c r="D360" t="s">
        <v>672</v>
      </c>
      <c r="E360" s="3">
        <v>9</v>
      </c>
      <c r="F360" s="3">
        <v>10</v>
      </c>
      <c r="G360" s="3">
        <v>2</v>
      </c>
      <c r="H360" s="3">
        <v>0</v>
      </c>
      <c r="I360" s="3">
        <v>6</v>
      </c>
      <c r="J360" s="3">
        <v>1</v>
      </c>
      <c r="K360" s="3">
        <v>5</v>
      </c>
      <c r="L360" s="3">
        <v>4</v>
      </c>
      <c r="M360" s="3">
        <v>1</v>
      </c>
      <c r="N360" s="3">
        <v>1</v>
      </c>
      <c r="O360" s="3">
        <v>39</v>
      </c>
      <c r="P360" s="3">
        <v>11</v>
      </c>
      <c r="Q360" s="3">
        <v>19</v>
      </c>
      <c r="R360" s="3">
        <v>9</v>
      </c>
      <c r="S360" s="2">
        <v>0.55000000000000004</v>
      </c>
    </row>
    <row r="361" spans="1:20" hidden="1" outlineLevel="2" x14ac:dyDescent="0.2">
      <c r="A361">
        <v>338</v>
      </c>
      <c r="B361" t="s">
        <v>684</v>
      </c>
      <c r="C361" t="s">
        <v>685</v>
      </c>
      <c r="D361" t="s">
        <v>672</v>
      </c>
      <c r="E361" s="3">
        <v>4</v>
      </c>
      <c r="F361" s="3">
        <v>4</v>
      </c>
      <c r="G361" s="3">
        <v>1</v>
      </c>
      <c r="H361" s="3">
        <v>0</v>
      </c>
      <c r="I361" s="3">
        <v>3</v>
      </c>
      <c r="J361" s="3">
        <v>0</v>
      </c>
      <c r="K361" s="3">
        <v>4</v>
      </c>
      <c r="L361" s="3">
        <v>0</v>
      </c>
      <c r="M361" s="3">
        <v>0</v>
      </c>
      <c r="N361" s="3">
        <v>0</v>
      </c>
      <c r="O361" s="3">
        <v>16</v>
      </c>
      <c r="P361" s="3">
        <v>6</v>
      </c>
      <c r="Q361" s="3">
        <v>6</v>
      </c>
      <c r="R361" s="3">
        <v>4</v>
      </c>
      <c r="S361" s="2">
        <v>0.57999999999999996</v>
      </c>
    </row>
    <row r="362" spans="1:20" hidden="1" outlineLevel="2" x14ac:dyDescent="0.2">
      <c r="A362">
        <v>339</v>
      </c>
      <c r="B362" t="s">
        <v>686</v>
      </c>
      <c r="C362" t="s">
        <v>687</v>
      </c>
      <c r="D362" t="s">
        <v>672</v>
      </c>
      <c r="E362" s="3">
        <v>4</v>
      </c>
      <c r="F362" s="3">
        <v>3</v>
      </c>
      <c r="G362" s="3">
        <v>2</v>
      </c>
      <c r="H362" s="3">
        <v>0</v>
      </c>
      <c r="I362" s="3">
        <v>2</v>
      </c>
      <c r="J362" s="3">
        <v>1</v>
      </c>
      <c r="K362" s="3">
        <v>2</v>
      </c>
      <c r="L362" s="3">
        <v>1</v>
      </c>
      <c r="M362" s="3">
        <v>1</v>
      </c>
      <c r="N362" s="3">
        <v>1</v>
      </c>
      <c r="O362" s="3">
        <v>17</v>
      </c>
      <c r="P362" s="3">
        <v>4</v>
      </c>
      <c r="Q362" s="3">
        <v>10</v>
      </c>
      <c r="R362" s="3">
        <v>3</v>
      </c>
      <c r="S362" s="2">
        <v>0.54</v>
      </c>
    </row>
    <row r="363" spans="1:20" hidden="1" outlineLevel="2" x14ac:dyDescent="0.2">
      <c r="A363">
        <v>340</v>
      </c>
      <c r="B363" t="s">
        <v>688</v>
      </c>
      <c r="C363" t="s">
        <v>689</v>
      </c>
      <c r="D363" t="s">
        <v>672</v>
      </c>
      <c r="E363" s="3">
        <v>4</v>
      </c>
      <c r="F363" s="3">
        <v>6</v>
      </c>
      <c r="G363" s="3">
        <v>1</v>
      </c>
      <c r="H363" s="3">
        <v>0</v>
      </c>
      <c r="I363" s="3">
        <v>1</v>
      </c>
      <c r="J363" s="3">
        <v>1</v>
      </c>
      <c r="K363" s="3">
        <v>1</v>
      </c>
      <c r="L363" s="3">
        <v>1</v>
      </c>
      <c r="M363" s="3">
        <v>1</v>
      </c>
      <c r="N363" s="3">
        <v>1</v>
      </c>
      <c r="O363" s="3">
        <v>17</v>
      </c>
      <c r="P363" s="3">
        <v>4</v>
      </c>
      <c r="Q363" s="3">
        <v>10</v>
      </c>
      <c r="R363" s="3">
        <v>3</v>
      </c>
      <c r="S363" s="2">
        <v>0.56999999999999995</v>
      </c>
    </row>
    <row r="364" spans="1:20" outlineLevel="1" collapsed="1" x14ac:dyDescent="0.2">
      <c r="D364" s="1" t="s">
        <v>672</v>
      </c>
      <c r="E364" s="3">
        <f t="shared" ref="E364:R364" si="32">SUBTOTAL(9,E354:E363)</f>
        <v>72</v>
      </c>
      <c r="F364" s="3">
        <f t="shared" si="32"/>
        <v>64</v>
      </c>
      <c r="G364" s="3">
        <f t="shared" si="32"/>
        <v>18</v>
      </c>
      <c r="H364" s="3">
        <f t="shared" si="32"/>
        <v>0</v>
      </c>
      <c r="I364" s="3">
        <f t="shared" si="32"/>
        <v>31</v>
      </c>
      <c r="J364" s="3">
        <f t="shared" si="32"/>
        <v>9</v>
      </c>
      <c r="K364" s="3">
        <f t="shared" si="32"/>
        <v>35</v>
      </c>
      <c r="L364" s="3">
        <f t="shared" si="32"/>
        <v>19</v>
      </c>
      <c r="M364" s="3">
        <f t="shared" si="32"/>
        <v>9</v>
      </c>
      <c r="N364" s="3">
        <f t="shared" si="32"/>
        <v>6</v>
      </c>
      <c r="O364" s="3">
        <f t="shared" si="32"/>
        <v>263</v>
      </c>
      <c r="P364" s="3">
        <f t="shared" si="32"/>
        <v>78</v>
      </c>
      <c r="Q364" s="3">
        <f t="shared" si="32"/>
        <v>127</v>
      </c>
      <c r="R364" s="3">
        <f t="shared" si="32"/>
        <v>58</v>
      </c>
      <c r="S364" s="2"/>
      <c r="T364" s="2">
        <f>AVERAGE(S354:S363)</f>
        <v>0.55099999999999993</v>
      </c>
    </row>
    <row r="365" spans="1:20" hidden="1" outlineLevel="2" x14ac:dyDescent="0.2">
      <c r="A365">
        <v>351</v>
      </c>
      <c r="B365" t="s">
        <v>699</v>
      </c>
      <c r="C365" t="s">
        <v>700</v>
      </c>
      <c r="D365" t="s">
        <v>701</v>
      </c>
      <c r="E365" s="3">
        <v>9</v>
      </c>
      <c r="F365" s="3">
        <v>7</v>
      </c>
      <c r="G365" s="3">
        <v>5</v>
      </c>
      <c r="H365" s="3">
        <v>0</v>
      </c>
      <c r="I365" s="3">
        <v>6</v>
      </c>
      <c r="J365" s="3">
        <v>1</v>
      </c>
      <c r="K365" s="3">
        <v>5</v>
      </c>
      <c r="L365" s="3">
        <v>2</v>
      </c>
      <c r="M365" s="3">
        <v>2</v>
      </c>
      <c r="N365" s="3">
        <v>2</v>
      </c>
      <c r="O365" s="3">
        <v>39</v>
      </c>
      <c r="P365" s="3">
        <v>13</v>
      </c>
      <c r="Q365" s="3">
        <v>17</v>
      </c>
      <c r="R365" s="3">
        <v>9</v>
      </c>
      <c r="S365" s="2">
        <v>0.56999999999999995</v>
      </c>
    </row>
    <row r="366" spans="1:20" hidden="1" outlineLevel="2" x14ac:dyDescent="0.2">
      <c r="A366">
        <v>352</v>
      </c>
      <c r="B366" t="s">
        <v>702</v>
      </c>
      <c r="C366" t="s">
        <v>703</v>
      </c>
      <c r="D366" t="s">
        <v>701</v>
      </c>
      <c r="E366" s="3">
        <v>6</v>
      </c>
      <c r="F366" s="3">
        <v>8</v>
      </c>
      <c r="G366" s="3">
        <v>2</v>
      </c>
      <c r="H366" s="3">
        <v>0</v>
      </c>
      <c r="I366" s="3">
        <v>4</v>
      </c>
      <c r="J366" s="3">
        <v>0</v>
      </c>
      <c r="K366" s="3">
        <v>4</v>
      </c>
      <c r="L366" s="3">
        <v>3</v>
      </c>
      <c r="M366" s="3">
        <v>1</v>
      </c>
      <c r="N366" s="3">
        <v>0</v>
      </c>
      <c r="O366" s="3">
        <v>28</v>
      </c>
      <c r="P366" s="3">
        <v>9</v>
      </c>
      <c r="Q366" s="3">
        <v>14</v>
      </c>
      <c r="R366" s="3">
        <v>5</v>
      </c>
      <c r="S366" s="2">
        <v>0.55000000000000004</v>
      </c>
    </row>
    <row r="367" spans="1:20" hidden="1" outlineLevel="2" x14ac:dyDescent="0.2">
      <c r="A367">
        <v>353</v>
      </c>
      <c r="B367" t="s">
        <v>704</v>
      </c>
      <c r="C367" t="s">
        <v>705</v>
      </c>
      <c r="D367" t="s">
        <v>701</v>
      </c>
      <c r="E367" s="3">
        <v>9</v>
      </c>
      <c r="F367" s="3">
        <v>7</v>
      </c>
      <c r="G367" s="3">
        <v>5</v>
      </c>
      <c r="H367" s="3">
        <v>0</v>
      </c>
      <c r="I367" s="3">
        <v>7</v>
      </c>
      <c r="J367" s="3">
        <v>1</v>
      </c>
      <c r="K367" s="3">
        <v>5</v>
      </c>
      <c r="L367" s="3">
        <v>2</v>
      </c>
      <c r="M367" s="3">
        <v>2</v>
      </c>
      <c r="N367" s="3">
        <v>2</v>
      </c>
      <c r="O367" s="3">
        <v>40</v>
      </c>
      <c r="P367" s="3">
        <v>13</v>
      </c>
      <c r="Q367" s="3">
        <v>17</v>
      </c>
      <c r="R367" s="3">
        <v>10</v>
      </c>
      <c r="S367" s="2">
        <v>0.57999999999999996</v>
      </c>
    </row>
    <row r="368" spans="1:20" hidden="1" outlineLevel="2" x14ac:dyDescent="0.2">
      <c r="A368">
        <v>354</v>
      </c>
      <c r="B368" t="s">
        <v>706</v>
      </c>
      <c r="C368" t="s">
        <v>707</v>
      </c>
      <c r="D368" t="s">
        <v>701</v>
      </c>
      <c r="E368" s="3">
        <v>6</v>
      </c>
      <c r="F368" s="3">
        <v>9</v>
      </c>
      <c r="G368" s="3">
        <v>3</v>
      </c>
      <c r="H368" s="3">
        <v>0</v>
      </c>
      <c r="I368" s="3">
        <v>5</v>
      </c>
      <c r="J368" s="3">
        <v>1</v>
      </c>
      <c r="K368" s="3">
        <v>6</v>
      </c>
      <c r="L368" s="3">
        <v>3</v>
      </c>
      <c r="M368" s="3">
        <v>1</v>
      </c>
      <c r="N368" s="3">
        <v>1</v>
      </c>
      <c r="O368" s="3">
        <v>35</v>
      </c>
      <c r="P368" s="3">
        <v>12</v>
      </c>
      <c r="Q368" s="3">
        <v>16</v>
      </c>
      <c r="R368" s="3">
        <v>7</v>
      </c>
      <c r="S368" s="2">
        <v>0.55000000000000004</v>
      </c>
    </row>
    <row r="369" spans="1:20" hidden="1" outlineLevel="2" x14ac:dyDescent="0.2">
      <c r="A369">
        <v>355</v>
      </c>
      <c r="B369" t="s">
        <v>708</v>
      </c>
      <c r="C369" t="s">
        <v>709</v>
      </c>
      <c r="D369" t="s">
        <v>701</v>
      </c>
      <c r="E369" s="3">
        <v>5</v>
      </c>
      <c r="F369" s="3">
        <v>5</v>
      </c>
      <c r="G369" s="3">
        <v>5</v>
      </c>
      <c r="H369" s="3">
        <v>0</v>
      </c>
      <c r="I369" s="3">
        <v>3</v>
      </c>
      <c r="J369" s="3">
        <v>1</v>
      </c>
      <c r="K369" s="3">
        <v>4</v>
      </c>
      <c r="L369" s="3">
        <v>0</v>
      </c>
      <c r="M369" s="3">
        <v>1</v>
      </c>
      <c r="N369" s="3">
        <v>1</v>
      </c>
      <c r="O369" s="3">
        <v>25</v>
      </c>
      <c r="P369" s="3">
        <v>8</v>
      </c>
      <c r="Q369" s="3">
        <v>11</v>
      </c>
      <c r="R369" s="3">
        <v>6</v>
      </c>
      <c r="S369" s="2">
        <v>0.55000000000000004</v>
      </c>
    </row>
    <row r="370" spans="1:20" hidden="1" outlineLevel="2" x14ac:dyDescent="0.2">
      <c r="A370">
        <v>356</v>
      </c>
      <c r="B370" t="s">
        <v>641</v>
      </c>
      <c r="C370" t="s">
        <v>642</v>
      </c>
      <c r="D370" t="s">
        <v>701</v>
      </c>
      <c r="E370" s="3">
        <v>4</v>
      </c>
      <c r="F370" s="3">
        <v>3</v>
      </c>
      <c r="G370" s="3">
        <v>1</v>
      </c>
      <c r="H370" s="3">
        <v>0</v>
      </c>
      <c r="I370" s="3">
        <v>1</v>
      </c>
      <c r="J370" s="3">
        <v>0</v>
      </c>
      <c r="K370" s="3">
        <v>2</v>
      </c>
      <c r="L370" s="3">
        <v>0</v>
      </c>
      <c r="M370" s="3">
        <v>0</v>
      </c>
      <c r="N370" s="3">
        <v>0</v>
      </c>
      <c r="O370" s="3">
        <v>11</v>
      </c>
      <c r="P370" s="3">
        <v>4</v>
      </c>
      <c r="Q370" s="3">
        <v>7</v>
      </c>
      <c r="R370" s="3">
        <v>0</v>
      </c>
      <c r="S370" s="2">
        <v>0.47</v>
      </c>
    </row>
    <row r="371" spans="1:20" hidden="1" outlineLevel="2" x14ac:dyDescent="0.2">
      <c r="A371">
        <v>357</v>
      </c>
      <c r="B371" t="s">
        <v>710</v>
      </c>
      <c r="C371" t="s">
        <v>711</v>
      </c>
      <c r="D371" t="s">
        <v>701</v>
      </c>
      <c r="E371" s="3">
        <v>7</v>
      </c>
      <c r="F371" s="3">
        <v>6</v>
      </c>
      <c r="G371" s="3">
        <v>2</v>
      </c>
      <c r="H371" s="3">
        <v>0</v>
      </c>
      <c r="I371" s="3">
        <v>4</v>
      </c>
      <c r="J371" s="3">
        <v>1</v>
      </c>
      <c r="K371" s="3">
        <v>6</v>
      </c>
      <c r="L371" s="3">
        <v>2</v>
      </c>
      <c r="M371" s="3">
        <v>2</v>
      </c>
      <c r="N371" s="3">
        <v>1</v>
      </c>
      <c r="O371" s="3">
        <v>31</v>
      </c>
      <c r="P371" s="3">
        <v>11</v>
      </c>
      <c r="Q371" s="3">
        <v>11</v>
      </c>
      <c r="R371" s="3">
        <v>9</v>
      </c>
      <c r="S371" s="2">
        <v>0.55000000000000004</v>
      </c>
    </row>
    <row r="372" spans="1:20" hidden="1" outlineLevel="2" x14ac:dyDescent="0.2">
      <c r="A372">
        <v>358</v>
      </c>
      <c r="B372" t="s">
        <v>712</v>
      </c>
      <c r="C372" t="s">
        <v>713</v>
      </c>
      <c r="D372" t="s">
        <v>701</v>
      </c>
      <c r="E372" s="3">
        <v>1</v>
      </c>
      <c r="F372" s="3">
        <v>5</v>
      </c>
      <c r="G372" s="3">
        <v>6</v>
      </c>
      <c r="H372" s="3">
        <v>0</v>
      </c>
      <c r="I372" s="3">
        <v>3</v>
      </c>
      <c r="J372" s="3">
        <v>0</v>
      </c>
      <c r="K372" s="3">
        <v>5</v>
      </c>
      <c r="L372" s="3">
        <v>0</v>
      </c>
      <c r="M372" s="3">
        <v>0</v>
      </c>
      <c r="N372" s="3">
        <v>0</v>
      </c>
      <c r="O372" s="3">
        <v>20</v>
      </c>
      <c r="P372" s="3">
        <v>6</v>
      </c>
      <c r="Q372" s="3">
        <v>7</v>
      </c>
      <c r="R372" s="3">
        <v>7</v>
      </c>
      <c r="S372" s="2">
        <v>0.62</v>
      </c>
    </row>
    <row r="373" spans="1:20" hidden="1" outlineLevel="2" x14ac:dyDescent="0.2">
      <c r="A373">
        <v>359</v>
      </c>
      <c r="B373" t="s">
        <v>714</v>
      </c>
      <c r="C373" t="s">
        <v>715</v>
      </c>
      <c r="D373" t="s">
        <v>701</v>
      </c>
      <c r="E373" s="3">
        <v>3</v>
      </c>
      <c r="F373" s="3">
        <v>5</v>
      </c>
      <c r="G373" s="3">
        <v>1</v>
      </c>
      <c r="H373" s="3">
        <v>0</v>
      </c>
      <c r="I373" s="3">
        <v>0</v>
      </c>
      <c r="J373" s="3">
        <v>1</v>
      </c>
      <c r="K373" s="3">
        <v>3</v>
      </c>
      <c r="L373" s="3">
        <v>0</v>
      </c>
      <c r="M373" s="3">
        <v>0</v>
      </c>
      <c r="N373" s="3">
        <v>0</v>
      </c>
      <c r="O373" s="3">
        <v>13</v>
      </c>
      <c r="P373" s="3">
        <v>4</v>
      </c>
      <c r="Q373" s="3">
        <v>6</v>
      </c>
      <c r="R373" s="3">
        <v>3</v>
      </c>
      <c r="S373" s="2">
        <v>0.49</v>
      </c>
    </row>
    <row r="374" spans="1:20" hidden="1" outlineLevel="2" x14ac:dyDescent="0.2">
      <c r="A374">
        <v>360</v>
      </c>
      <c r="B374" t="s">
        <v>361</v>
      </c>
      <c r="C374" t="s">
        <v>716</v>
      </c>
      <c r="D374" t="s">
        <v>701</v>
      </c>
      <c r="E374" s="3">
        <v>0</v>
      </c>
      <c r="F374" s="3">
        <v>4</v>
      </c>
      <c r="G374" s="3">
        <v>2</v>
      </c>
      <c r="H374" s="3">
        <v>0</v>
      </c>
      <c r="I374" s="3">
        <v>3</v>
      </c>
      <c r="J374" s="3">
        <v>1</v>
      </c>
      <c r="K374" s="3">
        <v>3</v>
      </c>
      <c r="L374" s="3">
        <v>1</v>
      </c>
      <c r="M374" s="3">
        <v>0</v>
      </c>
      <c r="N374" s="3">
        <v>0</v>
      </c>
      <c r="O374" s="3">
        <v>14</v>
      </c>
      <c r="P374" s="3">
        <v>6</v>
      </c>
      <c r="Q374" s="3">
        <v>7</v>
      </c>
      <c r="R374" s="3">
        <v>1</v>
      </c>
      <c r="S374" s="2">
        <v>0.51</v>
      </c>
    </row>
    <row r="375" spans="1:20" outlineLevel="1" collapsed="1" x14ac:dyDescent="0.2">
      <c r="D375" s="1" t="s">
        <v>701</v>
      </c>
      <c r="E375" s="3">
        <f t="shared" ref="E375:R375" si="33">SUBTOTAL(9,E365:E374)</f>
        <v>50</v>
      </c>
      <c r="F375" s="3">
        <f t="shared" si="33"/>
        <v>59</v>
      </c>
      <c r="G375" s="3">
        <f t="shared" si="33"/>
        <v>32</v>
      </c>
      <c r="H375" s="3">
        <f t="shared" si="33"/>
        <v>0</v>
      </c>
      <c r="I375" s="3">
        <f t="shared" si="33"/>
        <v>36</v>
      </c>
      <c r="J375" s="3">
        <f t="shared" si="33"/>
        <v>7</v>
      </c>
      <c r="K375" s="3">
        <f t="shared" si="33"/>
        <v>43</v>
      </c>
      <c r="L375" s="3">
        <f t="shared" si="33"/>
        <v>13</v>
      </c>
      <c r="M375" s="3">
        <f t="shared" si="33"/>
        <v>9</v>
      </c>
      <c r="N375" s="3">
        <f t="shared" si="33"/>
        <v>7</v>
      </c>
      <c r="O375" s="3">
        <f t="shared" si="33"/>
        <v>256</v>
      </c>
      <c r="P375" s="3">
        <f t="shared" si="33"/>
        <v>86</v>
      </c>
      <c r="Q375" s="3">
        <f t="shared" si="33"/>
        <v>113</v>
      </c>
      <c r="R375" s="3">
        <f t="shared" si="33"/>
        <v>57</v>
      </c>
      <c r="S375" s="2"/>
      <c r="T375" s="2">
        <f>AVERAGE(S365:S374)</f>
        <v>0.54399999999999993</v>
      </c>
    </row>
    <row r="376" spans="1:20" hidden="1" outlineLevel="2" x14ac:dyDescent="0.2">
      <c r="A376">
        <v>241</v>
      </c>
      <c r="B376" t="s">
        <v>489</v>
      </c>
      <c r="C376" t="s">
        <v>490</v>
      </c>
      <c r="D376" t="s">
        <v>491</v>
      </c>
      <c r="E376" s="3">
        <v>3</v>
      </c>
      <c r="F376" s="3">
        <v>1</v>
      </c>
      <c r="G376" s="3">
        <v>1</v>
      </c>
      <c r="H376" s="3">
        <v>0</v>
      </c>
      <c r="I376" s="3">
        <v>1</v>
      </c>
      <c r="J376" s="3">
        <v>0</v>
      </c>
      <c r="K376" s="3">
        <v>1</v>
      </c>
      <c r="L376" s="3">
        <v>0</v>
      </c>
      <c r="M376" s="3">
        <v>0</v>
      </c>
      <c r="N376" s="3">
        <v>0</v>
      </c>
      <c r="O376" s="3">
        <v>7</v>
      </c>
      <c r="P376" s="3">
        <v>2</v>
      </c>
      <c r="Q376" s="3">
        <v>4</v>
      </c>
      <c r="R376" s="3">
        <v>1</v>
      </c>
      <c r="S376" s="2">
        <v>0.48</v>
      </c>
    </row>
    <row r="377" spans="1:20" hidden="1" outlineLevel="2" x14ac:dyDescent="0.2">
      <c r="A377">
        <v>242</v>
      </c>
      <c r="B377" t="s">
        <v>492</v>
      </c>
      <c r="C377" t="s">
        <v>493</v>
      </c>
      <c r="D377" t="s">
        <v>491</v>
      </c>
      <c r="E377" s="3">
        <v>9</v>
      </c>
      <c r="F377" s="3">
        <v>3</v>
      </c>
      <c r="G377" s="3">
        <v>3</v>
      </c>
      <c r="H377" s="3">
        <v>0</v>
      </c>
      <c r="I377" s="3">
        <v>1</v>
      </c>
      <c r="J377" s="3">
        <v>0</v>
      </c>
      <c r="K377" s="3">
        <v>2</v>
      </c>
      <c r="L377" s="3">
        <v>2</v>
      </c>
      <c r="M377" s="3">
        <v>0</v>
      </c>
      <c r="N377" s="3">
        <v>0</v>
      </c>
      <c r="O377" s="3">
        <v>20</v>
      </c>
      <c r="P377" s="3">
        <v>7</v>
      </c>
      <c r="Q377" s="3">
        <v>10</v>
      </c>
      <c r="R377" s="3">
        <v>3</v>
      </c>
      <c r="S377" s="2">
        <v>0.5</v>
      </c>
    </row>
    <row r="378" spans="1:20" hidden="1" outlineLevel="2" x14ac:dyDescent="0.2">
      <c r="A378">
        <v>243</v>
      </c>
      <c r="B378" t="s">
        <v>494</v>
      </c>
      <c r="C378" t="s">
        <v>495</v>
      </c>
      <c r="D378" t="s">
        <v>491</v>
      </c>
      <c r="E378" s="3">
        <v>6</v>
      </c>
      <c r="F378" s="3">
        <v>4</v>
      </c>
      <c r="G378" s="3">
        <v>1</v>
      </c>
      <c r="H378" s="3">
        <v>0</v>
      </c>
      <c r="I378" s="3">
        <v>2</v>
      </c>
      <c r="J378" s="3">
        <v>1</v>
      </c>
      <c r="K378" s="3">
        <v>3</v>
      </c>
      <c r="L378" s="3">
        <v>3</v>
      </c>
      <c r="M378" s="3">
        <v>1</v>
      </c>
      <c r="N378" s="3">
        <v>0</v>
      </c>
      <c r="O378" s="3">
        <v>21</v>
      </c>
      <c r="P378" s="3">
        <v>9</v>
      </c>
      <c r="Q378" s="3">
        <v>11</v>
      </c>
      <c r="R378" s="3">
        <v>1</v>
      </c>
      <c r="S378" s="2">
        <v>0.48</v>
      </c>
    </row>
    <row r="379" spans="1:20" hidden="1" outlineLevel="2" x14ac:dyDescent="0.2">
      <c r="A379">
        <v>244</v>
      </c>
      <c r="B379" t="s">
        <v>496</v>
      </c>
      <c r="C379" t="s">
        <v>497</v>
      </c>
      <c r="D379" t="s">
        <v>491</v>
      </c>
      <c r="E379" s="3">
        <v>11</v>
      </c>
      <c r="F379" s="3">
        <v>10</v>
      </c>
      <c r="G379" s="3">
        <v>3</v>
      </c>
      <c r="H379" s="3">
        <v>0</v>
      </c>
      <c r="I379" s="3">
        <v>6</v>
      </c>
      <c r="J379" s="3">
        <v>1</v>
      </c>
      <c r="K379" s="3">
        <v>6</v>
      </c>
      <c r="L379" s="3">
        <v>4</v>
      </c>
      <c r="M379" s="3">
        <v>1</v>
      </c>
      <c r="N379" s="3">
        <v>0</v>
      </c>
      <c r="O379" s="3">
        <v>42</v>
      </c>
      <c r="P379" s="3">
        <v>13</v>
      </c>
      <c r="Q379" s="3">
        <v>16</v>
      </c>
      <c r="R379" s="3">
        <v>13</v>
      </c>
      <c r="S379" s="2">
        <v>0.56000000000000005</v>
      </c>
    </row>
    <row r="380" spans="1:20" hidden="1" outlineLevel="2" x14ac:dyDescent="0.2">
      <c r="A380">
        <v>245</v>
      </c>
      <c r="B380" t="s">
        <v>498</v>
      </c>
      <c r="C380" t="s">
        <v>499</v>
      </c>
      <c r="D380" t="s">
        <v>491</v>
      </c>
      <c r="E380" s="3">
        <v>7</v>
      </c>
      <c r="F380" s="3">
        <v>10</v>
      </c>
      <c r="G380" s="3">
        <v>6</v>
      </c>
      <c r="H380" s="3">
        <v>0</v>
      </c>
      <c r="I380" s="3">
        <v>6</v>
      </c>
      <c r="J380" s="3">
        <v>1</v>
      </c>
      <c r="K380" s="3">
        <v>5</v>
      </c>
      <c r="L380" s="3">
        <v>1</v>
      </c>
      <c r="M380" s="3">
        <v>1</v>
      </c>
      <c r="N380" s="3">
        <v>1</v>
      </c>
      <c r="O380" s="3">
        <v>38</v>
      </c>
      <c r="P380" s="3">
        <v>11</v>
      </c>
      <c r="Q380" s="3">
        <v>13</v>
      </c>
      <c r="R380" s="3">
        <v>14</v>
      </c>
      <c r="S380" s="2">
        <v>0.63</v>
      </c>
    </row>
    <row r="381" spans="1:20" hidden="1" outlineLevel="2" x14ac:dyDescent="0.2">
      <c r="A381">
        <v>246</v>
      </c>
      <c r="B381" t="s">
        <v>500</v>
      </c>
      <c r="C381" t="s">
        <v>501</v>
      </c>
      <c r="D381" t="s">
        <v>491</v>
      </c>
      <c r="E381" s="3">
        <v>3</v>
      </c>
      <c r="F381" s="3">
        <v>6</v>
      </c>
      <c r="G381" s="3">
        <v>1</v>
      </c>
      <c r="H381" s="3">
        <v>0</v>
      </c>
      <c r="I381" s="3">
        <v>4</v>
      </c>
      <c r="J381" s="3">
        <v>1</v>
      </c>
      <c r="K381" s="3">
        <v>5</v>
      </c>
      <c r="L381" s="3">
        <v>0</v>
      </c>
      <c r="M381" s="3">
        <v>2</v>
      </c>
      <c r="N381" s="3">
        <v>0</v>
      </c>
      <c r="O381" s="3">
        <v>22</v>
      </c>
      <c r="P381" s="3">
        <v>9</v>
      </c>
      <c r="Q381" s="3">
        <v>7</v>
      </c>
      <c r="R381" s="3">
        <v>6</v>
      </c>
      <c r="S381" s="2">
        <v>0.53</v>
      </c>
    </row>
    <row r="382" spans="1:20" hidden="1" outlineLevel="2" x14ac:dyDescent="0.2">
      <c r="A382">
        <v>247</v>
      </c>
      <c r="B382" t="s">
        <v>502</v>
      </c>
      <c r="C382" t="s">
        <v>503</v>
      </c>
      <c r="D382" t="s">
        <v>491</v>
      </c>
      <c r="E382" s="3">
        <v>0</v>
      </c>
      <c r="F382" s="3">
        <v>4</v>
      </c>
      <c r="G382" s="3">
        <v>5</v>
      </c>
      <c r="H382" s="3">
        <v>0</v>
      </c>
      <c r="I382" s="3">
        <v>4</v>
      </c>
      <c r="J382" s="3">
        <v>0</v>
      </c>
      <c r="K382" s="3">
        <v>2</v>
      </c>
      <c r="L382" s="3">
        <v>0</v>
      </c>
      <c r="M382" s="3">
        <v>1</v>
      </c>
      <c r="N382" s="3">
        <v>0</v>
      </c>
      <c r="O382" s="3">
        <v>16</v>
      </c>
      <c r="P382" s="3">
        <v>4</v>
      </c>
      <c r="Q382" s="3">
        <v>8</v>
      </c>
      <c r="R382" s="3">
        <v>4</v>
      </c>
      <c r="S382" s="2">
        <v>0.62</v>
      </c>
    </row>
    <row r="383" spans="1:20" hidden="1" outlineLevel="2" x14ac:dyDescent="0.2">
      <c r="A383">
        <v>248</v>
      </c>
      <c r="B383" t="s">
        <v>504</v>
      </c>
      <c r="C383" t="s">
        <v>505</v>
      </c>
      <c r="D383" t="s">
        <v>491</v>
      </c>
      <c r="E383" s="3">
        <v>1</v>
      </c>
      <c r="F383" s="3">
        <v>5</v>
      </c>
      <c r="G383" s="3">
        <v>4</v>
      </c>
      <c r="H383" s="3">
        <v>0</v>
      </c>
      <c r="I383" s="3">
        <v>4</v>
      </c>
      <c r="J383" s="3">
        <v>0</v>
      </c>
      <c r="K383" s="3">
        <v>2</v>
      </c>
      <c r="L383" s="3">
        <v>0</v>
      </c>
      <c r="M383" s="3">
        <v>1</v>
      </c>
      <c r="N383" s="3">
        <v>0</v>
      </c>
      <c r="O383" s="3">
        <v>17</v>
      </c>
      <c r="P383" s="3">
        <v>5</v>
      </c>
      <c r="Q383" s="3">
        <v>8</v>
      </c>
      <c r="R383" s="3">
        <v>4</v>
      </c>
      <c r="S383" s="2">
        <v>0.62</v>
      </c>
    </row>
    <row r="384" spans="1:20" hidden="1" outlineLevel="2" x14ac:dyDescent="0.2">
      <c r="A384">
        <v>249</v>
      </c>
      <c r="B384" t="s">
        <v>506</v>
      </c>
      <c r="C384" t="s">
        <v>507</v>
      </c>
      <c r="D384" t="s">
        <v>491</v>
      </c>
      <c r="E384" s="3">
        <v>5</v>
      </c>
      <c r="F384" s="3">
        <v>5</v>
      </c>
      <c r="G384" s="3">
        <v>2</v>
      </c>
      <c r="H384" s="3">
        <v>0</v>
      </c>
      <c r="I384" s="3">
        <v>4</v>
      </c>
      <c r="J384" s="3">
        <v>1</v>
      </c>
      <c r="K384" s="3">
        <v>3</v>
      </c>
      <c r="L384" s="3">
        <v>1</v>
      </c>
      <c r="M384" s="3">
        <v>0</v>
      </c>
      <c r="N384" s="3">
        <v>1</v>
      </c>
      <c r="O384" s="3">
        <v>22</v>
      </c>
      <c r="P384" s="3">
        <v>6</v>
      </c>
      <c r="Q384" s="3">
        <v>11</v>
      </c>
      <c r="R384" s="3">
        <v>5</v>
      </c>
      <c r="S384" s="2">
        <v>0.59</v>
      </c>
    </row>
    <row r="385" spans="1:20" hidden="1" outlineLevel="2" x14ac:dyDescent="0.2">
      <c r="A385">
        <v>250</v>
      </c>
      <c r="B385" t="s">
        <v>508</v>
      </c>
      <c r="C385" t="s">
        <v>509</v>
      </c>
      <c r="D385" t="s">
        <v>491</v>
      </c>
      <c r="E385" s="3">
        <v>12</v>
      </c>
      <c r="F385" s="3">
        <v>11</v>
      </c>
      <c r="G385" s="3">
        <v>3</v>
      </c>
      <c r="H385" s="3">
        <v>0</v>
      </c>
      <c r="I385" s="3">
        <v>5</v>
      </c>
      <c r="J385" s="3">
        <v>1</v>
      </c>
      <c r="K385" s="3">
        <v>5</v>
      </c>
      <c r="L385" s="3">
        <v>4</v>
      </c>
      <c r="M385" s="3">
        <v>1</v>
      </c>
      <c r="N385" s="3">
        <v>1</v>
      </c>
      <c r="O385" s="3">
        <v>43</v>
      </c>
      <c r="P385" s="3">
        <v>14</v>
      </c>
      <c r="Q385" s="3">
        <v>19</v>
      </c>
      <c r="R385" s="3">
        <v>10</v>
      </c>
      <c r="S385" s="2">
        <v>0.55000000000000004</v>
      </c>
    </row>
    <row r="386" spans="1:20" outlineLevel="1" collapsed="1" x14ac:dyDescent="0.2">
      <c r="D386" s="1" t="s">
        <v>491</v>
      </c>
      <c r="E386" s="3">
        <f t="shared" ref="E386:R386" si="34">SUBTOTAL(9,E376:E385)</f>
        <v>57</v>
      </c>
      <c r="F386" s="3">
        <f t="shared" si="34"/>
        <v>59</v>
      </c>
      <c r="G386" s="3">
        <f t="shared" si="34"/>
        <v>29</v>
      </c>
      <c r="H386" s="3">
        <f t="shared" si="34"/>
        <v>0</v>
      </c>
      <c r="I386" s="3">
        <f t="shared" si="34"/>
        <v>37</v>
      </c>
      <c r="J386" s="3">
        <f t="shared" si="34"/>
        <v>6</v>
      </c>
      <c r="K386" s="3">
        <f t="shared" si="34"/>
        <v>34</v>
      </c>
      <c r="L386" s="3">
        <f t="shared" si="34"/>
        <v>15</v>
      </c>
      <c r="M386" s="3">
        <f t="shared" si="34"/>
        <v>8</v>
      </c>
      <c r="N386" s="3">
        <f t="shared" si="34"/>
        <v>3</v>
      </c>
      <c r="O386" s="3">
        <f t="shared" si="34"/>
        <v>248</v>
      </c>
      <c r="P386" s="3">
        <f t="shared" si="34"/>
        <v>80</v>
      </c>
      <c r="Q386" s="3">
        <f t="shared" si="34"/>
        <v>107</v>
      </c>
      <c r="R386" s="3">
        <f t="shared" si="34"/>
        <v>61</v>
      </c>
      <c r="S386" s="2"/>
      <c r="T386" s="2">
        <f>AVERAGE(S376:S385)</f>
        <v>0.55599999999999994</v>
      </c>
    </row>
    <row r="387" spans="1:20" hidden="1" outlineLevel="2" x14ac:dyDescent="0.2">
      <c r="A387">
        <v>71</v>
      </c>
      <c r="B387" t="s">
        <v>163</v>
      </c>
      <c r="C387" t="s">
        <v>164</v>
      </c>
      <c r="D387" t="s">
        <v>165</v>
      </c>
      <c r="E387" s="3">
        <v>6</v>
      </c>
      <c r="F387" s="3">
        <v>5</v>
      </c>
      <c r="G387" s="3">
        <v>2</v>
      </c>
      <c r="H387" s="3">
        <v>0</v>
      </c>
      <c r="I387" s="3">
        <v>3</v>
      </c>
      <c r="J387" s="3">
        <v>1</v>
      </c>
      <c r="K387" s="3">
        <v>5</v>
      </c>
      <c r="L387" s="3">
        <v>2</v>
      </c>
      <c r="M387" s="3">
        <v>1</v>
      </c>
      <c r="N387" s="3">
        <v>0</v>
      </c>
      <c r="O387" s="3">
        <v>25</v>
      </c>
      <c r="P387" s="3">
        <v>10</v>
      </c>
      <c r="Q387" s="3">
        <v>11</v>
      </c>
      <c r="R387" s="3">
        <v>4</v>
      </c>
      <c r="S387" s="2">
        <v>0.45</v>
      </c>
    </row>
    <row r="388" spans="1:20" hidden="1" outlineLevel="2" x14ac:dyDescent="0.2">
      <c r="A388">
        <v>72</v>
      </c>
      <c r="B388" t="s">
        <v>166</v>
      </c>
      <c r="C388" t="s">
        <v>167</v>
      </c>
      <c r="D388" t="s">
        <v>165</v>
      </c>
      <c r="E388" s="3">
        <v>1</v>
      </c>
      <c r="F388" s="3">
        <v>2</v>
      </c>
      <c r="G388" s="3">
        <v>1</v>
      </c>
      <c r="H388" s="3">
        <v>0</v>
      </c>
      <c r="I388" s="3">
        <v>1</v>
      </c>
      <c r="J388" s="3">
        <v>0</v>
      </c>
      <c r="K388" s="3">
        <v>1</v>
      </c>
      <c r="L388" s="3">
        <v>0</v>
      </c>
      <c r="M388" s="3">
        <v>0</v>
      </c>
      <c r="N388" s="3">
        <v>0</v>
      </c>
      <c r="O388" s="3">
        <v>6</v>
      </c>
      <c r="P388" s="3">
        <v>3</v>
      </c>
      <c r="Q388" s="3">
        <v>3</v>
      </c>
      <c r="R388" s="3">
        <v>0</v>
      </c>
      <c r="S388" s="2">
        <v>0.46</v>
      </c>
    </row>
    <row r="389" spans="1:20" hidden="1" outlineLevel="2" x14ac:dyDescent="0.2">
      <c r="A389">
        <v>73</v>
      </c>
      <c r="B389" t="s">
        <v>168</v>
      </c>
      <c r="C389" t="s">
        <v>169</v>
      </c>
      <c r="D389" t="s">
        <v>165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2">
        <v>0</v>
      </c>
    </row>
    <row r="390" spans="1:20" hidden="1" outlineLevel="2" x14ac:dyDescent="0.2">
      <c r="A390">
        <v>74</v>
      </c>
      <c r="B390" t="s">
        <v>170</v>
      </c>
      <c r="C390" t="s">
        <v>171</v>
      </c>
      <c r="D390" t="s">
        <v>165</v>
      </c>
      <c r="E390" s="3">
        <v>11</v>
      </c>
      <c r="F390" s="3">
        <v>2</v>
      </c>
      <c r="G390" s="3">
        <v>3</v>
      </c>
      <c r="H390" s="3">
        <v>0</v>
      </c>
      <c r="I390" s="3">
        <v>1</v>
      </c>
      <c r="J390" s="3">
        <v>1</v>
      </c>
      <c r="K390" s="3">
        <v>1</v>
      </c>
      <c r="L390" s="3">
        <v>3</v>
      </c>
      <c r="M390" s="3">
        <v>1</v>
      </c>
      <c r="N390" s="3">
        <v>0</v>
      </c>
      <c r="O390" s="3">
        <v>23</v>
      </c>
      <c r="P390" s="3">
        <v>8</v>
      </c>
      <c r="Q390" s="3">
        <v>12</v>
      </c>
      <c r="R390" s="3">
        <v>3</v>
      </c>
      <c r="S390" s="2">
        <v>0.51</v>
      </c>
    </row>
    <row r="391" spans="1:20" hidden="1" outlineLevel="2" x14ac:dyDescent="0.2">
      <c r="A391">
        <v>75</v>
      </c>
      <c r="B391" t="s">
        <v>172</v>
      </c>
      <c r="C391" t="s">
        <v>173</v>
      </c>
      <c r="D391" t="s">
        <v>165</v>
      </c>
      <c r="E391" s="3">
        <v>11</v>
      </c>
      <c r="F391" s="3">
        <v>6</v>
      </c>
      <c r="G391" s="3">
        <v>4</v>
      </c>
      <c r="H391" s="3">
        <v>0</v>
      </c>
      <c r="I391" s="3">
        <v>2</v>
      </c>
      <c r="J391" s="3">
        <v>1</v>
      </c>
      <c r="K391" s="3">
        <v>4</v>
      </c>
      <c r="L391" s="3">
        <v>2</v>
      </c>
      <c r="M391" s="3">
        <v>1</v>
      </c>
      <c r="N391" s="3">
        <v>1</v>
      </c>
      <c r="O391" s="3">
        <v>32</v>
      </c>
      <c r="P391" s="3">
        <v>11</v>
      </c>
      <c r="Q391" s="3">
        <v>14</v>
      </c>
      <c r="R391" s="3">
        <v>7</v>
      </c>
      <c r="S391" s="2">
        <v>0.55000000000000004</v>
      </c>
    </row>
    <row r="392" spans="1:20" hidden="1" outlineLevel="2" x14ac:dyDescent="0.2">
      <c r="A392">
        <v>76</v>
      </c>
      <c r="B392" t="s">
        <v>174</v>
      </c>
      <c r="C392" t="s">
        <v>175</v>
      </c>
      <c r="D392" t="s">
        <v>165</v>
      </c>
      <c r="E392" s="3">
        <v>10</v>
      </c>
      <c r="F392" s="3">
        <v>6</v>
      </c>
      <c r="G392" s="3">
        <v>3</v>
      </c>
      <c r="H392" s="3">
        <v>0</v>
      </c>
      <c r="I392" s="3">
        <v>5</v>
      </c>
      <c r="J392" s="3">
        <v>1</v>
      </c>
      <c r="K392" s="3">
        <v>5</v>
      </c>
      <c r="L392" s="3">
        <v>1</v>
      </c>
      <c r="M392" s="3">
        <v>1</v>
      </c>
      <c r="N392" s="3">
        <v>0</v>
      </c>
      <c r="O392" s="3">
        <v>32</v>
      </c>
      <c r="P392" s="3">
        <v>10</v>
      </c>
      <c r="Q392" s="3">
        <v>14</v>
      </c>
      <c r="R392" s="3">
        <v>8</v>
      </c>
      <c r="S392" s="2">
        <v>0.53</v>
      </c>
    </row>
    <row r="393" spans="1:20" hidden="1" outlineLevel="2" x14ac:dyDescent="0.2">
      <c r="A393">
        <v>77</v>
      </c>
      <c r="B393" t="s">
        <v>176</v>
      </c>
      <c r="C393" t="s">
        <v>177</v>
      </c>
      <c r="D393" t="s">
        <v>165</v>
      </c>
      <c r="E393" s="3">
        <v>8</v>
      </c>
      <c r="F393" s="3">
        <v>7</v>
      </c>
      <c r="G393" s="3">
        <v>6</v>
      </c>
      <c r="H393" s="3">
        <v>0</v>
      </c>
      <c r="I393" s="3">
        <v>3</v>
      </c>
      <c r="J393" s="3">
        <v>1</v>
      </c>
      <c r="K393" s="3">
        <v>5</v>
      </c>
      <c r="L393" s="3">
        <v>2</v>
      </c>
      <c r="M393" s="3">
        <v>1</v>
      </c>
      <c r="N393" s="3">
        <v>0</v>
      </c>
      <c r="O393" s="3">
        <v>33</v>
      </c>
      <c r="P393" s="3">
        <v>12</v>
      </c>
      <c r="Q393" s="3">
        <v>14</v>
      </c>
      <c r="R393" s="3">
        <v>7</v>
      </c>
      <c r="S393" s="2">
        <v>0.56999999999999995</v>
      </c>
    </row>
    <row r="394" spans="1:20" hidden="1" outlineLevel="2" x14ac:dyDescent="0.2">
      <c r="A394">
        <v>78</v>
      </c>
      <c r="B394" t="s">
        <v>178</v>
      </c>
      <c r="C394" t="s">
        <v>179</v>
      </c>
      <c r="D394" t="s">
        <v>165</v>
      </c>
      <c r="E394" s="3">
        <v>10</v>
      </c>
      <c r="F394" s="3">
        <v>8</v>
      </c>
      <c r="G394" s="3">
        <v>3</v>
      </c>
      <c r="H394" s="3">
        <v>0</v>
      </c>
      <c r="I394" s="3">
        <v>5</v>
      </c>
      <c r="J394" s="3">
        <v>1</v>
      </c>
      <c r="K394" s="3">
        <v>6</v>
      </c>
      <c r="L394" s="3">
        <v>3</v>
      </c>
      <c r="M394" s="3">
        <v>2</v>
      </c>
      <c r="N394" s="3">
        <v>1</v>
      </c>
      <c r="O394" s="3">
        <v>39</v>
      </c>
      <c r="P394" s="3">
        <v>13</v>
      </c>
      <c r="Q394" s="3">
        <v>18</v>
      </c>
      <c r="R394" s="3">
        <v>8</v>
      </c>
      <c r="S394" s="2">
        <v>0.52</v>
      </c>
    </row>
    <row r="395" spans="1:20" hidden="1" outlineLevel="2" x14ac:dyDescent="0.2">
      <c r="A395">
        <v>79</v>
      </c>
      <c r="B395" t="s">
        <v>180</v>
      </c>
      <c r="C395" t="s">
        <v>181</v>
      </c>
      <c r="D395" t="s">
        <v>165</v>
      </c>
      <c r="E395" s="3">
        <v>6</v>
      </c>
      <c r="F395" s="3">
        <v>6</v>
      </c>
      <c r="G395" s="3">
        <v>2</v>
      </c>
      <c r="H395" s="3">
        <v>0</v>
      </c>
      <c r="I395" s="3">
        <v>4</v>
      </c>
      <c r="J395" s="3">
        <v>1</v>
      </c>
      <c r="K395" s="3">
        <v>5</v>
      </c>
      <c r="L395" s="3">
        <v>2</v>
      </c>
      <c r="M395" s="3">
        <v>1</v>
      </c>
      <c r="N395" s="3">
        <v>1</v>
      </c>
      <c r="O395" s="3">
        <v>28</v>
      </c>
      <c r="P395" s="3">
        <v>11</v>
      </c>
      <c r="Q395" s="3">
        <v>13</v>
      </c>
      <c r="R395" s="3">
        <v>4</v>
      </c>
      <c r="S395" s="2">
        <v>0.53</v>
      </c>
    </row>
    <row r="396" spans="1:20" hidden="1" outlineLevel="2" x14ac:dyDescent="0.2">
      <c r="A396">
        <v>80</v>
      </c>
      <c r="B396" t="s">
        <v>182</v>
      </c>
      <c r="C396" t="s">
        <v>183</v>
      </c>
      <c r="D396" t="s">
        <v>165</v>
      </c>
      <c r="E396" s="3">
        <v>8</v>
      </c>
      <c r="F396" s="3">
        <v>5</v>
      </c>
      <c r="G396" s="3">
        <v>5</v>
      </c>
      <c r="H396" s="3">
        <v>0</v>
      </c>
      <c r="I396" s="3">
        <v>3</v>
      </c>
      <c r="J396" s="3">
        <v>1</v>
      </c>
      <c r="K396" s="3">
        <v>4</v>
      </c>
      <c r="L396" s="3">
        <v>2</v>
      </c>
      <c r="M396" s="3">
        <v>1</v>
      </c>
      <c r="N396" s="3">
        <v>0</v>
      </c>
      <c r="O396" s="3">
        <v>29</v>
      </c>
      <c r="P396" s="3">
        <v>9</v>
      </c>
      <c r="Q396" s="3">
        <v>12</v>
      </c>
      <c r="R396" s="3">
        <v>8</v>
      </c>
      <c r="S396" s="2">
        <v>0.56000000000000005</v>
      </c>
    </row>
    <row r="397" spans="1:20" outlineLevel="1" collapsed="1" x14ac:dyDescent="0.2">
      <c r="D397" s="1" t="s">
        <v>165</v>
      </c>
      <c r="E397" s="3">
        <f t="shared" ref="E397:R397" si="35">SUBTOTAL(9,E387:E396)</f>
        <v>71</v>
      </c>
      <c r="F397" s="3">
        <f t="shared" si="35"/>
        <v>47</v>
      </c>
      <c r="G397" s="3">
        <f t="shared" si="35"/>
        <v>29</v>
      </c>
      <c r="H397" s="3">
        <f t="shared" si="35"/>
        <v>0</v>
      </c>
      <c r="I397" s="3">
        <f t="shared" si="35"/>
        <v>27</v>
      </c>
      <c r="J397" s="3">
        <f t="shared" si="35"/>
        <v>8</v>
      </c>
      <c r="K397" s="3">
        <f t="shared" si="35"/>
        <v>36</v>
      </c>
      <c r="L397" s="3">
        <f t="shared" si="35"/>
        <v>17</v>
      </c>
      <c r="M397" s="3">
        <f t="shared" si="35"/>
        <v>9</v>
      </c>
      <c r="N397" s="3">
        <f t="shared" si="35"/>
        <v>3</v>
      </c>
      <c r="O397" s="3">
        <f t="shared" si="35"/>
        <v>247</v>
      </c>
      <c r="P397" s="3">
        <f t="shared" si="35"/>
        <v>87</v>
      </c>
      <c r="Q397" s="3">
        <f t="shared" si="35"/>
        <v>111</v>
      </c>
      <c r="R397" s="3">
        <f t="shared" si="35"/>
        <v>49</v>
      </c>
      <c r="S397" s="2"/>
      <c r="T397" s="2">
        <f>AVERAGE(S387:S396)</f>
        <v>0.46799999999999997</v>
      </c>
    </row>
    <row r="398" spans="1:20" hidden="1" outlineLevel="2" x14ac:dyDescent="0.2">
      <c r="A398">
        <v>141</v>
      </c>
      <c r="B398" t="s">
        <v>302</v>
      </c>
      <c r="C398" t="s">
        <v>303</v>
      </c>
      <c r="D398" t="s">
        <v>304</v>
      </c>
      <c r="E398" s="3">
        <v>6</v>
      </c>
      <c r="F398" s="3">
        <v>5</v>
      </c>
      <c r="G398" s="3">
        <v>6</v>
      </c>
      <c r="H398" s="3">
        <v>0</v>
      </c>
      <c r="I398" s="3">
        <v>5</v>
      </c>
      <c r="J398" s="3">
        <v>1</v>
      </c>
      <c r="K398" s="3">
        <v>6</v>
      </c>
      <c r="L398" s="3">
        <v>3</v>
      </c>
      <c r="M398" s="3">
        <v>1</v>
      </c>
      <c r="N398" s="3">
        <v>0</v>
      </c>
      <c r="O398" s="3">
        <v>33</v>
      </c>
      <c r="P398" s="3">
        <v>10</v>
      </c>
      <c r="Q398" s="3">
        <v>12</v>
      </c>
      <c r="R398" s="3">
        <v>11</v>
      </c>
      <c r="S398" s="2">
        <v>0.59</v>
      </c>
    </row>
    <row r="399" spans="1:20" hidden="1" outlineLevel="2" x14ac:dyDescent="0.2">
      <c r="A399">
        <v>142</v>
      </c>
      <c r="B399" t="s">
        <v>305</v>
      </c>
      <c r="C399" t="s">
        <v>306</v>
      </c>
      <c r="D399" t="s">
        <v>304</v>
      </c>
      <c r="E399" s="3">
        <v>10</v>
      </c>
      <c r="F399" s="3">
        <v>7</v>
      </c>
      <c r="G399" s="3">
        <v>2</v>
      </c>
      <c r="H399" s="3">
        <v>0</v>
      </c>
      <c r="I399" s="3">
        <v>3</v>
      </c>
      <c r="J399" s="3">
        <v>0</v>
      </c>
      <c r="K399" s="3">
        <v>4</v>
      </c>
      <c r="L399" s="3">
        <v>2</v>
      </c>
      <c r="M399" s="3">
        <v>2</v>
      </c>
      <c r="N399" s="3">
        <v>0</v>
      </c>
      <c r="O399" s="3">
        <v>30</v>
      </c>
      <c r="P399" s="3">
        <v>10</v>
      </c>
      <c r="Q399" s="3">
        <v>15</v>
      </c>
      <c r="R399" s="3">
        <v>5</v>
      </c>
      <c r="S399" s="2">
        <v>0.51</v>
      </c>
    </row>
    <row r="400" spans="1:20" hidden="1" outlineLevel="2" x14ac:dyDescent="0.2">
      <c r="A400">
        <v>143</v>
      </c>
      <c r="B400" t="s">
        <v>307</v>
      </c>
      <c r="C400" t="s">
        <v>308</v>
      </c>
      <c r="D400" t="s">
        <v>304</v>
      </c>
      <c r="E400" s="3">
        <v>3</v>
      </c>
      <c r="F400" s="3">
        <v>5</v>
      </c>
      <c r="G400" s="3">
        <v>2</v>
      </c>
      <c r="H400" s="3">
        <v>0</v>
      </c>
      <c r="I400" s="3">
        <v>2</v>
      </c>
      <c r="J400" s="3">
        <v>1</v>
      </c>
      <c r="K400" s="3">
        <v>3</v>
      </c>
      <c r="L400" s="3">
        <v>0</v>
      </c>
      <c r="M400" s="3">
        <v>1</v>
      </c>
      <c r="N400" s="3">
        <v>0</v>
      </c>
      <c r="O400" s="3">
        <v>17</v>
      </c>
      <c r="P400" s="3">
        <v>8</v>
      </c>
      <c r="Q400" s="3">
        <v>9</v>
      </c>
      <c r="R400" s="3">
        <v>0</v>
      </c>
      <c r="S400" s="2">
        <v>0.43</v>
      </c>
    </row>
    <row r="401" spans="1:20" hidden="1" outlineLevel="2" x14ac:dyDescent="0.2">
      <c r="A401">
        <v>144</v>
      </c>
      <c r="B401" t="s">
        <v>309</v>
      </c>
      <c r="C401" t="s">
        <v>310</v>
      </c>
      <c r="D401" t="s">
        <v>304</v>
      </c>
      <c r="E401" s="3">
        <v>5</v>
      </c>
      <c r="F401" s="3">
        <v>3</v>
      </c>
      <c r="G401" s="3">
        <v>1</v>
      </c>
      <c r="H401" s="3">
        <v>0</v>
      </c>
      <c r="I401" s="3">
        <v>2</v>
      </c>
      <c r="J401" s="3">
        <v>0</v>
      </c>
      <c r="K401" s="3">
        <v>4</v>
      </c>
      <c r="L401" s="3">
        <v>1</v>
      </c>
      <c r="M401" s="3">
        <v>0</v>
      </c>
      <c r="N401" s="3">
        <v>0</v>
      </c>
      <c r="O401" s="3">
        <v>16</v>
      </c>
      <c r="P401" s="3">
        <v>7</v>
      </c>
      <c r="Q401" s="3">
        <v>5</v>
      </c>
      <c r="R401" s="3">
        <v>4</v>
      </c>
      <c r="S401" s="2">
        <v>0.51</v>
      </c>
    </row>
    <row r="402" spans="1:20" hidden="1" outlineLevel="2" x14ac:dyDescent="0.2">
      <c r="A402">
        <v>145</v>
      </c>
      <c r="B402" t="s">
        <v>311</v>
      </c>
      <c r="C402" t="s">
        <v>312</v>
      </c>
      <c r="D402" t="s">
        <v>304</v>
      </c>
      <c r="E402" s="3">
        <v>6</v>
      </c>
      <c r="F402" s="3">
        <v>4</v>
      </c>
      <c r="G402" s="3">
        <v>4</v>
      </c>
      <c r="H402" s="3">
        <v>0</v>
      </c>
      <c r="I402" s="3">
        <v>1</v>
      </c>
      <c r="J402" s="3">
        <v>0</v>
      </c>
      <c r="K402" s="3">
        <v>1</v>
      </c>
      <c r="L402" s="3">
        <v>0</v>
      </c>
      <c r="M402" s="3">
        <v>0</v>
      </c>
      <c r="N402" s="3">
        <v>0</v>
      </c>
      <c r="O402" s="3">
        <v>16</v>
      </c>
      <c r="P402" s="3">
        <v>2</v>
      </c>
      <c r="Q402" s="3">
        <v>10</v>
      </c>
      <c r="R402" s="3">
        <v>4</v>
      </c>
      <c r="S402" s="2">
        <v>0.56000000000000005</v>
      </c>
    </row>
    <row r="403" spans="1:20" hidden="1" outlineLevel="2" x14ac:dyDescent="0.2">
      <c r="A403">
        <v>146</v>
      </c>
      <c r="B403" t="s">
        <v>313</v>
      </c>
      <c r="C403" t="s">
        <v>314</v>
      </c>
      <c r="D403" t="s">
        <v>304</v>
      </c>
      <c r="E403" s="3">
        <v>11</v>
      </c>
      <c r="F403" s="3">
        <v>8</v>
      </c>
      <c r="G403" s="3">
        <v>3</v>
      </c>
      <c r="H403" s="3">
        <v>0</v>
      </c>
      <c r="I403" s="3">
        <v>4</v>
      </c>
      <c r="J403" s="3">
        <v>1</v>
      </c>
      <c r="K403" s="3">
        <v>6</v>
      </c>
      <c r="L403" s="3">
        <v>3</v>
      </c>
      <c r="M403" s="3">
        <v>1</v>
      </c>
      <c r="N403" s="3">
        <v>0</v>
      </c>
      <c r="O403" s="3">
        <v>37</v>
      </c>
      <c r="P403" s="3">
        <v>13</v>
      </c>
      <c r="Q403" s="3">
        <v>14</v>
      </c>
      <c r="R403" s="3">
        <v>10</v>
      </c>
      <c r="S403" s="2">
        <v>0.55000000000000004</v>
      </c>
    </row>
    <row r="404" spans="1:20" hidden="1" outlineLevel="2" x14ac:dyDescent="0.2">
      <c r="A404">
        <v>147</v>
      </c>
      <c r="B404" t="s">
        <v>315</v>
      </c>
      <c r="C404" t="s">
        <v>316</v>
      </c>
      <c r="D404" t="s">
        <v>304</v>
      </c>
      <c r="E404" s="3">
        <v>2</v>
      </c>
      <c r="F404" s="3">
        <v>4</v>
      </c>
      <c r="G404" s="3">
        <v>0</v>
      </c>
      <c r="H404" s="3">
        <v>0</v>
      </c>
      <c r="I404" s="3">
        <v>3</v>
      </c>
      <c r="J404" s="3">
        <v>0</v>
      </c>
      <c r="K404" s="3">
        <v>3</v>
      </c>
      <c r="L404" s="3">
        <v>1</v>
      </c>
      <c r="M404" s="3">
        <v>0</v>
      </c>
      <c r="N404" s="3">
        <v>0</v>
      </c>
      <c r="O404" s="3">
        <v>13</v>
      </c>
      <c r="P404" s="3">
        <v>6</v>
      </c>
      <c r="Q404" s="3">
        <v>4</v>
      </c>
      <c r="R404" s="3">
        <v>3</v>
      </c>
      <c r="S404" s="2">
        <v>0.26</v>
      </c>
    </row>
    <row r="405" spans="1:20" hidden="1" outlineLevel="2" x14ac:dyDescent="0.2">
      <c r="A405">
        <v>148</v>
      </c>
      <c r="B405" t="s">
        <v>317</v>
      </c>
      <c r="C405" t="s">
        <v>318</v>
      </c>
      <c r="D405" t="s">
        <v>304</v>
      </c>
      <c r="E405" s="3">
        <v>7</v>
      </c>
      <c r="F405" s="3">
        <v>4</v>
      </c>
      <c r="G405" s="3">
        <v>1</v>
      </c>
      <c r="H405" s="3">
        <v>0</v>
      </c>
      <c r="I405" s="3">
        <v>4</v>
      </c>
      <c r="J405" s="3">
        <v>1</v>
      </c>
      <c r="K405" s="3">
        <v>5</v>
      </c>
      <c r="L405" s="3">
        <v>3</v>
      </c>
      <c r="M405" s="3">
        <v>1</v>
      </c>
      <c r="N405" s="3">
        <v>0</v>
      </c>
      <c r="O405" s="3">
        <v>26</v>
      </c>
      <c r="P405" s="3">
        <v>11</v>
      </c>
      <c r="Q405" s="3">
        <v>9</v>
      </c>
      <c r="R405" s="3">
        <v>6</v>
      </c>
      <c r="S405" s="2">
        <v>0.5</v>
      </c>
    </row>
    <row r="406" spans="1:20" hidden="1" outlineLevel="2" x14ac:dyDescent="0.2">
      <c r="A406">
        <v>149</v>
      </c>
      <c r="B406" t="s">
        <v>319</v>
      </c>
      <c r="C406" t="s">
        <v>320</v>
      </c>
      <c r="D406" t="s">
        <v>304</v>
      </c>
      <c r="E406" s="3">
        <v>8</v>
      </c>
      <c r="F406" s="3">
        <v>6</v>
      </c>
      <c r="G406" s="3">
        <v>3</v>
      </c>
      <c r="H406" s="3">
        <v>0</v>
      </c>
      <c r="I406" s="3">
        <v>4</v>
      </c>
      <c r="J406" s="3">
        <v>1</v>
      </c>
      <c r="K406" s="3">
        <v>4</v>
      </c>
      <c r="L406" s="3">
        <v>4</v>
      </c>
      <c r="M406" s="3">
        <v>1</v>
      </c>
      <c r="N406" s="3">
        <v>0</v>
      </c>
      <c r="O406" s="3">
        <v>31</v>
      </c>
      <c r="P406" s="3">
        <v>11</v>
      </c>
      <c r="Q406" s="3">
        <v>14</v>
      </c>
      <c r="R406" s="3">
        <v>6</v>
      </c>
      <c r="S406" s="2">
        <v>0.53</v>
      </c>
    </row>
    <row r="407" spans="1:20" hidden="1" outlineLevel="2" x14ac:dyDescent="0.2">
      <c r="A407">
        <v>150</v>
      </c>
      <c r="B407" t="s">
        <v>321</v>
      </c>
      <c r="C407" t="s">
        <v>322</v>
      </c>
      <c r="D407" t="s">
        <v>304</v>
      </c>
      <c r="E407" s="3">
        <v>2</v>
      </c>
      <c r="F407" s="3">
        <v>8</v>
      </c>
      <c r="G407" s="3">
        <v>3</v>
      </c>
      <c r="H407" s="3">
        <v>0</v>
      </c>
      <c r="I407" s="3">
        <v>3</v>
      </c>
      <c r="J407" s="3">
        <v>1</v>
      </c>
      <c r="K407" s="3">
        <v>6</v>
      </c>
      <c r="L407" s="3">
        <v>1</v>
      </c>
      <c r="M407" s="3">
        <v>2</v>
      </c>
      <c r="N407" s="3">
        <v>0</v>
      </c>
      <c r="O407" s="3">
        <v>26</v>
      </c>
      <c r="P407" s="3">
        <v>13</v>
      </c>
      <c r="Q407" s="3">
        <v>10</v>
      </c>
      <c r="R407" s="3">
        <v>3</v>
      </c>
      <c r="S407" s="2">
        <v>0.43</v>
      </c>
    </row>
    <row r="408" spans="1:20" outlineLevel="1" collapsed="1" x14ac:dyDescent="0.2">
      <c r="D408" s="1" t="s">
        <v>304</v>
      </c>
      <c r="E408" s="3">
        <f t="shared" ref="E408:R408" si="36">SUBTOTAL(9,E398:E407)</f>
        <v>60</v>
      </c>
      <c r="F408" s="3">
        <f t="shared" si="36"/>
        <v>54</v>
      </c>
      <c r="G408" s="3">
        <f t="shared" si="36"/>
        <v>25</v>
      </c>
      <c r="H408" s="3">
        <f t="shared" si="36"/>
        <v>0</v>
      </c>
      <c r="I408" s="3">
        <f t="shared" si="36"/>
        <v>31</v>
      </c>
      <c r="J408" s="3">
        <f t="shared" si="36"/>
        <v>6</v>
      </c>
      <c r="K408" s="3">
        <f t="shared" si="36"/>
        <v>42</v>
      </c>
      <c r="L408" s="3">
        <f t="shared" si="36"/>
        <v>18</v>
      </c>
      <c r="M408" s="3">
        <f t="shared" si="36"/>
        <v>9</v>
      </c>
      <c r="N408" s="3">
        <f t="shared" si="36"/>
        <v>0</v>
      </c>
      <c r="O408" s="3">
        <f t="shared" si="36"/>
        <v>245</v>
      </c>
      <c r="P408" s="3">
        <f t="shared" si="36"/>
        <v>91</v>
      </c>
      <c r="Q408" s="3">
        <f t="shared" si="36"/>
        <v>102</v>
      </c>
      <c r="R408" s="3">
        <f t="shared" si="36"/>
        <v>52</v>
      </c>
      <c r="S408" s="2"/>
      <c r="T408" s="2">
        <f>AVERAGE(S398:S407)</f>
        <v>0.48699999999999999</v>
      </c>
    </row>
    <row r="409" spans="1:20" hidden="1" outlineLevel="2" x14ac:dyDescent="0.2">
      <c r="A409">
        <v>396</v>
      </c>
      <c r="B409" t="s">
        <v>788</v>
      </c>
      <c r="C409" t="s">
        <v>789</v>
      </c>
      <c r="D409" t="s">
        <v>790</v>
      </c>
      <c r="E409" s="3">
        <v>7</v>
      </c>
      <c r="F409" s="3">
        <v>8</v>
      </c>
      <c r="G409" s="3">
        <v>3</v>
      </c>
      <c r="H409" s="3">
        <v>0</v>
      </c>
      <c r="I409" s="3">
        <v>5</v>
      </c>
      <c r="J409" s="3">
        <v>1</v>
      </c>
      <c r="K409" s="3">
        <v>6</v>
      </c>
      <c r="L409" s="3">
        <v>3</v>
      </c>
      <c r="M409" s="3">
        <v>2</v>
      </c>
      <c r="N409" s="3">
        <v>0</v>
      </c>
      <c r="O409" s="3">
        <v>35</v>
      </c>
      <c r="P409" s="3">
        <v>13</v>
      </c>
      <c r="Q409" s="3">
        <v>12</v>
      </c>
      <c r="R409" s="3">
        <v>10</v>
      </c>
      <c r="S409" s="2">
        <v>0.59</v>
      </c>
    </row>
    <row r="410" spans="1:20" hidden="1" outlineLevel="2" x14ac:dyDescent="0.2">
      <c r="A410">
        <v>397</v>
      </c>
      <c r="B410" t="s">
        <v>791</v>
      </c>
      <c r="C410" t="s">
        <v>792</v>
      </c>
      <c r="D410" t="s">
        <v>790</v>
      </c>
      <c r="E410" s="3">
        <v>4</v>
      </c>
      <c r="F410" s="3">
        <v>6</v>
      </c>
      <c r="G410" s="3">
        <v>1</v>
      </c>
      <c r="H410" s="3">
        <v>0</v>
      </c>
      <c r="I410" s="3">
        <v>1</v>
      </c>
      <c r="J410" s="3">
        <v>0</v>
      </c>
      <c r="K410" s="3">
        <v>2</v>
      </c>
      <c r="L410" s="3">
        <v>1</v>
      </c>
      <c r="M410" s="3">
        <v>1</v>
      </c>
      <c r="N410" s="3">
        <v>1</v>
      </c>
      <c r="O410" s="3">
        <v>17</v>
      </c>
      <c r="P410" s="3">
        <v>7</v>
      </c>
      <c r="Q410" s="3">
        <v>9</v>
      </c>
      <c r="R410" s="3">
        <v>1</v>
      </c>
      <c r="S410" s="2">
        <v>0.49</v>
      </c>
    </row>
    <row r="411" spans="1:20" hidden="1" outlineLevel="2" x14ac:dyDescent="0.2">
      <c r="A411">
        <v>398</v>
      </c>
      <c r="B411" t="s">
        <v>793</v>
      </c>
      <c r="C411" t="s">
        <v>794</v>
      </c>
      <c r="D411" t="s">
        <v>790</v>
      </c>
      <c r="E411" s="3">
        <v>6</v>
      </c>
      <c r="F411" s="3">
        <v>7</v>
      </c>
      <c r="G411" s="3">
        <v>5</v>
      </c>
      <c r="H411" s="3">
        <v>0</v>
      </c>
      <c r="I411" s="3">
        <v>2</v>
      </c>
      <c r="J411" s="3">
        <v>1</v>
      </c>
      <c r="K411" s="3">
        <v>4</v>
      </c>
      <c r="L411" s="3">
        <v>2</v>
      </c>
      <c r="M411" s="3">
        <v>1</v>
      </c>
      <c r="N411" s="3">
        <v>1</v>
      </c>
      <c r="O411" s="3">
        <v>29</v>
      </c>
      <c r="P411" s="3">
        <v>9</v>
      </c>
      <c r="Q411" s="3">
        <v>11</v>
      </c>
      <c r="R411" s="3">
        <v>9</v>
      </c>
      <c r="S411" s="2">
        <v>0.57999999999999996</v>
      </c>
    </row>
    <row r="412" spans="1:20" hidden="1" outlineLevel="2" x14ac:dyDescent="0.2">
      <c r="A412">
        <v>399</v>
      </c>
      <c r="B412" t="s">
        <v>795</v>
      </c>
      <c r="C412" t="s">
        <v>796</v>
      </c>
      <c r="D412" t="s">
        <v>790</v>
      </c>
      <c r="E412" s="3">
        <v>3</v>
      </c>
      <c r="F412" s="3">
        <v>4</v>
      </c>
      <c r="G412" s="3">
        <v>1</v>
      </c>
      <c r="H412" s="3">
        <v>0</v>
      </c>
      <c r="I412" s="3">
        <v>1</v>
      </c>
      <c r="J412" s="3">
        <v>0</v>
      </c>
      <c r="K412" s="3">
        <v>3</v>
      </c>
      <c r="L412" s="3">
        <v>1</v>
      </c>
      <c r="M412" s="3">
        <v>1</v>
      </c>
      <c r="N412" s="3">
        <v>1</v>
      </c>
      <c r="O412" s="3">
        <v>15</v>
      </c>
      <c r="P412" s="3">
        <v>6</v>
      </c>
      <c r="Q412" s="3">
        <v>8</v>
      </c>
      <c r="R412" s="3">
        <v>1</v>
      </c>
      <c r="S412" s="2">
        <v>0.45</v>
      </c>
    </row>
    <row r="413" spans="1:20" hidden="1" outlineLevel="2" x14ac:dyDescent="0.2">
      <c r="A413">
        <v>400</v>
      </c>
      <c r="B413" t="s">
        <v>797</v>
      </c>
      <c r="C413" t="s">
        <v>798</v>
      </c>
      <c r="D413" t="s">
        <v>790</v>
      </c>
      <c r="E413" s="3">
        <v>5</v>
      </c>
      <c r="F413" s="3">
        <v>6</v>
      </c>
      <c r="G413" s="3">
        <v>1</v>
      </c>
      <c r="H413" s="3">
        <v>0</v>
      </c>
      <c r="I413" s="3">
        <v>2</v>
      </c>
      <c r="J413" s="3">
        <v>1</v>
      </c>
      <c r="K413" s="3">
        <v>3</v>
      </c>
      <c r="L413" s="3">
        <v>2</v>
      </c>
      <c r="M413" s="3">
        <v>1</v>
      </c>
      <c r="N413" s="3">
        <v>1</v>
      </c>
      <c r="O413" s="3">
        <v>22</v>
      </c>
      <c r="P413" s="3">
        <v>9</v>
      </c>
      <c r="Q413" s="3">
        <v>10</v>
      </c>
      <c r="R413" s="3">
        <v>3</v>
      </c>
      <c r="S413" s="2">
        <v>0.52</v>
      </c>
    </row>
    <row r="414" spans="1:20" hidden="1" outlineLevel="2" x14ac:dyDescent="0.2">
      <c r="A414">
        <v>401</v>
      </c>
      <c r="B414" t="s">
        <v>799</v>
      </c>
      <c r="C414" t="s">
        <v>800</v>
      </c>
      <c r="D414" t="s">
        <v>790</v>
      </c>
      <c r="E414" s="3">
        <v>4</v>
      </c>
      <c r="F414" s="3">
        <v>5</v>
      </c>
      <c r="G414" s="3">
        <v>1</v>
      </c>
      <c r="H414" s="3">
        <v>0</v>
      </c>
      <c r="I414" s="3">
        <v>1</v>
      </c>
      <c r="J414" s="3">
        <v>1</v>
      </c>
      <c r="K414" s="3">
        <v>2</v>
      </c>
      <c r="L414" s="3">
        <v>2</v>
      </c>
      <c r="M414" s="3">
        <v>1</v>
      </c>
      <c r="N414" s="3">
        <v>1</v>
      </c>
      <c r="O414" s="3">
        <v>18</v>
      </c>
      <c r="P414" s="3">
        <v>7</v>
      </c>
      <c r="Q414" s="3">
        <v>9</v>
      </c>
      <c r="R414" s="3">
        <v>2</v>
      </c>
      <c r="S414" s="2">
        <v>0.5</v>
      </c>
    </row>
    <row r="415" spans="1:20" hidden="1" outlineLevel="2" x14ac:dyDescent="0.2">
      <c r="A415">
        <v>402</v>
      </c>
      <c r="B415" t="s">
        <v>801</v>
      </c>
      <c r="C415" t="s">
        <v>802</v>
      </c>
      <c r="D415" t="s">
        <v>790</v>
      </c>
      <c r="E415" s="3">
        <v>9</v>
      </c>
      <c r="F415" s="3">
        <v>7</v>
      </c>
      <c r="G415" s="3">
        <v>1</v>
      </c>
      <c r="H415" s="3">
        <v>0</v>
      </c>
      <c r="I415" s="3">
        <v>4</v>
      </c>
      <c r="J415" s="3">
        <v>1</v>
      </c>
      <c r="K415" s="3">
        <v>6</v>
      </c>
      <c r="L415" s="3">
        <v>4</v>
      </c>
      <c r="M415" s="3">
        <v>2</v>
      </c>
      <c r="N415" s="3">
        <v>0</v>
      </c>
      <c r="O415" s="3">
        <v>34</v>
      </c>
      <c r="P415" s="3">
        <v>12</v>
      </c>
      <c r="Q415" s="3">
        <v>15</v>
      </c>
      <c r="R415" s="3">
        <v>7</v>
      </c>
      <c r="S415" s="2">
        <v>0.53</v>
      </c>
    </row>
    <row r="416" spans="1:20" hidden="1" outlineLevel="2" x14ac:dyDescent="0.2">
      <c r="A416">
        <v>403</v>
      </c>
      <c r="B416" t="s">
        <v>803</v>
      </c>
      <c r="C416" t="s">
        <v>804</v>
      </c>
      <c r="D416" t="s">
        <v>790</v>
      </c>
      <c r="E416" s="3">
        <v>10</v>
      </c>
      <c r="F416" s="3">
        <v>9</v>
      </c>
      <c r="G416" s="3">
        <v>3</v>
      </c>
      <c r="H416" s="3">
        <v>0</v>
      </c>
      <c r="I416" s="3">
        <v>4</v>
      </c>
      <c r="J416" s="3">
        <v>1</v>
      </c>
      <c r="K416" s="3">
        <v>6</v>
      </c>
      <c r="L416" s="3">
        <v>4</v>
      </c>
      <c r="M416" s="3">
        <v>1</v>
      </c>
      <c r="N416" s="3">
        <v>1</v>
      </c>
      <c r="O416" s="3">
        <v>39</v>
      </c>
      <c r="P416" s="3">
        <v>12</v>
      </c>
      <c r="Q416" s="3">
        <v>18</v>
      </c>
      <c r="R416" s="3">
        <v>9</v>
      </c>
      <c r="S416" s="2">
        <v>0.53</v>
      </c>
    </row>
    <row r="417" spans="1:20" hidden="1" outlineLevel="2" x14ac:dyDescent="0.2">
      <c r="A417">
        <v>404</v>
      </c>
      <c r="B417" t="s">
        <v>805</v>
      </c>
      <c r="C417" t="s">
        <v>806</v>
      </c>
      <c r="D417" t="s">
        <v>790</v>
      </c>
      <c r="E417" s="3">
        <v>2</v>
      </c>
      <c r="F417" s="3">
        <v>4</v>
      </c>
      <c r="G417" s="3">
        <v>1</v>
      </c>
      <c r="H417" s="3">
        <v>0</v>
      </c>
      <c r="I417" s="3">
        <v>1</v>
      </c>
      <c r="J417" s="3">
        <v>0</v>
      </c>
      <c r="K417" s="3">
        <v>3</v>
      </c>
      <c r="L417" s="3">
        <v>2</v>
      </c>
      <c r="M417" s="3">
        <v>1</v>
      </c>
      <c r="N417" s="3">
        <v>1</v>
      </c>
      <c r="O417" s="3">
        <v>15</v>
      </c>
      <c r="P417" s="3">
        <v>8</v>
      </c>
      <c r="Q417" s="3">
        <v>5</v>
      </c>
      <c r="R417" s="3">
        <v>2</v>
      </c>
      <c r="S417" s="2">
        <v>0.41</v>
      </c>
    </row>
    <row r="418" spans="1:20" hidden="1" outlineLevel="2" x14ac:dyDescent="0.2">
      <c r="A418">
        <v>405</v>
      </c>
      <c r="B418" t="s">
        <v>807</v>
      </c>
      <c r="C418" t="s">
        <v>808</v>
      </c>
      <c r="D418" t="s">
        <v>790</v>
      </c>
      <c r="E418" s="3">
        <v>3</v>
      </c>
      <c r="F418" s="3">
        <v>4</v>
      </c>
      <c r="G418" s="3">
        <v>2</v>
      </c>
      <c r="H418" s="3">
        <v>0</v>
      </c>
      <c r="I418" s="3">
        <v>2</v>
      </c>
      <c r="J418" s="3">
        <v>1</v>
      </c>
      <c r="K418" s="3">
        <v>3</v>
      </c>
      <c r="L418" s="3">
        <v>1</v>
      </c>
      <c r="M418" s="3">
        <v>1</v>
      </c>
      <c r="N418" s="3">
        <v>1</v>
      </c>
      <c r="O418" s="3">
        <v>18</v>
      </c>
      <c r="P418" s="3">
        <v>6</v>
      </c>
      <c r="Q418" s="3">
        <v>8</v>
      </c>
      <c r="R418" s="3">
        <v>4</v>
      </c>
      <c r="S418" s="2">
        <v>0.48</v>
      </c>
    </row>
    <row r="419" spans="1:20" outlineLevel="1" collapsed="1" x14ac:dyDescent="0.2">
      <c r="D419" s="1" t="s">
        <v>790</v>
      </c>
      <c r="E419" s="3">
        <f t="shared" ref="E419:R419" si="37">SUBTOTAL(9,E409:E418)</f>
        <v>53</v>
      </c>
      <c r="F419" s="3">
        <f t="shared" si="37"/>
        <v>60</v>
      </c>
      <c r="G419" s="3">
        <f t="shared" si="37"/>
        <v>19</v>
      </c>
      <c r="H419" s="3">
        <f t="shared" si="37"/>
        <v>0</v>
      </c>
      <c r="I419" s="3">
        <f t="shared" si="37"/>
        <v>23</v>
      </c>
      <c r="J419" s="3">
        <f t="shared" si="37"/>
        <v>7</v>
      </c>
      <c r="K419" s="3">
        <f t="shared" si="37"/>
        <v>38</v>
      </c>
      <c r="L419" s="3">
        <f t="shared" si="37"/>
        <v>22</v>
      </c>
      <c r="M419" s="3">
        <f t="shared" si="37"/>
        <v>12</v>
      </c>
      <c r="N419" s="3">
        <f t="shared" si="37"/>
        <v>8</v>
      </c>
      <c r="O419" s="3">
        <f t="shared" si="37"/>
        <v>242</v>
      </c>
      <c r="P419" s="3">
        <f t="shared" si="37"/>
        <v>89</v>
      </c>
      <c r="Q419" s="3">
        <f t="shared" si="37"/>
        <v>105</v>
      </c>
      <c r="R419" s="3">
        <f t="shared" si="37"/>
        <v>48</v>
      </c>
      <c r="S419" s="2"/>
      <c r="T419" s="2">
        <f>AVERAGE(S409:S418)</f>
        <v>0.50800000000000001</v>
      </c>
    </row>
    <row r="420" spans="1:20" hidden="1" outlineLevel="2" x14ac:dyDescent="0.2">
      <c r="A420">
        <v>91</v>
      </c>
      <c r="B420" t="s">
        <v>67</v>
      </c>
      <c r="C420" t="s">
        <v>68</v>
      </c>
      <c r="D420" t="s">
        <v>205</v>
      </c>
      <c r="E420" s="3">
        <v>0</v>
      </c>
      <c r="F420" s="3">
        <v>0</v>
      </c>
      <c r="G420" s="3">
        <v>0</v>
      </c>
      <c r="H420" s="3">
        <v>0</v>
      </c>
      <c r="I420" s="3">
        <v>1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1</v>
      </c>
      <c r="P420" s="3">
        <v>0</v>
      </c>
      <c r="Q420" s="3">
        <v>1</v>
      </c>
      <c r="R420" s="3">
        <v>0</v>
      </c>
      <c r="S420" s="2">
        <v>0.6</v>
      </c>
    </row>
    <row r="421" spans="1:20" hidden="1" outlineLevel="2" x14ac:dyDescent="0.2">
      <c r="A421">
        <v>92</v>
      </c>
      <c r="B421" t="s">
        <v>206</v>
      </c>
      <c r="C421" t="s">
        <v>207</v>
      </c>
      <c r="D421" t="s">
        <v>205</v>
      </c>
      <c r="E421" s="3">
        <v>8</v>
      </c>
      <c r="F421" s="3">
        <v>10</v>
      </c>
      <c r="G421" s="3">
        <v>3</v>
      </c>
      <c r="H421" s="3">
        <v>0</v>
      </c>
      <c r="I421" s="3">
        <v>4</v>
      </c>
      <c r="J421" s="3">
        <v>1</v>
      </c>
      <c r="K421" s="3">
        <v>4</v>
      </c>
      <c r="L421" s="3">
        <v>2</v>
      </c>
      <c r="M421" s="3">
        <v>1</v>
      </c>
      <c r="N421" s="3">
        <v>1</v>
      </c>
      <c r="O421" s="3">
        <v>34</v>
      </c>
      <c r="P421" s="3">
        <v>10</v>
      </c>
      <c r="Q421" s="3">
        <v>15</v>
      </c>
      <c r="R421" s="3">
        <v>9</v>
      </c>
      <c r="S421" s="2">
        <v>0.56999999999999995</v>
      </c>
    </row>
    <row r="422" spans="1:20" hidden="1" outlineLevel="2" x14ac:dyDescent="0.2">
      <c r="A422">
        <v>93</v>
      </c>
      <c r="B422" t="s">
        <v>208</v>
      </c>
      <c r="C422" t="s">
        <v>209</v>
      </c>
      <c r="D422" t="s">
        <v>205</v>
      </c>
      <c r="E422" s="3">
        <v>8</v>
      </c>
      <c r="F422" s="3">
        <v>4</v>
      </c>
      <c r="G422" s="3">
        <v>5</v>
      </c>
      <c r="H422" s="3">
        <v>0</v>
      </c>
      <c r="I422" s="3">
        <v>3</v>
      </c>
      <c r="J422" s="3">
        <v>1</v>
      </c>
      <c r="K422" s="3">
        <v>1</v>
      </c>
      <c r="L422" s="3">
        <v>2</v>
      </c>
      <c r="M422" s="3">
        <v>1</v>
      </c>
      <c r="N422" s="3">
        <v>1</v>
      </c>
      <c r="O422" s="3">
        <v>26</v>
      </c>
      <c r="P422" s="3">
        <v>7</v>
      </c>
      <c r="Q422" s="3">
        <v>13</v>
      </c>
      <c r="R422" s="3">
        <v>6</v>
      </c>
      <c r="S422" s="2">
        <v>0.56000000000000005</v>
      </c>
    </row>
    <row r="423" spans="1:20" hidden="1" outlineLevel="2" x14ac:dyDescent="0.2">
      <c r="A423">
        <v>94</v>
      </c>
      <c r="B423" t="s">
        <v>210</v>
      </c>
      <c r="C423" t="s">
        <v>211</v>
      </c>
      <c r="D423" t="s">
        <v>205</v>
      </c>
      <c r="E423" s="3">
        <v>9</v>
      </c>
      <c r="F423" s="3">
        <v>5</v>
      </c>
      <c r="G423" s="3">
        <v>2</v>
      </c>
      <c r="H423" s="3">
        <v>0</v>
      </c>
      <c r="I423" s="3">
        <v>3</v>
      </c>
      <c r="J423" s="3">
        <v>1</v>
      </c>
      <c r="K423" s="3">
        <v>5</v>
      </c>
      <c r="L423" s="3">
        <v>2</v>
      </c>
      <c r="M423" s="3">
        <v>1</v>
      </c>
      <c r="N423" s="3">
        <v>1</v>
      </c>
      <c r="O423" s="3">
        <v>29</v>
      </c>
      <c r="P423" s="3">
        <v>8</v>
      </c>
      <c r="Q423" s="3">
        <v>15</v>
      </c>
      <c r="R423" s="3">
        <v>6</v>
      </c>
      <c r="S423" s="2">
        <v>0.56000000000000005</v>
      </c>
    </row>
    <row r="424" spans="1:20" hidden="1" outlineLevel="2" x14ac:dyDescent="0.2">
      <c r="A424">
        <v>95</v>
      </c>
      <c r="B424" t="s">
        <v>212</v>
      </c>
      <c r="C424" t="s">
        <v>213</v>
      </c>
      <c r="D424" t="s">
        <v>205</v>
      </c>
      <c r="E424" s="3">
        <v>6</v>
      </c>
      <c r="F424" s="3">
        <v>2</v>
      </c>
      <c r="G424" s="3">
        <v>2</v>
      </c>
      <c r="H424" s="3">
        <v>0</v>
      </c>
      <c r="I424" s="3">
        <v>1</v>
      </c>
      <c r="J424" s="3">
        <v>1</v>
      </c>
      <c r="K424" s="3">
        <v>2</v>
      </c>
      <c r="L424" s="3">
        <v>3</v>
      </c>
      <c r="M424" s="3">
        <v>0</v>
      </c>
      <c r="N424" s="3">
        <v>0</v>
      </c>
      <c r="O424" s="3">
        <v>17</v>
      </c>
      <c r="P424" s="3">
        <v>5</v>
      </c>
      <c r="Q424" s="3">
        <v>8</v>
      </c>
      <c r="R424" s="3">
        <v>4</v>
      </c>
      <c r="S424" s="2">
        <v>0.53</v>
      </c>
    </row>
    <row r="425" spans="1:20" hidden="1" outlineLevel="2" x14ac:dyDescent="0.2">
      <c r="A425">
        <v>96</v>
      </c>
      <c r="B425" t="s">
        <v>214</v>
      </c>
      <c r="C425" t="s">
        <v>215</v>
      </c>
      <c r="D425" t="s">
        <v>205</v>
      </c>
      <c r="E425" s="3">
        <v>11</v>
      </c>
      <c r="F425" s="3">
        <v>12</v>
      </c>
      <c r="G425" s="3">
        <v>4</v>
      </c>
      <c r="H425" s="3">
        <v>0</v>
      </c>
      <c r="I425" s="3">
        <v>5</v>
      </c>
      <c r="J425" s="3">
        <v>1</v>
      </c>
      <c r="K425" s="3">
        <v>6</v>
      </c>
      <c r="L425" s="3">
        <v>2</v>
      </c>
      <c r="M425" s="3">
        <v>2</v>
      </c>
      <c r="N425" s="3">
        <v>0</v>
      </c>
      <c r="O425" s="3">
        <v>43</v>
      </c>
      <c r="P425" s="3">
        <v>12</v>
      </c>
      <c r="Q425" s="3">
        <v>18</v>
      </c>
      <c r="R425" s="3">
        <v>13</v>
      </c>
      <c r="S425" s="2">
        <v>0.56999999999999995</v>
      </c>
    </row>
    <row r="426" spans="1:20" hidden="1" outlineLevel="2" x14ac:dyDescent="0.2">
      <c r="A426">
        <v>97</v>
      </c>
      <c r="B426" t="s">
        <v>216</v>
      </c>
      <c r="C426" t="s">
        <v>217</v>
      </c>
      <c r="D426" t="s">
        <v>205</v>
      </c>
      <c r="E426" s="3">
        <v>13</v>
      </c>
      <c r="F426" s="3">
        <v>4</v>
      </c>
      <c r="G426" s="3">
        <v>1</v>
      </c>
      <c r="H426" s="3">
        <v>0</v>
      </c>
      <c r="I426" s="3">
        <v>3</v>
      </c>
      <c r="J426" s="3">
        <v>1</v>
      </c>
      <c r="K426" s="3">
        <v>2</v>
      </c>
      <c r="L426" s="3">
        <v>3</v>
      </c>
      <c r="M426" s="3">
        <v>2</v>
      </c>
      <c r="N426" s="3">
        <v>2</v>
      </c>
      <c r="O426" s="3">
        <v>31</v>
      </c>
      <c r="P426" s="3">
        <v>8</v>
      </c>
      <c r="Q426" s="3">
        <v>14</v>
      </c>
      <c r="R426" s="3">
        <v>9</v>
      </c>
      <c r="S426" s="2">
        <v>0.56999999999999995</v>
      </c>
    </row>
    <row r="427" spans="1:20" hidden="1" outlineLevel="2" x14ac:dyDescent="0.2">
      <c r="A427">
        <v>98</v>
      </c>
      <c r="B427" t="s">
        <v>218</v>
      </c>
      <c r="C427" t="s">
        <v>219</v>
      </c>
      <c r="D427" t="s">
        <v>205</v>
      </c>
      <c r="E427" s="3">
        <v>3</v>
      </c>
      <c r="F427" s="3">
        <v>2</v>
      </c>
      <c r="G427" s="3">
        <v>1</v>
      </c>
      <c r="H427" s="3">
        <v>0</v>
      </c>
      <c r="I427" s="3">
        <v>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7</v>
      </c>
      <c r="P427" s="3">
        <v>1</v>
      </c>
      <c r="Q427" s="3">
        <v>5</v>
      </c>
      <c r="R427" s="3">
        <v>1</v>
      </c>
      <c r="S427" s="2">
        <v>0.65</v>
      </c>
    </row>
    <row r="428" spans="1:20" hidden="1" outlineLevel="2" x14ac:dyDescent="0.2">
      <c r="A428">
        <v>99</v>
      </c>
      <c r="B428" t="s">
        <v>220</v>
      </c>
      <c r="C428" t="s">
        <v>221</v>
      </c>
      <c r="D428" t="s">
        <v>205</v>
      </c>
      <c r="E428" s="3">
        <v>1</v>
      </c>
      <c r="F428" s="3">
        <v>6</v>
      </c>
      <c r="G428" s="3">
        <v>1</v>
      </c>
      <c r="H428" s="3">
        <v>0</v>
      </c>
      <c r="I428" s="3">
        <v>4</v>
      </c>
      <c r="J428" s="3">
        <v>1</v>
      </c>
      <c r="K428" s="3">
        <v>3</v>
      </c>
      <c r="L428" s="3">
        <v>1</v>
      </c>
      <c r="M428" s="3">
        <v>0</v>
      </c>
      <c r="N428" s="3">
        <v>0</v>
      </c>
      <c r="O428" s="3">
        <v>17</v>
      </c>
      <c r="P428" s="3">
        <v>7</v>
      </c>
      <c r="Q428" s="3">
        <v>9</v>
      </c>
      <c r="R428" s="3">
        <v>1</v>
      </c>
      <c r="S428" s="2">
        <v>0.46</v>
      </c>
    </row>
    <row r="429" spans="1:20" hidden="1" outlineLevel="2" x14ac:dyDescent="0.2">
      <c r="A429">
        <v>100</v>
      </c>
      <c r="B429" t="s">
        <v>222</v>
      </c>
      <c r="C429" t="s">
        <v>223</v>
      </c>
      <c r="D429" t="s">
        <v>205</v>
      </c>
      <c r="E429" s="3">
        <v>12</v>
      </c>
      <c r="F429" s="3">
        <v>8</v>
      </c>
      <c r="G429" s="3">
        <v>1</v>
      </c>
      <c r="H429" s="3">
        <v>0</v>
      </c>
      <c r="I429" s="3">
        <v>3</v>
      </c>
      <c r="J429" s="3">
        <v>1</v>
      </c>
      <c r="K429" s="3">
        <v>5</v>
      </c>
      <c r="L429" s="3">
        <v>2</v>
      </c>
      <c r="M429" s="3">
        <v>2</v>
      </c>
      <c r="N429" s="3">
        <v>1</v>
      </c>
      <c r="O429" s="3">
        <v>35</v>
      </c>
      <c r="P429" s="3">
        <v>12</v>
      </c>
      <c r="Q429" s="3">
        <v>14</v>
      </c>
      <c r="R429" s="3">
        <v>9</v>
      </c>
      <c r="S429" s="2">
        <v>0.43</v>
      </c>
    </row>
    <row r="430" spans="1:20" outlineLevel="1" collapsed="1" x14ac:dyDescent="0.2">
      <c r="D430" s="1" t="s">
        <v>205</v>
      </c>
      <c r="E430" s="3">
        <f t="shared" ref="E430:R430" si="38">SUBTOTAL(9,E420:E429)</f>
        <v>71</v>
      </c>
      <c r="F430" s="3">
        <f t="shared" si="38"/>
        <v>53</v>
      </c>
      <c r="G430" s="3">
        <f t="shared" si="38"/>
        <v>20</v>
      </c>
      <c r="H430" s="3">
        <f t="shared" si="38"/>
        <v>0</v>
      </c>
      <c r="I430" s="3">
        <f t="shared" si="38"/>
        <v>28</v>
      </c>
      <c r="J430" s="3">
        <f t="shared" si="38"/>
        <v>8</v>
      </c>
      <c r="K430" s="3">
        <f t="shared" si="38"/>
        <v>28</v>
      </c>
      <c r="L430" s="3">
        <f t="shared" si="38"/>
        <v>17</v>
      </c>
      <c r="M430" s="3">
        <f t="shared" si="38"/>
        <v>9</v>
      </c>
      <c r="N430" s="3">
        <f t="shared" si="38"/>
        <v>6</v>
      </c>
      <c r="O430" s="3">
        <f t="shared" si="38"/>
        <v>240</v>
      </c>
      <c r="P430" s="3">
        <f t="shared" si="38"/>
        <v>70</v>
      </c>
      <c r="Q430" s="3">
        <f t="shared" si="38"/>
        <v>112</v>
      </c>
      <c r="R430" s="3">
        <f t="shared" si="38"/>
        <v>58</v>
      </c>
      <c r="S430" s="2"/>
      <c r="T430" s="2">
        <f>AVERAGE(S420:S429)</f>
        <v>0.55000000000000004</v>
      </c>
    </row>
    <row r="431" spans="1:20" hidden="1" outlineLevel="2" x14ac:dyDescent="0.2">
      <c r="A431">
        <v>381</v>
      </c>
      <c r="B431" t="s">
        <v>757</v>
      </c>
      <c r="C431" t="s">
        <v>758</v>
      </c>
      <c r="D431" t="s">
        <v>759</v>
      </c>
      <c r="E431" s="3">
        <v>3</v>
      </c>
      <c r="F431" s="3">
        <v>1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4</v>
      </c>
      <c r="P431" s="3">
        <v>2</v>
      </c>
      <c r="Q431" s="3">
        <v>2</v>
      </c>
      <c r="R431" s="3">
        <v>0</v>
      </c>
      <c r="S431" s="2">
        <v>0.16</v>
      </c>
    </row>
    <row r="432" spans="1:20" hidden="1" outlineLevel="2" x14ac:dyDescent="0.2">
      <c r="A432">
        <v>382</v>
      </c>
      <c r="B432" t="s">
        <v>760</v>
      </c>
      <c r="C432" t="s">
        <v>761</v>
      </c>
      <c r="D432" t="s">
        <v>759</v>
      </c>
      <c r="E432" s="3">
        <v>7</v>
      </c>
      <c r="F432" s="3">
        <v>7</v>
      </c>
      <c r="G432" s="3">
        <v>4</v>
      </c>
      <c r="H432" s="3">
        <v>0</v>
      </c>
      <c r="I432" s="3">
        <v>6</v>
      </c>
      <c r="J432" s="3">
        <v>1</v>
      </c>
      <c r="K432" s="3">
        <v>6</v>
      </c>
      <c r="L432" s="3">
        <v>1</v>
      </c>
      <c r="M432" s="3">
        <v>0</v>
      </c>
      <c r="N432" s="3">
        <v>1</v>
      </c>
      <c r="O432" s="3">
        <v>33</v>
      </c>
      <c r="P432" s="3">
        <v>12</v>
      </c>
      <c r="Q432" s="3">
        <v>12</v>
      </c>
      <c r="R432" s="3">
        <v>9</v>
      </c>
      <c r="S432" s="2">
        <v>0.6</v>
      </c>
    </row>
    <row r="433" spans="1:20" hidden="1" outlineLevel="2" x14ac:dyDescent="0.2">
      <c r="A433">
        <v>383</v>
      </c>
      <c r="B433" t="s">
        <v>762</v>
      </c>
      <c r="C433" t="s">
        <v>763</v>
      </c>
      <c r="D433" t="s">
        <v>759</v>
      </c>
      <c r="E433" s="3">
        <v>4</v>
      </c>
      <c r="F433" s="3">
        <v>4</v>
      </c>
      <c r="G433" s="3">
        <v>1</v>
      </c>
      <c r="H433" s="3">
        <v>0</v>
      </c>
      <c r="I433" s="3">
        <v>1</v>
      </c>
      <c r="J433" s="3">
        <v>1</v>
      </c>
      <c r="K433" s="3">
        <v>2</v>
      </c>
      <c r="L433" s="3">
        <v>2</v>
      </c>
      <c r="M433" s="3">
        <v>1</v>
      </c>
      <c r="N433" s="3">
        <v>1</v>
      </c>
      <c r="O433" s="3">
        <v>17</v>
      </c>
      <c r="P433" s="3">
        <v>6</v>
      </c>
      <c r="Q433" s="3">
        <v>8</v>
      </c>
      <c r="R433" s="3">
        <v>3</v>
      </c>
      <c r="S433" s="2">
        <v>0.53</v>
      </c>
    </row>
    <row r="434" spans="1:20" hidden="1" outlineLevel="2" x14ac:dyDescent="0.2">
      <c r="A434">
        <v>384</v>
      </c>
      <c r="B434" t="s">
        <v>764</v>
      </c>
      <c r="C434" t="s">
        <v>765</v>
      </c>
      <c r="D434" t="s">
        <v>759</v>
      </c>
      <c r="E434" s="3">
        <v>5</v>
      </c>
      <c r="F434" s="3">
        <v>6</v>
      </c>
      <c r="G434" s="3">
        <v>1</v>
      </c>
      <c r="H434" s="3">
        <v>0</v>
      </c>
      <c r="I434" s="3">
        <v>1</v>
      </c>
      <c r="J434" s="3">
        <v>1</v>
      </c>
      <c r="K434" s="3">
        <v>1</v>
      </c>
      <c r="L434" s="3">
        <v>1</v>
      </c>
      <c r="M434" s="3">
        <v>1</v>
      </c>
      <c r="N434" s="3">
        <v>1</v>
      </c>
      <c r="O434" s="3">
        <v>18</v>
      </c>
      <c r="P434" s="3">
        <v>6</v>
      </c>
      <c r="Q434" s="3">
        <v>9</v>
      </c>
      <c r="R434" s="3">
        <v>3</v>
      </c>
      <c r="S434" s="2">
        <v>0.47</v>
      </c>
    </row>
    <row r="435" spans="1:20" hidden="1" outlineLevel="2" x14ac:dyDescent="0.2">
      <c r="A435">
        <v>385</v>
      </c>
      <c r="B435" t="s">
        <v>766</v>
      </c>
      <c r="C435" t="s">
        <v>767</v>
      </c>
      <c r="D435" t="s">
        <v>759</v>
      </c>
      <c r="E435" s="3">
        <v>4</v>
      </c>
      <c r="F435" s="3">
        <v>5</v>
      </c>
      <c r="G435" s="3">
        <v>1</v>
      </c>
      <c r="H435" s="3">
        <v>0</v>
      </c>
      <c r="I435" s="3">
        <v>2</v>
      </c>
      <c r="J435" s="3">
        <v>1</v>
      </c>
      <c r="K435" s="3">
        <v>4</v>
      </c>
      <c r="L435" s="3">
        <v>2</v>
      </c>
      <c r="M435" s="3">
        <v>1</v>
      </c>
      <c r="N435" s="3">
        <v>1</v>
      </c>
      <c r="O435" s="3">
        <v>21</v>
      </c>
      <c r="P435" s="3">
        <v>11</v>
      </c>
      <c r="Q435" s="3">
        <v>8</v>
      </c>
      <c r="R435" s="3">
        <v>2</v>
      </c>
      <c r="S435" s="2">
        <v>0.46</v>
      </c>
    </row>
    <row r="436" spans="1:20" hidden="1" outlineLevel="2" collapsed="1" x14ac:dyDescent="0.2">
      <c r="A436">
        <v>386</v>
      </c>
      <c r="B436" t="s">
        <v>768</v>
      </c>
      <c r="C436" t="s">
        <v>769</v>
      </c>
      <c r="D436" t="s">
        <v>759</v>
      </c>
      <c r="E436" s="3">
        <v>9</v>
      </c>
      <c r="F436" s="3">
        <v>8</v>
      </c>
      <c r="G436" s="3">
        <v>1</v>
      </c>
      <c r="H436" s="3">
        <v>0</v>
      </c>
      <c r="I436" s="3">
        <v>4</v>
      </c>
      <c r="J436" s="3">
        <v>1</v>
      </c>
      <c r="K436" s="3">
        <v>6</v>
      </c>
      <c r="L436" s="3">
        <v>4</v>
      </c>
      <c r="M436" s="3">
        <v>2</v>
      </c>
      <c r="N436" s="3">
        <v>0</v>
      </c>
      <c r="O436" s="3">
        <v>35</v>
      </c>
      <c r="P436" s="3">
        <v>13</v>
      </c>
      <c r="Q436" s="3">
        <v>15</v>
      </c>
      <c r="R436" s="3">
        <v>7</v>
      </c>
      <c r="S436" s="2">
        <v>0.52</v>
      </c>
    </row>
    <row r="437" spans="1:20" hidden="1" outlineLevel="2" x14ac:dyDescent="0.2">
      <c r="A437">
        <v>387</v>
      </c>
      <c r="B437" t="s">
        <v>770</v>
      </c>
      <c r="C437" t="s">
        <v>771</v>
      </c>
      <c r="D437" t="s">
        <v>759</v>
      </c>
      <c r="E437" s="3">
        <v>5</v>
      </c>
      <c r="F437" s="3">
        <v>3</v>
      </c>
      <c r="G437" s="3">
        <v>1</v>
      </c>
      <c r="H437" s="3">
        <v>0</v>
      </c>
      <c r="I437" s="3">
        <v>1</v>
      </c>
      <c r="J437" s="3">
        <v>0</v>
      </c>
      <c r="K437" s="3">
        <v>2</v>
      </c>
      <c r="L437" s="3">
        <v>2</v>
      </c>
      <c r="M437" s="3">
        <v>1</v>
      </c>
      <c r="N437" s="3">
        <v>1</v>
      </c>
      <c r="O437" s="3">
        <v>16</v>
      </c>
      <c r="P437" s="3">
        <v>7</v>
      </c>
      <c r="Q437" s="3">
        <v>7</v>
      </c>
      <c r="R437" s="3">
        <v>2</v>
      </c>
      <c r="S437" s="2">
        <v>0.43</v>
      </c>
    </row>
    <row r="438" spans="1:20" hidden="1" outlineLevel="2" x14ac:dyDescent="0.2">
      <c r="A438">
        <v>388</v>
      </c>
      <c r="B438" t="s">
        <v>772</v>
      </c>
      <c r="C438" t="s">
        <v>773</v>
      </c>
      <c r="D438" t="s">
        <v>759</v>
      </c>
      <c r="E438" s="3">
        <v>4</v>
      </c>
      <c r="F438" s="3">
        <v>7</v>
      </c>
      <c r="G438" s="3">
        <v>2</v>
      </c>
      <c r="H438" s="3">
        <v>0</v>
      </c>
      <c r="I438" s="3">
        <v>3</v>
      </c>
      <c r="J438" s="3">
        <v>1</v>
      </c>
      <c r="K438" s="3">
        <v>4</v>
      </c>
      <c r="L438" s="3">
        <v>2</v>
      </c>
      <c r="M438" s="3">
        <v>2</v>
      </c>
      <c r="N438" s="3">
        <v>1</v>
      </c>
      <c r="O438" s="3">
        <v>26</v>
      </c>
      <c r="P438" s="3">
        <v>10</v>
      </c>
      <c r="Q438" s="3">
        <v>13</v>
      </c>
      <c r="R438" s="3">
        <v>3</v>
      </c>
      <c r="S438" s="2">
        <v>0.5</v>
      </c>
    </row>
    <row r="439" spans="1:20" hidden="1" outlineLevel="2" x14ac:dyDescent="0.2">
      <c r="A439">
        <v>389</v>
      </c>
      <c r="B439" t="s">
        <v>774</v>
      </c>
      <c r="C439" t="s">
        <v>775</v>
      </c>
      <c r="D439" t="s">
        <v>759</v>
      </c>
      <c r="E439" s="3">
        <v>4</v>
      </c>
      <c r="F439" s="3">
        <v>4</v>
      </c>
      <c r="G439" s="3">
        <v>1</v>
      </c>
      <c r="H439" s="3">
        <v>0</v>
      </c>
      <c r="I439" s="3">
        <v>1</v>
      </c>
      <c r="J439" s="3">
        <v>1</v>
      </c>
      <c r="K439" s="3">
        <v>2</v>
      </c>
      <c r="L439" s="3">
        <v>2</v>
      </c>
      <c r="M439" s="3">
        <v>1</v>
      </c>
      <c r="N439" s="3">
        <v>1</v>
      </c>
      <c r="O439" s="3">
        <v>17</v>
      </c>
      <c r="P439" s="3">
        <v>6</v>
      </c>
      <c r="Q439" s="3">
        <v>8</v>
      </c>
      <c r="R439" s="3">
        <v>3</v>
      </c>
      <c r="S439" s="2">
        <v>0.53</v>
      </c>
    </row>
    <row r="440" spans="1:20" hidden="1" outlineLevel="2" x14ac:dyDescent="0.2">
      <c r="A440">
        <v>390</v>
      </c>
      <c r="B440" t="s">
        <v>776</v>
      </c>
      <c r="C440" t="s">
        <v>777</v>
      </c>
      <c r="D440" t="s">
        <v>759</v>
      </c>
      <c r="E440" s="3">
        <v>4</v>
      </c>
      <c r="F440" s="3">
        <v>5</v>
      </c>
      <c r="G440" s="3">
        <v>1</v>
      </c>
      <c r="H440" s="3">
        <v>0</v>
      </c>
      <c r="I440" s="3">
        <v>3</v>
      </c>
      <c r="J440" s="3">
        <v>0</v>
      </c>
      <c r="K440" s="3">
        <v>3</v>
      </c>
      <c r="L440" s="3">
        <v>2</v>
      </c>
      <c r="M440" s="3">
        <v>1</v>
      </c>
      <c r="N440" s="3">
        <v>1</v>
      </c>
      <c r="O440" s="3">
        <v>20</v>
      </c>
      <c r="P440" s="3">
        <v>9</v>
      </c>
      <c r="Q440" s="3">
        <v>10</v>
      </c>
      <c r="R440" s="3">
        <v>1</v>
      </c>
      <c r="S440" s="2">
        <v>0.46</v>
      </c>
    </row>
    <row r="441" spans="1:20" outlineLevel="1" collapsed="1" x14ac:dyDescent="0.2">
      <c r="D441" s="1" t="s">
        <v>759</v>
      </c>
      <c r="E441" s="3">
        <f t="shared" ref="E441:R441" si="39">SUBTOTAL(9,E431:E440)</f>
        <v>49</v>
      </c>
      <c r="F441" s="3">
        <f t="shared" si="39"/>
        <v>50</v>
      </c>
      <c r="G441" s="3">
        <f t="shared" si="39"/>
        <v>13</v>
      </c>
      <c r="H441" s="3">
        <f t="shared" si="39"/>
        <v>0</v>
      </c>
      <c r="I441" s="3">
        <f t="shared" si="39"/>
        <v>22</v>
      </c>
      <c r="J441" s="3">
        <f t="shared" si="39"/>
        <v>7</v>
      </c>
      <c r="K441" s="3">
        <f t="shared" si="39"/>
        <v>30</v>
      </c>
      <c r="L441" s="3">
        <f t="shared" si="39"/>
        <v>18</v>
      </c>
      <c r="M441" s="3">
        <f t="shared" si="39"/>
        <v>10</v>
      </c>
      <c r="N441" s="3">
        <f t="shared" si="39"/>
        <v>8</v>
      </c>
      <c r="O441" s="3">
        <f t="shared" si="39"/>
        <v>207</v>
      </c>
      <c r="P441" s="3">
        <f t="shared" si="39"/>
        <v>82</v>
      </c>
      <c r="Q441" s="3">
        <f t="shared" si="39"/>
        <v>92</v>
      </c>
      <c r="R441" s="3">
        <f t="shared" si="39"/>
        <v>33</v>
      </c>
      <c r="S441" s="2"/>
      <c r="T441" s="2">
        <f>AVERAGE(S431:S440)</f>
        <v>0.46600000000000003</v>
      </c>
    </row>
    <row r="442" spans="1:20" hidden="1" outlineLevel="2" x14ac:dyDescent="0.2">
      <c r="A442">
        <v>391</v>
      </c>
      <c r="B442" t="s">
        <v>778</v>
      </c>
      <c r="C442" t="s">
        <v>778</v>
      </c>
      <c r="D442" t="s">
        <v>779</v>
      </c>
      <c r="E442" s="3">
        <v>10</v>
      </c>
      <c r="F442" s="3">
        <v>8</v>
      </c>
      <c r="G442" s="3">
        <v>4</v>
      </c>
      <c r="H442" s="3">
        <v>0</v>
      </c>
      <c r="I442" s="3">
        <v>5</v>
      </c>
      <c r="J442" s="3">
        <v>1</v>
      </c>
      <c r="K442" s="3">
        <v>6</v>
      </c>
      <c r="L442" s="3">
        <v>4</v>
      </c>
      <c r="M442" s="3">
        <v>1</v>
      </c>
      <c r="N442" s="3">
        <v>0</v>
      </c>
      <c r="O442" s="3">
        <v>39</v>
      </c>
      <c r="P442" s="3">
        <v>14</v>
      </c>
      <c r="Q442" s="3">
        <v>11</v>
      </c>
      <c r="R442" s="3">
        <v>14</v>
      </c>
      <c r="S442" s="2">
        <v>0.56999999999999995</v>
      </c>
    </row>
    <row r="443" spans="1:20" hidden="1" outlineLevel="2" x14ac:dyDescent="0.2">
      <c r="A443">
        <v>392</v>
      </c>
      <c r="B443" t="s">
        <v>780</v>
      </c>
      <c r="C443" t="s">
        <v>781</v>
      </c>
      <c r="D443" t="s">
        <v>779</v>
      </c>
      <c r="E443" s="3">
        <v>10</v>
      </c>
      <c r="F443" s="3">
        <v>9</v>
      </c>
      <c r="G443" s="3">
        <v>4</v>
      </c>
      <c r="H443" s="3">
        <v>0</v>
      </c>
      <c r="I443" s="3">
        <v>4</v>
      </c>
      <c r="J443" s="3">
        <v>1</v>
      </c>
      <c r="K443" s="3">
        <v>5</v>
      </c>
      <c r="L443" s="3">
        <v>2</v>
      </c>
      <c r="M443" s="3">
        <v>1</v>
      </c>
      <c r="N443" s="3">
        <v>2</v>
      </c>
      <c r="O443" s="3">
        <v>38</v>
      </c>
      <c r="P443" s="3">
        <v>12</v>
      </c>
      <c r="Q443" s="3">
        <v>16</v>
      </c>
      <c r="R443" s="3">
        <v>10</v>
      </c>
      <c r="S443" s="2">
        <v>0.59</v>
      </c>
    </row>
    <row r="444" spans="1:20" hidden="1" outlineLevel="2" x14ac:dyDescent="0.2">
      <c r="A444">
        <v>393</v>
      </c>
      <c r="B444" t="s">
        <v>782</v>
      </c>
      <c r="C444" t="s">
        <v>783</v>
      </c>
      <c r="D444" t="s">
        <v>779</v>
      </c>
      <c r="E444" s="3">
        <v>10</v>
      </c>
      <c r="F444" s="3">
        <v>9</v>
      </c>
      <c r="G444" s="3">
        <v>4</v>
      </c>
      <c r="H444" s="3">
        <v>0</v>
      </c>
      <c r="I444" s="3">
        <v>4</v>
      </c>
      <c r="J444" s="3">
        <v>1</v>
      </c>
      <c r="K444" s="3">
        <v>5</v>
      </c>
      <c r="L444" s="3">
        <v>2</v>
      </c>
      <c r="M444" s="3">
        <v>1</v>
      </c>
      <c r="N444" s="3">
        <v>2</v>
      </c>
      <c r="O444" s="3">
        <v>38</v>
      </c>
      <c r="P444" s="3">
        <v>12</v>
      </c>
      <c r="Q444" s="3">
        <v>16</v>
      </c>
      <c r="R444" s="3">
        <v>10</v>
      </c>
      <c r="S444" s="2">
        <v>0.59</v>
      </c>
    </row>
    <row r="445" spans="1:20" hidden="1" outlineLevel="2" x14ac:dyDescent="0.2">
      <c r="A445">
        <v>394</v>
      </c>
      <c r="B445" t="s">
        <v>784</v>
      </c>
      <c r="C445" t="s">
        <v>785</v>
      </c>
      <c r="D445" t="s">
        <v>779</v>
      </c>
      <c r="E445" s="3">
        <v>8</v>
      </c>
      <c r="F445" s="3">
        <v>5</v>
      </c>
      <c r="G445" s="3">
        <v>4</v>
      </c>
      <c r="H445" s="3">
        <v>0</v>
      </c>
      <c r="I445" s="3">
        <v>2</v>
      </c>
      <c r="J445" s="3">
        <v>1</v>
      </c>
      <c r="K445" s="3">
        <v>3</v>
      </c>
      <c r="L445" s="3">
        <v>0</v>
      </c>
      <c r="M445" s="3">
        <v>1</v>
      </c>
      <c r="N445" s="3">
        <v>0</v>
      </c>
      <c r="O445" s="3">
        <v>24</v>
      </c>
      <c r="P445" s="3">
        <v>7</v>
      </c>
      <c r="Q445" s="3">
        <v>9</v>
      </c>
      <c r="R445" s="3">
        <v>8</v>
      </c>
      <c r="S445" s="2">
        <v>0.55000000000000004</v>
      </c>
    </row>
    <row r="446" spans="1:20" hidden="1" outlineLevel="2" x14ac:dyDescent="0.2">
      <c r="A446">
        <v>395</v>
      </c>
      <c r="B446" t="s">
        <v>786</v>
      </c>
      <c r="C446" t="s">
        <v>787</v>
      </c>
      <c r="D446" t="s">
        <v>779</v>
      </c>
      <c r="E446" s="3">
        <v>9</v>
      </c>
      <c r="F446" s="3">
        <v>6</v>
      </c>
      <c r="G446" s="3">
        <v>2</v>
      </c>
      <c r="H446" s="3">
        <v>0</v>
      </c>
      <c r="I446" s="3">
        <v>5</v>
      </c>
      <c r="J446" s="3">
        <v>1</v>
      </c>
      <c r="K446" s="3">
        <v>6</v>
      </c>
      <c r="L446" s="3">
        <v>4</v>
      </c>
      <c r="M446" s="3">
        <v>0</v>
      </c>
      <c r="N446" s="3">
        <v>0</v>
      </c>
      <c r="O446" s="3">
        <v>33</v>
      </c>
      <c r="P446" s="3">
        <v>14</v>
      </c>
      <c r="Q446" s="3">
        <v>10</v>
      </c>
      <c r="R446" s="3">
        <v>9</v>
      </c>
      <c r="S446" s="2">
        <v>0.55000000000000004</v>
      </c>
    </row>
    <row r="447" spans="1:20" outlineLevel="1" collapsed="1" x14ac:dyDescent="0.2">
      <c r="D447" s="1" t="s">
        <v>779</v>
      </c>
      <c r="E447" s="3">
        <f t="shared" ref="E447:R447" si="40">SUBTOTAL(9,E442:E446)</f>
        <v>47</v>
      </c>
      <c r="F447" s="3">
        <f t="shared" si="40"/>
        <v>37</v>
      </c>
      <c r="G447" s="3">
        <f t="shared" si="40"/>
        <v>18</v>
      </c>
      <c r="H447" s="3">
        <f t="shared" si="40"/>
        <v>0</v>
      </c>
      <c r="I447" s="3">
        <f t="shared" si="40"/>
        <v>20</v>
      </c>
      <c r="J447" s="3">
        <f t="shared" si="40"/>
        <v>5</v>
      </c>
      <c r="K447" s="3">
        <f t="shared" si="40"/>
        <v>25</v>
      </c>
      <c r="L447" s="3">
        <f t="shared" si="40"/>
        <v>12</v>
      </c>
      <c r="M447" s="3">
        <f t="shared" si="40"/>
        <v>4</v>
      </c>
      <c r="N447" s="3">
        <f t="shared" si="40"/>
        <v>4</v>
      </c>
      <c r="O447" s="3">
        <f t="shared" si="40"/>
        <v>172</v>
      </c>
      <c r="P447" s="3">
        <f t="shared" si="40"/>
        <v>59</v>
      </c>
      <c r="Q447" s="3">
        <f t="shared" si="40"/>
        <v>62</v>
      </c>
      <c r="R447" s="3">
        <f t="shared" si="40"/>
        <v>51</v>
      </c>
      <c r="S447" s="2"/>
      <c r="T447" s="2">
        <f>AVERAGE(S442:S446)</f>
        <v>0.56999999999999995</v>
      </c>
    </row>
    <row r="448" spans="1:20" hidden="1" outlineLevel="2" x14ac:dyDescent="0.2">
      <c r="A448">
        <v>231</v>
      </c>
      <c r="B448" t="s">
        <v>468</v>
      </c>
      <c r="C448" t="s">
        <v>469</v>
      </c>
      <c r="D448" t="s">
        <v>470</v>
      </c>
      <c r="E448" s="3">
        <v>1</v>
      </c>
      <c r="F448" s="3">
        <v>1</v>
      </c>
      <c r="G448" s="3">
        <v>1</v>
      </c>
      <c r="H448" s="3">
        <v>0</v>
      </c>
      <c r="I448" s="3">
        <v>1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4</v>
      </c>
      <c r="P448" s="3">
        <v>2</v>
      </c>
      <c r="Q448" s="3">
        <v>2</v>
      </c>
      <c r="R448" s="3">
        <v>0</v>
      </c>
      <c r="S448" s="2">
        <v>0.33</v>
      </c>
    </row>
    <row r="449" spans="1:24" hidden="1" outlineLevel="2" x14ac:dyDescent="0.2">
      <c r="A449">
        <v>232</v>
      </c>
      <c r="B449" t="s">
        <v>471</v>
      </c>
      <c r="C449" t="s">
        <v>472</v>
      </c>
      <c r="D449" t="s">
        <v>470</v>
      </c>
      <c r="E449" s="3">
        <v>4</v>
      </c>
      <c r="F449" s="3">
        <v>5</v>
      </c>
      <c r="G449" s="3">
        <v>1</v>
      </c>
      <c r="H449" s="3">
        <v>0</v>
      </c>
      <c r="I449" s="3">
        <v>1</v>
      </c>
      <c r="J449" s="3">
        <v>1</v>
      </c>
      <c r="K449" s="3">
        <v>2</v>
      </c>
      <c r="L449" s="3">
        <v>1</v>
      </c>
      <c r="M449" s="3">
        <v>0</v>
      </c>
      <c r="N449" s="3">
        <v>0</v>
      </c>
      <c r="O449" s="3">
        <v>15</v>
      </c>
      <c r="P449" s="3">
        <v>8</v>
      </c>
      <c r="Q449" s="3">
        <v>4</v>
      </c>
      <c r="R449" s="3">
        <v>3</v>
      </c>
      <c r="S449" s="2">
        <v>0.45</v>
      </c>
    </row>
    <row r="450" spans="1:24" hidden="1" outlineLevel="2" x14ac:dyDescent="0.2">
      <c r="A450">
        <v>233</v>
      </c>
      <c r="B450" t="s">
        <v>473</v>
      </c>
      <c r="C450" t="s">
        <v>474</v>
      </c>
      <c r="D450" t="s">
        <v>470</v>
      </c>
      <c r="E450" s="3">
        <v>1</v>
      </c>
      <c r="F450" s="3">
        <v>1</v>
      </c>
      <c r="G450" s="3">
        <v>1</v>
      </c>
      <c r="H450" s="3">
        <v>0</v>
      </c>
      <c r="I450" s="3">
        <v>1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4</v>
      </c>
      <c r="P450" s="3">
        <v>2</v>
      </c>
      <c r="Q450" s="3">
        <v>2</v>
      </c>
      <c r="R450" s="3">
        <v>0</v>
      </c>
      <c r="S450" s="2">
        <v>0.33</v>
      </c>
    </row>
    <row r="451" spans="1:24" hidden="1" outlineLevel="2" x14ac:dyDescent="0.2">
      <c r="A451">
        <v>234</v>
      </c>
      <c r="B451" t="s">
        <v>475</v>
      </c>
      <c r="C451" t="s">
        <v>476</v>
      </c>
      <c r="D451" t="s">
        <v>470</v>
      </c>
      <c r="E451" s="3">
        <v>1</v>
      </c>
      <c r="F451" s="3">
        <v>1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2</v>
      </c>
      <c r="P451" s="3">
        <v>2</v>
      </c>
      <c r="Q451" s="3">
        <v>0</v>
      </c>
      <c r="R451" s="3">
        <v>0</v>
      </c>
      <c r="S451" s="2">
        <v>0.11</v>
      </c>
    </row>
    <row r="452" spans="1:24" hidden="1" outlineLevel="2" x14ac:dyDescent="0.2">
      <c r="A452">
        <v>235</v>
      </c>
      <c r="B452" t="s">
        <v>477</v>
      </c>
      <c r="C452" t="s">
        <v>478</v>
      </c>
      <c r="D452" t="s">
        <v>470</v>
      </c>
      <c r="E452" s="3">
        <v>5</v>
      </c>
      <c r="F452" s="3">
        <v>7</v>
      </c>
      <c r="G452" s="3">
        <v>1</v>
      </c>
      <c r="H452" s="3">
        <v>0</v>
      </c>
      <c r="I452" s="3">
        <v>4</v>
      </c>
      <c r="J452" s="3">
        <v>1</v>
      </c>
      <c r="K452" s="3">
        <v>2</v>
      </c>
      <c r="L452" s="3">
        <v>1</v>
      </c>
      <c r="M452" s="3">
        <v>0</v>
      </c>
      <c r="N452" s="3">
        <v>0</v>
      </c>
      <c r="O452" s="3">
        <v>21</v>
      </c>
      <c r="P452" s="3">
        <v>8</v>
      </c>
      <c r="Q452" s="3">
        <v>8</v>
      </c>
      <c r="R452" s="3">
        <v>5</v>
      </c>
      <c r="S452" s="2">
        <v>0.49</v>
      </c>
    </row>
    <row r="453" spans="1:24" hidden="1" outlineLevel="2" x14ac:dyDescent="0.2">
      <c r="A453">
        <v>236</v>
      </c>
      <c r="B453" t="s">
        <v>479</v>
      </c>
      <c r="C453" t="s">
        <v>480</v>
      </c>
      <c r="D453" t="s">
        <v>470</v>
      </c>
      <c r="E453" s="3">
        <v>1</v>
      </c>
      <c r="F453" s="3">
        <v>1</v>
      </c>
      <c r="G453" s="3">
        <v>1</v>
      </c>
      <c r="H453" s="3">
        <v>0</v>
      </c>
      <c r="I453" s="3">
        <v>1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4</v>
      </c>
      <c r="P453" s="3">
        <v>2</v>
      </c>
      <c r="Q453" s="3">
        <v>2</v>
      </c>
      <c r="R453" s="3">
        <v>0</v>
      </c>
      <c r="S453" s="2">
        <v>0.33</v>
      </c>
    </row>
    <row r="454" spans="1:24" hidden="1" outlineLevel="2" x14ac:dyDescent="0.2">
      <c r="A454">
        <v>237</v>
      </c>
      <c r="B454" t="s">
        <v>481</v>
      </c>
      <c r="C454" t="s">
        <v>482</v>
      </c>
      <c r="D454" t="s">
        <v>470</v>
      </c>
      <c r="E454" s="3">
        <v>3</v>
      </c>
      <c r="F454" s="3">
        <v>6</v>
      </c>
      <c r="G454" s="3">
        <v>0</v>
      </c>
      <c r="H454" s="3">
        <v>0</v>
      </c>
      <c r="I454" s="3">
        <v>1</v>
      </c>
      <c r="J454" s="3">
        <v>1</v>
      </c>
      <c r="K454" s="3">
        <v>4</v>
      </c>
      <c r="L454" s="3">
        <v>3</v>
      </c>
      <c r="M454" s="3">
        <v>0</v>
      </c>
      <c r="N454" s="3">
        <v>0</v>
      </c>
      <c r="O454" s="3">
        <v>18</v>
      </c>
      <c r="P454" s="3">
        <v>9</v>
      </c>
      <c r="Q454" s="3">
        <v>6</v>
      </c>
      <c r="R454" s="3">
        <v>3</v>
      </c>
      <c r="S454" s="2">
        <v>0.49</v>
      </c>
    </row>
    <row r="455" spans="1:24" hidden="1" outlineLevel="2" x14ac:dyDescent="0.2">
      <c r="A455">
        <v>238</v>
      </c>
      <c r="B455" t="s">
        <v>483</v>
      </c>
      <c r="C455" t="s">
        <v>484</v>
      </c>
      <c r="D455" t="s">
        <v>470</v>
      </c>
      <c r="E455" s="3">
        <v>9</v>
      </c>
      <c r="F455" s="3">
        <v>4</v>
      </c>
      <c r="G455" s="3">
        <v>2</v>
      </c>
      <c r="H455" s="3">
        <v>0</v>
      </c>
      <c r="I455" s="3">
        <v>4</v>
      </c>
      <c r="J455" s="3">
        <v>1</v>
      </c>
      <c r="K455" s="3">
        <v>2</v>
      </c>
      <c r="L455" s="3">
        <v>3</v>
      </c>
      <c r="M455" s="3">
        <v>1</v>
      </c>
      <c r="N455" s="3">
        <v>1</v>
      </c>
      <c r="O455" s="3">
        <v>27</v>
      </c>
      <c r="P455" s="3">
        <v>10</v>
      </c>
      <c r="Q455" s="3">
        <v>12</v>
      </c>
      <c r="R455" s="3">
        <v>5</v>
      </c>
      <c r="S455" s="2">
        <v>0.54</v>
      </c>
    </row>
    <row r="456" spans="1:24" hidden="1" outlineLevel="2" x14ac:dyDescent="0.2">
      <c r="A456">
        <v>239</v>
      </c>
      <c r="B456" t="s">
        <v>485</v>
      </c>
      <c r="C456" t="s">
        <v>486</v>
      </c>
      <c r="D456" t="s">
        <v>470</v>
      </c>
      <c r="E456" s="3">
        <v>1</v>
      </c>
      <c r="F456" s="3">
        <v>1</v>
      </c>
      <c r="G456" s="3">
        <v>0</v>
      </c>
      <c r="H456" s="3">
        <v>0</v>
      </c>
      <c r="I456" s="3">
        <v>1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3</v>
      </c>
      <c r="P456" s="3">
        <v>2</v>
      </c>
      <c r="Q456" s="3">
        <v>1</v>
      </c>
      <c r="R456" s="3">
        <v>0</v>
      </c>
      <c r="S456" s="2">
        <v>0.44</v>
      </c>
    </row>
    <row r="457" spans="1:24" hidden="1" outlineLevel="2" x14ac:dyDescent="0.2">
      <c r="A457">
        <v>240</v>
      </c>
      <c r="B457" t="s">
        <v>487</v>
      </c>
      <c r="C457" t="s">
        <v>488</v>
      </c>
      <c r="D457" t="s">
        <v>470</v>
      </c>
      <c r="E457" s="3">
        <v>9</v>
      </c>
      <c r="F457" s="3">
        <v>5</v>
      </c>
      <c r="G457" s="3">
        <v>1</v>
      </c>
      <c r="H457" s="3">
        <v>0</v>
      </c>
      <c r="I457" s="3">
        <v>2</v>
      </c>
      <c r="J457" s="3">
        <v>1</v>
      </c>
      <c r="K457" s="3">
        <v>3</v>
      </c>
      <c r="L457" s="3">
        <v>0</v>
      </c>
      <c r="M457" s="3">
        <v>2</v>
      </c>
      <c r="N457" s="3">
        <v>0</v>
      </c>
      <c r="O457" s="3">
        <v>23</v>
      </c>
      <c r="P457" s="3">
        <v>8</v>
      </c>
      <c r="Q457" s="3">
        <v>11</v>
      </c>
      <c r="R457" s="3">
        <v>4</v>
      </c>
      <c r="S457" s="2">
        <v>0.5</v>
      </c>
    </row>
    <row r="458" spans="1:24" outlineLevel="1" collapsed="1" x14ac:dyDescent="0.2">
      <c r="D458" s="1" t="s">
        <v>470</v>
      </c>
      <c r="E458" s="3">
        <f t="shared" ref="E458:R458" si="41">SUBTOTAL(9,E448:E457)</f>
        <v>35</v>
      </c>
      <c r="F458" s="3">
        <f t="shared" si="41"/>
        <v>32</v>
      </c>
      <c r="G458" s="3">
        <f t="shared" si="41"/>
        <v>8</v>
      </c>
      <c r="H458" s="3">
        <f t="shared" si="41"/>
        <v>0</v>
      </c>
      <c r="I458" s="3">
        <f t="shared" si="41"/>
        <v>16</v>
      </c>
      <c r="J458" s="3">
        <f t="shared" si="41"/>
        <v>5</v>
      </c>
      <c r="K458" s="3">
        <f t="shared" si="41"/>
        <v>13</v>
      </c>
      <c r="L458" s="3">
        <f t="shared" si="41"/>
        <v>8</v>
      </c>
      <c r="M458" s="3">
        <f t="shared" si="41"/>
        <v>3</v>
      </c>
      <c r="N458" s="3">
        <f t="shared" si="41"/>
        <v>1</v>
      </c>
      <c r="O458" s="3">
        <f t="shared" si="41"/>
        <v>121</v>
      </c>
      <c r="P458" s="3">
        <f t="shared" si="41"/>
        <v>53</v>
      </c>
      <c r="Q458" s="3">
        <f t="shared" si="41"/>
        <v>48</v>
      </c>
      <c r="R458" s="3">
        <f t="shared" si="41"/>
        <v>20</v>
      </c>
      <c r="S458" s="2"/>
      <c r="T458" s="2">
        <f>AVERAGE(S448:S457)</f>
        <v>0.40099999999999997</v>
      </c>
    </row>
    <row r="459" spans="1:24" x14ac:dyDescent="0.2">
      <c r="D459" s="1" t="s">
        <v>1857</v>
      </c>
      <c r="E459" s="3">
        <f t="shared" ref="E459:R459" si="42">SUBTOTAL(9,E2:E457)</f>
        <v>3103</v>
      </c>
      <c r="F459" s="3">
        <f t="shared" si="42"/>
        <v>2648</v>
      </c>
      <c r="G459" s="3">
        <f t="shared" si="42"/>
        <v>1188</v>
      </c>
      <c r="H459" s="3">
        <f t="shared" si="42"/>
        <v>0</v>
      </c>
      <c r="I459" s="3">
        <f t="shared" si="42"/>
        <v>1555</v>
      </c>
      <c r="J459" s="3">
        <f t="shared" si="42"/>
        <v>348</v>
      </c>
      <c r="K459" s="3">
        <f t="shared" si="42"/>
        <v>1730</v>
      </c>
      <c r="L459" s="3">
        <f t="shared" si="42"/>
        <v>920</v>
      </c>
      <c r="M459" s="3">
        <f t="shared" si="42"/>
        <v>432</v>
      </c>
      <c r="N459" s="3">
        <f t="shared" si="42"/>
        <v>192</v>
      </c>
      <c r="O459" s="3">
        <f t="shared" si="42"/>
        <v>12116</v>
      </c>
      <c r="P459" s="3">
        <f t="shared" si="42"/>
        <v>4067</v>
      </c>
      <c r="Q459" s="3">
        <f t="shared" si="42"/>
        <v>5176</v>
      </c>
      <c r="R459" s="3">
        <f t="shared" si="42"/>
        <v>2873</v>
      </c>
      <c r="S459" s="2"/>
      <c r="T459" s="10">
        <f>AVERAGE(T12:T458)</f>
        <v>0.52373809523809511</v>
      </c>
    </row>
    <row r="461" spans="1:24" x14ac:dyDescent="0.2">
      <c r="O461" s="3"/>
    </row>
    <row r="462" spans="1:24" x14ac:dyDescent="0.2">
      <c r="O462">
        <f>O459/43</f>
        <v>281.76744186046511</v>
      </c>
      <c r="W462">
        <f>(O462+GPLAY!O366+APKPURE!O355)/3</f>
        <v>223.00061490417167</v>
      </c>
    </row>
    <row r="464" spans="1:24" x14ac:dyDescent="0.2">
      <c r="N464" t="s">
        <v>1866</v>
      </c>
      <c r="O464" s="8">
        <f>O459/415</f>
        <v>29.195180722891568</v>
      </c>
      <c r="P464" s="8">
        <f>P459/415</f>
        <v>9.8000000000000007</v>
      </c>
      <c r="Q464" s="8">
        <f>Q459/415</f>
        <v>12.472289156626506</v>
      </c>
      <c r="R464" s="8">
        <f>R459/415</f>
        <v>6.9228915662650605</v>
      </c>
      <c r="W464" s="3"/>
      <c r="X464" s="3"/>
    </row>
    <row r="465" spans="15:18" x14ac:dyDescent="0.2">
      <c r="O465" s="8">
        <f>(O459+GPLAY!O365+APKPURE!O354)/1065</f>
        <v>23.573708920187794</v>
      </c>
      <c r="P465" s="8">
        <f>(P459+GPLAY!P365+APKPURE!P354)/1065</f>
        <v>7.8460093896713614</v>
      </c>
      <c r="Q465" s="8">
        <f>(Q459+GPLAY!Q365+APKPURE!Q354)/1065</f>
        <v>10.410328638497653</v>
      </c>
      <c r="R465" s="8">
        <f>(R459+GPLAY!R365+APKPURE!R354)/1065</f>
        <v>5.3173708920187792</v>
      </c>
    </row>
  </sheetData>
  <autoFilter ref="A1:T457" xr:uid="{CD94894F-1EB6-8945-8373-FDBBA8C2D21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DDC9-BA2E-7F4F-B0A0-006969E02C67}">
  <dimension ref="A1:T367"/>
  <sheetViews>
    <sheetView workbookViewId="0">
      <selection activeCell="T365" sqref="T365"/>
    </sheetView>
  </sheetViews>
  <sheetFormatPr baseColWidth="10" defaultRowHeight="16" outlineLevelRow="2" x14ac:dyDescent="0.2"/>
  <cols>
    <col min="1" max="1" width="4.6640625" bestFit="1" customWidth="1"/>
    <col min="2" max="2" width="47.6640625" hidden="1" customWidth="1"/>
    <col min="3" max="3" width="106.33203125" hidden="1" customWidth="1"/>
    <col min="4" max="4" width="22.83203125" bestFit="1" customWidth="1"/>
    <col min="5" max="13" width="6.33203125" bestFit="1" customWidth="1"/>
    <col min="14" max="14" width="7.33203125" bestFit="1" customWidth="1"/>
    <col min="15" max="15" width="15.5" bestFit="1" customWidth="1"/>
    <col min="16" max="16" width="9" bestFit="1" customWidth="1"/>
    <col min="17" max="17" width="10.6640625" bestFit="1" customWidth="1"/>
    <col min="18" max="18" width="9.33203125" bestFit="1" customWidth="1"/>
    <col min="19" max="19" width="8.1640625" bestFit="1" customWidth="1"/>
    <col min="20" max="20" width="7.664062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1856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hidden="1" outlineLevel="2" x14ac:dyDescent="0.2">
      <c r="A2">
        <v>231</v>
      </c>
      <c r="B2" t="s">
        <v>18</v>
      </c>
      <c r="C2" t="s">
        <v>19</v>
      </c>
      <c r="D2" t="s">
        <v>20</v>
      </c>
      <c r="E2" s="3">
        <v>11</v>
      </c>
      <c r="F2" s="3">
        <v>3</v>
      </c>
      <c r="G2" s="3">
        <v>4</v>
      </c>
      <c r="H2" s="3">
        <v>0</v>
      </c>
      <c r="I2" s="3">
        <v>1</v>
      </c>
      <c r="J2" s="3">
        <v>1</v>
      </c>
      <c r="K2" s="3">
        <v>2</v>
      </c>
      <c r="L2" s="3">
        <v>3</v>
      </c>
      <c r="M2" s="3">
        <v>1</v>
      </c>
      <c r="N2" s="3">
        <v>2</v>
      </c>
      <c r="O2" s="3">
        <v>28</v>
      </c>
      <c r="P2" s="3">
        <v>9</v>
      </c>
      <c r="Q2" s="3">
        <v>12</v>
      </c>
      <c r="R2" s="3">
        <v>7</v>
      </c>
      <c r="S2" s="2">
        <v>0.55000000000000004</v>
      </c>
    </row>
    <row r="3" spans="1:20" hidden="1" outlineLevel="2" x14ac:dyDescent="0.2">
      <c r="A3">
        <v>232</v>
      </c>
      <c r="B3" t="s">
        <v>1224</v>
      </c>
      <c r="C3" t="s">
        <v>1225</v>
      </c>
      <c r="D3" t="s">
        <v>20</v>
      </c>
      <c r="E3" s="3">
        <v>3</v>
      </c>
      <c r="F3" s="3">
        <v>7</v>
      </c>
      <c r="G3" s="3">
        <v>5</v>
      </c>
      <c r="H3" s="3">
        <v>0</v>
      </c>
      <c r="I3" s="3">
        <v>4</v>
      </c>
      <c r="J3" s="3">
        <v>1</v>
      </c>
      <c r="K3" s="3">
        <v>4</v>
      </c>
      <c r="L3" s="3">
        <v>2</v>
      </c>
      <c r="M3" s="3">
        <v>2</v>
      </c>
      <c r="N3" s="3">
        <v>0</v>
      </c>
      <c r="O3" s="3">
        <v>28</v>
      </c>
      <c r="P3" s="3">
        <v>8</v>
      </c>
      <c r="Q3" s="3">
        <v>13</v>
      </c>
      <c r="R3" s="3">
        <v>7</v>
      </c>
      <c r="S3" s="2">
        <v>0.51</v>
      </c>
    </row>
    <row r="4" spans="1:20" hidden="1" outlineLevel="2" x14ac:dyDescent="0.2">
      <c r="A4">
        <v>233</v>
      </c>
      <c r="B4" t="s">
        <v>21</v>
      </c>
      <c r="C4" t="s">
        <v>22</v>
      </c>
      <c r="D4" t="s">
        <v>20</v>
      </c>
      <c r="E4" s="3">
        <v>2</v>
      </c>
      <c r="F4" s="3">
        <v>4</v>
      </c>
      <c r="G4" s="3">
        <v>5</v>
      </c>
      <c r="H4" s="3">
        <v>0</v>
      </c>
      <c r="I4" s="3">
        <v>4</v>
      </c>
      <c r="J4" s="3">
        <v>1</v>
      </c>
      <c r="K4" s="3">
        <v>6</v>
      </c>
      <c r="L4" s="3">
        <v>1</v>
      </c>
      <c r="M4" s="3">
        <v>2</v>
      </c>
      <c r="N4" s="3">
        <v>0</v>
      </c>
      <c r="O4" s="3">
        <v>25</v>
      </c>
      <c r="P4" s="3">
        <v>5</v>
      </c>
      <c r="Q4" s="3">
        <v>11</v>
      </c>
      <c r="R4" s="3">
        <v>9</v>
      </c>
      <c r="S4" s="2">
        <v>0.62</v>
      </c>
    </row>
    <row r="5" spans="1:20" hidden="1" outlineLevel="2" x14ac:dyDescent="0.2">
      <c r="A5">
        <v>234</v>
      </c>
      <c r="B5" t="s">
        <v>1226</v>
      </c>
      <c r="C5" t="s">
        <v>1227</v>
      </c>
      <c r="D5" t="s">
        <v>20</v>
      </c>
      <c r="E5" s="3">
        <v>11</v>
      </c>
      <c r="F5" s="3">
        <v>2</v>
      </c>
      <c r="G5" s="3">
        <v>2</v>
      </c>
      <c r="H5" s="3">
        <v>0</v>
      </c>
      <c r="I5" s="3">
        <v>0</v>
      </c>
      <c r="J5" s="3">
        <v>1</v>
      </c>
      <c r="K5" s="3">
        <v>1</v>
      </c>
      <c r="L5" s="3">
        <v>3</v>
      </c>
      <c r="M5" s="3">
        <v>1</v>
      </c>
      <c r="N5" s="3">
        <v>1</v>
      </c>
      <c r="O5" s="3">
        <v>22</v>
      </c>
      <c r="P5" s="3">
        <v>8</v>
      </c>
      <c r="Q5" s="3">
        <v>11</v>
      </c>
      <c r="R5" s="3">
        <v>3</v>
      </c>
      <c r="S5" s="2">
        <v>0.5</v>
      </c>
    </row>
    <row r="6" spans="1:20" hidden="1" outlineLevel="2" x14ac:dyDescent="0.2">
      <c r="A6">
        <v>235</v>
      </c>
      <c r="B6" t="s">
        <v>1228</v>
      </c>
      <c r="C6" t="s">
        <v>1229</v>
      </c>
      <c r="D6" t="s">
        <v>20</v>
      </c>
      <c r="E6" s="3">
        <v>9</v>
      </c>
      <c r="F6" s="3">
        <v>9</v>
      </c>
      <c r="G6" s="3">
        <v>2</v>
      </c>
      <c r="H6" s="3">
        <v>0</v>
      </c>
      <c r="I6" s="3">
        <v>4</v>
      </c>
      <c r="J6" s="3">
        <v>1</v>
      </c>
      <c r="K6" s="3">
        <v>4</v>
      </c>
      <c r="L6" s="3">
        <v>3</v>
      </c>
      <c r="M6" s="3">
        <v>0</v>
      </c>
      <c r="N6" s="3">
        <v>1</v>
      </c>
      <c r="O6" s="3">
        <v>33</v>
      </c>
      <c r="P6" s="3">
        <v>13</v>
      </c>
      <c r="Q6" s="3">
        <v>14</v>
      </c>
      <c r="R6" s="3">
        <v>6</v>
      </c>
      <c r="S6" s="2">
        <v>0.53</v>
      </c>
    </row>
    <row r="7" spans="1:20" hidden="1" outlineLevel="2" x14ac:dyDescent="0.2">
      <c r="A7">
        <v>236</v>
      </c>
      <c r="B7" t="s">
        <v>1230</v>
      </c>
      <c r="C7" t="s">
        <v>1231</v>
      </c>
      <c r="D7" t="s">
        <v>20</v>
      </c>
      <c r="E7" s="3">
        <v>8</v>
      </c>
      <c r="F7" s="3">
        <v>8</v>
      </c>
      <c r="G7" s="3">
        <v>2</v>
      </c>
      <c r="H7" s="3">
        <v>0</v>
      </c>
      <c r="I7" s="3">
        <v>4</v>
      </c>
      <c r="J7" s="3">
        <v>1</v>
      </c>
      <c r="K7" s="3">
        <v>5</v>
      </c>
      <c r="L7" s="3">
        <v>1</v>
      </c>
      <c r="M7" s="3">
        <v>0</v>
      </c>
      <c r="N7" s="3">
        <v>0</v>
      </c>
      <c r="O7" s="3">
        <v>29</v>
      </c>
      <c r="P7" s="3">
        <v>10</v>
      </c>
      <c r="Q7" s="3">
        <v>12</v>
      </c>
      <c r="R7" s="3">
        <v>7</v>
      </c>
      <c r="S7" s="2">
        <v>0.49</v>
      </c>
    </row>
    <row r="8" spans="1:20" hidden="1" outlineLevel="2" x14ac:dyDescent="0.2">
      <c r="A8">
        <v>237</v>
      </c>
      <c r="B8" t="s">
        <v>37</v>
      </c>
      <c r="C8" t="s">
        <v>38</v>
      </c>
      <c r="D8" t="s">
        <v>20</v>
      </c>
      <c r="E8" s="3">
        <v>7</v>
      </c>
      <c r="F8" s="3">
        <v>2</v>
      </c>
      <c r="G8" s="3">
        <v>6</v>
      </c>
      <c r="H8" s="3">
        <v>0</v>
      </c>
      <c r="I8" s="3">
        <v>2</v>
      </c>
      <c r="J8" s="3">
        <v>1</v>
      </c>
      <c r="K8" s="3">
        <v>1</v>
      </c>
      <c r="L8" s="3">
        <v>3</v>
      </c>
      <c r="M8" s="3">
        <v>1</v>
      </c>
      <c r="N8" s="3">
        <v>0</v>
      </c>
      <c r="O8" s="3">
        <v>23</v>
      </c>
      <c r="P8" s="3">
        <v>6</v>
      </c>
      <c r="Q8" s="3">
        <v>10</v>
      </c>
      <c r="R8" s="3">
        <v>7</v>
      </c>
      <c r="S8" s="2">
        <v>0.56999999999999995</v>
      </c>
    </row>
    <row r="9" spans="1:20" hidden="1" outlineLevel="2" x14ac:dyDescent="0.2">
      <c r="A9">
        <v>238</v>
      </c>
      <c r="B9" t="s">
        <v>29</v>
      </c>
      <c r="C9" t="s">
        <v>30</v>
      </c>
      <c r="D9" t="s">
        <v>20</v>
      </c>
      <c r="E9" s="3">
        <v>11</v>
      </c>
      <c r="F9" s="3">
        <v>6</v>
      </c>
      <c r="G9" s="3">
        <v>4</v>
      </c>
      <c r="H9" s="3">
        <v>0</v>
      </c>
      <c r="I9" s="3">
        <v>4</v>
      </c>
      <c r="J9" s="3">
        <v>1</v>
      </c>
      <c r="K9" s="3">
        <v>6</v>
      </c>
      <c r="L9" s="3">
        <v>3</v>
      </c>
      <c r="M9" s="3">
        <v>2</v>
      </c>
      <c r="N9" s="3">
        <v>1</v>
      </c>
      <c r="O9" s="3">
        <v>38</v>
      </c>
      <c r="P9" s="3">
        <v>13</v>
      </c>
      <c r="Q9" s="3">
        <v>18</v>
      </c>
      <c r="R9" s="3">
        <v>7</v>
      </c>
      <c r="S9" s="2">
        <v>0.49</v>
      </c>
    </row>
    <row r="10" spans="1:20" hidden="1" outlineLevel="2" x14ac:dyDescent="0.2">
      <c r="A10">
        <v>239</v>
      </c>
      <c r="B10" t="s">
        <v>1232</v>
      </c>
      <c r="C10" t="s">
        <v>1233</v>
      </c>
      <c r="D10" t="s">
        <v>20</v>
      </c>
      <c r="E10" s="3">
        <v>7</v>
      </c>
      <c r="F10" s="3">
        <v>8</v>
      </c>
      <c r="G10" s="3">
        <v>4</v>
      </c>
      <c r="H10" s="3">
        <v>0</v>
      </c>
      <c r="I10" s="3">
        <v>6</v>
      </c>
      <c r="J10" s="3">
        <v>1</v>
      </c>
      <c r="K10" s="3">
        <v>7</v>
      </c>
      <c r="L10" s="3">
        <v>2</v>
      </c>
      <c r="M10" s="3">
        <v>1</v>
      </c>
      <c r="N10" s="3">
        <v>0</v>
      </c>
      <c r="O10" s="3">
        <v>36</v>
      </c>
      <c r="P10" s="3">
        <v>13</v>
      </c>
      <c r="Q10" s="3">
        <v>14</v>
      </c>
      <c r="R10" s="3">
        <v>9</v>
      </c>
      <c r="S10" s="2">
        <v>0.52</v>
      </c>
    </row>
    <row r="11" spans="1:20" hidden="1" outlineLevel="2" x14ac:dyDescent="0.2">
      <c r="A11">
        <v>240</v>
      </c>
      <c r="B11" t="s">
        <v>1234</v>
      </c>
      <c r="C11" t="s">
        <v>1235</v>
      </c>
      <c r="D11" t="s">
        <v>20</v>
      </c>
      <c r="E11" s="3">
        <v>11</v>
      </c>
      <c r="F11" s="3">
        <v>10</v>
      </c>
      <c r="G11" s="3">
        <v>4</v>
      </c>
      <c r="H11" s="3">
        <v>0</v>
      </c>
      <c r="I11" s="3">
        <v>3</v>
      </c>
      <c r="J11" s="3">
        <v>1</v>
      </c>
      <c r="K11" s="3">
        <v>6</v>
      </c>
      <c r="L11" s="3">
        <v>3</v>
      </c>
      <c r="M11" s="3">
        <v>1</v>
      </c>
      <c r="N11" s="3">
        <v>1</v>
      </c>
      <c r="O11" s="3">
        <v>40</v>
      </c>
      <c r="P11" s="3">
        <v>14</v>
      </c>
      <c r="Q11" s="3">
        <v>18</v>
      </c>
      <c r="R11" s="3">
        <v>8</v>
      </c>
      <c r="S11" s="2">
        <v>0.52</v>
      </c>
    </row>
    <row r="12" spans="1:20" outlineLevel="1" collapsed="1" x14ac:dyDescent="0.2">
      <c r="D12" s="1" t="s">
        <v>20</v>
      </c>
      <c r="E12" s="3">
        <f t="shared" ref="E12:R12" si="0">SUBTOTAL(9,E2:E11)</f>
        <v>80</v>
      </c>
      <c r="F12" s="3">
        <f t="shared" si="0"/>
        <v>59</v>
      </c>
      <c r="G12" s="3">
        <f t="shared" si="0"/>
        <v>38</v>
      </c>
      <c r="H12" s="3">
        <f t="shared" si="0"/>
        <v>0</v>
      </c>
      <c r="I12" s="3">
        <f t="shared" si="0"/>
        <v>32</v>
      </c>
      <c r="J12" s="3">
        <f t="shared" si="0"/>
        <v>10</v>
      </c>
      <c r="K12" s="3">
        <f t="shared" si="0"/>
        <v>42</v>
      </c>
      <c r="L12" s="3">
        <f t="shared" si="0"/>
        <v>24</v>
      </c>
      <c r="M12" s="3">
        <f t="shared" si="0"/>
        <v>11</v>
      </c>
      <c r="N12" s="3">
        <f t="shared" si="0"/>
        <v>6</v>
      </c>
      <c r="O12" s="3">
        <f t="shared" si="0"/>
        <v>302</v>
      </c>
      <c r="P12" s="3">
        <f t="shared" si="0"/>
        <v>99</v>
      </c>
      <c r="Q12" s="3">
        <f t="shared" si="0"/>
        <v>133</v>
      </c>
      <c r="R12" s="3">
        <f t="shared" si="0"/>
        <v>70</v>
      </c>
      <c r="S12" s="2"/>
      <c r="T12" s="2">
        <f>AVERAGEIF(S2:S11,"&lt;&gt;0")</f>
        <v>0.52999999999999992</v>
      </c>
    </row>
    <row r="13" spans="1:20" hidden="1" outlineLevel="2" x14ac:dyDescent="0.2">
      <c r="A13">
        <v>321</v>
      </c>
      <c r="B13" t="s">
        <v>1374</v>
      </c>
      <c r="C13" t="s">
        <v>1375</v>
      </c>
      <c r="D13" t="s">
        <v>1405</v>
      </c>
      <c r="E13" s="3">
        <v>9</v>
      </c>
      <c r="F13" s="3">
        <v>7</v>
      </c>
      <c r="G13" s="3">
        <v>4</v>
      </c>
      <c r="H13" s="3">
        <v>0</v>
      </c>
      <c r="I13" s="3">
        <v>3</v>
      </c>
      <c r="J13" s="3">
        <v>1</v>
      </c>
      <c r="K13" s="3">
        <v>6</v>
      </c>
      <c r="L13" s="3">
        <v>4</v>
      </c>
      <c r="M13" s="3">
        <v>1</v>
      </c>
      <c r="N13" s="3">
        <v>1</v>
      </c>
      <c r="O13" s="3">
        <v>36</v>
      </c>
      <c r="P13" s="3">
        <v>12</v>
      </c>
      <c r="Q13" s="3">
        <v>18</v>
      </c>
      <c r="R13" s="3">
        <v>6</v>
      </c>
      <c r="S13" s="2">
        <v>0.54</v>
      </c>
    </row>
    <row r="14" spans="1:20" hidden="1" outlineLevel="2" x14ac:dyDescent="0.2">
      <c r="A14">
        <v>322</v>
      </c>
      <c r="B14" t="s">
        <v>1376</v>
      </c>
      <c r="C14" t="s">
        <v>1377</v>
      </c>
      <c r="D14" t="s">
        <v>1405</v>
      </c>
      <c r="E14" s="3">
        <v>9</v>
      </c>
      <c r="F14" s="3">
        <v>9</v>
      </c>
      <c r="G14" s="3">
        <v>2</v>
      </c>
      <c r="H14" s="3">
        <v>0</v>
      </c>
      <c r="I14" s="3">
        <v>5</v>
      </c>
      <c r="J14" s="3">
        <v>1</v>
      </c>
      <c r="K14" s="3">
        <v>6</v>
      </c>
      <c r="L14" s="3">
        <v>4</v>
      </c>
      <c r="M14" s="3">
        <v>1</v>
      </c>
      <c r="N14" s="3">
        <v>1</v>
      </c>
      <c r="O14" s="3">
        <v>38</v>
      </c>
      <c r="P14" s="3">
        <v>13</v>
      </c>
      <c r="Q14" s="3">
        <v>18</v>
      </c>
      <c r="R14" s="3">
        <v>7</v>
      </c>
      <c r="S14" s="2">
        <v>0.55000000000000004</v>
      </c>
    </row>
    <row r="15" spans="1:20" hidden="1" outlineLevel="2" x14ac:dyDescent="0.2">
      <c r="A15">
        <v>323</v>
      </c>
      <c r="B15" t="s">
        <v>1378</v>
      </c>
      <c r="C15" t="s">
        <v>1379</v>
      </c>
      <c r="D15" t="s">
        <v>1405</v>
      </c>
      <c r="E15" s="3">
        <v>9</v>
      </c>
      <c r="F15" s="3">
        <v>9</v>
      </c>
      <c r="G15" s="3">
        <v>6</v>
      </c>
      <c r="H15" s="3">
        <v>0</v>
      </c>
      <c r="I15" s="3">
        <v>5</v>
      </c>
      <c r="J15" s="3">
        <v>1</v>
      </c>
      <c r="K15" s="3">
        <v>6</v>
      </c>
      <c r="L15" s="3">
        <v>4</v>
      </c>
      <c r="M15" s="3">
        <v>2</v>
      </c>
      <c r="N15" s="3">
        <v>1</v>
      </c>
      <c r="O15" s="3">
        <v>43</v>
      </c>
      <c r="P15" s="3">
        <v>13</v>
      </c>
      <c r="Q15" s="3">
        <v>19</v>
      </c>
      <c r="R15" s="3">
        <v>11</v>
      </c>
      <c r="S15" s="2">
        <v>0.61</v>
      </c>
    </row>
    <row r="16" spans="1:20" hidden="1" outlineLevel="2" x14ac:dyDescent="0.2">
      <c r="A16">
        <v>324</v>
      </c>
      <c r="B16" t="s">
        <v>1380</v>
      </c>
      <c r="C16" t="s">
        <v>1381</v>
      </c>
      <c r="D16" t="s">
        <v>1405</v>
      </c>
      <c r="E16" s="3">
        <v>10</v>
      </c>
      <c r="F16" s="3">
        <v>7</v>
      </c>
      <c r="G16" s="3">
        <v>4</v>
      </c>
      <c r="H16" s="3">
        <v>0</v>
      </c>
      <c r="I16" s="3">
        <v>3</v>
      </c>
      <c r="J16" s="3">
        <v>1</v>
      </c>
      <c r="K16" s="3">
        <v>5</v>
      </c>
      <c r="L16" s="3">
        <v>4</v>
      </c>
      <c r="M16" s="3">
        <v>1</v>
      </c>
      <c r="N16" s="3">
        <v>1</v>
      </c>
      <c r="O16" s="3">
        <v>36</v>
      </c>
      <c r="P16" s="3">
        <v>11</v>
      </c>
      <c r="Q16" s="3">
        <v>19</v>
      </c>
      <c r="R16" s="3">
        <v>6</v>
      </c>
      <c r="S16" s="2">
        <v>0.53</v>
      </c>
    </row>
    <row r="17" spans="1:20" hidden="1" outlineLevel="2" x14ac:dyDescent="0.2">
      <c r="A17">
        <v>325</v>
      </c>
      <c r="B17" t="s">
        <v>1382</v>
      </c>
      <c r="C17" t="s">
        <v>1383</v>
      </c>
      <c r="D17" t="s">
        <v>1405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2">
        <v>0</v>
      </c>
    </row>
    <row r="18" spans="1:20" hidden="1" outlineLevel="2" x14ac:dyDescent="0.2">
      <c r="A18">
        <v>326</v>
      </c>
      <c r="B18" t="s">
        <v>1384</v>
      </c>
      <c r="C18" t="s">
        <v>1385</v>
      </c>
      <c r="D18" t="s">
        <v>1405</v>
      </c>
      <c r="E18" s="3">
        <v>10</v>
      </c>
      <c r="F18" s="3">
        <v>8</v>
      </c>
      <c r="G18" s="3">
        <v>4</v>
      </c>
      <c r="H18" s="3">
        <v>0</v>
      </c>
      <c r="I18" s="3">
        <v>4</v>
      </c>
      <c r="J18" s="3">
        <v>1</v>
      </c>
      <c r="K18" s="3">
        <v>5</v>
      </c>
      <c r="L18" s="3">
        <v>4</v>
      </c>
      <c r="M18" s="3">
        <v>2</v>
      </c>
      <c r="N18" s="3">
        <v>1</v>
      </c>
      <c r="O18" s="3">
        <v>39</v>
      </c>
      <c r="P18" s="3">
        <v>12</v>
      </c>
      <c r="Q18" s="3">
        <v>20</v>
      </c>
      <c r="R18" s="3">
        <v>7</v>
      </c>
      <c r="S18" s="2">
        <v>0.54</v>
      </c>
    </row>
    <row r="19" spans="1:20" hidden="1" outlineLevel="2" x14ac:dyDescent="0.2">
      <c r="A19">
        <v>327</v>
      </c>
      <c r="B19" t="s">
        <v>342</v>
      </c>
      <c r="C19" t="s">
        <v>343</v>
      </c>
      <c r="D19" t="s">
        <v>1405</v>
      </c>
      <c r="E19" s="3">
        <v>9</v>
      </c>
      <c r="F19" s="3">
        <v>2</v>
      </c>
      <c r="G19" s="3">
        <v>2</v>
      </c>
      <c r="H19" s="3">
        <v>0</v>
      </c>
      <c r="I19" s="3">
        <v>0</v>
      </c>
      <c r="J19" s="3">
        <v>1</v>
      </c>
      <c r="K19" s="3">
        <v>1</v>
      </c>
      <c r="L19" s="3">
        <v>3</v>
      </c>
      <c r="M19" s="3">
        <v>2</v>
      </c>
      <c r="N19" s="3">
        <v>0</v>
      </c>
      <c r="O19" s="3">
        <v>20</v>
      </c>
      <c r="P19" s="3">
        <v>7</v>
      </c>
      <c r="Q19" s="3">
        <v>10</v>
      </c>
      <c r="R19" s="3">
        <v>3</v>
      </c>
      <c r="S19" s="2">
        <v>0.49</v>
      </c>
    </row>
    <row r="20" spans="1:20" hidden="1" outlineLevel="2" x14ac:dyDescent="0.2">
      <c r="A20">
        <v>328</v>
      </c>
      <c r="B20" t="s">
        <v>1386</v>
      </c>
      <c r="C20" t="s">
        <v>1387</v>
      </c>
      <c r="D20" t="s">
        <v>1405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2">
        <v>0</v>
      </c>
    </row>
    <row r="21" spans="1:20" hidden="1" outlineLevel="2" x14ac:dyDescent="0.2">
      <c r="A21">
        <v>329</v>
      </c>
      <c r="B21" t="s">
        <v>1388</v>
      </c>
      <c r="C21" t="s">
        <v>1389</v>
      </c>
      <c r="D21" t="s">
        <v>1405</v>
      </c>
      <c r="E21" s="3">
        <v>8</v>
      </c>
      <c r="F21" s="3">
        <v>9</v>
      </c>
      <c r="G21" s="3">
        <v>3</v>
      </c>
      <c r="H21" s="3">
        <v>0</v>
      </c>
      <c r="I21" s="3">
        <v>4</v>
      </c>
      <c r="J21" s="3">
        <v>1</v>
      </c>
      <c r="K21" s="3">
        <v>5</v>
      </c>
      <c r="L21" s="3">
        <v>3</v>
      </c>
      <c r="M21" s="3">
        <v>1</v>
      </c>
      <c r="N21" s="3">
        <v>1</v>
      </c>
      <c r="O21" s="3">
        <v>35</v>
      </c>
      <c r="P21" s="3">
        <v>12</v>
      </c>
      <c r="Q21" s="3">
        <v>18</v>
      </c>
      <c r="R21" s="3">
        <v>5</v>
      </c>
      <c r="S21" s="2">
        <v>0.54</v>
      </c>
    </row>
    <row r="22" spans="1:20" hidden="1" outlineLevel="2" x14ac:dyDescent="0.2">
      <c r="A22">
        <v>330</v>
      </c>
      <c r="B22" t="s">
        <v>1390</v>
      </c>
      <c r="C22" t="s">
        <v>1391</v>
      </c>
      <c r="D22" t="s">
        <v>1405</v>
      </c>
      <c r="E22" s="3">
        <v>10</v>
      </c>
      <c r="F22" s="3">
        <v>8</v>
      </c>
      <c r="G22" s="3">
        <v>4</v>
      </c>
      <c r="H22" s="3">
        <v>0</v>
      </c>
      <c r="I22" s="3">
        <v>4</v>
      </c>
      <c r="J22" s="3">
        <v>1</v>
      </c>
      <c r="K22" s="3">
        <v>5</v>
      </c>
      <c r="L22" s="3">
        <v>4</v>
      </c>
      <c r="M22" s="3">
        <v>2</v>
      </c>
      <c r="N22" s="3">
        <v>1</v>
      </c>
      <c r="O22" s="3">
        <v>39</v>
      </c>
      <c r="P22" s="3">
        <v>12</v>
      </c>
      <c r="Q22" s="3">
        <v>20</v>
      </c>
      <c r="R22" s="3">
        <v>7</v>
      </c>
      <c r="S22" s="2">
        <v>0.54</v>
      </c>
    </row>
    <row r="23" spans="1:20" outlineLevel="1" collapsed="1" x14ac:dyDescent="0.2">
      <c r="D23" s="1" t="s">
        <v>1405</v>
      </c>
      <c r="E23" s="3">
        <f t="shared" ref="E23:R23" si="1">SUBTOTAL(9,E13:E22)</f>
        <v>74</v>
      </c>
      <c r="F23" s="3">
        <f t="shared" si="1"/>
        <v>59</v>
      </c>
      <c r="G23" s="3">
        <f t="shared" si="1"/>
        <v>29</v>
      </c>
      <c r="H23" s="3">
        <f t="shared" si="1"/>
        <v>0</v>
      </c>
      <c r="I23" s="3">
        <f t="shared" si="1"/>
        <v>28</v>
      </c>
      <c r="J23" s="3">
        <f t="shared" si="1"/>
        <v>8</v>
      </c>
      <c r="K23" s="3">
        <f t="shared" si="1"/>
        <v>39</v>
      </c>
      <c r="L23" s="3">
        <f t="shared" si="1"/>
        <v>30</v>
      </c>
      <c r="M23" s="3">
        <f t="shared" si="1"/>
        <v>12</v>
      </c>
      <c r="N23" s="3">
        <f t="shared" si="1"/>
        <v>7</v>
      </c>
      <c r="O23" s="3">
        <f t="shared" si="1"/>
        <v>286</v>
      </c>
      <c r="P23" s="3">
        <f t="shared" si="1"/>
        <v>92</v>
      </c>
      <c r="Q23" s="3">
        <f t="shared" si="1"/>
        <v>142</v>
      </c>
      <c r="R23" s="3">
        <f t="shared" si="1"/>
        <v>52</v>
      </c>
      <c r="S23" s="2"/>
      <c r="T23" s="2">
        <f>AVERAGE(S13:S22)</f>
        <v>0.43400000000000005</v>
      </c>
    </row>
    <row r="24" spans="1:20" hidden="1" outlineLevel="2" x14ac:dyDescent="0.2">
      <c r="A24">
        <v>151</v>
      </c>
      <c r="B24" t="s">
        <v>887</v>
      </c>
      <c r="C24" t="s">
        <v>888</v>
      </c>
      <c r="D24" t="s">
        <v>1398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2">
        <v>0</v>
      </c>
    </row>
    <row r="25" spans="1:20" hidden="1" outlineLevel="2" x14ac:dyDescent="0.2">
      <c r="A25">
        <v>152</v>
      </c>
      <c r="B25" t="s">
        <v>1102</v>
      </c>
      <c r="C25" t="s">
        <v>1103</v>
      </c>
      <c r="D25" t="s">
        <v>1398</v>
      </c>
      <c r="E25" s="3">
        <v>6</v>
      </c>
      <c r="F25" s="3">
        <v>8</v>
      </c>
      <c r="G25" s="3">
        <v>3</v>
      </c>
      <c r="H25" s="3">
        <v>0</v>
      </c>
      <c r="I25" s="3">
        <v>5</v>
      </c>
      <c r="J25" s="3">
        <v>1</v>
      </c>
      <c r="K25" s="3">
        <v>5</v>
      </c>
      <c r="L25" s="3">
        <v>3</v>
      </c>
      <c r="M25" s="3">
        <v>1</v>
      </c>
      <c r="N25" s="3">
        <v>1</v>
      </c>
      <c r="O25" s="3">
        <v>33</v>
      </c>
      <c r="P25" s="3">
        <v>11</v>
      </c>
      <c r="Q25" s="3">
        <v>14</v>
      </c>
      <c r="R25" s="3">
        <v>8</v>
      </c>
      <c r="S25" s="2">
        <v>0.56999999999999995</v>
      </c>
    </row>
    <row r="26" spans="1:20" hidden="1" outlineLevel="2" x14ac:dyDescent="0.2">
      <c r="A26">
        <v>153</v>
      </c>
      <c r="B26" t="s">
        <v>1104</v>
      </c>
      <c r="C26" t="s">
        <v>1105</v>
      </c>
      <c r="D26" t="s">
        <v>1398</v>
      </c>
      <c r="E26" s="3">
        <v>3</v>
      </c>
      <c r="F26" s="3">
        <v>1</v>
      </c>
      <c r="G26" s="3">
        <v>4</v>
      </c>
      <c r="H26" s="3">
        <v>0</v>
      </c>
      <c r="I26" s="3">
        <v>2</v>
      </c>
      <c r="J26" s="3">
        <v>1</v>
      </c>
      <c r="K26" s="3">
        <v>1</v>
      </c>
      <c r="L26" s="3">
        <v>2</v>
      </c>
      <c r="M26" s="3">
        <v>0</v>
      </c>
      <c r="N26" s="3">
        <v>0</v>
      </c>
      <c r="O26" s="3">
        <v>14</v>
      </c>
      <c r="P26" s="3">
        <v>5</v>
      </c>
      <c r="Q26" s="3">
        <v>5</v>
      </c>
      <c r="R26" s="3">
        <v>4</v>
      </c>
      <c r="S26" s="2">
        <v>0.55000000000000004</v>
      </c>
    </row>
    <row r="27" spans="1:20" hidden="1" outlineLevel="2" x14ac:dyDescent="0.2">
      <c r="A27">
        <v>154</v>
      </c>
      <c r="B27" t="s">
        <v>1106</v>
      </c>
      <c r="C27" t="s">
        <v>1107</v>
      </c>
      <c r="D27" t="s">
        <v>1398</v>
      </c>
      <c r="E27" s="3">
        <v>10</v>
      </c>
      <c r="F27" s="3">
        <v>9</v>
      </c>
      <c r="G27" s="3">
        <v>3</v>
      </c>
      <c r="H27" s="3">
        <v>0</v>
      </c>
      <c r="I27" s="3">
        <v>3</v>
      </c>
      <c r="J27" s="3">
        <v>1</v>
      </c>
      <c r="K27" s="3">
        <v>6</v>
      </c>
      <c r="L27" s="3">
        <v>3</v>
      </c>
      <c r="M27" s="3">
        <v>1</v>
      </c>
      <c r="N27" s="3">
        <v>2</v>
      </c>
      <c r="O27" s="3">
        <v>38</v>
      </c>
      <c r="P27" s="3">
        <v>13</v>
      </c>
      <c r="Q27" s="3">
        <v>14</v>
      </c>
      <c r="R27" s="3">
        <v>11</v>
      </c>
      <c r="S27" s="2">
        <v>0.57999999999999996</v>
      </c>
    </row>
    <row r="28" spans="1:20" hidden="1" outlineLevel="2" x14ac:dyDescent="0.2">
      <c r="A28">
        <v>155</v>
      </c>
      <c r="B28" t="s">
        <v>1108</v>
      </c>
      <c r="C28" t="s">
        <v>1109</v>
      </c>
      <c r="D28" t="s">
        <v>1398</v>
      </c>
      <c r="E28" s="3">
        <v>9</v>
      </c>
      <c r="F28" s="3">
        <v>10</v>
      </c>
      <c r="G28" s="3">
        <v>4</v>
      </c>
      <c r="H28" s="3">
        <v>0</v>
      </c>
      <c r="I28" s="3">
        <v>4</v>
      </c>
      <c r="J28" s="3">
        <v>1</v>
      </c>
      <c r="K28" s="3">
        <v>5</v>
      </c>
      <c r="L28" s="3">
        <v>3</v>
      </c>
      <c r="M28" s="3">
        <v>1</v>
      </c>
      <c r="N28" s="3">
        <v>1</v>
      </c>
      <c r="O28" s="3">
        <v>38</v>
      </c>
      <c r="P28" s="3">
        <v>13</v>
      </c>
      <c r="Q28" s="3">
        <v>18</v>
      </c>
      <c r="R28" s="3">
        <v>7</v>
      </c>
      <c r="S28" s="2">
        <v>0.53</v>
      </c>
    </row>
    <row r="29" spans="1:20" hidden="1" outlineLevel="2" x14ac:dyDescent="0.2">
      <c r="A29">
        <v>156</v>
      </c>
      <c r="B29" t="s">
        <v>1110</v>
      </c>
      <c r="C29" t="s">
        <v>1111</v>
      </c>
      <c r="D29" t="s">
        <v>1398</v>
      </c>
      <c r="E29" s="3">
        <v>8</v>
      </c>
      <c r="F29" s="3">
        <v>3</v>
      </c>
      <c r="G29" s="3">
        <v>2</v>
      </c>
      <c r="H29" s="3">
        <v>0</v>
      </c>
      <c r="I29" s="3">
        <v>2</v>
      </c>
      <c r="J29" s="3">
        <v>1</v>
      </c>
      <c r="K29" s="3">
        <v>1</v>
      </c>
      <c r="L29" s="3">
        <v>3</v>
      </c>
      <c r="M29" s="3">
        <v>1</v>
      </c>
      <c r="N29" s="3">
        <v>0</v>
      </c>
      <c r="O29" s="3">
        <v>21</v>
      </c>
      <c r="P29" s="3">
        <v>8</v>
      </c>
      <c r="Q29" s="3">
        <v>10</v>
      </c>
      <c r="R29" s="3">
        <v>3</v>
      </c>
      <c r="S29" s="2">
        <v>0.5</v>
      </c>
    </row>
    <row r="30" spans="1:20" hidden="1" outlineLevel="2" x14ac:dyDescent="0.2">
      <c r="A30">
        <v>157</v>
      </c>
      <c r="B30" t="s">
        <v>1011</v>
      </c>
      <c r="C30" t="s">
        <v>1012</v>
      </c>
      <c r="D30" t="s">
        <v>1398</v>
      </c>
      <c r="E30" s="3">
        <v>10</v>
      </c>
      <c r="F30" s="3">
        <v>9</v>
      </c>
      <c r="G30" s="3">
        <v>6</v>
      </c>
      <c r="H30" s="3">
        <v>0</v>
      </c>
      <c r="I30" s="3">
        <v>4</v>
      </c>
      <c r="J30" s="3">
        <v>1</v>
      </c>
      <c r="K30" s="3">
        <v>5</v>
      </c>
      <c r="L30" s="3">
        <v>3</v>
      </c>
      <c r="M30" s="3">
        <v>1</v>
      </c>
      <c r="N30" s="3">
        <v>0</v>
      </c>
      <c r="O30" s="3">
        <v>39</v>
      </c>
      <c r="P30" s="3">
        <v>13</v>
      </c>
      <c r="Q30" s="3">
        <v>13</v>
      </c>
      <c r="R30" s="3">
        <v>13</v>
      </c>
      <c r="S30" s="2">
        <v>0.57999999999999996</v>
      </c>
    </row>
    <row r="31" spans="1:20" hidden="1" outlineLevel="2" x14ac:dyDescent="0.2">
      <c r="A31">
        <v>158</v>
      </c>
      <c r="B31" t="s">
        <v>1112</v>
      </c>
      <c r="C31" t="s">
        <v>1113</v>
      </c>
      <c r="D31" t="s">
        <v>1398</v>
      </c>
      <c r="E31" s="3">
        <v>9</v>
      </c>
      <c r="F31" s="3">
        <v>6</v>
      </c>
      <c r="G31" s="3">
        <v>2</v>
      </c>
      <c r="H31" s="3">
        <v>0</v>
      </c>
      <c r="I31" s="3">
        <v>4</v>
      </c>
      <c r="J31" s="3">
        <v>1</v>
      </c>
      <c r="K31" s="3">
        <v>5</v>
      </c>
      <c r="L31" s="3">
        <v>3</v>
      </c>
      <c r="M31" s="3">
        <v>2</v>
      </c>
      <c r="N31" s="3">
        <v>0</v>
      </c>
      <c r="O31" s="3">
        <v>32</v>
      </c>
      <c r="P31" s="3">
        <v>11</v>
      </c>
      <c r="Q31" s="3">
        <v>15</v>
      </c>
      <c r="R31" s="3">
        <v>6</v>
      </c>
      <c r="S31" s="2">
        <v>0.54</v>
      </c>
    </row>
    <row r="32" spans="1:20" hidden="1" outlineLevel="2" x14ac:dyDescent="0.2">
      <c r="A32">
        <v>159</v>
      </c>
      <c r="B32" t="s">
        <v>1114</v>
      </c>
      <c r="C32" t="s">
        <v>1115</v>
      </c>
      <c r="D32" t="s">
        <v>1398</v>
      </c>
      <c r="E32" s="3">
        <v>3</v>
      </c>
      <c r="F32" s="3">
        <v>8</v>
      </c>
      <c r="G32" s="3">
        <v>4</v>
      </c>
      <c r="H32" s="3">
        <v>0</v>
      </c>
      <c r="I32" s="3">
        <v>4</v>
      </c>
      <c r="J32" s="3">
        <v>1</v>
      </c>
      <c r="K32" s="3">
        <v>5</v>
      </c>
      <c r="L32" s="3">
        <v>3</v>
      </c>
      <c r="M32" s="3">
        <v>1</v>
      </c>
      <c r="N32" s="3">
        <v>0</v>
      </c>
      <c r="O32" s="3">
        <v>29</v>
      </c>
      <c r="P32" s="3">
        <v>13</v>
      </c>
      <c r="Q32" s="3">
        <v>11</v>
      </c>
      <c r="R32" s="3">
        <v>5</v>
      </c>
      <c r="S32" s="2">
        <v>0.49</v>
      </c>
    </row>
    <row r="33" spans="1:20" hidden="1" outlineLevel="2" x14ac:dyDescent="0.2">
      <c r="A33">
        <v>160</v>
      </c>
      <c r="B33" t="s">
        <v>1116</v>
      </c>
      <c r="C33" t="s">
        <v>1117</v>
      </c>
      <c r="D33" t="s">
        <v>1398</v>
      </c>
      <c r="E33" s="3">
        <v>10</v>
      </c>
      <c r="F33" s="3">
        <v>8</v>
      </c>
      <c r="G33" s="3">
        <v>5</v>
      </c>
      <c r="H33" s="3">
        <v>0</v>
      </c>
      <c r="I33" s="3">
        <v>4</v>
      </c>
      <c r="J33" s="3">
        <v>1</v>
      </c>
      <c r="K33" s="3">
        <v>5</v>
      </c>
      <c r="L33" s="3">
        <v>3</v>
      </c>
      <c r="M33" s="3">
        <v>1</v>
      </c>
      <c r="N33" s="3">
        <v>0</v>
      </c>
      <c r="O33" s="3">
        <v>37</v>
      </c>
      <c r="P33" s="3">
        <v>13</v>
      </c>
      <c r="Q33" s="3">
        <v>15</v>
      </c>
      <c r="R33" s="3">
        <v>9</v>
      </c>
      <c r="S33" s="2">
        <v>0.56999999999999995</v>
      </c>
    </row>
    <row r="34" spans="1:20" outlineLevel="1" collapsed="1" x14ac:dyDescent="0.2">
      <c r="D34" s="1" t="s">
        <v>1398</v>
      </c>
      <c r="E34" s="3">
        <f t="shared" ref="E34:R34" si="2">SUBTOTAL(9,E24:E33)</f>
        <v>68</v>
      </c>
      <c r="F34" s="3">
        <f t="shared" si="2"/>
        <v>62</v>
      </c>
      <c r="G34" s="3">
        <f t="shared" si="2"/>
        <v>33</v>
      </c>
      <c r="H34" s="3">
        <f t="shared" si="2"/>
        <v>0</v>
      </c>
      <c r="I34" s="3">
        <f t="shared" si="2"/>
        <v>32</v>
      </c>
      <c r="J34" s="3">
        <f t="shared" si="2"/>
        <v>9</v>
      </c>
      <c r="K34" s="3">
        <f t="shared" si="2"/>
        <v>38</v>
      </c>
      <c r="L34" s="3">
        <f t="shared" si="2"/>
        <v>26</v>
      </c>
      <c r="M34" s="3">
        <f t="shared" si="2"/>
        <v>9</v>
      </c>
      <c r="N34" s="3">
        <f t="shared" si="2"/>
        <v>4</v>
      </c>
      <c r="O34" s="3">
        <f t="shared" si="2"/>
        <v>281</v>
      </c>
      <c r="P34" s="3">
        <f t="shared" si="2"/>
        <v>100</v>
      </c>
      <c r="Q34" s="3">
        <f t="shared" si="2"/>
        <v>115</v>
      </c>
      <c r="R34" s="3">
        <f t="shared" si="2"/>
        <v>66</v>
      </c>
      <c r="S34" s="2"/>
      <c r="T34" s="2">
        <f>AVERAGEIF(S24:S33,"&lt;&gt;0")</f>
        <v>0.54555555555555568</v>
      </c>
    </row>
    <row r="35" spans="1:20" hidden="1" outlineLevel="2" x14ac:dyDescent="0.2">
      <c r="A35">
        <v>211</v>
      </c>
      <c r="B35" t="s">
        <v>601</v>
      </c>
      <c r="C35" t="s">
        <v>602</v>
      </c>
      <c r="D35" t="s">
        <v>1402</v>
      </c>
      <c r="E35" s="3">
        <v>10</v>
      </c>
      <c r="F35" s="3">
        <v>7</v>
      </c>
      <c r="G35" s="3">
        <v>2</v>
      </c>
      <c r="H35" s="3">
        <v>0</v>
      </c>
      <c r="I35" s="3">
        <v>5</v>
      </c>
      <c r="J35" s="3">
        <v>1</v>
      </c>
      <c r="K35" s="3">
        <v>4</v>
      </c>
      <c r="L35" s="3">
        <v>2</v>
      </c>
      <c r="M35" s="3">
        <v>1</v>
      </c>
      <c r="N35" s="3">
        <v>1</v>
      </c>
      <c r="O35" s="3">
        <v>33</v>
      </c>
      <c r="P35" s="3">
        <v>11</v>
      </c>
      <c r="Q35" s="3">
        <v>17</v>
      </c>
      <c r="R35" s="3">
        <v>5</v>
      </c>
      <c r="S35" s="2">
        <v>0.51</v>
      </c>
    </row>
    <row r="36" spans="1:20" hidden="1" outlineLevel="2" x14ac:dyDescent="0.2">
      <c r="A36">
        <v>212</v>
      </c>
      <c r="B36" t="s">
        <v>1193</v>
      </c>
      <c r="C36" t="s">
        <v>606</v>
      </c>
      <c r="D36" t="s">
        <v>1402</v>
      </c>
      <c r="E36" s="3">
        <v>8</v>
      </c>
      <c r="F36" s="3">
        <v>2</v>
      </c>
      <c r="G36" s="3">
        <v>2</v>
      </c>
      <c r="H36" s="3">
        <v>0</v>
      </c>
      <c r="I36" s="3">
        <v>2</v>
      </c>
      <c r="J36" s="3">
        <v>1</v>
      </c>
      <c r="K36" s="3">
        <v>1</v>
      </c>
      <c r="L36" s="3">
        <v>3</v>
      </c>
      <c r="M36" s="3">
        <v>2</v>
      </c>
      <c r="N36" s="3">
        <v>0</v>
      </c>
      <c r="O36" s="3">
        <v>21</v>
      </c>
      <c r="P36" s="3">
        <v>6</v>
      </c>
      <c r="Q36" s="3">
        <v>11</v>
      </c>
      <c r="R36" s="3">
        <v>4</v>
      </c>
      <c r="S36" s="2">
        <v>0.53</v>
      </c>
    </row>
    <row r="37" spans="1:20" hidden="1" outlineLevel="2" x14ac:dyDescent="0.2">
      <c r="A37">
        <v>213</v>
      </c>
      <c r="B37" t="s">
        <v>599</v>
      </c>
      <c r="C37" t="s">
        <v>600</v>
      </c>
      <c r="D37" t="s">
        <v>1402</v>
      </c>
      <c r="E37" s="3">
        <v>10</v>
      </c>
      <c r="F37" s="3">
        <v>7</v>
      </c>
      <c r="G37" s="3">
        <v>6</v>
      </c>
      <c r="H37" s="3">
        <v>0</v>
      </c>
      <c r="I37" s="3">
        <v>4</v>
      </c>
      <c r="J37" s="3">
        <v>1</v>
      </c>
      <c r="K37" s="3">
        <v>5</v>
      </c>
      <c r="L37" s="3">
        <v>2</v>
      </c>
      <c r="M37" s="3">
        <v>1</v>
      </c>
      <c r="N37" s="3">
        <v>1</v>
      </c>
      <c r="O37" s="3">
        <v>37</v>
      </c>
      <c r="P37" s="3">
        <v>12</v>
      </c>
      <c r="Q37" s="3">
        <v>15</v>
      </c>
      <c r="R37" s="3">
        <v>10</v>
      </c>
      <c r="S37" s="2">
        <v>0.57999999999999996</v>
      </c>
    </row>
    <row r="38" spans="1:20" hidden="1" outlineLevel="2" x14ac:dyDescent="0.2">
      <c r="A38">
        <v>214</v>
      </c>
      <c r="B38" t="s">
        <v>1194</v>
      </c>
      <c r="C38" t="s">
        <v>1195</v>
      </c>
      <c r="D38" t="s">
        <v>1402</v>
      </c>
      <c r="E38" s="3">
        <v>7</v>
      </c>
      <c r="F38" s="3">
        <v>7</v>
      </c>
      <c r="G38" s="3">
        <v>4</v>
      </c>
      <c r="H38" s="3">
        <v>0</v>
      </c>
      <c r="I38" s="3">
        <v>4</v>
      </c>
      <c r="J38" s="3">
        <v>1</v>
      </c>
      <c r="K38" s="3">
        <v>4</v>
      </c>
      <c r="L38" s="3">
        <v>3</v>
      </c>
      <c r="M38" s="3">
        <v>1</v>
      </c>
      <c r="N38" s="3">
        <v>1</v>
      </c>
      <c r="O38" s="3">
        <v>32</v>
      </c>
      <c r="P38" s="3">
        <v>13</v>
      </c>
      <c r="Q38" s="3">
        <v>15</v>
      </c>
      <c r="R38" s="3">
        <v>4</v>
      </c>
      <c r="S38" s="2">
        <v>0.52</v>
      </c>
    </row>
    <row r="39" spans="1:20" hidden="1" outlineLevel="2" x14ac:dyDescent="0.2">
      <c r="A39">
        <v>215</v>
      </c>
      <c r="B39" t="s">
        <v>1196</v>
      </c>
      <c r="C39" t="s">
        <v>1197</v>
      </c>
      <c r="D39" t="s">
        <v>1402</v>
      </c>
      <c r="E39" s="3">
        <v>8</v>
      </c>
      <c r="F39" s="3">
        <v>7</v>
      </c>
      <c r="G39" s="3">
        <v>2</v>
      </c>
      <c r="H39" s="3">
        <v>0</v>
      </c>
      <c r="I39" s="3">
        <v>4</v>
      </c>
      <c r="J39" s="3">
        <v>1</v>
      </c>
      <c r="K39" s="3">
        <v>4</v>
      </c>
      <c r="L39" s="3">
        <v>3</v>
      </c>
      <c r="M39" s="3">
        <v>2</v>
      </c>
      <c r="N39" s="3">
        <v>1</v>
      </c>
      <c r="O39" s="3">
        <v>32</v>
      </c>
      <c r="P39" s="3">
        <v>13</v>
      </c>
      <c r="Q39" s="3">
        <v>15</v>
      </c>
      <c r="R39" s="3">
        <v>4</v>
      </c>
      <c r="S39" s="2">
        <v>0.52</v>
      </c>
    </row>
    <row r="40" spans="1:20" hidden="1" outlineLevel="2" x14ac:dyDescent="0.2">
      <c r="A40">
        <v>216</v>
      </c>
      <c r="B40" t="s">
        <v>1198</v>
      </c>
      <c r="C40" t="s">
        <v>1199</v>
      </c>
      <c r="D40" t="s">
        <v>1402</v>
      </c>
      <c r="E40" s="3">
        <v>6</v>
      </c>
      <c r="F40" s="3">
        <v>3</v>
      </c>
      <c r="G40" s="3">
        <v>2</v>
      </c>
      <c r="H40" s="3">
        <v>0</v>
      </c>
      <c r="I40" s="3">
        <v>3</v>
      </c>
      <c r="J40" s="3">
        <v>1</v>
      </c>
      <c r="K40" s="3">
        <v>1</v>
      </c>
      <c r="L40" s="3">
        <v>2</v>
      </c>
      <c r="M40" s="3">
        <v>1</v>
      </c>
      <c r="N40" s="3">
        <v>0</v>
      </c>
      <c r="O40" s="3">
        <v>19</v>
      </c>
      <c r="P40" s="3">
        <v>6</v>
      </c>
      <c r="Q40" s="3">
        <v>9</v>
      </c>
      <c r="R40" s="3">
        <v>4</v>
      </c>
      <c r="S40" s="2">
        <v>0.56999999999999995</v>
      </c>
    </row>
    <row r="41" spans="1:20" hidden="1" outlineLevel="2" x14ac:dyDescent="0.2">
      <c r="A41">
        <v>217</v>
      </c>
      <c r="B41" t="s">
        <v>1200</v>
      </c>
      <c r="C41" t="s">
        <v>1201</v>
      </c>
      <c r="D41" t="s">
        <v>1402</v>
      </c>
      <c r="E41" s="3">
        <v>10</v>
      </c>
      <c r="F41" s="3">
        <v>9</v>
      </c>
      <c r="G41" s="3">
        <v>1</v>
      </c>
      <c r="H41" s="3">
        <v>0</v>
      </c>
      <c r="I41" s="3">
        <v>4</v>
      </c>
      <c r="J41" s="3">
        <v>1</v>
      </c>
      <c r="K41" s="3">
        <v>5</v>
      </c>
      <c r="L41" s="3">
        <v>4</v>
      </c>
      <c r="M41" s="3">
        <v>2</v>
      </c>
      <c r="N41" s="3">
        <v>0</v>
      </c>
      <c r="O41" s="3">
        <v>36</v>
      </c>
      <c r="P41" s="3">
        <v>13</v>
      </c>
      <c r="Q41" s="3">
        <v>18</v>
      </c>
      <c r="R41" s="3">
        <v>5</v>
      </c>
      <c r="S41" s="2">
        <v>0.5</v>
      </c>
    </row>
    <row r="42" spans="1:20" hidden="1" outlineLevel="2" x14ac:dyDescent="0.2">
      <c r="A42">
        <v>218</v>
      </c>
      <c r="B42" t="s">
        <v>1202</v>
      </c>
      <c r="C42" t="s">
        <v>1203</v>
      </c>
      <c r="D42" t="s">
        <v>1402</v>
      </c>
      <c r="E42" s="3">
        <v>7</v>
      </c>
      <c r="F42" s="3">
        <v>7</v>
      </c>
      <c r="G42" s="3">
        <v>4</v>
      </c>
      <c r="H42" s="3">
        <v>0</v>
      </c>
      <c r="I42" s="3">
        <v>4</v>
      </c>
      <c r="J42" s="3">
        <v>1</v>
      </c>
      <c r="K42" s="3">
        <v>4</v>
      </c>
      <c r="L42" s="3">
        <v>3</v>
      </c>
      <c r="M42" s="3">
        <v>2</v>
      </c>
      <c r="N42" s="3">
        <v>1</v>
      </c>
      <c r="O42" s="3">
        <v>33</v>
      </c>
      <c r="P42" s="3">
        <v>13</v>
      </c>
      <c r="Q42" s="3">
        <v>16</v>
      </c>
      <c r="R42" s="3">
        <v>4</v>
      </c>
      <c r="S42" s="2">
        <v>0.52</v>
      </c>
    </row>
    <row r="43" spans="1:20" hidden="1" outlineLevel="2" x14ac:dyDescent="0.2">
      <c r="A43">
        <v>219</v>
      </c>
      <c r="B43" t="s">
        <v>1204</v>
      </c>
      <c r="C43" t="s">
        <v>1205</v>
      </c>
      <c r="D43" t="s">
        <v>1402</v>
      </c>
      <c r="E43" s="3">
        <v>10</v>
      </c>
      <c r="F43" s="3">
        <v>6</v>
      </c>
      <c r="G43" s="3">
        <v>4</v>
      </c>
      <c r="H43" s="3">
        <v>0</v>
      </c>
      <c r="I43" s="3">
        <v>5</v>
      </c>
      <c r="J43" s="3">
        <v>1</v>
      </c>
      <c r="K43" s="3">
        <v>4</v>
      </c>
      <c r="L43" s="3">
        <v>1</v>
      </c>
      <c r="M43" s="3">
        <v>1</v>
      </c>
      <c r="N43" s="3">
        <v>1</v>
      </c>
      <c r="O43" s="3">
        <v>33</v>
      </c>
      <c r="P43" s="3">
        <v>12</v>
      </c>
      <c r="Q43" s="3">
        <v>14</v>
      </c>
      <c r="R43" s="3">
        <v>7</v>
      </c>
      <c r="S43" s="2">
        <v>0.54</v>
      </c>
    </row>
    <row r="44" spans="1:20" hidden="1" outlineLevel="2" x14ac:dyDescent="0.2">
      <c r="A44">
        <v>220</v>
      </c>
      <c r="B44" t="s">
        <v>1206</v>
      </c>
      <c r="C44" t="s">
        <v>1207</v>
      </c>
      <c r="D44" t="s">
        <v>1402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2">
        <v>0</v>
      </c>
    </row>
    <row r="45" spans="1:20" outlineLevel="1" collapsed="1" x14ac:dyDescent="0.2">
      <c r="D45" s="1" t="s">
        <v>1402</v>
      </c>
      <c r="E45" s="3">
        <f t="shared" ref="E45:R45" si="3">SUBTOTAL(9,E35:E44)</f>
        <v>76</v>
      </c>
      <c r="F45" s="3">
        <f t="shared" si="3"/>
        <v>55</v>
      </c>
      <c r="G45" s="3">
        <f t="shared" si="3"/>
        <v>27</v>
      </c>
      <c r="H45" s="3">
        <f t="shared" si="3"/>
        <v>0</v>
      </c>
      <c r="I45" s="3">
        <f t="shared" si="3"/>
        <v>35</v>
      </c>
      <c r="J45" s="3">
        <f t="shared" si="3"/>
        <v>9</v>
      </c>
      <c r="K45" s="3">
        <f t="shared" si="3"/>
        <v>32</v>
      </c>
      <c r="L45" s="3">
        <f t="shared" si="3"/>
        <v>23</v>
      </c>
      <c r="M45" s="3">
        <f t="shared" si="3"/>
        <v>13</v>
      </c>
      <c r="N45" s="3">
        <f t="shared" si="3"/>
        <v>6</v>
      </c>
      <c r="O45" s="3">
        <f t="shared" si="3"/>
        <v>276</v>
      </c>
      <c r="P45" s="3">
        <f t="shared" si="3"/>
        <v>99</v>
      </c>
      <c r="Q45" s="3">
        <f t="shared" si="3"/>
        <v>130</v>
      </c>
      <c r="R45" s="3">
        <f t="shared" si="3"/>
        <v>47</v>
      </c>
      <c r="S45" s="2"/>
      <c r="T45" s="2">
        <f>AVERAGEIF(S35:S44,"&lt;&gt;0")</f>
        <v>0.53222222222222226</v>
      </c>
    </row>
    <row r="46" spans="1:20" hidden="1" outlineLevel="2" x14ac:dyDescent="0.2">
      <c r="A46">
        <v>241</v>
      </c>
      <c r="B46" t="s">
        <v>1236</v>
      </c>
      <c r="C46" t="s">
        <v>1237</v>
      </c>
      <c r="D46" t="s">
        <v>1404</v>
      </c>
      <c r="E46" s="3">
        <v>10</v>
      </c>
      <c r="F46" s="3">
        <v>7</v>
      </c>
      <c r="G46" s="3">
        <v>5</v>
      </c>
      <c r="H46" s="3">
        <v>0</v>
      </c>
      <c r="I46" s="3">
        <v>6</v>
      </c>
      <c r="J46" s="3">
        <v>1</v>
      </c>
      <c r="K46" s="3">
        <v>6</v>
      </c>
      <c r="L46" s="3">
        <v>2</v>
      </c>
      <c r="M46" s="3">
        <v>2</v>
      </c>
      <c r="N46" s="3">
        <v>0</v>
      </c>
      <c r="O46" s="3">
        <v>39</v>
      </c>
      <c r="P46" s="3">
        <v>11</v>
      </c>
      <c r="Q46" s="3">
        <v>17</v>
      </c>
      <c r="R46" s="3">
        <v>11</v>
      </c>
      <c r="S46" s="2">
        <v>0.56999999999999995</v>
      </c>
    </row>
    <row r="47" spans="1:20" hidden="1" outlineLevel="2" x14ac:dyDescent="0.2">
      <c r="A47">
        <v>242</v>
      </c>
      <c r="B47" t="s">
        <v>513</v>
      </c>
      <c r="C47" t="s">
        <v>514</v>
      </c>
      <c r="D47" t="s">
        <v>1404</v>
      </c>
      <c r="E47" s="3">
        <v>9</v>
      </c>
      <c r="F47" s="3">
        <v>8</v>
      </c>
      <c r="G47" s="3">
        <v>3</v>
      </c>
      <c r="H47" s="3">
        <v>0</v>
      </c>
      <c r="I47" s="3">
        <v>5</v>
      </c>
      <c r="J47" s="3">
        <v>1</v>
      </c>
      <c r="K47" s="3">
        <v>4</v>
      </c>
      <c r="L47" s="3">
        <v>3</v>
      </c>
      <c r="M47" s="3">
        <v>1</v>
      </c>
      <c r="N47" s="3">
        <v>1</v>
      </c>
      <c r="O47" s="3">
        <v>35</v>
      </c>
      <c r="P47" s="3">
        <v>12</v>
      </c>
      <c r="Q47" s="3">
        <v>17</v>
      </c>
      <c r="R47" s="3">
        <v>6</v>
      </c>
      <c r="S47" s="2">
        <v>0.54</v>
      </c>
    </row>
    <row r="48" spans="1:20" hidden="1" outlineLevel="2" x14ac:dyDescent="0.2">
      <c r="A48">
        <v>243</v>
      </c>
      <c r="B48" t="s">
        <v>1238</v>
      </c>
      <c r="C48" t="s">
        <v>1239</v>
      </c>
      <c r="D48" t="s">
        <v>1404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2">
        <v>0</v>
      </c>
    </row>
    <row r="49" spans="1:20" hidden="1" outlineLevel="2" x14ac:dyDescent="0.2">
      <c r="A49">
        <v>244</v>
      </c>
      <c r="B49" t="s">
        <v>1240</v>
      </c>
      <c r="C49" t="s">
        <v>1241</v>
      </c>
      <c r="D49" t="s">
        <v>1404</v>
      </c>
      <c r="E49" s="3">
        <v>7</v>
      </c>
      <c r="F49" s="3">
        <v>4</v>
      </c>
      <c r="G49" s="3">
        <v>2</v>
      </c>
      <c r="H49" s="3">
        <v>0</v>
      </c>
      <c r="I49" s="3">
        <v>1</v>
      </c>
      <c r="J49" s="3">
        <v>1</v>
      </c>
      <c r="K49" s="3">
        <v>1</v>
      </c>
      <c r="L49" s="3">
        <v>2</v>
      </c>
      <c r="M49" s="3">
        <v>1</v>
      </c>
      <c r="N49" s="3">
        <v>0</v>
      </c>
      <c r="O49" s="3">
        <v>19</v>
      </c>
      <c r="P49" s="3">
        <v>7</v>
      </c>
      <c r="Q49" s="3">
        <v>9</v>
      </c>
      <c r="R49" s="3">
        <v>3</v>
      </c>
      <c r="S49" s="2">
        <v>0.51</v>
      </c>
    </row>
    <row r="50" spans="1:20" hidden="1" outlineLevel="2" x14ac:dyDescent="0.2">
      <c r="A50">
        <v>245</v>
      </c>
      <c r="B50" t="s">
        <v>1242</v>
      </c>
      <c r="C50" t="s">
        <v>1243</v>
      </c>
      <c r="D50" t="s">
        <v>1404</v>
      </c>
      <c r="E50" s="3">
        <v>8</v>
      </c>
      <c r="F50" s="3">
        <v>6</v>
      </c>
      <c r="G50" s="3">
        <v>5</v>
      </c>
      <c r="H50" s="3">
        <v>0</v>
      </c>
      <c r="I50" s="3">
        <v>3</v>
      </c>
      <c r="J50" s="3">
        <v>1</v>
      </c>
      <c r="K50" s="3">
        <v>4</v>
      </c>
      <c r="L50" s="3">
        <v>1</v>
      </c>
      <c r="M50" s="3">
        <v>1</v>
      </c>
      <c r="N50" s="3">
        <v>1</v>
      </c>
      <c r="O50" s="3">
        <v>30</v>
      </c>
      <c r="P50" s="3">
        <v>11</v>
      </c>
      <c r="Q50" s="3">
        <v>11</v>
      </c>
      <c r="R50" s="3">
        <v>8</v>
      </c>
      <c r="S50" s="2">
        <v>0.54</v>
      </c>
    </row>
    <row r="51" spans="1:20" hidden="1" outlineLevel="2" x14ac:dyDescent="0.2">
      <c r="A51">
        <v>246</v>
      </c>
      <c r="B51" t="s">
        <v>515</v>
      </c>
      <c r="C51" t="s">
        <v>516</v>
      </c>
      <c r="D51" t="s">
        <v>1404</v>
      </c>
      <c r="E51" s="3">
        <v>9</v>
      </c>
      <c r="F51" s="3">
        <v>3</v>
      </c>
      <c r="G51" s="3">
        <v>6</v>
      </c>
      <c r="H51" s="3">
        <v>0</v>
      </c>
      <c r="I51" s="3">
        <v>3</v>
      </c>
      <c r="J51" s="3">
        <v>1</v>
      </c>
      <c r="K51" s="3">
        <v>2</v>
      </c>
      <c r="L51" s="3">
        <v>3</v>
      </c>
      <c r="M51" s="3">
        <v>2</v>
      </c>
      <c r="N51" s="3">
        <v>0</v>
      </c>
      <c r="O51" s="3">
        <v>29</v>
      </c>
      <c r="P51" s="3">
        <v>7</v>
      </c>
      <c r="Q51" s="3">
        <v>12</v>
      </c>
      <c r="R51" s="3">
        <v>10</v>
      </c>
      <c r="S51" s="2">
        <v>0.56000000000000005</v>
      </c>
    </row>
    <row r="52" spans="1:20" hidden="1" outlineLevel="2" x14ac:dyDescent="0.2">
      <c r="A52">
        <v>247</v>
      </c>
      <c r="B52" t="s">
        <v>1244</v>
      </c>
      <c r="C52" t="s">
        <v>520</v>
      </c>
      <c r="D52" t="s">
        <v>1404</v>
      </c>
      <c r="E52" s="3">
        <v>8</v>
      </c>
      <c r="F52" s="3">
        <v>7</v>
      </c>
      <c r="G52" s="3">
        <v>3</v>
      </c>
      <c r="H52" s="3">
        <v>0</v>
      </c>
      <c r="I52" s="3">
        <v>5</v>
      </c>
      <c r="J52" s="3">
        <v>1</v>
      </c>
      <c r="K52" s="3">
        <v>3</v>
      </c>
      <c r="L52" s="3">
        <v>3</v>
      </c>
      <c r="M52" s="3">
        <v>1</v>
      </c>
      <c r="N52" s="3">
        <v>0</v>
      </c>
      <c r="O52" s="3">
        <v>31</v>
      </c>
      <c r="P52" s="3">
        <v>10</v>
      </c>
      <c r="Q52" s="3">
        <v>14</v>
      </c>
      <c r="R52" s="3">
        <v>7</v>
      </c>
      <c r="S52" s="2">
        <v>0.55000000000000004</v>
      </c>
    </row>
    <row r="53" spans="1:20" hidden="1" outlineLevel="2" x14ac:dyDescent="0.2">
      <c r="A53">
        <v>248</v>
      </c>
      <c r="B53" t="s">
        <v>1245</v>
      </c>
      <c r="C53" t="s">
        <v>1246</v>
      </c>
      <c r="D53" t="s">
        <v>1404</v>
      </c>
      <c r="E53" s="3">
        <v>9</v>
      </c>
      <c r="F53" s="3">
        <v>8</v>
      </c>
      <c r="G53" s="3">
        <v>6</v>
      </c>
      <c r="H53" s="3">
        <v>0</v>
      </c>
      <c r="I53" s="3">
        <v>5</v>
      </c>
      <c r="J53" s="3">
        <v>1</v>
      </c>
      <c r="K53" s="3">
        <v>5</v>
      </c>
      <c r="L53" s="3">
        <v>3</v>
      </c>
      <c r="M53" s="3">
        <v>1</v>
      </c>
      <c r="N53" s="3">
        <v>0</v>
      </c>
      <c r="O53" s="3">
        <v>38</v>
      </c>
      <c r="P53" s="3">
        <v>13</v>
      </c>
      <c r="Q53" s="3">
        <v>14</v>
      </c>
      <c r="R53" s="3">
        <v>11</v>
      </c>
      <c r="S53" s="2">
        <v>0.54</v>
      </c>
    </row>
    <row r="54" spans="1:20" hidden="1" outlineLevel="2" x14ac:dyDescent="0.2">
      <c r="A54">
        <v>249</v>
      </c>
      <c r="B54" t="s">
        <v>1247</v>
      </c>
      <c r="C54" t="s">
        <v>1248</v>
      </c>
      <c r="D54" t="s">
        <v>1404</v>
      </c>
      <c r="E54" s="3">
        <v>5</v>
      </c>
      <c r="F54" s="3">
        <v>7</v>
      </c>
      <c r="G54" s="3">
        <v>2</v>
      </c>
      <c r="H54" s="3">
        <v>0</v>
      </c>
      <c r="I54" s="3">
        <v>4</v>
      </c>
      <c r="J54" s="3">
        <v>1</v>
      </c>
      <c r="K54" s="3">
        <v>5</v>
      </c>
      <c r="L54" s="3">
        <v>3</v>
      </c>
      <c r="M54" s="3">
        <v>1</v>
      </c>
      <c r="N54" s="3">
        <v>0</v>
      </c>
      <c r="O54" s="3">
        <v>28</v>
      </c>
      <c r="P54" s="3">
        <v>12</v>
      </c>
      <c r="Q54" s="3">
        <v>10</v>
      </c>
      <c r="R54" s="3">
        <v>6</v>
      </c>
      <c r="S54" s="2">
        <v>0.5</v>
      </c>
    </row>
    <row r="55" spans="1:20" hidden="1" outlineLevel="2" x14ac:dyDescent="0.2">
      <c r="A55">
        <v>250</v>
      </c>
      <c r="B55" t="s">
        <v>1249</v>
      </c>
      <c r="C55" t="s">
        <v>1250</v>
      </c>
      <c r="D55" t="s">
        <v>1404</v>
      </c>
      <c r="E55" s="3">
        <v>6</v>
      </c>
      <c r="F55" s="3">
        <v>5</v>
      </c>
      <c r="G55" s="3">
        <v>2</v>
      </c>
      <c r="H55" s="3">
        <v>0</v>
      </c>
      <c r="I55" s="3">
        <v>5</v>
      </c>
      <c r="J55" s="3">
        <v>1</v>
      </c>
      <c r="K55" s="3">
        <v>4</v>
      </c>
      <c r="L55" s="3">
        <v>2</v>
      </c>
      <c r="M55" s="3">
        <v>1</v>
      </c>
      <c r="N55" s="3">
        <v>1</v>
      </c>
      <c r="O55" s="3">
        <v>27</v>
      </c>
      <c r="P55" s="3">
        <v>11</v>
      </c>
      <c r="Q55" s="3">
        <v>12</v>
      </c>
      <c r="R55" s="3">
        <v>4</v>
      </c>
      <c r="S55" s="2">
        <v>0.52</v>
      </c>
    </row>
    <row r="56" spans="1:20" outlineLevel="1" collapsed="1" x14ac:dyDescent="0.2">
      <c r="D56" s="1" t="s">
        <v>1404</v>
      </c>
      <c r="E56" s="3">
        <f t="shared" ref="E56:R56" si="4">SUBTOTAL(9,E46:E55)</f>
        <v>71</v>
      </c>
      <c r="F56" s="3">
        <f t="shared" si="4"/>
        <v>55</v>
      </c>
      <c r="G56" s="3">
        <f t="shared" si="4"/>
        <v>34</v>
      </c>
      <c r="H56" s="3">
        <f t="shared" si="4"/>
        <v>0</v>
      </c>
      <c r="I56" s="3">
        <f t="shared" si="4"/>
        <v>37</v>
      </c>
      <c r="J56" s="3">
        <f t="shared" si="4"/>
        <v>9</v>
      </c>
      <c r="K56" s="3">
        <f t="shared" si="4"/>
        <v>34</v>
      </c>
      <c r="L56" s="3">
        <f t="shared" si="4"/>
        <v>22</v>
      </c>
      <c r="M56" s="3">
        <f t="shared" si="4"/>
        <v>11</v>
      </c>
      <c r="N56" s="3">
        <f t="shared" si="4"/>
        <v>3</v>
      </c>
      <c r="O56" s="3">
        <f t="shared" si="4"/>
        <v>276</v>
      </c>
      <c r="P56" s="3">
        <f t="shared" si="4"/>
        <v>94</v>
      </c>
      <c r="Q56" s="3">
        <f t="shared" si="4"/>
        <v>116</v>
      </c>
      <c r="R56" s="3">
        <f t="shared" si="4"/>
        <v>66</v>
      </c>
      <c r="S56" s="2"/>
      <c r="T56" s="2">
        <f>AVERAGEIF(S46:S55,"&lt;&gt;0")</f>
        <v>0.53666666666666663</v>
      </c>
    </row>
    <row r="57" spans="1:20" hidden="1" outlineLevel="2" x14ac:dyDescent="0.2">
      <c r="A57">
        <v>251</v>
      </c>
      <c r="B57" t="s">
        <v>170</v>
      </c>
      <c r="C57" t="s">
        <v>171</v>
      </c>
      <c r="D57" t="s">
        <v>165</v>
      </c>
      <c r="E57" s="3">
        <v>10</v>
      </c>
      <c r="F57" s="3">
        <v>8</v>
      </c>
      <c r="G57" s="3">
        <v>2</v>
      </c>
      <c r="H57" s="3">
        <v>0</v>
      </c>
      <c r="I57" s="3">
        <v>4</v>
      </c>
      <c r="J57" s="3">
        <v>1</v>
      </c>
      <c r="K57" s="3">
        <v>5</v>
      </c>
      <c r="L57" s="3">
        <v>3</v>
      </c>
      <c r="M57" s="3">
        <v>1</v>
      </c>
      <c r="N57" s="3">
        <v>0</v>
      </c>
      <c r="O57" s="3">
        <v>34</v>
      </c>
      <c r="P57" s="3">
        <v>13</v>
      </c>
      <c r="Q57" s="3">
        <v>17</v>
      </c>
      <c r="R57" s="3">
        <v>4</v>
      </c>
      <c r="S57" s="2">
        <v>0.49</v>
      </c>
    </row>
    <row r="58" spans="1:20" hidden="1" outlineLevel="2" x14ac:dyDescent="0.2">
      <c r="A58">
        <v>252</v>
      </c>
      <c r="B58" t="s">
        <v>1251</v>
      </c>
      <c r="C58" t="s">
        <v>1252</v>
      </c>
      <c r="D58" t="s">
        <v>165</v>
      </c>
      <c r="E58" s="3">
        <v>9</v>
      </c>
      <c r="F58" s="3">
        <v>2</v>
      </c>
      <c r="G58" s="3">
        <v>5</v>
      </c>
      <c r="H58" s="3">
        <v>0</v>
      </c>
      <c r="I58" s="3">
        <v>1</v>
      </c>
      <c r="J58" s="3">
        <v>1</v>
      </c>
      <c r="K58" s="3">
        <v>1</v>
      </c>
      <c r="L58" s="3">
        <v>3</v>
      </c>
      <c r="M58" s="3">
        <v>2</v>
      </c>
      <c r="N58" s="3">
        <v>0</v>
      </c>
      <c r="O58" s="3">
        <v>24</v>
      </c>
      <c r="P58" s="3">
        <v>7</v>
      </c>
      <c r="Q58" s="3">
        <v>11</v>
      </c>
      <c r="R58" s="3">
        <v>6</v>
      </c>
      <c r="S58" s="2">
        <v>0.55000000000000004</v>
      </c>
    </row>
    <row r="59" spans="1:20" hidden="1" outlineLevel="2" x14ac:dyDescent="0.2">
      <c r="A59">
        <v>253</v>
      </c>
      <c r="B59" t="s">
        <v>1253</v>
      </c>
      <c r="C59" t="s">
        <v>1254</v>
      </c>
      <c r="D59" t="s">
        <v>165</v>
      </c>
      <c r="E59" s="3">
        <v>8</v>
      </c>
      <c r="F59" s="3">
        <v>5</v>
      </c>
      <c r="G59" s="3">
        <v>5</v>
      </c>
      <c r="H59" s="3">
        <v>0</v>
      </c>
      <c r="I59" s="3">
        <v>5</v>
      </c>
      <c r="J59" s="3">
        <v>1</v>
      </c>
      <c r="K59" s="3">
        <v>2</v>
      </c>
      <c r="L59" s="3">
        <v>3</v>
      </c>
      <c r="M59" s="3">
        <v>1</v>
      </c>
      <c r="N59" s="3">
        <v>0</v>
      </c>
      <c r="O59" s="3">
        <v>30</v>
      </c>
      <c r="P59" s="3">
        <v>8</v>
      </c>
      <c r="Q59" s="3">
        <v>11</v>
      </c>
      <c r="R59" s="3">
        <v>11</v>
      </c>
      <c r="S59" s="2">
        <v>0.6</v>
      </c>
    </row>
    <row r="60" spans="1:20" hidden="1" outlineLevel="2" x14ac:dyDescent="0.2">
      <c r="A60">
        <v>254</v>
      </c>
      <c r="B60" t="s">
        <v>1255</v>
      </c>
      <c r="C60" t="s">
        <v>1256</v>
      </c>
      <c r="D60" t="s">
        <v>165</v>
      </c>
      <c r="E60" s="3">
        <v>10</v>
      </c>
      <c r="F60" s="3">
        <v>5</v>
      </c>
      <c r="G60" s="3">
        <v>4</v>
      </c>
      <c r="H60" s="3">
        <v>0</v>
      </c>
      <c r="I60" s="3">
        <v>6</v>
      </c>
      <c r="J60" s="3">
        <v>1</v>
      </c>
      <c r="K60" s="3">
        <v>5</v>
      </c>
      <c r="L60" s="3">
        <v>3</v>
      </c>
      <c r="M60" s="3">
        <v>1</v>
      </c>
      <c r="N60" s="3">
        <v>1</v>
      </c>
      <c r="O60" s="3">
        <v>36</v>
      </c>
      <c r="P60" s="3">
        <v>12</v>
      </c>
      <c r="Q60" s="3">
        <v>15</v>
      </c>
      <c r="R60" s="3">
        <v>9</v>
      </c>
      <c r="S60" s="2">
        <v>0.54</v>
      </c>
    </row>
    <row r="61" spans="1:20" hidden="1" outlineLevel="2" x14ac:dyDescent="0.2">
      <c r="A61">
        <v>255</v>
      </c>
      <c r="B61" t="s">
        <v>1257</v>
      </c>
      <c r="C61" t="s">
        <v>1258</v>
      </c>
      <c r="D61" t="s">
        <v>165</v>
      </c>
      <c r="E61" s="3">
        <v>12</v>
      </c>
      <c r="F61" s="3">
        <v>6</v>
      </c>
      <c r="G61" s="3">
        <v>7</v>
      </c>
      <c r="H61" s="3">
        <v>0</v>
      </c>
      <c r="I61" s="3">
        <v>5</v>
      </c>
      <c r="J61" s="3">
        <v>1</v>
      </c>
      <c r="K61" s="3">
        <v>6</v>
      </c>
      <c r="L61" s="3">
        <v>3</v>
      </c>
      <c r="M61" s="3">
        <v>2</v>
      </c>
      <c r="N61" s="3">
        <v>0</v>
      </c>
      <c r="O61" s="3">
        <v>42</v>
      </c>
      <c r="P61" s="3">
        <v>11</v>
      </c>
      <c r="Q61" s="3">
        <v>17</v>
      </c>
      <c r="R61" s="3">
        <v>14</v>
      </c>
      <c r="S61" s="2">
        <v>0.63</v>
      </c>
    </row>
    <row r="62" spans="1:20" hidden="1" outlineLevel="2" x14ac:dyDescent="0.2">
      <c r="A62">
        <v>256</v>
      </c>
      <c r="B62" t="s">
        <v>1259</v>
      </c>
      <c r="C62" t="s">
        <v>179</v>
      </c>
      <c r="D62" t="s">
        <v>165</v>
      </c>
      <c r="E62" s="3">
        <v>8</v>
      </c>
      <c r="F62" s="3">
        <v>2</v>
      </c>
      <c r="G62" s="3">
        <v>3</v>
      </c>
      <c r="H62" s="3">
        <v>0</v>
      </c>
      <c r="I62" s="3">
        <v>2</v>
      </c>
      <c r="J62" s="3">
        <v>1</v>
      </c>
      <c r="K62" s="3">
        <v>1</v>
      </c>
      <c r="L62" s="3">
        <v>3</v>
      </c>
      <c r="M62" s="3">
        <v>2</v>
      </c>
      <c r="N62" s="3">
        <v>1</v>
      </c>
      <c r="O62" s="3">
        <v>23</v>
      </c>
      <c r="P62" s="3">
        <v>8</v>
      </c>
      <c r="Q62" s="3">
        <v>11</v>
      </c>
      <c r="R62" s="3">
        <v>4</v>
      </c>
      <c r="S62" s="2">
        <v>0.52</v>
      </c>
    </row>
    <row r="63" spans="1:20" hidden="1" outlineLevel="2" x14ac:dyDescent="0.2">
      <c r="A63">
        <v>257</v>
      </c>
      <c r="B63" t="s">
        <v>176</v>
      </c>
      <c r="C63" t="s">
        <v>177</v>
      </c>
      <c r="D63" t="s">
        <v>165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2">
        <v>0</v>
      </c>
    </row>
    <row r="64" spans="1:20" hidden="1" outlineLevel="2" x14ac:dyDescent="0.2">
      <c r="A64">
        <v>258</v>
      </c>
      <c r="B64" t="s">
        <v>1260</v>
      </c>
      <c r="C64" t="s">
        <v>1261</v>
      </c>
      <c r="D64" t="s">
        <v>165</v>
      </c>
      <c r="E64" s="3">
        <v>7</v>
      </c>
      <c r="F64" s="3">
        <v>8</v>
      </c>
      <c r="G64" s="3">
        <v>4</v>
      </c>
      <c r="H64" s="3">
        <v>0</v>
      </c>
      <c r="I64" s="3">
        <v>5</v>
      </c>
      <c r="J64" s="3">
        <v>1</v>
      </c>
      <c r="K64" s="3">
        <v>6</v>
      </c>
      <c r="L64" s="3">
        <v>4</v>
      </c>
      <c r="M64" s="3">
        <v>1</v>
      </c>
      <c r="N64" s="3">
        <v>1</v>
      </c>
      <c r="O64" s="3">
        <v>37</v>
      </c>
      <c r="P64" s="3">
        <v>13</v>
      </c>
      <c r="Q64" s="3">
        <v>16</v>
      </c>
      <c r="R64" s="3">
        <v>8</v>
      </c>
      <c r="S64" s="2">
        <v>0.55000000000000004</v>
      </c>
    </row>
    <row r="65" spans="1:20" hidden="1" outlineLevel="2" x14ac:dyDescent="0.2">
      <c r="A65">
        <v>259</v>
      </c>
      <c r="B65" t="s">
        <v>1262</v>
      </c>
      <c r="C65" t="s">
        <v>1263</v>
      </c>
      <c r="D65" t="s">
        <v>165</v>
      </c>
      <c r="E65" s="3">
        <v>9</v>
      </c>
      <c r="F65" s="3">
        <v>8</v>
      </c>
      <c r="G65" s="3">
        <v>4</v>
      </c>
      <c r="H65" s="3">
        <v>0</v>
      </c>
      <c r="I65" s="3">
        <v>4</v>
      </c>
      <c r="J65" s="3">
        <v>1</v>
      </c>
      <c r="K65" s="3">
        <v>5</v>
      </c>
      <c r="L65" s="3">
        <v>2</v>
      </c>
      <c r="M65" s="3">
        <v>1</v>
      </c>
      <c r="N65" s="3">
        <v>1</v>
      </c>
      <c r="O65" s="3">
        <v>35</v>
      </c>
      <c r="P65" s="3">
        <v>11</v>
      </c>
      <c r="Q65" s="3">
        <v>19</v>
      </c>
      <c r="R65" s="3">
        <v>5</v>
      </c>
      <c r="S65" s="2">
        <v>0.53</v>
      </c>
    </row>
    <row r="66" spans="1:20" hidden="1" outlineLevel="2" x14ac:dyDescent="0.2">
      <c r="A66">
        <v>260</v>
      </c>
      <c r="B66" t="s">
        <v>1264</v>
      </c>
      <c r="C66" t="s">
        <v>1265</v>
      </c>
      <c r="D66" t="s">
        <v>165</v>
      </c>
      <c r="E66" s="3">
        <v>4</v>
      </c>
      <c r="F66" s="3">
        <v>2</v>
      </c>
      <c r="G66" s="3">
        <v>1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8</v>
      </c>
      <c r="P66" s="3">
        <v>1</v>
      </c>
      <c r="Q66" s="3">
        <v>7</v>
      </c>
      <c r="R66" s="3">
        <v>0</v>
      </c>
      <c r="S66" s="2">
        <v>0.59</v>
      </c>
    </row>
    <row r="67" spans="1:20" outlineLevel="1" collapsed="1" x14ac:dyDescent="0.2">
      <c r="D67" s="1" t="s">
        <v>165</v>
      </c>
      <c r="E67" s="3">
        <f t="shared" ref="E67:R67" si="5">SUBTOTAL(9,E57:E66)</f>
        <v>77</v>
      </c>
      <c r="F67" s="3">
        <f t="shared" si="5"/>
        <v>46</v>
      </c>
      <c r="G67" s="3">
        <f t="shared" si="5"/>
        <v>35</v>
      </c>
      <c r="H67" s="3">
        <f t="shared" si="5"/>
        <v>0</v>
      </c>
      <c r="I67" s="3">
        <f t="shared" si="5"/>
        <v>33</v>
      </c>
      <c r="J67" s="3">
        <f t="shared" si="5"/>
        <v>8</v>
      </c>
      <c r="K67" s="3">
        <f t="shared" si="5"/>
        <v>31</v>
      </c>
      <c r="L67" s="3">
        <f t="shared" si="5"/>
        <v>24</v>
      </c>
      <c r="M67" s="3">
        <f t="shared" si="5"/>
        <v>11</v>
      </c>
      <c r="N67" s="3">
        <f t="shared" si="5"/>
        <v>4</v>
      </c>
      <c r="O67" s="3">
        <f t="shared" si="5"/>
        <v>269</v>
      </c>
      <c r="P67" s="3">
        <f t="shared" si="5"/>
        <v>84</v>
      </c>
      <c r="Q67" s="3">
        <f t="shared" si="5"/>
        <v>124</v>
      </c>
      <c r="R67" s="3">
        <f t="shared" si="5"/>
        <v>61</v>
      </c>
      <c r="S67" s="2"/>
      <c r="T67" s="2">
        <f>AVERAGEIF(S57:S66,"&lt;&gt;0")</f>
        <v>0.55555555555555558</v>
      </c>
    </row>
    <row r="68" spans="1:20" hidden="1" outlineLevel="2" x14ac:dyDescent="0.2">
      <c r="A68">
        <v>111</v>
      </c>
      <c r="B68" t="s">
        <v>109</v>
      </c>
      <c r="C68" t="s">
        <v>110</v>
      </c>
      <c r="D68" t="s">
        <v>1395</v>
      </c>
      <c r="E68" s="3">
        <v>9</v>
      </c>
      <c r="F68" s="3">
        <v>8</v>
      </c>
      <c r="G68" s="3">
        <v>3</v>
      </c>
      <c r="H68" s="3">
        <v>0</v>
      </c>
      <c r="I68" s="3">
        <v>5</v>
      </c>
      <c r="J68" s="3">
        <v>1</v>
      </c>
      <c r="K68" s="3">
        <v>4</v>
      </c>
      <c r="L68" s="3">
        <v>3</v>
      </c>
      <c r="M68" s="3">
        <v>1</v>
      </c>
      <c r="N68" s="3">
        <v>1</v>
      </c>
      <c r="O68" s="3">
        <v>35</v>
      </c>
      <c r="P68" s="3">
        <v>11</v>
      </c>
      <c r="Q68" s="3">
        <v>17</v>
      </c>
      <c r="R68" s="3">
        <v>7</v>
      </c>
      <c r="S68" s="2">
        <v>0.55000000000000004</v>
      </c>
    </row>
    <row r="69" spans="1:20" hidden="1" outlineLevel="2" x14ac:dyDescent="0.2">
      <c r="A69">
        <v>112</v>
      </c>
      <c r="B69" t="s">
        <v>1030</v>
      </c>
      <c r="C69" t="s">
        <v>1031</v>
      </c>
      <c r="D69" t="s">
        <v>1395</v>
      </c>
      <c r="E69" s="3">
        <v>14</v>
      </c>
      <c r="F69" s="3">
        <v>8</v>
      </c>
      <c r="G69" s="3">
        <v>3</v>
      </c>
      <c r="H69" s="3">
        <v>0</v>
      </c>
      <c r="I69" s="3">
        <v>6</v>
      </c>
      <c r="J69" s="3">
        <v>1</v>
      </c>
      <c r="K69" s="3">
        <v>6</v>
      </c>
      <c r="L69" s="3">
        <v>2</v>
      </c>
      <c r="M69" s="3">
        <v>2</v>
      </c>
      <c r="N69" s="3">
        <v>0</v>
      </c>
      <c r="O69" s="3">
        <v>42</v>
      </c>
      <c r="P69" s="3">
        <v>14</v>
      </c>
      <c r="Q69" s="3">
        <v>20</v>
      </c>
      <c r="R69" s="3">
        <v>8</v>
      </c>
      <c r="S69" s="2">
        <v>0.51</v>
      </c>
    </row>
    <row r="70" spans="1:20" hidden="1" outlineLevel="2" x14ac:dyDescent="0.2">
      <c r="A70">
        <v>113</v>
      </c>
      <c r="B70" t="s">
        <v>1032</v>
      </c>
      <c r="C70" t="s">
        <v>1033</v>
      </c>
      <c r="D70" t="s">
        <v>1395</v>
      </c>
      <c r="E70" s="3">
        <v>6</v>
      </c>
      <c r="F70" s="3">
        <v>6</v>
      </c>
      <c r="G70" s="3">
        <v>2</v>
      </c>
      <c r="H70" s="3">
        <v>0</v>
      </c>
      <c r="I70" s="3">
        <v>6</v>
      </c>
      <c r="J70" s="3">
        <v>1</v>
      </c>
      <c r="K70" s="3">
        <v>6</v>
      </c>
      <c r="L70" s="3">
        <v>2</v>
      </c>
      <c r="M70" s="3">
        <v>2</v>
      </c>
      <c r="N70" s="3">
        <v>0</v>
      </c>
      <c r="O70" s="3">
        <v>31</v>
      </c>
      <c r="P70" s="3">
        <v>10</v>
      </c>
      <c r="Q70" s="3">
        <v>14</v>
      </c>
      <c r="R70" s="3">
        <v>7</v>
      </c>
      <c r="S70" s="2">
        <v>0.56000000000000005</v>
      </c>
    </row>
    <row r="71" spans="1:20" hidden="1" outlineLevel="2" x14ac:dyDescent="0.2">
      <c r="A71">
        <v>114</v>
      </c>
      <c r="B71" t="s">
        <v>1034</v>
      </c>
      <c r="C71" t="s">
        <v>1035</v>
      </c>
      <c r="D71" t="s">
        <v>1395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2">
        <v>0</v>
      </c>
    </row>
    <row r="72" spans="1:20" hidden="1" outlineLevel="2" x14ac:dyDescent="0.2">
      <c r="A72">
        <v>115</v>
      </c>
      <c r="B72" t="s">
        <v>1036</v>
      </c>
      <c r="C72" t="s">
        <v>1037</v>
      </c>
      <c r="D72" t="s">
        <v>1395</v>
      </c>
      <c r="E72" s="3">
        <v>11</v>
      </c>
      <c r="F72" s="3">
        <v>10</v>
      </c>
      <c r="G72" s="3">
        <v>4</v>
      </c>
      <c r="H72" s="3">
        <v>0</v>
      </c>
      <c r="I72" s="3">
        <v>5</v>
      </c>
      <c r="J72" s="3">
        <v>1</v>
      </c>
      <c r="K72" s="3">
        <v>6</v>
      </c>
      <c r="L72" s="3">
        <v>3</v>
      </c>
      <c r="M72" s="3">
        <v>2</v>
      </c>
      <c r="N72" s="3">
        <v>1</v>
      </c>
      <c r="O72" s="3">
        <v>43</v>
      </c>
      <c r="P72" s="3">
        <v>11</v>
      </c>
      <c r="Q72" s="3">
        <v>19</v>
      </c>
      <c r="R72" s="3">
        <v>13</v>
      </c>
      <c r="S72" s="2">
        <v>0.6</v>
      </c>
    </row>
    <row r="73" spans="1:20" hidden="1" outlineLevel="2" x14ac:dyDescent="0.2">
      <c r="A73">
        <v>116</v>
      </c>
      <c r="B73" t="s">
        <v>1038</v>
      </c>
      <c r="C73" t="s">
        <v>1039</v>
      </c>
      <c r="D73" t="s">
        <v>1395</v>
      </c>
      <c r="E73" s="3">
        <v>10</v>
      </c>
      <c r="F73" s="3">
        <v>7</v>
      </c>
      <c r="G73" s="3">
        <v>3</v>
      </c>
      <c r="H73" s="3">
        <v>0</v>
      </c>
      <c r="I73" s="3">
        <v>5</v>
      </c>
      <c r="J73" s="3">
        <v>1</v>
      </c>
      <c r="K73" s="3">
        <v>6</v>
      </c>
      <c r="L73" s="3">
        <v>4</v>
      </c>
      <c r="M73" s="3">
        <v>2</v>
      </c>
      <c r="N73" s="3">
        <v>1</v>
      </c>
      <c r="O73" s="3">
        <v>39</v>
      </c>
      <c r="P73" s="3">
        <v>12</v>
      </c>
      <c r="Q73" s="3">
        <v>17</v>
      </c>
      <c r="R73" s="3">
        <v>10</v>
      </c>
      <c r="S73" s="2">
        <v>0.54</v>
      </c>
    </row>
    <row r="74" spans="1:20" hidden="1" outlineLevel="2" x14ac:dyDescent="0.2">
      <c r="A74">
        <v>117</v>
      </c>
      <c r="B74" t="s">
        <v>1040</v>
      </c>
      <c r="C74" t="s">
        <v>1041</v>
      </c>
      <c r="D74" t="s">
        <v>1395</v>
      </c>
      <c r="E74" s="3">
        <v>7</v>
      </c>
      <c r="F74" s="3">
        <v>7</v>
      </c>
      <c r="G74" s="3">
        <v>5</v>
      </c>
      <c r="H74" s="3">
        <v>0</v>
      </c>
      <c r="I74" s="3">
        <v>2</v>
      </c>
      <c r="J74" s="3">
        <v>0</v>
      </c>
      <c r="K74" s="3">
        <v>5</v>
      </c>
      <c r="L74" s="3">
        <v>3</v>
      </c>
      <c r="M74" s="3">
        <v>2</v>
      </c>
      <c r="N74" s="3">
        <v>0</v>
      </c>
      <c r="O74" s="3">
        <v>31</v>
      </c>
      <c r="P74" s="3">
        <v>13</v>
      </c>
      <c r="Q74" s="3">
        <v>12</v>
      </c>
      <c r="R74" s="3">
        <v>6</v>
      </c>
      <c r="S74" s="2">
        <v>0.5</v>
      </c>
    </row>
    <row r="75" spans="1:20" hidden="1" outlineLevel="2" x14ac:dyDescent="0.2">
      <c r="A75">
        <v>118</v>
      </c>
      <c r="B75" t="s">
        <v>1042</v>
      </c>
      <c r="C75" t="s">
        <v>1043</v>
      </c>
      <c r="D75" t="s">
        <v>1395</v>
      </c>
      <c r="E75" s="3">
        <v>14</v>
      </c>
      <c r="F75" s="3">
        <v>9</v>
      </c>
      <c r="G75" s="3">
        <v>2</v>
      </c>
      <c r="H75" s="3">
        <v>0</v>
      </c>
      <c r="I75" s="3">
        <v>5</v>
      </c>
      <c r="J75" s="3">
        <v>1</v>
      </c>
      <c r="K75" s="3">
        <v>6</v>
      </c>
      <c r="L75" s="3">
        <v>4</v>
      </c>
      <c r="M75" s="3">
        <v>2</v>
      </c>
      <c r="N75" s="3">
        <v>0</v>
      </c>
      <c r="O75" s="3">
        <v>43</v>
      </c>
      <c r="P75" s="3">
        <v>13</v>
      </c>
      <c r="Q75" s="3">
        <v>22</v>
      </c>
      <c r="R75" s="3">
        <v>8</v>
      </c>
      <c r="S75" s="2">
        <v>0.52</v>
      </c>
    </row>
    <row r="76" spans="1:20" hidden="1" outlineLevel="2" x14ac:dyDescent="0.2">
      <c r="A76">
        <v>119</v>
      </c>
      <c r="B76" t="s">
        <v>1044</v>
      </c>
      <c r="C76" t="s">
        <v>1045</v>
      </c>
      <c r="D76" t="s">
        <v>1395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2">
        <v>0</v>
      </c>
    </row>
    <row r="77" spans="1:20" hidden="1" outlineLevel="2" x14ac:dyDescent="0.2">
      <c r="A77">
        <v>120</v>
      </c>
      <c r="B77" t="s">
        <v>1046</v>
      </c>
      <c r="C77" t="s">
        <v>1047</v>
      </c>
      <c r="D77" t="s">
        <v>1395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2">
        <v>0</v>
      </c>
    </row>
    <row r="78" spans="1:20" outlineLevel="1" collapsed="1" x14ac:dyDescent="0.2">
      <c r="D78" s="1" t="s">
        <v>1395</v>
      </c>
      <c r="E78" s="3">
        <f t="shared" ref="E78:R78" si="6">SUBTOTAL(9,E68:E77)</f>
        <v>71</v>
      </c>
      <c r="F78" s="3">
        <f t="shared" si="6"/>
        <v>55</v>
      </c>
      <c r="G78" s="3">
        <f t="shared" si="6"/>
        <v>22</v>
      </c>
      <c r="H78" s="3">
        <f t="shared" si="6"/>
        <v>0</v>
      </c>
      <c r="I78" s="3">
        <f t="shared" si="6"/>
        <v>34</v>
      </c>
      <c r="J78" s="3">
        <f t="shared" si="6"/>
        <v>6</v>
      </c>
      <c r="K78" s="3">
        <f t="shared" si="6"/>
        <v>39</v>
      </c>
      <c r="L78" s="3">
        <f t="shared" si="6"/>
        <v>21</v>
      </c>
      <c r="M78" s="3">
        <f t="shared" si="6"/>
        <v>13</v>
      </c>
      <c r="N78" s="3">
        <f t="shared" si="6"/>
        <v>3</v>
      </c>
      <c r="O78" s="3">
        <f t="shared" si="6"/>
        <v>264</v>
      </c>
      <c r="P78" s="3">
        <f t="shared" si="6"/>
        <v>84</v>
      </c>
      <c r="Q78" s="3">
        <f t="shared" si="6"/>
        <v>121</v>
      </c>
      <c r="R78" s="3">
        <f t="shared" si="6"/>
        <v>59</v>
      </c>
      <c r="S78" s="2"/>
      <c r="T78" s="2">
        <f>AVERAGEIF(S68:S77,"&lt;&gt;0")</f>
        <v>0.54</v>
      </c>
    </row>
    <row r="79" spans="1:20" hidden="1" outlineLevel="2" x14ac:dyDescent="0.2">
      <c r="A79">
        <v>201</v>
      </c>
      <c r="B79" t="s">
        <v>1176</v>
      </c>
      <c r="C79" t="s">
        <v>379</v>
      </c>
      <c r="D79" t="s">
        <v>363</v>
      </c>
      <c r="E79" s="3">
        <v>7</v>
      </c>
      <c r="F79" s="3">
        <v>3</v>
      </c>
      <c r="G79" s="3">
        <v>3</v>
      </c>
      <c r="H79" s="3">
        <v>0</v>
      </c>
      <c r="I79" s="3">
        <v>1</v>
      </c>
      <c r="J79" s="3">
        <v>1</v>
      </c>
      <c r="K79" s="3">
        <v>1</v>
      </c>
      <c r="L79" s="3">
        <v>2</v>
      </c>
      <c r="M79" s="3">
        <v>1</v>
      </c>
      <c r="N79" s="3">
        <v>1</v>
      </c>
      <c r="O79" s="3">
        <v>20</v>
      </c>
      <c r="P79" s="3">
        <v>4</v>
      </c>
      <c r="Q79" s="3">
        <v>12</v>
      </c>
      <c r="R79" s="3">
        <v>4</v>
      </c>
      <c r="S79" s="2">
        <v>0.51</v>
      </c>
    </row>
    <row r="80" spans="1:20" hidden="1" outlineLevel="2" x14ac:dyDescent="0.2">
      <c r="A80">
        <v>202</v>
      </c>
      <c r="B80" t="s">
        <v>1177</v>
      </c>
      <c r="C80" t="s">
        <v>1178</v>
      </c>
      <c r="D80" t="s">
        <v>363</v>
      </c>
      <c r="E80" s="3">
        <v>8</v>
      </c>
      <c r="F80" s="3">
        <v>6</v>
      </c>
      <c r="G80" s="3">
        <v>4</v>
      </c>
      <c r="H80" s="3">
        <v>0</v>
      </c>
      <c r="I80" s="3">
        <v>4</v>
      </c>
      <c r="J80" s="3">
        <v>1</v>
      </c>
      <c r="K80" s="3">
        <v>5</v>
      </c>
      <c r="L80" s="3">
        <v>1</v>
      </c>
      <c r="M80" s="3">
        <v>1</v>
      </c>
      <c r="N80" s="3">
        <v>1</v>
      </c>
      <c r="O80" s="3">
        <v>31</v>
      </c>
      <c r="P80" s="3">
        <v>9</v>
      </c>
      <c r="Q80" s="3">
        <v>16</v>
      </c>
      <c r="R80" s="3">
        <v>6</v>
      </c>
      <c r="S80" s="2">
        <v>0.56000000000000005</v>
      </c>
    </row>
    <row r="81" spans="1:20" hidden="1" outlineLevel="2" x14ac:dyDescent="0.2">
      <c r="A81">
        <v>203</v>
      </c>
      <c r="B81" t="s">
        <v>1179</v>
      </c>
      <c r="C81" t="s">
        <v>1180</v>
      </c>
      <c r="D81" t="s">
        <v>363</v>
      </c>
      <c r="E81" s="3">
        <v>8</v>
      </c>
      <c r="F81" s="3">
        <v>10</v>
      </c>
      <c r="G81" s="3">
        <v>4</v>
      </c>
      <c r="H81" s="3">
        <v>0</v>
      </c>
      <c r="I81" s="3">
        <v>5</v>
      </c>
      <c r="J81" s="3">
        <v>1</v>
      </c>
      <c r="K81" s="3">
        <v>3</v>
      </c>
      <c r="L81" s="3">
        <v>2</v>
      </c>
      <c r="M81" s="3">
        <v>1</v>
      </c>
      <c r="N81" s="3">
        <v>1</v>
      </c>
      <c r="O81" s="3">
        <v>35</v>
      </c>
      <c r="P81" s="3">
        <v>11</v>
      </c>
      <c r="Q81" s="3">
        <v>18</v>
      </c>
      <c r="R81" s="3">
        <v>6</v>
      </c>
      <c r="S81" s="2">
        <v>0.54</v>
      </c>
    </row>
    <row r="82" spans="1:20" hidden="1" outlineLevel="2" x14ac:dyDescent="0.2">
      <c r="A82">
        <v>204</v>
      </c>
      <c r="B82" t="s">
        <v>1181</v>
      </c>
      <c r="C82" t="s">
        <v>1182</v>
      </c>
      <c r="D82" t="s">
        <v>363</v>
      </c>
      <c r="E82" s="3">
        <v>9</v>
      </c>
      <c r="F82" s="3">
        <v>7</v>
      </c>
      <c r="G82" s="3">
        <v>4</v>
      </c>
      <c r="H82" s="3">
        <v>0</v>
      </c>
      <c r="I82" s="3">
        <v>3</v>
      </c>
      <c r="J82" s="3">
        <v>1</v>
      </c>
      <c r="K82" s="3">
        <v>5</v>
      </c>
      <c r="L82" s="3">
        <v>2</v>
      </c>
      <c r="M82" s="3">
        <v>1</v>
      </c>
      <c r="N82" s="3">
        <v>0</v>
      </c>
      <c r="O82" s="3">
        <v>32</v>
      </c>
      <c r="P82" s="3">
        <v>10</v>
      </c>
      <c r="Q82" s="3">
        <v>15</v>
      </c>
      <c r="R82" s="3">
        <v>7</v>
      </c>
      <c r="S82" s="2">
        <v>0.52</v>
      </c>
    </row>
    <row r="83" spans="1:20" hidden="1" outlineLevel="2" x14ac:dyDescent="0.2">
      <c r="A83">
        <v>205</v>
      </c>
      <c r="B83" t="s">
        <v>1183</v>
      </c>
      <c r="C83" t="s">
        <v>367</v>
      </c>
      <c r="D83" t="s">
        <v>363</v>
      </c>
      <c r="E83" s="3">
        <v>10</v>
      </c>
      <c r="F83" s="3">
        <v>10</v>
      </c>
      <c r="G83" s="3">
        <v>2</v>
      </c>
      <c r="H83" s="3">
        <v>0</v>
      </c>
      <c r="I83" s="3">
        <v>5</v>
      </c>
      <c r="J83" s="3">
        <v>1</v>
      </c>
      <c r="K83" s="3">
        <v>6</v>
      </c>
      <c r="L83" s="3">
        <v>4</v>
      </c>
      <c r="M83" s="3">
        <v>1</v>
      </c>
      <c r="N83" s="3">
        <v>0</v>
      </c>
      <c r="O83" s="3">
        <v>39</v>
      </c>
      <c r="P83" s="3">
        <v>14</v>
      </c>
      <c r="Q83" s="3">
        <v>18</v>
      </c>
      <c r="R83" s="3">
        <v>7</v>
      </c>
      <c r="S83" s="2">
        <v>0.52</v>
      </c>
    </row>
    <row r="84" spans="1:20" hidden="1" outlineLevel="2" x14ac:dyDescent="0.2">
      <c r="A84">
        <v>206</v>
      </c>
      <c r="B84" t="s">
        <v>1184</v>
      </c>
      <c r="C84" t="s">
        <v>1185</v>
      </c>
      <c r="D84" t="s">
        <v>363</v>
      </c>
      <c r="E84" s="3">
        <v>8</v>
      </c>
      <c r="F84" s="3">
        <v>6</v>
      </c>
      <c r="G84" s="3">
        <v>4</v>
      </c>
      <c r="H84" s="3">
        <v>0</v>
      </c>
      <c r="I84" s="3">
        <v>1</v>
      </c>
      <c r="J84" s="3">
        <v>1</v>
      </c>
      <c r="K84" s="3">
        <v>2</v>
      </c>
      <c r="L84" s="3">
        <v>2</v>
      </c>
      <c r="M84" s="3">
        <v>2</v>
      </c>
      <c r="N84" s="3">
        <v>1</v>
      </c>
      <c r="O84" s="3">
        <v>27</v>
      </c>
      <c r="P84" s="3">
        <v>8</v>
      </c>
      <c r="Q84" s="3">
        <v>13</v>
      </c>
      <c r="R84" s="3">
        <v>6</v>
      </c>
      <c r="S84" s="2">
        <v>0.55000000000000004</v>
      </c>
    </row>
    <row r="85" spans="1:20" hidden="1" outlineLevel="2" x14ac:dyDescent="0.2">
      <c r="A85">
        <v>207</v>
      </c>
      <c r="B85" t="s">
        <v>1186</v>
      </c>
      <c r="C85" t="s">
        <v>1187</v>
      </c>
      <c r="D85" t="s">
        <v>363</v>
      </c>
      <c r="E85" s="3">
        <v>8</v>
      </c>
      <c r="F85" s="3">
        <v>2</v>
      </c>
      <c r="G85" s="3">
        <v>2</v>
      </c>
      <c r="H85" s="3">
        <v>0</v>
      </c>
      <c r="I85" s="3">
        <v>2</v>
      </c>
      <c r="J85" s="3">
        <v>1</v>
      </c>
      <c r="K85" s="3">
        <v>2</v>
      </c>
      <c r="L85" s="3">
        <v>2</v>
      </c>
      <c r="M85" s="3">
        <v>1</v>
      </c>
      <c r="N85" s="3">
        <v>1</v>
      </c>
      <c r="O85" s="3">
        <v>21</v>
      </c>
      <c r="P85" s="3">
        <v>5</v>
      </c>
      <c r="Q85" s="3">
        <v>12</v>
      </c>
      <c r="R85" s="3">
        <v>4</v>
      </c>
      <c r="S85" s="2">
        <v>0.54</v>
      </c>
    </row>
    <row r="86" spans="1:20" hidden="1" outlineLevel="2" x14ac:dyDescent="0.2">
      <c r="A86">
        <v>208</v>
      </c>
      <c r="B86" t="s">
        <v>1188</v>
      </c>
      <c r="C86" t="s">
        <v>1189</v>
      </c>
      <c r="D86" t="s">
        <v>363</v>
      </c>
      <c r="E86" s="3">
        <v>9</v>
      </c>
      <c r="F86" s="3">
        <v>7</v>
      </c>
      <c r="G86" s="3">
        <v>2</v>
      </c>
      <c r="H86" s="3">
        <v>0</v>
      </c>
      <c r="I86" s="3">
        <v>4</v>
      </c>
      <c r="J86" s="3">
        <v>1</v>
      </c>
      <c r="K86" s="3">
        <v>6</v>
      </c>
      <c r="L86" s="3">
        <v>2</v>
      </c>
      <c r="M86" s="3">
        <v>1</v>
      </c>
      <c r="N86" s="3">
        <v>1</v>
      </c>
      <c r="O86" s="3">
        <v>33</v>
      </c>
      <c r="P86" s="3">
        <v>12</v>
      </c>
      <c r="Q86" s="3">
        <v>16</v>
      </c>
      <c r="R86" s="3">
        <v>5</v>
      </c>
      <c r="S86" s="2">
        <v>0.51</v>
      </c>
    </row>
    <row r="87" spans="1:20" hidden="1" outlineLevel="2" x14ac:dyDescent="0.2">
      <c r="A87">
        <v>209</v>
      </c>
      <c r="B87" t="s">
        <v>1190</v>
      </c>
      <c r="C87" t="s">
        <v>1191</v>
      </c>
      <c r="D87" t="s">
        <v>363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2">
        <v>0</v>
      </c>
    </row>
    <row r="88" spans="1:20" hidden="1" outlineLevel="2" x14ac:dyDescent="0.2">
      <c r="A88">
        <v>210</v>
      </c>
      <c r="B88" t="s">
        <v>1190</v>
      </c>
      <c r="C88" t="s">
        <v>1192</v>
      </c>
      <c r="D88" t="s">
        <v>363</v>
      </c>
      <c r="E88" s="3">
        <v>7</v>
      </c>
      <c r="F88" s="3">
        <v>3</v>
      </c>
      <c r="G88" s="3">
        <v>4</v>
      </c>
      <c r="H88" s="3">
        <v>0</v>
      </c>
      <c r="I88" s="3">
        <v>2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21</v>
      </c>
      <c r="P88" s="3">
        <v>6</v>
      </c>
      <c r="Q88" s="3">
        <v>10</v>
      </c>
      <c r="R88" s="3">
        <v>5</v>
      </c>
      <c r="S88" s="2">
        <v>0.57999999999999996</v>
      </c>
    </row>
    <row r="89" spans="1:20" outlineLevel="1" collapsed="1" x14ac:dyDescent="0.2">
      <c r="D89" s="1" t="s">
        <v>363</v>
      </c>
      <c r="E89" s="3">
        <f t="shared" ref="E89:R89" si="7">SUBTOTAL(9,E79:E88)</f>
        <v>74</v>
      </c>
      <c r="F89" s="3">
        <f t="shared" si="7"/>
        <v>54</v>
      </c>
      <c r="G89" s="3">
        <f t="shared" si="7"/>
        <v>29</v>
      </c>
      <c r="H89" s="3">
        <f t="shared" si="7"/>
        <v>0</v>
      </c>
      <c r="I89" s="3">
        <f t="shared" si="7"/>
        <v>27</v>
      </c>
      <c r="J89" s="3">
        <f t="shared" si="7"/>
        <v>9</v>
      </c>
      <c r="K89" s="3">
        <f t="shared" si="7"/>
        <v>31</v>
      </c>
      <c r="L89" s="3">
        <f t="shared" si="7"/>
        <v>18</v>
      </c>
      <c r="M89" s="3">
        <f t="shared" si="7"/>
        <v>10</v>
      </c>
      <c r="N89" s="3">
        <f t="shared" si="7"/>
        <v>7</v>
      </c>
      <c r="O89" s="3">
        <f t="shared" si="7"/>
        <v>259</v>
      </c>
      <c r="P89" s="3">
        <f t="shared" si="7"/>
        <v>79</v>
      </c>
      <c r="Q89" s="3">
        <f t="shared" si="7"/>
        <v>130</v>
      </c>
      <c r="R89" s="3">
        <f t="shared" si="7"/>
        <v>50</v>
      </c>
      <c r="S89" s="2"/>
      <c r="T89" s="2">
        <f>AVERAGEIF(S79:S88,"&lt;&gt;0")</f>
        <v>0.53666666666666663</v>
      </c>
    </row>
    <row r="90" spans="1:20" hidden="1" outlineLevel="2" x14ac:dyDescent="0.2">
      <c r="A90">
        <v>101</v>
      </c>
      <c r="B90" t="s">
        <v>1011</v>
      </c>
      <c r="C90" t="s">
        <v>1012</v>
      </c>
      <c r="D90" t="s">
        <v>41</v>
      </c>
      <c r="E90" s="3">
        <v>10</v>
      </c>
      <c r="F90" s="3">
        <v>9</v>
      </c>
      <c r="G90" s="3">
        <v>6</v>
      </c>
      <c r="H90" s="3">
        <v>0</v>
      </c>
      <c r="I90" s="3">
        <v>4</v>
      </c>
      <c r="J90" s="3">
        <v>1</v>
      </c>
      <c r="K90" s="3">
        <v>5</v>
      </c>
      <c r="L90" s="3">
        <v>3</v>
      </c>
      <c r="M90" s="3">
        <v>1</v>
      </c>
      <c r="N90" s="3">
        <v>0</v>
      </c>
      <c r="O90" s="3">
        <v>39</v>
      </c>
      <c r="P90" s="3">
        <v>13</v>
      </c>
      <c r="Q90" s="3">
        <v>13</v>
      </c>
      <c r="R90" s="3">
        <v>13</v>
      </c>
      <c r="S90" s="2">
        <v>0.57999999999999996</v>
      </c>
      <c r="T90" s="2"/>
    </row>
    <row r="91" spans="1:20" hidden="1" outlineLevel="2" x14ac:dyDescent="0.2">
      <c r="A91">
        <v>102</v>
      </c>
      <c r="B91" t="s">
        <v>1013</v>
      </c>
      <c r="C91" t="s">
        <v>49</v>
      </c>
      <c r="D91" t="s">
        <v>41</v>
      </c>
      <c r="E91" s="3">
        <v>6</v>
      </c>
      <c r="F91" s="3">
        <v>1</v>
      </c>
      <c r="G91" s="3">
        <v>2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9</v>
      </c>
      <c r="P91" s="3">
        <v>0</v>
      </c>
      <c r="Q91" s="3">
        <v>7</v>
      </c>
      <c r="R91" s="3">
        <v>2</v>
      </c>
      <c r="S91" s="2">
        <v>0.63</v>
      </c>
      <c r="T91" s="2"/>
    </row>
    <row r="92" spans="1:20" hidden="1" outlineLevel="2" x14ac:dyDescent="0.2">
      <c r="A92">
        <v>103</v>
      </c>
      <c r="B92" t="s">
        <v>1014</v>
      </c>
      <c r="C92" t="s">
        <v>1015</v>
      </c>
      <c r="D92" t="s">
        <v>41</v>
      </c>
      <c r="E92" s="3">
        <v>8</v>
      </c>
      <c r="F92" s="3">
        <v>3</v>
      </c>
      <c r="G92" s="3">
        <v>5</v>
      </c>
      <c r="H92" s="3">
        <v>0</v>
      </c>
      <c r="I92" s="3">
        <v>2</v>
      </c>
      <c r="J92" s="3">
        <v>1</v>
      </c>
      <c r="K92" s="3">
        <v>1</v>
      </c>
      <c r="L92" s="3">
        <v>2</v>
      </c>
      <c r="M92" s="3">
        <v>1</v>
      </c>
      <c r="N92" s="3">
        <v>1</v>
      </c>
      <c r="O92" s="3">
        <v>24</v>
      </c>
      <c r="P92" s="3">
        <v>8</v>
      </c>
      <c r="Q92" s="3">
        <v>10</v>
      </c>
      <c r="R92" s="3">
        <v>6</v>
      </c>
      <c r="S92" s="2">
        <v>0.56000000000000005</v>
      </c>
      <c r="T92" s="2"/>
    </row>
    <row r="93" spans="1:20" hidden="1" outlineLevel="2" x14ac:dyDescent="0.2">
      <c r="A93">
        <v>104</v>
      </c>
      <c r="B93" t="s">
        <v>1016</v>
      </c>
      <c r="C93" t="s">
        <v>1017</v>
      </c>
      <c r="D93" t="s">
        <v>41</v>
      </c>
      <c r="E93" s="3">
        <v>9</v>
      </c>
      <c r="F93" s="3">
        <v>6</v>
      </c>
      <c r="G93" s="3">
        <v>2</v>
      </c>
      <c r="H93" s="3">
        <v>0</v>
      </c>
      <c r="I93" s="3">
        <v>5</v>
      </c>
      <c r="J93" s="3">
        <v>1</v>
      </c>
      <c r="K93" s="3">
        <v>5</v>
      </c>
      <c r="L93" s="3">
        <v>4</v>
      </c>
      <c r="M93" s="3">
        <v>2</v>
      </c>
      <c r="N93" s="3">
        <v>0</v>
      </c>
      <c r="O93" s="3">
        <v>34</v>
      </c>
      <c r="P93" s="3">
        <v>13</v>
      </c>
      <c r="Q93" s="3">
        <v>12</v>
      </c>
      <c r="R93" s="3">
        <v>9</v>
      </c>
      <c r="S93" s="2">
        <v>0.56000000000000005</v>
      </c>
      <c r="T93" s="2"/>
    </row>
    <row r="94" spans="1:20" hidden="1" outlineLevel="2" x14ac:dyDescent="0.2">
      <c r="A94">
        <v>105</v>
      </c>
      <c r="B94" t="s">
        <v>1018</v>
      </c>
      <c r="C94" t="s">
        <v>1019</v>
      </c>
      <c r="D94" t="s">
        <v>41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2">
        <v>0</v>
      </c>
      <c r="T94" s="2"/>
    </row>
    <row r="95" spans="1:20" hidden="1" outlineLevel="2" x14ac:dyDescent="0.2">
      <c r="A95">
        <v>106</v>
      </c>
      <c r="B95" t="s">
        <v>1020</v>
      </c>
      <c r="C95" t="s">
        <v>1021</v>
      </c>
      <c r="D95" t="s">
        <v>41</v>
      </c>
      <c r="E95" s="3">
        <v>10</v>
      </c>
      <c r="F95" s="3">
        <v>3</v>
      </c>
      <c r="G95" s="3">
        <v>4</v>
      </c>
      <c r="H95" s="3">
        <v>0</v>
      </c>
      <c r="I95" s="3">
        <v>1</v>
      </c>
      <c r="J95" s="3">
        <v>1</v>
      </c>
      <c r="K95" s="3">
        <v>1</v>
      </c>
      <c r="L95" s="3">
        <v>3</v>
      </c>
      <c r="M95" s="3">
        <v>1</v>
      </c>
      <c r="N95" s="3">
        <v>0</v>
      </c>
      <c r="O95" s="3">
        <v>24</v>
      </c>
      <c r="P95" s="3">
        <v>8</v>
      </c>
      <c r="Q95" s="3">
        <v>11</v>
      </c>
      <c r="R95" s="3">
        <v>5</v>
      </c>
      <c r="S95" s="2">
        <v>0.54</v>
      </c>
      <c r="T95" s="2"/>
    </row>
    <row r="96" spans="1:20" hidden="1" outlineLevel="2" x14ac:dyDescent="0.2">
      <c r="A96">
        <v>107</v>
      </c>
      <c r="B96" t="s">
        <v>1022</v>
      </c>
      <c r="C96" t="s">
        <v>1023</v>
      </c>
      <c r="D96" t="s">
        <v>41</v>
      </c>
      <c r="E96" s="3">
        <v>9</v>
      </c>
      <c r="F96" s="3">
        <v>3</v>
      </c>
      <c r="G96" s="3">
        <v>4</v>
      </c>
      <c r="H96" s="3">
        <v>0</v>
      </c>
      <c r="I96" s="3">
        <v>3</v>
      </c>
      <c r="J96" s="3">
        <v>1</v>
      </c>
      <c r="K96" s="3">
        <v>1</v>
      </c>
      <c r="L96" s="3">
        <v>3</v>
      </c>
      <c r="M96" s="3">
        <v>1</v>
      </c>
      <c r="N96" s="3">
        <v>0</v>
      </c>
      <c r="O96" s="3">
        <v>25</v>
      </c>
      <c r="P96" s="3">
        <v>8</v>
      </c>
      <c r="Q96" s="3">
        <v>10</v>
      </c>
      <c r="R96" s="3">
        <v>7</v>
      </c>
      <c r="S96" s="2">
        <v>0.61</v>
      </c>
      <c r="T96" s="2"/>
    </row>
    <row r="97" spans="1:20" hidden="1" outlineLevel="2" x14ac:dyDescent="0.2">
      <c r="A97">
        <v>108</v>
      </c>
      <c r="B97" t="s">
        <v>1024</v>
      </c>
      <c r="C97" t="s">
        <v>1025</v>
      </c>
      <c r="D97" t="s">
        <v>41</v>
      </c>
      <c r="E97" s="3">
        <v>8</v>
      </c>
      <c r="F97" s="3">
        <v>6</v>
      </c>
      <c r="G97" s="3">
        <v>4</v>
      </c>
      <c r="H97" s="3">
        <v>0</v>
      </c>
      <c r="I97" s="3">
        <v>4</v>
      </c>
      <c r="J97" s="3">
        <v>1</v>
      </c>
      <c r="K97" s="3">
        <v>4</v>
      </c>
      <c r="L97" s="3">
        <v>3</v>
      </c>
      <c r="M97" s="3">
        <v>1</v>
      </c>
      <c r="N97" s="3">
        <v>0</v>
      </c>
      <c r="O97" s="3">
        <v>31</v>
      </c>
      <c r="P97" s="3">
        <v>13</v>
      </c>
      <c r="Q97" s="3">
        <v>12</v>
      </c>
      <c r="R97" s="3">
        <v>6</v>
      </c>
      <c r="S97" s="2">
        <v>0.52</v>
      </c>
      <c r="T97" s="2"/>
    </row>
    <row r="98" spans="1:20" hidden="1" outlineLevel="2" x14ac:dyDescent="0.2">
      <c r="A98">
        <v>109</v>
      </c>
      <c r="B98" t="s">
        <v>1026</v>
      </c>
      <c r="C98" t="s">
        <v>1027</v>
      </c>
      <c r="D98" t="s">
        <v>41</v>
      </c>
      <c r="E98" s="3">
        <v>10</v>
      </c>
      <c r="F98" s="3">
        <v>8</v>
      </c>
      <c r="G98" s="3">
        <v>3</v>
      </c>
      <c r="H98" s="3">
        <v>0</v>
      </c>
      <c r="I98" s="3">
        <v>5</v>
      </c>
      <c r="J98" s="3">
        <v>1</v>
      </c>
      <c r="K98" s="3">
        <v>5</v>
      </c>
      <c r="L98" s="3">
        <v>3</v>
      </c>
      <c r="M98" s="3">
        <v>0</v>
      </c>
      <c r="N98" s="3">
        <v>0</v>
      </c>
      <c r="O98" s="3">
        <v>35</v>
      </c>
      <c r="P98" s="3">
        <v>11</v>
      </c>
      <c r="Q98" s="3">
        <v>16</v>
      </c>
      <c r="R98" s="3">
        <v>8</v>
      </c>
      <c r="S98" s="2">
        <v>0.53</v>
      </c>
      <c r="T98" s="2"/>
    </row>
    <row r="99" spans="1:20" hidden="1" outlineLevel="2" x14ac:dyDescent="0.2">
      <c r="A99">
        <v>110</v>
      </c>
      <c r="B99" t="s">
        <v>1028</v>
      </c>
      <c r="C99" t="s">
        <v>1029</v>
      </c>
      <c r="D99" t="s">
        <v>41</v>
      </c>
      <c r="E99" s="3">
        <v>7</v>
      </c>
      <c r="F99" s="3">
        <v>7</v>
      </c>
      <c r="G99" s="3">
        <v>3</v>
      </c>
      <c r="H99" s="3">
        <v>0</v>
      </c>
      <c r="I99" s="3">
        <v>3</v>
      </c>
      <c r="J99" s="3">
        <v>1</v>
      </c>
      <c r="K99" s="3">
        <v>4</v>
      </c>
      <c r="L99" s="3">
        <v>3</v>
      </c>
      <c r="M99" s="3">
        <v>1</v>
      </c>
      <c r="N99" s="3">
        <v>0</v>
      </c>
      <c r="O99" s="3">
        <v>29</v>
      </c>
      <c r="P99" s="3">
        <v>12</v>
      </c>
      <c r="Q99" s="3">
        <v>12</v>
      </c>
      <c r="R99" s="3">
        <v>5</v>
      </c>
      <c r="S99" s="2">
        <v>0.52</v>
      </c>
      <c r="T99" s="2"/>
    </row>
    <row r="100" spans="1:20" outlineLevel="1" collapsed="1" x14ac:dyDescent="0.2">
      <c r="D100" s="1" t="s">
        <v>41</v>
      </c>
      <c r="E100" s="3">
        <f t="shared" ref="E100:R100" si="8">SUBTOTAL(9,E90:E99)</f>
        <v>77</v>
      </c>
      <c r="F100" s="3">
        <f t="shared" si="8"/>
        <v>46</v>
      </c>
      <c r="G100" s="3">
        <f t="shared" si="8"/>
        <v>33</v>
      </c>
      <c r="H100" s="3">
        <f t="shared" si="8"/>
        <v>0</v>
      </c>
      <c r="I100" s="3">
        <f t="shared" si="8"/>
        <v>27</v>
      </c>
      <c r="J100" s="3">
        <f t="shared" si="8"/>
        <v>8</v>
      </c>
      <c r="K100" s="3">
        <f t="shared" si="8"/>
        <v>26</v>
      </c>
      <c r="L100" s="3">
        <f t="shared" si="8"/>
        <v>24</v>
      </c>
      <c r="M100" s="3">
        <f t="shared" si="8"/>
        <v>8</v>
      </c>
      <c r="N100" s="3">
        <f t="shared" si="8"/>
        <v>1</v>
      </c>
      <c r="O100" s="3">
        <f t="shared" si="8"/>
        <v>250</v>
      </c>
      <c r="P100" s="3">
        <f t="shared" si="8"/>
        <v>86</v>
      </c>
      <c r="Q100" s="3">
        <f t="shared" si="8"/>
        <v>103</v>
      </c>
      <c r="R100" s="3">
        <f t="shared" si="8"/>
        <v>61</v>
      </c>
      <c r="S100" s="2"/>
      <c r="T100" s="2">
        <f>AVERAGEIF(S90:S99,"&lt;&gt;0")</f>
        <v>0.56111111111111123</v>
      </c>
    </row>
    <row r="101" spans="1:20" hidden="1" outlineLevel="2" x14ac:dyDescent="0.2">
      <c r="A101">
        <v>1</v>
      </c>
      <c r="B101" t="s">
        <v>565</v>
      </c>
      <c r="C101" t="s">
        <v>566</v>
      </c>
      <c r="D101" t="s">
        <v>719</v>
      </c>
      <c r="E101" s="3">
        <v>10</v>
      </c>
      <c r="F101" s="3">
        <v>3</v>
      </c>
      <c r="G101" s="3">
        <v>4</v>
      </c>
      <c r="H101" s="3">
        <v>0</v>
      </c>
      <c r="I101" s="3">
        <v>3</v>
      </c>
      <c r="J101" s="3">
        <v>1</v>
      </c>
      <c r="K101" s="3">
        <v>1</v>
      </c>
      <c r="L101" s="3">
        <v>2</v>
      </c>
      <c r="M101" s="3">
        <v>0</v>
      </c>
      <c r="N101" s="3">
        <v>0</v>
      </c>
      <c r="O101" s="3">
        <v>24</v>
      </c>
      <c r="P101" s="3">
        <v>7</v>
      </c>
      <c r="Q101" s="3">
        <v>9</v>
      </c>
      <c r="R101" s="3">
        <v>8</v>
      </c>
      <c r="S101" s="2">
        <v>0.56000000000000005</v>
      </c>
      <c r="T101" s="2"/>
    </row>
    <row r="102" spans="1:20" hidden="1" outlineLevel="2" x14ac:dyDescent="0.2">
      <c r="A102">
        <v>2</v>
      </c>
      <c r="B102" t="s">
        <v>831</v>
      </c>
      <c r="C102" t="s">
        <v>721</v>
      </c>
      <c r="D102" t="s">
        <v>719</v>
      </c>
      <c r="E102" s="3">
        <v>8</v>
      </c>
      <c r="F102" s="3">
        <v>3</v>
      </c>
      <c r="G102" s="3">
        <v>5</v>
      </c>
      <c r="H102" s="3">
        <v>0</v>
      </c>
      <c r="I102" s="3">
        <v>1</v>
      </c>
      <c r="J102" s="3">
        <v>1</v>
      </c>
      <c r="K102" s="3">
        <v>1</v>
      </c>
      <c r="L102" s="3">
        <v>2</v>
      </c>
      <c r="M102" s="3">
        <v>1</v>
      </c>
      <c r="N102" s="3">
        <v>0</v>
      </c>
      <c r="O102" s="3">
        <v>22</v>
      </c>
      <c r="P102" s="3">
        <v>6</v>
      </c>
      <c r="Q102" s="3">
        <v>11</v>
      </c>
      <c r="R102" s="3">
        <v>5</v>
      </c>
      <c r="S102" s="2">
        <v>0.62</v>
      </c>
      <c r="T102" s="2"/>
    </row>
    <row r="103" spans="1:20" hidden="1" outlineLevel="2" x14ac:dyDescent="0.2">
      <c r="A103">
        <v>3</v>
      </c>
      <c r="B103" t="s">
        <v>832</v>
      </c>
      <c r="C103" t="s">
        <v>833</v>
      </c>
      <c r="D103" t="s">
        <v>719</v>
      </c>
      <c r="E103" s="3">
        <v>10</v>
      </c>
      <c r="F103" s="3">
        <v>8</v>
      </c>
      <c r="G103" s="3">
        <v>4</v>
      </c>
      <c r="H103" s="3">
        <v>0</v>
      </c>
      <c r="I103" s="3">
        <v>5</v>
      </c>
      <c r="J103" s="3">
        <v>1</v>
      </c>
      <c r="K103" s="3">
        <v>5</v>
      </c>
      <c r="L103" s="3">
        <v>3</v>
      </c>
      <c r="M103" s="3">
        <v>1</v>
      </c>
      <c r="N103" s="3">
        <v>1</v>
      </c>
      <c r="O103" s="3">
        <v>38</v>
      </c>
      <c r="P103" s="3">
        <v>13</v>
      </c>
      <c r="Q103" s="3">
        <v>17</v>
      </c>
      <c r="R103" s="3">
        <v>8</v>
      </c>
      <c r="S103" s="2">
        <v>0.54</v>
      </c>
      <c r="T103" s="2"/>
    </row>
    <row r="104" spans="1:20" hidden="1" outlineLevel="2" x14ac:dyDescent="0.2">
      <c r="A104">
        <v>4</v>
      </c>
      <c r="B104" t="s">
        <v>834</v>
      </c>
      <c r="C104" t="s">
        <v>835</v>
      </c>
      <c r="D104" t="s">
        <v>719</v>
      </c>
      <c r="E104" s="3">
        <v>7</v>
      </c>
      <c r="F104" s="3">
        <v>2</v>
      </c>
      <c r="G104" s="3">
        <v>2</v>
      </c>
      <c r="H104" s="3">
        <v>0</v>
      </c>
      <c r="I104" s="3">
        <v>1</v>
      </c>
      <c r="J104" s="3">
        <v>1</v>
      </c>
      <c r="K104" s="3">
        <v>1</v>
      </c>
      <c r="L104" s="3">
        <v>2</v>
      </c>
      <c r="M104" s="3">
        <v>1</v>
      </c>
      <c r="N104" s="3">
        <v>1</v>
      </c>
      <c r="O104" s="3">
        <v>18</v>
      </c>
      <c r="P104" s="3">
        <v>5</v>
      </c>
      <c r="Q104" s="3">
        <v>10</v>
      </c>
      <c r="R104" s="3">
        <v>3</v>
      </c>
      <c r="S104" s="2">
        <v>0.51</v>
      </c>
      <c r="T104" s="2"/>
    </row>
    <row r="105" spans="1:20" hidden="1" outlineLevel="2" x14ac:dyDescent="0.2">
      <c r="A105">
        <v>5</v>
      </c>
      <c r="B105" t="s">
        <v>836</v>
      </c>
      <c r="C105" t="s">
        <v>837</v>
      </c>
      <c r="D105" t="s">
        <v>719</v>
      </c>
      <c r="E105" s="3">
        <v>7</v>
      </c>
      <c r="F105" s="3">
        <v>8</v>
      </c>
      <c r="G105" s="3">
        <v>2</v>
      </c>
      <c r="H105" s="3">
        <v>0</v>
      </c>
      <c r="I105" s="3">
        <v>4</v>
      </c>
      <c r="J105" s="3">
        <v>1</v>
      </c>
      <c r="K105" s="3">
        <v>4</v>
      </c>
      <c r="L105" s="3">
        <v>2</v>
      </c>
      <c r="M105" s="3">
        <v>2</v>
      </c>
      <c r="N105" s="3">
        <v>1</v>
      </c>
      <c r="O105" s="3">
        <v>31</v>
      </c>
      <c r="P105" s="3">
        <v>13</v>
      </c>
      <c r="Q105" s="3">
        <v>13</v>
      </c>
      <c r="R105" s="3">
        <v>5</v>
      </c>
      <c r="S105" s="2">
        <v>0.47</v>
      </c>
      <c r="T105" s="2"/>
    </row>
    <row r="106" spans="1:20" hidden="1" outlineLevel="2" x14ac:dyDescent="0.2">
      <c r="A106">
        <v>6</v>
      </c>
      <c r="B106" t="s">
        <v>724</v>
      </c>
      <c r="C106" t="s">
        <v>725</v>
      </c>
      <c r="D106" t="s">
        <v>719</v>
      </c>
      <c r="E106" s="3">
        <v>8</v>
      </c>
      <c r="F106" s="3">
        <v>8</v>
      </c>
      <c r="G106" s="3">
        <v>4</v>
      </c>
      <c r="H106" s="3">
        <v>0</v>
      </c>
      <c r="I106" s="3">
        <v>4</v>
      </c>
      <c r="J106" s="3">
        <v>1</v>
      </c>
      <c r="K106" s="3">
        <v>4</v>
      </c>
      <c r="L106" s="3">
        <v>3</v>
      </c>
      <c r="M106" s="3">
        <v>1</v>
      </c>
      <c r="N106" s="3">
        <v>1</v>
      </c>
      <c r="O106" s="3">
        <v>34</v>
      </c>
      <c r="P106" s="3">
        <v>9</v>
      </c>
      <c r="Q106" s="3">
        <v>16</v>
      </c>
      <c r="R106" s="3">
        <v>9</v>
      </c>
      <c r="S106" s="2">
        <v>0.56999999999999995</v>
      </c>
      <c r="T106" s="2"/>
    </row>
    <row r="107" spans="1:20" hidden="1" outlineLevel="2" x14ac:dyDescent="0.2">
      <c r="A107">
        <v>7</v>
      </c>
      <c r="B107" t="s">
        <v>838</v>
      </c>
      <c r="C107" t="s">
        <v>839</v>
      </c>
      <c r="D107" t="s">
        <v>719</v>
      </c>
      <c r="E107" s="3">
        <v>6</v>
      </c>
      <c r="F107" s="3">
        <v>2</v>
      </c>
      <c r="G107" s="3">
        <v>2</v>
      </c>
      <c r="H107" s="3">
        <v>0</v>
      </c>
      <c r="I107" s="3">
        <v>1</v>
      </c>
      <c r="J107" s="3">
        <v>1</v>
      </c>
      <c r="K107" s="3">
        <v>1</v>
      </c>
      <c r="L107" s="3">
        <v>2</v>
      </c>
      <c r="M107" s="3">
        <v>1</v>
      </c>
      <c r="N107" s="3">
        <v>1</v>
      </c>
      <c r="O107" s="3">
        <v>17</v>
      </c>
      <c r="P107" s="3">
        <v>6</v>
      </c>
      <c r="Q107" s="3">
        <v>9</v>
      </c>
      <c r="R107" s="3">
        <v>2</v>
      </c>
      <c r="S107" s="2">
        <v>0.51</v>
      </c>
      <c r="T107" s="2"/>
    </row>
    <row r="108" spans="1:20" hidden="1" outlineLevel="2" x14ac:dyDescent="0.2">
      <c r="A108">
        <v>8</v>
      </c>
      <c r="B108" t="s">
        <v>840</v>
      </c>
      <c r="C108" t="s">
        <v>841</v>
      </c>
      <c r="D108" t="s">
        <v>719</v>
      </c>
      <c r="E108" s="3">
        <v>7</v>
      </c>
      <c r="F108" s="3">
        <v>7</v>
      </c>
      <c r="G108" s="3">
        <v>3</v>
      </c>
      <c r="H108" s="3">
        <v>0</v>
      </c>
      <c r="I108" s="3">
        <v>4</v>
      </c>
      <c r="J108" s="3">
        <v>1</v>
      </c>
      <c r="K108" s="3">
        <v>5</v>
      </c>
      <c r="L108" s="3">
        <v>2</v>
      </c>
      <c r="M108" s="3">
        <v>1</v>
      </c>
      <c r="N108" s="3">
        <v>1</v>
      </c>
      <c r="O108" s="3">
        <v>31</v>
      </c>
      <c r="P108" s="3">
        <v>10</v>
      </c>
      <c r="Q108" s="3">
        <v>14</v>
      </c>
      <c r="R108" s="3">
        <v>7</v>
      </c>
      <c r="S108" s="2">
        <v>0.55000000000000004</v>
      </c>
      <c r="T108" s="2"/>
    </row>
    <row r="109" spans="1:20" hidden="1" outlineLevel="2" x14ac:dyDescent="0.2">
      <c r="A109">
        <v>9</v>
      </c>
      <c r="B109" t="s">
        <v>842</v>
      </c>
      <c r="C109" t="s">
        <v>843</v>
      </c>
      <c r="D109" t="s">
        <v>719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2">
        <v>0</v>
      </c>
      <c r="T109" s="2"/>
    </row>
    <row r="110" spans="1:20" hidden="1" outlineLevel="2" x14ac:dyDescent="0.2">
      <c r="A110">
        <v>10</v>
      </c>
      <c r="B110" t="s">
        <v>844</v>
      </c>
      <c r="C110" t="s">
        <v>845</v>
      </c>
      <c r="D110" t="s">
        <v>719</v>
      </c>
      <c r="E110" s="3">
        <v>10</v>
      </c>
      <c r="F110" s="3">
        <v>6</v>
      </c>
      <c r="G110" s="3">
        <v>5</v>
      </c>
      <c r="H110" s="3">
        <v>0</v>
      </c>
      <c r="I110" s="3">
        <v>3</v>
      </c>
      <c r="J110" s="3">
        <v>1</v>
      </c>
      <c r="K110" s="3">
        <v>5</v>
      </c>
      <c r="L110" s="3">
        <v>3</v>
      </c>
      <c r="M110" s="3">
        <v>1</v>
      </c>
      <c r="N110" s="3">
        <v>0</v>
      </c>
      <c r="O110" s="3">
        <v>34</v>
      </c>
      <c r="P110" s="3">
        <v>14</v>
      </c>
      <c r="Q110" s="3">
        <v>12</v>
      </c>
      <c r="R110" s="3">
        <v>8</v>
      </c>
      <c r="S110" s="2">
        <v>0.53</v>
      </c>
      <c r="T110" s="2"/>
    </row>
    <row r="111" spans="1:20" outlineLevel="1" collapsed="1" x14ac:dyDescent="0.2">
      <c r="D111" s="1" t="s">
        <v>719</v>
      </c>
      <c r="E111" s="3">
        <f t="shared" ref="E111:R111" si="9">SUBTOTAL(9,E101:E110)</f>
        <v>73</v>
      </c>
      <c r="F111" s="3">
        <f t="shared" si="9"/>
        <v>47</v>
      </c>
      <c r="G111" s="3">
        <f t="shared" si="9"/>
        <v>31</v>
      </c>
      <c r="H111" s="3">
        <f t="shared" si="9"/>
        <v>0</v>
      </c>
      <c r="I111" s="3">
        <f t="shared" si="9"/>
        <v>26</v>
      </c>
      <c r="J111" s="3">
        <f t="shared" si="9"/>
        <v>9</v>
      </c>
      <c r="K111" s="3">
        <f t="shared" si="9"/>
        <v>27</v>
      </c>
      <c r="L111" s="3">
        <f t="shared" si="9"/>
        <v>21</v>
      </c>
      <c r="M111" s="3">
        <f t="shared" si="9"/>
        <v>9</v>
      </c>
      <c r="N111" s="3">
        <f t="shared" si="9"/>
        <v>6</v>
      </c>
      <c r="O111" s="3">
        <f t="shared" si="9"/>
        <v>249</v>
      </c>
      <c r="P111" s="3">
        <f t="shared" si="9"/>
        <v>83</v>
      </c>
      <c r="Q111" s="3">
        <f t="shared" si="9"/>
        <v>111</v>
      </c>
      <c r="R111" s="3">
        <f t="shared" si="9"/>
        <v>55</v>
      </c>
      <c r="S111" s="2"/>
      <c r="T111" s="2">
        <f>AVERAGEIF(S101:S110,"&lt;&gt;0")</f>
        <v>0.54</v>
      </c>
    </row>
    <row r="112" spans="1:20" hidden="1" outlineLevel="2" x14ac:dyDescent="0.2">
      <c r="A112">
        <v>301</v>
      </c>
      <c r="B112" t="s">
        <v>1336</v>
      </c>
      <c r="C112" t="s">
        <v>1337</v>
      </c>
      <c r="D112" t="s">
        <v>264</v>
      </c>
      <c r="E112" s="3">
        <v>7</v>
      </c>
      <c r="F112" s="3">
        <v>3</v>
      </c>
      <c r="G112" s="3">
        <v>3</v>
      </c>
      <c r="H112" s="3">
        <v>0</v>
      </c>
      <c r="I112" s="3">
        <v>1</v>
      </c>
      <c r="J112" s="3">
        <v>1</v>
      </c>
      <c r="K112" s="3">
        <v>1</v>
      </c>
      <c r="L112" s="3">
        <v>2</v>
      </c>
      <c r="M112" s="3">
        <v>1</v>
      </c>
      <c r="N112" s="3">
        <v>1</v>
      </c>
      <c r="O112" s="3">
        <v>20</v>
      </c>
      <c r="P112" s="3">
        <v>7</v>
      </c>
      <c r="Q112" s="3">
        <v>11</v>
      </c>
      <c r="R112" s="3">
        <v>2</v>
      </c>
      <c r="S112" s="2">
        <v>0.51</v>
      </c>
      <c r="T112" s="2"/>
    </row>
    <row r="113" spans="1:20" hidden="1" outlineLevel="2" x14ac:dyDescent="0.2">
      <c r="A113">
        <v>302</v>
      </c>
      <c r="B113" t="s">
        <v>271</v>
      </c>
      <c r="C113" t="s">
        <v>272</v>
      </c>
      <c r="D113" t="s">
        <v>264</v>
      </c>
      <c r="E113" s="3">
        <v>10</v>
      </c>
      <c r="F113" s="3">
        <v>10</v>
      </c>
      <c r="G113" s="3">
        <v>5</v>
      </c>
      <c r="H113" s="3">
        <v>0</v>
      </c>
      <c r="I113" s="3">
        <v>4</v>
      </c>
      <c r="J113" s="3">
        <v>1</v>
      </c>
      <c r="K113" s="3">
        <v>6</v>
      </c>
      <c r="L113" s="3">
        <v>3</v>
      </c>
      <c r="M113" s="3">
        <v>1</v>
      </c>
      <c r="N113" s="3">
        <v>1</v>
      </c>
      <c r="O113" s="3">
        <v>41</v>
      </c>
      <c r="P113" s="3">
        <v>14</v>
      </c>
      <c r="Q113" s="3">
        <v>18</v>
      </c>
      <c r="R113" s="3">
        <v>9</v>
      </c>
      <c r="S113" s="2">
        <v>0.56000000000000005</v>
      </c>
      <c r="T113" s="2"/>
    </row>
    <row r="114" spans="1:20" hidden="1" outlineLevel="2" x14ac:dyDescent="0.2">
      <c r="A114">
        <v>303</v>
      </c>
      <c r="B114" t="s">
        <v>1338</v>
      </c>
      <c r="C114" t="s">
        <v>1339</v>
      </c>
      <c r="D114" t="s">
        <v>264</v>
      </c>
      <c r="E114" s="3">
        <v>9</v>
      </c>
      <c r="F114" s="3">
        <v>2</v>
      </c>
      <c r="G114" s="3">
        <v>2</v>
      </c>
      <c r="H114" s="3">
        <v>0</v>
      </c>
      <c r="I114" s="3">
        <v>2</v>
      </c>
      <c r="J114" s="3">
        <v>1</v>
      </c>
      <c r="K114" s="3">
        <v>2</v>
      </c>
      <c r="L114" s="3">
        <v>1</v>
      </c>
      <c r="M114" s="3">
        <v>0</v>
      </c>
      <c r="N114" s="3">
        <v>0</v>
      </c>
      <c r="O114" s="3">
        <v>19</v>
      </c>
      <c r="P114" s="3">
        <v>4</v>
      </c>
      <c r="Q114" s="3">
        <v>10</v>
      </c>
      <c r="R114" s="3">
        <v>5</v>
      </c>
      <c r="S114" s="2">
        <v>0.57999999999999996</v>
      </c>
      <c r="T114" s="2"/>
    </row>
    <row r="115" spans="1:20" hidden="1" outlineLevel="2" x14ac:dyDescent="0.2">
      <c r="A115">
        <v>304</v>
      </c>
      <c r="B115" t="s">
        <v>1340</v>
      </c>
      <c r="C115" t="s">
        <v>1341</v>
      </c>
      <c r="D115" t="s">
        <v>264</v>
      </c>
      <c r="E115" s="3">
        <v>8</v>
      </c>
      <c r="F115" s="3">
        <v>2</v>
      </c>
      <c r="G115" s="3">
        <v>2</v>
      </c>
      <c r="H115" s="3">
        <v>0</v>
      </c>
      <c r="I115" s="3">
        <v>2</v>
      </c>
      <c r="J115" s="3">
        <v>1</v>
      </c>
      <c r="K115" s="3">
        <v>2</v>
      </c>
      <c r="L115" s="3">
        <v>1</v>
      </c>
      <c r="M115" s="3">
        <v>0</v>
      </c>
      <c r="N115" s="3">
        <v>0</v>
      </c>
      <c r="O115" s="3">
        <v>18</v>
      </c>
      <c r="P115" s="3">
        <v>4</v>
      </c>
      <c r="Q115" s="3">
        <v>9</v>
      </c>
      <c r="R115" s="3">
        <v>5</v>
      </c>
      <c r="S115" s="2">
        <v>0.55000000000000004</v>
      </c>
      <c r="T115" s="2"/>
    </row>
    <row r="116" spans="1:20" hidden="1" outlineLevel="2" x14ac:dyDescent="0.2">
      <c r="A116">
        <v>305</v>
      </c>
      <c r="B116" t="s">
        <v>1342</v>
      </c>
      <c r="C116" t="s">
        <v>1343</v>
      </c>
      <c r="D116" t="s">
        <v>264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2">
        <v>0</v>
      </c>
      <c r="T116" s="2"/>
    </row>
    <row r="117" spans="1:20" hidden="1" outlineLevel="2" x14ac:dyDescent="0.2">
      <c r="A117">
        <v>306</v>
      </c>
      <c r="B117" t="s">
        <v>1344</v>
      </c>
      <c r="C117" t="s">
        <v>1345</v>
      </c>
      <c r="D117" t="s">
        <v>264</v>
      </c>
      <c r="E117" s="3">
        <v>9</v>
      </c>
      <c r="F117" s="3">
        <v>9</v>
      </c>
      <c r="G117" s="3">
        <v>4</v>
      </c>
      <c r="H117" s="3">
        <v>0</v>
      </c>
      <c r="I117" s="3">
        <v>4</v>
      </c>
      <c r="J117" s="3">
        <v>1</v>
      </c>
      <c r="K117" s="3">
        <v>3</v>
      </c>
      <c r="L117" s="3">
        <v>4</v>
      </c>
      <c r="M117" s="3">
        <v>1</v>
      </c>
      <c r="N117" s="3">
        <v>1</v>
      </c>
      <c r="O117" s="3">
        <v>36</v>
      </c>
      <c r="P117" s="3">
        <v>13</v>
      </c>
      <c r="Q117" s="3">
        <v>17</v>
      </c>
      <c r="R117" s="3">
        <v>6</v>
      </c>
      <c r="S117" s="2">
        <v>0.51</v>
      </c>
      <c r="T117" s="2"/>
    </row>
    <row r="118" spans="1:20" hidden="1" outlineLevel="2" x14ac:dyDescent="0.2">
      <c r="A118">
        <v>307</v>
      </c>
      <c r="B118" t="s">
        <v>1346</v>
      </c>
      <c r="C118" t="s">
        <v>1347</v>
      </c>
      <c r="D118" t="s">
        <v>264</v>
      </c>
      <c r="E118" s="3">
        <v>8</v>
      </c>
      <c r="F118" s="3">
        <v>2</v>
      </c>
      <c r="G118" s="3">
        <v>3</v>
      </c>
      <c r="H118" s="3">
        <v>0</v>
      </c>
      <c r="I118" s="3">
        <v>3</v>
      </c>
      <c r="J118" s="3">
        <v>1</v>
      </c>
      <c r="K118" s="3">
        <v>1</v>
      </c>
      <c r="L118" s="3">
        <v>2</v>
      </c>
      <c r="M118" s="3">
        <v>1</v>
      </c>
      <c r="N118" s="3">
        <v>1</v>
      </c>
      <c r="O118" s="3">
        <v>22</v>
      </c>
      <c r="P118" s="3">
        <v>7</v>
      </c>
      <c r="Q118" s="3">
        <v>11</v>
      </c>
      <c r="R118" s="3">
        <v>4</v>
      </c>
      <c r="S118" s="2">
        <v>0.52</v>
      </c>
      <c r="T118" s="2"/>
    </row>
    <row r="119" spans="1:20" hidden="1" outlineLevel="2" x14ac:dyDescent="0.2">
      <c r="A119">
        <v>308</v>
      </c>
      <c r="B119" t="s">
        <v>1348</v>
      </c>
      <c r="C119" t="s">
        <v>1349</v>
      </c>
      <c r="D119" t="s">
        <v>264</v>
      </c>
      <c r="E119" s="3">
        <v>7</v>
      </c>
      <c r="F119" s="3">
        <v>5</v>
      </c>
      <c r="G119" s="3">
        <v>5</v>
      </c>
      <c r="H119" s="3">
        <v>0</v>
      </c>
      <c r="I119" s="3">
        <v>6</v>
      </c>
      <c r="J119" s="3">
        <v>1</v>
      </c>
      <c r="K119" s="3">
        <v>4</v>
      </c>
      <c r="L119" s="3">
        <v>4</v>
      </c>
      <c r="M119" s="3">
        <v>1</v>
      </c>
      <c r="N119" s="3">
        <v>0</v>
      </c>
      <c r="O119" s="3">
        <v>33</v>
      </c>
      <c r="P119" s="3">
        <v>10</v>
      </c>
      <c r="Q119" s="3">
        <v>13</v>
      </c>
      <c r="R119" s="3">
        <v>10</v>
      </c>
      <c r="S119" s="2">
        <v>0.56999999999999995</v>
      </c>
      <c r="T119" s="2"/>
    </row>
    <row r="120" spans="1:20" hidden="1" outlineLevel="2" x14ac:dyDescent="0.2">
      <c r="A120">
        <v>309</v>
      </c>
      <c r="B120" t="s">
        <v>1350</v>
      </c>
      <c r="C120" t="s">
        <v>1351</v>
      </c>
      <c r="D120" t="s">
        <v>264</v>
      </c>
      <c r="E120" s="3">
        <v>6</v>
      </c>
      <c r="F120" s="3">
        <v>6</v>
      </c>
      <c r="G120" s="3">
        <v>2</v>
      </c>
      <c r="H120" s="3">
        <v>0</v>
      </c>
      <c r="I120" s="3">
        <v>3</v>
      </c>
      <c r="J120" s="3">
        <v>1</v>
      </c>
      <c r="K120" s="3">
        <v>5</v>
      </c>
      <c r="L120" s="3">
        <v>1</v>
      </c>
      <c r="M120" s="3">
        <v>1</v>
      </c>
      <c r="N120" s="3">
        <v>1</v>
      </c>
      <c r="O120" s="3">
        <v>26</v>
      </c>
      <c r="P120" s="3">
        <v>10</v>
      </c>
      <c r="Q120" s="3">
        <v>13</v>
      </c>
      <c r="R120" s="3">
        <v>3</v>
      </c>
      <c r="S120" s="2">
        <v>0.52</v>
      </c>
      <c r="T120" s="2"/>
    </row>
    <row r="121" spans="1:20" hidden="1" outlineLevel="2" x14ac:dyDescent="0.2">
      <c r="A121">
        <v>310</v>
      </c>
      <c r="B121" t="s">
        <v>1352</v>
      </c>
      <c r="C121" t="s">
        <v>1353</v>
      </c>
      <c r="D121" t="s">
        <v>264</v>
      </c>
      <c r="E121" s="3">
        <v>7</v>
      </c>
      <c r="F121" s="3">
        <v>7</v>
      </c>
      <c r="G121" s="3">
        <v>2</v>
      </c>
      <c r="H121" s="3">
        <v>0</v>
      </c>
      <c r="I121" s="3">
        <v>4</v>
      </c>
      <c r="J121" s="3">
        <v>1</v>
      </c>
      <c r="K121" s="3">
        <v>5</v>
      </c>
      <c r="L121" s="3">
        <v>3</v>
      </c>
      <c r="M121" s="3">
        <v>1</v>
      </c>
      <c r="N121" s="3">
        <v>1</v>
      </c>
      <c r="O121" s="3">
        <v>31</v>
      </c>
      <c r="P121" s="3">
        <v>9</v>
      </c>
      <c r="Q121" s="3">
        <v>15</v>
      </c>
      <c r="R121" s="3">
        <v>7</v>
      </c>
      <c r="S121" s="2">
        <v>0.57999999999999996</v>
      </c>
      <c r="T121" s="2"/>
    </row>
    <row r="122" spans="1:20" outlineLevel="1" collapsed="1" x14ac:dyDescent="0.2">
      <c r="D122" s="1" t="s">
        <v>264</v>
      </c>
      <c r="E122" s="3">
        <f t="shared" ref="E122:R122" si="10">SUBTOTAL(9,E112:E121)</f>
        <v>71</v>
      </c>
      <c r="F122" s="3">
        <f t="shared" si="10"/>
        <v>46</v>
      </c>
      <c r="G122" s="3">
        <f t="shared" si="10"/>
        <v>28</v>
      </c>
      <c r="H122" s="3">
        <f t="shared" si="10"/>
        <v>0</v>
      </c>
      <c r="I122" s="3">
        <f t="shared" si="10"/>
        <v>29</v>
      </c>
      <c r="J122" s="3">
        <f t="shared" si="10"/>
        <v>9</v>
      </c>
      <c r="K122" s="3">
        <f t="shared" si="10"/>
        <v>29</v>
      </c>
      <c r="L122" s="3">
        <f t="shared" si="10"/>
        <v>21</v>
      </c>
      <c r="M122" s="3">
        <f t="shared" si="10"/>
        <v>7</v>
      </c>
      <c r="N122" s="3">
        <f t="shared" si="10"/>
        <v>6</v>
      </c>
      <c r="O122" s="3">
        <f t="shared" si="10"/>
        <v>246</v>
      </c>
      <c r="P122" s="3">
        <f t="shared" si="10"/>
        <v>78</v>
      </c>
      <c r="Q122" s="3">
        <f t="shared" si="10"/>
        <v>117</v>
      </c>
      <c r="R122" s="3">
        <f t="shared" si="10"/>
        <v>51</v>
      </c>
      <c r="S122" s="2"/>
      <c r="T122" s="2">
        <f>AVERAGEIF(S112:S121,"&lt;&gt;0")</f>
        <v>0.54444444444444451</v>
      </c>
    </row>
    <row r="123" spans="1:20" hidden="1" outlineLevel="2" x14ac:dyDescent="0.2">
      <c r="A123">
        <v>281</v>
      </c>
      <c r="B123" t="s">
        <v>1303</v>
      </c>
      <c r="C123" t="s">
        <v>1304</v>
      </c>
      <c r="D123" t="s">
        <v>83</v>
      </c>
      <c r="E123" s="3">
        <v>8</v>
      </c>
      <c r="F123" s="3">
        <v>1</v>
      </c>
      <c r="G123" s="3">
        <v>2</v>
      </c>
      <c r="H123" s="3">
        <v>0</v>
      </c>
      <c r="I123" s="3">
        <v>0</v>
      </c>
      <c r="J123" s="3">
        <v>1</v>
      </c>
      <c r="K123" s="3">
        <v>1</v>
      </c>
      <c r="L123" s="3">
        <v>1</v>
      </c>
      <c r="M123" s="3">
        <v>0</v>
      </c>
      <c r="N123" s="3">
        <v>0</v>
      </c>
      <c r="O123" s="3">
        <v>14</v>
      </c>
      <c r="P123" s="3">
        <v>5</v>
      </c>
      <c r="Q123" s="3">
        <v>7</v>
      </c>
      <c r="R123" s="3">
        <v>2</v>
      </c>
      <c r="S123" s="2">
        <v>0.45</v>
      </c>
      <c r="T123" s="2"/>
    </row>
    <row r="124" spans="1:20" hidden="1" outlineLevel="2" x14ac:dyDescent="0.2">
      <c r="A124">
        <v>282</v>
      </c>
      <c r="B124" t="s">
        <v>1305</v>
      </c>
      <c r="C124" t="s">
        <v>1306</v>
      </c>
      <c r="D124" t="s">
        <v>83</v>
      </c>
      <c r="E124" s="3">
        <v>5</v>
      </c>
      <c r="F124" s="3">
        <v>3</v>
      </c>
      <c r="G124" s="3">
        <v>2</v>
      </c>
      <c r="H124" s="3">
        <v>0</v>
      </c>
      <c r="I124" s="3">
        <v>1</v>
      </c>
      <c r="J124" s="3">
        <v>1</v>
      </c>
      <c r="K124" s="3">
        <v>1</v>
      </c>
      <c r="L124" s="3">
        <v>1</v>
      </c>
      <c r="M124" s="3">
        <v>1</v>
      </c>
      <c r="N124" s="3">
        <v>0</v>
      </c>
      <c r="O124" s="3">
        <v>15</v>
      </c>
      <c r="P124" s="3">
        <v>4</v>
      </c>
      <c r="Q124" s="3">
        <v>8</v>
      </c>
      <c r="R124" s="3">
        <v>3</v>
      </c>
      <c r="S124" s="2">
        <v>0.49</v>
      </c>
      <c r="T124" s="2"/>
    </row>
    <row r="125" spans="1:20" hidden="1" outlineLevel="2" x14ac:dyDescent="0.2">
      <c r="A125">
        <v>283</v>
      </c>
      <c r="B125" t="s">
        <v>1307</v>
      </c>
      <c r="C125" t="s">
        <v>1308</v>
      </c>
      <c r="D125" t="s">
        <v>83</v>
      </c>
      <c r="E125" s="3">
        <v>1</v>
      </c>
      <c r="F125" s="3">
        <v>6</v>
      </c>
      <c r="G125" s="3">
        <v>3</v>
      </c>
      <c r="H125" s="3">
        <v>0</v>
      </c>
      <c r="I125" s="3">
        <v>4</v>
      </c>
      <c r="J125" s="3">
        <v>0</v>
      </c>
      <c r="K125" s="3">
        <v>3</v>
      </c>
      <c r="L125" s="3">
        <v>1</v>
      </c>
      <c r="M125" s="3">
        <v>1</v>
      </c>
      <c r="N125" s="3">
        <v>0</v>
      </c>
      <c r="O125" s="3">
        <v>19</v>
      </c>
      <c r="P125" s="3">
        <v>6</v>
      </c>
      <c r="Q125" s="3">
        <v>11</v>
      </c>
      <c r="R125" s="3">
        <v>2</v>
      </c>
      <c r="S125" s="2">
        <v>0.48</v>
      </c>
      <c r="T125" s="2"/>
    </row>
    <row r="126" spans="1:20" hidden="1" outlineLevel="2" x14ac:dyDescent="0.2">
      <c r="A126">
        <v>284</v>
      </c>
      <c r="B126" t="s">
        <v>1309</v>
      </c>
      <c r="C126" t="s">
        <v>87</v>
      </c>
      <c r="D126" t="s">
        <v>83</v>
      </c>
      <c r="E126" s="3">
        <v>8</v>
      </c>
      <c r="F126" s="3">
        <v>4</v>
      </c>
      <c r="G126" s="3">
        <v>2</v>
      </c>
      <c r="H126" s="3">
        <v>0</v>
      </c>
      <c r="I126" s="3">
        <v>2</v>
      </c>
      <c r="J126" s="3">
        <v>1</v>
      </c>
      <c r="K126" s="3">
        <v>4</v>
      </c>
      <c r="L126" s="3">
        <v>1</v>
      </c>
      <c r="M126" s="3">
        <v>0</v>
      </c>
      <c r="N126" s="3">
        <v>0</v>
      </c>
      <c r="O126" s="3">
        <v>22</v>
      </c>
      <c r="P126" s="3">
        <v>7</v>
      </c>
      <c r="Q126" s="3">
        <v>13</v>
      </c>
      <c r="R126" s="3">
        <v>2</v>
      </c>
      <c r="S126" s="2">
        <v>0.51</v>
      </c>
      <c r="T126" s="2"/>
    </row>
    <row r="127" spans="1:20" hidden="1" outlineLevel="2" x14ac:dyDescent="0.2">
      <c r="A127">
        <v>285</v>
      </c>
      <c r="B127" t="s">
        <v>1310</v>
      </c>
      <c r="C127" t="s">
        <v>1311</v>
      </c>
      <c r="D127" t="s">
        <v>83</v>
      </c>
      <c r="E127" s="3">
        <v>10</v>
      </c>
      <c r="F127" s="3">
        <v>8</v>
      </c>
      <c r="G127" s="3">
        <v>3</v>
      </c>
      <c r="H127" s="3">
        <v>0</v>
      </c>
      <c r="I127" s="3">
        <v>4</v>
      </c>
      <c r="J127" s="3">
        <v>1</v>
      </c>
      <c r="K127" s="3">
        <v>5</v>
      </c>
      <c r="L127" s="3">
        <v>3</v>
      </c>
      <c r="M127" s="3">
        <v>1</v>
      </c>
      <c r="N127" s="3">
        <v>0</v>
      </c>
      <c r="O127" s="3">
        <v>35</v>
      </c>
      <c r="P127" s="3">
        <v>15</v>
      </c>
      <c r="Q127" s="3">
        <v>13</v>
      </c>
      <c r="R127" s="3">
        <v>7</v>
      </c>
      <c r="S127" s="2">
        <v>0.52</v>
      </c>
      <c r="T127" s="2"/>
    </row>
    <row r="128" spans="1:20" hidden="1" outlineLevel="2" x14ac:dyDescent="0.2">
      <c r="A128">
        <v>286</v>
      </c>
      <c r="B128" t="s">
        <v>1312</v>
      </c>
      <c r="C128" t="s">
        <v>1313</v>
      </c>
      <c r="D128" t="s">
        <v>83</v>
      </c>
      <c r="E128" s="3">
        <v>9</v>
      </c>
      <c r="F128" s="3">
        <v>7</v>
      </c>
      <c r="G128" s="3">
        <v>5</v>
      </c>
      <c r="H128" s="3">
        <v>0</v>
      </c>
      <c r="I128" s="3">
        <v>5</v>
      </c>
      <c r="J128" s="3">
        <v>1</v>
      </c>
      <c r="K128" s="3">
        <v>5</v>
      </c>
      <c r="L128" s="3">
        <v>2</v>
      </c>
      <c r="M128" s="3">
        <v>1</v>
      </c>
      <c r="N128" s="3">
        <v>1</v>
      </c>
      <c r="O128" s="3">
        <v>36</v>
      </c>
      <c r="P128" s="3">
        <v>11</v>
      </c>
      <c r="Q128" s="3">
        <v>17</v>
      </c>
      <c r="R128" s="3">
        <v>8</v>
      </c>
      <c r="S128" s="2">
        <v>0.55000000000000004</v>
      </c>
      <c r="T128" s="2"/>
    </row>
    <row r="129" spans="1:20" hidden="1" outlineLevel="2" x14ac:dyDescent="0.2">
      <c r="A129">
        <v>287</v>
      </c>
      <c r="B129" t="s">
        <v>1314</v>
      </c>
      <c r="C129" t="s">
        <v>1315</v>
      </c>
      <c r="D129" t="s">
        <v>83</v>
      </c>
      <c r="E129" s="3">
        <v>9</v>
      </c>
      <c r="F129" s="3">
        <v>2</v>
      </c>
      <c r="G129" s="3">
        <v>2</v>
      </c>
      <c r="H129" s="3">
        <v>0</v>
      </c>
      <c r="I129" s="3">
        <v>1</v>
      </c>
      <c r="J129" s="3">
        <v>1</v>
      </c>
      <c r="K129" s="3">
        <v>1</v>
      </c>
      <c r="L129" s="3">
        <v>2</v>
      </c>
      <c r="M129" s="3">
        <v>1</v>
      </c>
      <c r="N129" s="3">
        <v>0</v>
      </c>
      <c r="O129" s="3">
        <v>19</v>
      </c>
      <c r="P129" s="3">
        <v>6</v>
      </c>
      <c r="Q129" s="3">
        <v>9</v>
      </c>
      <c r="R129" s="3">
        <v>4</v>
      </c>
      <c r="S129" s="2">
        <v>0.5</v>
      </c>
      <c r="T129" s="2"/>
    </row>
    <row r="130" spans="1:20" hidden="1" outlineLevel="2" x14ac:dyDescent="0.2">
      <c r="A130">
        <v>288</v>
      </c>
      <c r="B130" t="s">
        <v>1316</v>
      </c>
      <c r="C130" t="s">
        <v>1317</v>
      </c>
      <c r="D130" t="s">
        <v>83</v>
      </c>
      <c r="E130" s="3">
        <v>8</v>
      </c>
      <c r="F130" s="3">
        <v>3</v>
      </c>
      <c r="G130" s="3">
        <v>4</v>
      </c>
      <c r="H130" s="3">
        <v>0</v>
      </c>
      <c r="I130" s="3">
        <v>2</v>
      </c>
      <c r="J130" s="3">
        <v>1</v>
      </c>
      <c r="K130" s="3">
        <v>1</v>
      </c>
      <c r="L130" s="3">
        <v>2</v>
      </c>
      <c r="M130" s="3">
        <v>1</v>
      </c>
      <c r="N130" s="3">
        <v>0</v>
      </c>
      <c r="O130" s="3">
        <v>22</v>
      </c>
      <c r="P130" s="3">
        <v>7</v>
      </c>
      <c r="Q130" s="3">
        <v>10</v>
      </c>
      <c r="R130" s="3">
        <v>5</v>
      </c>
      <c r="S130" s="2">
        <v>0.5</v>
      </c>
      <c r="T130" s="2"/>
    </row>
    <row r="131" spans="1:20" hidden="1" outlineLevel="2" x14ac:dyDescent="0.2">
      <c r="A131">
        <v>289</v>
      </c>
      <c r="B131" t="s">
        <v>1318</v>
      </c>
      <c r="C131" t="s">
        <v>1319</v>
      </c>
      <c r="D131" t="s">
        <v>83</v>
      </c>
      <c r="E131" s="3">
        <v>9</v>
      </c>
      <c r="F131" s="3">
        <v>6</v>
      </c>
      <c r="G131" s="3">
        <v>3</v>
      </c>
      <c r="H131" s="3">
        <v>0</v>
      </c>
      <c r="I131" s="3">
        <v>4</v>
      </c>
      <c r="J131" s="3">
        <v>1</v>
      </c>
      <c r="K131" s="3">
        <v>5</v>
      </c>
      <c r="L131" s="3">
        <v>3</v>
      </c>
      <c r="M131" s="3">
        <v>1</v>
      </c>
      <c r="N131" s="3">
        <v>0</v>
      </c>
      <c r="O131" s="3">
        <v>32</v>
      </c>
      <c r="P131" s="3">
        <v>11</v>
      </c>
      <c r="Q131" s="3">
        <v>15</v>
      </c>
      <c r="R131" s="3">
        <v>6</v>
      </c>
      <c r="S131" s="2">
        <v>0.56000000000000005</v>
      </c>
      <c r="T131" s="2"/>
    </row>
    <row r="132" spans="1:20" hidden="1" outlineLevel="2" x14ac:dyDescent="0.2">
      <c r="A132">
        <v>290</v>
      </c>
      <c r="B132" t="s">
        <v>1320</v>
      </c>
      <c r="C132" t="s">
        <v>1321</v>
      </c>
      <c r="D132" t="s">
        <v>83</v>
      </c>
      <c r="E132" s="3">
        <v>10</v>
      </c>
      <c r="F132" s="3">
        <v>2</v>
      </c>
      <c r="G132" s="3">
        <v>3</v>
      </c>
      <c r="H132" s="3">
        <v>0</v>
      </c>
      <c r="I132" s="3">
        <v>1</v>
      </c>
      <c r="J132" s="3">
        <v>1</v>
      </c>
      <c r="K132" s="3">
        <v>2</v>
      </c>
      <c r="L132" s="3">
        <v>3</v>
      </c>
      <c r="M132" s="3">
        <v>0</v>
      </c>
      <c r="N132" s="3">
        <v>0</v>
      </c>
      <c r="O132" s="3">
        <v>22</v>
      </c>
      <c r="P132" s="3">
        <v>7</v>
      </c>
      <c r="Q132" s="3">
        <v>8</v>
      </c>
      <c r="R132" s="3">
        <v>7</v>
      </c>
      <c r="S132" s="2">
        <v>0.54</v>
      </c>
      <c r="T132" s="2"/>
    </row>
    <row r="133" spans="1:20" outlineLevel="1" collapsed="1" x14ac:dyDescent="0.2">
      <c r="D133" s="1" t="s">
        <v>83</v>
      </c>
      <c r="E133" s="3">
        <f t="shared" ref="E133:R133" si="11">SUBTOTAL(9,E123:E132)</f>
        <v>77</v>
      </c>
      <c r="F133" s="3">
        <f t="shared" si="11"/>
        <v>42</v>
      </c>
      <c r="G133" s="3">
        <f t="shared" si="11"/>
        <v>29</v>
      </c>
      <c r="H133" s="3">
        <f t="shared" si="11"/>
        <v>0</v>
      </c>
      <c r="I133" s="3">
        <f t="shared" si="11"/>
        <v>24</v>
      </c>
      <c r="J133" s="3">
        <f t="shared" si="11"/>
        <v>9</v>
      </c>
      <c r="K133" s="3">
        <f t="shared" si="11"/>
        <v>28</v>
      </c>
      <c r="L133" s="3">
        <f t="shared" si="11"/>
        <v>19</v>
      </c>
      <c r="M133" s="3">
        <f t="shared" si="11"/>
        <v>7</v>
      </c>
      <c r="N133" s="3">
        <f t="shared" si="11"/>
        <v>1</v>
      </c>
      <c r="O133" s="3">
        <f t="shared" si="11"/>
        <v>236</v>
      </c>
      <c r="P133" s="3">
        <f t="shared" si="11"/>
        <v>79</v>
      </c>
      <c r="Q133" s="3">
        <f t="shared" si="11"/>
        <v>111</v>
      </c>
      <c r="R133" s="3">
        <f t="shared" si="11"/>
        <v>46</v>
      </c>
      <c r="S133" s="2"/>
      <c r="T133" s="2">
        <f>AVERAGEIF(S123:S132,"&lt;&gt;0")</f>
        <v>0.51</v>
      </c>
    </row>
    <row r="134" spans="1:20" hidden="1" outlineLevel="2" x14ac:dyDescent="0.2">
      <c r="A134">
        <v>11</v>
      </c>
      <c r="B134" t="s">
        <v>846</v>
      </c>
      <c r="C134" t="s">
        <v>847</v>
      </c>
      <c r="D134" t="s">
        <v>1392</v>
      </c>
      <c r="E134" s="3">
        <v>5</v>
      </c>
      <c r="F134" s="3">
        <v>5</v>
      </c>
      <c r="G134" s="3">
        <v>2</v>
      </c>
      <c r="H134" s="3">
        <v>0</v>
      </c>
      <c r="I134" s="3">
        <v>2</v>
      </c>
      <c r="J134" s="3">
        <v>0</v>
      </c>
      <c r="K134" s="3">
        <v>2</v>
      </c>
      <c r="L134" s="3">
        <v>0</v>
      </c>
      <c r="M134" s="3">
        <v>0</v>
      </c>
      <c r="N134" s="3">
        <v>0</v>
      </c>
      <c r="O134" s="3">
        <v>16</v>
      </c>
      <c r="P134" s="3">
        <v>4</v>
      </c>
      <c r="Q134" s="3">
        <v>10</v>
      </c>
      <c r="R134" s="3">
        <v>2</v>
      </c>
      <c r="S134" s="2">
        <v>0.59</v>
      </c>
      <c r="T134" s="2"/>
    </row>
    <row r="135" spans="1:20" hidden="1" outlineLevel="2" x14ac:dyDescent="0.2">
      <c r="A135">
        <v>12</v>
      </c>
      <c r="B135" t="s">
        <v>848</v>
      </c>
      <c r="C135" t="s">
        <v>849</v>
      </c>
      <c r="D135" t="s">
        <v>1392</v>
      </c>
      <c r="E135" s="3">
        <v>8</v>
      </c>
      <c r="F135" s="3">
        <v>3</v>
      </c>
      <c r="G135" s="3">
        <v>3</v>
      </c>
      <c r="H135" s="3">
        <v>0</v>
      </c>
      <c r="I135" s="3">
        <v>1</v>
      </c>
      <c r="J135" s="3">
        <v>1</v>
      </c>
      <c r="K135" s="3">
        <v>2</v>
      </c>
      <c r="L135" s="3">
        <v>3</v>
      </c>
      <c r="M135" s="3">
        <v>0</v>
      </c>
      <c r="N135" s="3">
        <v>0</v>
      </c>
      <c r="O135" s="3">
        <v>21</v>
      </c>
      <c r="P135" s="3">
        <v>7</v>
      </c>
      <c r="Q135" s="3">
        <v>9</v>
      </c>
      <c r="R135" s="3">
        <v>5</v>
      </c>
      <c r="S135" s="2">
        <v>0.55000000000000004</v>
      </c>
      <c r="T135" s="2"/>
    </row>
    <row r="136" spans="1:20" hidden="1" outlineLevel="2" x14ac:dyDescent="0.2">
      <c r="A136">
        <v>13</v>
      </c>
      <c r="B136" t="s">
        <v>850</v>
      </c>
      <c r="C136" t="s">
        <v>851</v>
      </c>
      <c r="D136" t="s">
        <v>1392</v>
      </c>
      <c r="E136" s="3">
        <v>9</v>
      </c>
      <c r="F136" s="3">
        <v>8</v>
      </c>
      <c r="G136" s="3">
        <v>2</v>
      </c>
      <c r="H136" s="3">
        <v>0</v>
      </c>
      <c r="I136" s="3">
        <v>6</v>
      </c>
      <c r="J136" s="3">
        <v>1</v>
      </c>
      <c r="K136" s="3">
        <v>7</v>
      </c>
      <c r="L136" s="3">
        <v>4</v>
      </c>
      <c r="M136" s="3">
        <v>1</v>
      </c>
      <c r="N136" s="3">
        <v>1</v>
      </c>
      <c r="O136" s="3">
        <v>39</v>
      </c>
      <c r="P136" s="3">
        <v>14</v>
      </c>
      <c r="Q136" s="3">
        <v>16</v>
      </c>
      <c r="R136" s="3">
        <v>9</v>
      </c>
      <c r="S136" s="2">
        <v>0.56000000000000005</v>
      </c>
      <c r="T136" s="2"/>
    </row>
    <row r="137" spans="1:20" hidden="1" outlineLevel="2" x14ac:dyDescent="0.2">
      <c r="A137">
        <v>14</v>
      </c>
      <c r="B137" t="s">
        <v>197</v>
      </c>
      <c r="C137" t="s">
        <v>198</v>
      </c>
      <c r="D137" t="s">
        <v>1392</v>
      </c>
      <c r="E137" s="3">
        <v>9</v>
      </c>
      <c r="F137" s="3">
        <v>2</v>
      </c>
      <c r="G137" s="3">
        <v>5</v>
      </c>
      <c r="H137" s="3">
        <v>0</v>
      </c>
      <c r="I137" s="3">
        <v>3</v>
      </c>
      <c r="J137" s="3">
        <v>1</v>
      </c>
      <c r="K137" s="3">
        <v>1</v>
      </c>
      <c r="L137" s="3">
        <v>3</v>
      </c>
      <c r="M137" s="3">
        <v>2</v>
      </c>
      <c r="N137" s="3">
        <v>0</v>
      </c>
      <c r="O137" s="3">
        <v>26</v>
      </c>
      <c r="P137" s="3">
        <v>7</v>
      </c>
      <c r="Q137" s="3">
        <v>11</v>
      </c>
      <c r="R137" s="3">
        <v>8</v>
      </c>
      <c r="S137" s="2">
        <v>0.55000000000000004</v>
      </c>
      <c r="T137" s="2"/>
    </row>
    <row r="138" spans="1:20" hidden="1" outlineLevel="2" x14ac:dyDescent="0.2">
      <c r="A138">
        <v>15</v>
      </c>
      <c r="B138" t="s">
        <v>852</v>
      </c>
      <c r="C138" t="s">
        <v>853</v>
      </c>
      <c r="D138" t="s">
        <v>1392</v>
      </c>
      <c r="E138" s="3">
        <v>7</v>
      </c>
      <c r="F138" s="3">
        <v>3</v>
      </c>
      <c r="G138" s="3">
        <v>2</v>
      </c>
      <c r="H138" s="3">
        <v>0</v>
      </c>
      <c r="I138" s="3">
        <v>1</v>
      </c>
      <c r="J138" s="3">
        <v>1</v>
      </c>
      <c r="K138" s="3">
        <v>1</v>
      </c>
      <c r="L138" s="3">
        <v>2</v>
      </c>
      <c r="M138" s="3">
        <v>1</v>
      </c>
      <c r="N138" s="3">
        <v>0</v>
      </c>
      <c r="O138" s="3">
        <v>18</v>
      </c>
      <c r="P138" s="3">
        <v>6</v>
      </c>
      <c r="Q138" s="3">
        <v>9</v>
      </c>
      <c r="R138" s="3">
        <v>3</v>
      </c>
      <c r="S138" s="2">
        <v>0.53</v>
      </c>
      <c r="T138" s="2"/>
    </row>
    <row r="139" spans="1:20" hidden="1" outlineLevel="2" x14ac:dyDescent="0.2">
      <c r="A139">
        <v>16</v>
      </c>
      <c r="B139" t="s">
        <v>854</v>
      </c>
      <c r="C139" t="s">
        <v>855</v>
      </c>
      <c r="D139" t="s">
        <v>1392</v>
      </c>
      <c r="E139" s="3">
        <v>7</v>
      </c>
      <c r="F139" s="3">
        <v>5</v>
      </c>
      <c r="G139" s="3">
        <v>2</v>
      </c>
      <c r="H139" s="3">
        <v>0</v>
      </c>
      <c r="I139" s="3">
        <v>4</v>
      </c>
      <c r="J139" s="3">
        <v>1</v>
      </c>
      <c r="K139" s="3">
        <v>4</v>
      </c>
      <c r="L139" s="3">
        <v>3</v>
      </c>
      <c r="M139" s="3">
        <v>1</v>
      </c>
      <c r="N139" s="3">
        <v>0</v>
      </c>
      <c r="O139" s="3">
        <v>27</v>
      </c>
      <c r="P139" s="3">
        <v>9</v>
      </c>
      <c r="Q139" s="3">
        <v>13</v>
      </c>
      <c r="R139" s="3">
        <v>5</v>
      </c>
      <c r="S139" s="2">
        <v>0.5</v>
      </c>
      <c r="T139" s="2"/>
    </row>
    <row r="140" spans="1:20" hidden="1" outlineLevel="2" x14ac:dyDescent="0.2">
      <c r="A140">
        <v>17</v>
      </c>
      <c r="B140" t="s">
        <v>856</v>
      </c>
      <c r="C140" t="s">
        <v>857</v>
      </c>
      <c r="D140" t="s">
        <v>1392</v>
      </c>
      <c r="E140" s="3">
        <v>2</v>
      </c>
      <c r="F140" s="3">
        <v>4</v>
      </c>
      <c r="G140" s="3">
        <v>1</v>
      </c>
      <c r="H140" s="3">
        <v>0</v>
      </c>
      <c r="I140" s="3">
        <v>4</v>
      </c>
      <c r="J140" s="3">
        <v>0</v>
      </c>
      <c r="K140" s="3">
        <v>2</v>
      </c>
      <c r="L140" s="3">
        <v>0</v>
      </c>
      <c r="M140" s="3">
        <v>0</v>
      </c>
      <c r="N140" s="3">
        <v>0</v>
      </c>
      <c r="O140" s="3">
        <v>13</v>
      </c>
      <c r="P140" s="3">
        <v>5</v>
      </c>
      <c r="Q140" s="3">
        <v>6</v>
      </c>
      <c r="R140" s="3">
        <v>2</v>
      </c>
      <c r="S140" s="2">
        <v>0.49</v>
      </c>
      <c r="T140" s="2"/>
    </row>
    <row r="141" spans="1:20" hidden="1" outlineLevel="2" x14ac:dyDescent="0.2">
      <c r="A141">
        <v>18</v>
      </c>
      <c r="B141" t="s">
        <v>858</v>
      </c>
      <c r="C141" t="s">
        <v>859</v>
      </c>
      <c r="D141" t="s">
        <v>1392</v>
      </c>
      <c r="E141" s="3">
        <v>9</v>
      </c>
      <c r="F141" s="3">
        <v>8</v>
      </c>
      <c r="G141" s="3">
        <v>2</v>
      </c>
      <c r="H141" s="3">
        <v>0</v>
      </c>
      <c r="I141" s="3">
        <v>5</v>
      </c>
      <c r="J141" s="3">
        <v>1</v>
      </c>
      <c r="K141" s="3">
        <v>5</v>
      </c>
      <c r="L141" s="3">
        <v>4</v>
      </c>
      <c r="M141" s="3">
        <v>1</v>
      </c>
      <c r="N141" s="3">
        <v>1</v>
      </c>
      <c r="O141" s="3">
        <v>36</v>
      </c>
      <c r="P141" s="3">
        <v>13</v>
      </c>
      <c r="Q141" s="3">
        <v>15</v>
      </c>
      <c r="R141" s="3">
        <v>8</v>
      </c>
      <c r="S141" s="2">
        <v>0.56000000000000005</v>
      </c>
      <c r="T141" s="2"/>
    </row>
    <row r="142" spans="1:20" hidden="1" outlineLevel="2" x14ac:dyDescent="0.2">
      <c r="A142">
        <v>19</v>
      </c>
      <c r="B142" t="s">
        <v>860</v>
      </c>
      <c r="C142" t="s">
        <v>861</v>
      </c>
      <c r="D142" t="s">
        <v>1392</v>
      </c>
      <c r="E142" s="3">
        <v>2</v>
      </c>
      <c r="F142" s="3">
        <v>1</v>
      </c>
      <c r="G142" s="3">
        <v>1</v>
      </c>
      <c r="H142" s="3">
        <v>0</v>
      </c>
      <c r="I142" s="3">
        <v>1</v>
      </c>
      <c r="J142" s="3">
        <v>0</v>
      </c>
      <c r="K142" s="3">
        <v>2</v>
      </c>
      <c r="L142" s="3">
        <v>0</v>
      </c>
      <c r="M142" s="3">
        <v>0</v>
      </c>
      <c r="N142" s="3">
        <v>0</v>
      </c>
      <c r="O142" s="3">
        <v>7</v>
      </c>
      <c r="P142" s="3">
        <v>3</v>
      </c>
      <c r="Q142" s="3">
        <v>3</v>
      </c>
      <c r="R142" s="3">
        <v>1</v>
      </c>
      <c r="S142" s="2">
        <v>0.45</v>
      </c>
      <c r="T142" s="2"/>
    </row>
    <row r="143" spans="1:20" hidden="1" outlineLevel="2" x14ac:dyDescent="0.2">
      <c r="A143">
        <v>20</v>
      </c>
      <c r="B143" t="s">
        <v>862</v>
      </c>
      <c r="C143" t="s">
        <v>863</v>
      </c>
      <c r="D143" t="s">
        <v>1392</v>
      </c>
      <c r="E143" s="3">
        <v>3</v>
      </c>
      <c r="F143" s="3">
        <v>7</v>
      </c>
      <c r="G143" s="3">
        <v>1</v>
      </c>
      <c r="H143" s="3">
        <v>0</v>
      </c>
      <c r="I143" s="3">
        <v>3</v>
      </c>
      <c r="J143" s="3">
        <v>0</v>
      </c>
      <c r="K143" s="3">
        <v>5</v>
      </c>
      <c r="L143" s="3">
        <v>2</v>
      </c>
      <c r="M143" s="3">
        <v>1</v>
      </c>
      <c r="N143" s="3">
        <v>0</v>
      </c>
      <c r="O143" s="3">
        <v>22</v>
      </c>
      <c r="P143" s="3">
        <v>12</v>
      </c>
      <c r="Q143" s="3">
        <v>6</v>
      </c>
      <c r="R143" s="3">
        <v>4</v>
      </c>
      <c r="S143" s="2">
        <v>0.45</v>
      </c>
      <c r="T143" s="2"/>
    </row>
    <row r="144" spans="1:20" outlineLevel="1" collapsed="1" x14ac:dyDescent="0.2">
      <c r="D144" s="1" t="s">
        <v>1392</v>
      </c>
      <c r="E144" s="3">
        <f t="shared" ref="E144:R144" si="12">SUBTOTAL(9,E134:E143)</f>
        <v>61</v>
      </c>
      <c r="F144" s="3">
        <f t="shared" si="12"/>
        <v>46</v>
      </c>
      <c r="G144" s="3">
        <f t="shared" si="12"/>
        <v>21</v>
      </c>
      <c r="H144" s="3">
        <f t="shared" si="12"/>
        <v>0</v>
      </c>
      <c r="I144" s="3">
        <f t="shared" si="12"/>
        <v>30</v>
      </c>
      <c r="J144" s="3">
        <f t="shared" si="12"/>
        <v>6</v>
      </c>
      <c r="K144" s="3">
        <f t="shared" si="12"/>
        <v>31</v>
      </c>
      <c r="L144" s="3">
        <f t="shared" si="12"/>
        <v>21</v>
      </c>
      <c r="M144" s="3">
        <f t="shared" si="12"/>
        <v>7</v>
      </c>
      <c r="N144" s="3">
        <f t="shared" si="12"/>
        <v>2</v>
      </c>
      <c r="O144" s="3">
        <f t="shared" si="12"/>
        <v>225</v>
      </c>
      <c r="P144" s="3">
        <f t="shared" si="12"/>
        <v>80</v>
      </c>
      <c r="Q144" s="3">
        <f t="shared" si="12"/>
        <v>98</v>
      </c>
      <c r="R144" s="3">
        <f t="shared" si="12"/>
        <v>47</v>
      </c>
      <c r="S144" s="2"/>
      <c r="T144" s="2">
        <f>AVERAGEIF(S134:S143,"&lt;&gt;0")</f>
        <v>0.52300000000000002</v>
      </c>
    </row>
    <row r="145" spans="1:20" hidden="1" outlineLevel="2" x14ac:dyDescent="0.2">
      <c r="A145">
        <v>221</v>
      </c>
      <c r="B145" t="s">
        <v>233</v>
      </c>
      <c r="C145" t="s">
        <v>234</v>
      </c>
      <c r="D145" t="s">
        <v>1403</v>
      </c>
      <c r="E145" s="3">
        <v>6</v>
      </c>
      <c r="F145" s="3">
        <v>6</v>
      </c>
      <c r="G145" s="3">
        <v>3</v>
      </c>
      <c r="H145" s="3">
        <v>0</v>
      </c>
      <c r="I145" s="3">
        <v>4</v>
      </c>
      <c r="J145" s="3">
        <v>1</v>
      </c>
      <c r="K145" s="3">
        <v>5</v>
      </c>
      <c r="L145" s="3">
        <v>3</v>
      </c>
      <c r="M145" s="3">
        <v>1</v>
      </c>
      <c r="N145" s="3">
        <v>0</v>
      </c>
      <c r="O145" s="3">
        <v>29</v>
      </c>
      <c r="P145" s="3">
        <v>10</v>
      </c>
      <c r="Q145" s="3">
        <v>13</v>
      </c>
      <c r="R145" s="3">
        <v>6</v>
      </c>
      <c r="S145" s="2">
        <v>0.51</v>
      </c>
      <c r="T145" s="2"/>
    </row>
    <row r="146" spans="1:20" hidden="1" outlineLevel="2" x14ac:dyDescent="0.2">
      <c r="A146">
        <v>222</v>
      </c>
      <c r="B146" t="s">
        <v>1208</v>
      </c>
      <c r="C146" t="s">
        <v>1209</v>
      </c>
      <c r="D146" t="s">
        <v>1403</v>
      </c>
      <c r="E146" s="3">
        <v>5</v>
      </c>
      <c r="F146" s="3">
        <v>8</v>
      </c>
      <c r="G146" s="3">
        <v>4</v>
      </c>
      <c r="H146" s="3">
        <v>0</v>
      </c>
      <c r="I146" s="3">
        <v>3</v>
      </c>
      <c r="J146" s="3">
        <v>1</v>
      </c>
      <c r="K146" s="3">
        <v>6</v>
      </c>
      <c r="L146" s="3">
        <v>4</v>
      </c>
      <c r="M146" s="3">
        <v>1</v>
      </c>
      <c r="N146" s="3">
        <v>0</v>
      </c>
      <c r="O146" s="3">
        <v>32</v>
      </c>
      <c r="P146" s="3">
        <v>13</v>
      </c>
      <c r="Q146" s="3">
        <v>12</v>
      </c>
      <c r="R146" s="3">
        <v>7</v>
      </c>
      <c r="S146" s="2">
        <v>0.52</v>
      </c>
      <c r="T146" s="2"/>
    </row>
    <row r="147" spans="1:20" hidden="1" outlineLevel="2" x14ac:dyDescent="0.2">
      <c r="A147">
        <v>223</v>
      </c>
      <c r="B147" t="s">
        <v>1210</v>
      </c>
      <c r="C147" t="s">
        <v>1211</v>
      </c>
      <c r="D147" t="s">
        <v>1403</v>
      </c>
      <c r="E147" s="3">
        <v>10</v>
      </c>
      <c r="F147" s="3">
        <v>9</v>
      </c>
      <c r="G147" s="3">
        <v>3</v>
      </c>
      <c r="H147" s="3">
        <v>0</v>
      </c>
      <c r="I147" s="3">
        <v>5</v>
      </c>
      <c r="J147" s="3">
        <v>1</v>
      </c>
      <c r="K147" s="3">
        <v>5</v>
      </c>
      <c r="L147" s="3">
        <v>2</v>
      </c>
      <c r="M147" s="3">
        <v>1</v>
      </c>
      <c r="N147" s="3">
        <v>0</v>
      </c>
      <c r="O147" s="3">
        <v>36</v>
      </c>
      <c r="P147" s="3">
        <v>12</v>
      </c>
      <c r="Q147" s="3">
        <v>15</v>
      </c>
      <c r="R147" s="3">
        <v>9</v>
      </c>
      <c r="S147" s="2">
        <v>0.54</v>
      </c>
      <c r="T147" s="2"/>
    </row>
    <row r="148" spans="1:20" hidden="1" outlineLevel="2" x14ac:dyDescent="0.2">
      <c r="A148">
        <v>224</v>
      </c>
      <c r="B148" t="s">
        <v>326</v>
      </c>
      <c r="C148" t="s">
        <v>327</v>
      </c>
      <c r="D148" t="s">
        <v>1403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2">
        <v>0</v>
      </c>
      <c r="T148" s="2"/>
    </row>
    <row r="149" spans="1:20" hidden="1" outlineLevel="2" x14ac:dyDescent="0.2">
      <c r="A149">
        <v>225</v>
      </c>
      <c r="B149" t="s">
        <v>1212</v>
      </c>
      <c r="C149" t="s">
        <v>1213</v>
      </c>
      <c r="D149" t="s">
        <v>1403</v>
      </c>
      <c r="E149" s="3">
        <v>8</v>
      </c>
      <c r="F149" s="3">
        <v>5</v>
      </c>
      <c r="G149" s="3">
        <v>2</v>
      </c>
      <c r="H149" s="3">
        <v>0</v>
      </c>
      <c r="I149" s="3">
        <v>5</v>
      </c>
      <c r="J149" s="3">
        <v>1</v>
      </c>
      <c r="K149" s="3">
        <v>4</v>
      </c>
      <c r="L149" s="3">
        <v>3</v>
      </c>
      <c r="M149" s="3">
        <v>1</v>
      </c>
      <c r="N149" s="3">
        <v>1</v>
      </c>
      <c r="O149" s="3">
        <v>30</v>
      </c>
      <c r="P149" s="3">
        <v>11</v>
      </c>
      <c r="Q149" s="3">
        <v>13</v>
      </c>
      <c r="R149" s="3">
        <v>6</v>
      </c>
      <c r="S149" s="2">
        <v>0.54</v>
      </c>
      <c r="T149" s="2"/>
    </row>
    <row r="150" spans="1:20" hidden="1" outlineLevel="2" x14ac:dyDescent="0.2">
      <c r="A150">
        <v>226</v>
      </c>
      <c r="B150" t="s">
        <v>1214</v>
      </c>
      <c r="C150" t="s">
        <v>1215</v>
      </c>
      <c r="D150" t="s">
        <v>1403</v>
      </c>
      <c r="E150" s="3">
        <v>5</v>
      </c>
      <c r="F150" s="3">
        <v>4</v>
      </c>
      <c r="G150" s="3">
        <v>1</v>
      </c>
      <c r="H150" s="3">
        <v>0</v>
      </c>
      <c r="I150" s="3">
        <v>3</v>
      </c>
      <c r="J150" s="3">
        <v>1</v>
      </c>
      <c r="K150" s="3">
        <v>2</v>
      </c>
      <c r="L150" s="3">
        <v>2</v>
      </c>
      <c r="M150" s="3">
        <v>1</v>
      </c>
      <c r="N150" s="3">
        <v>0</v>
      </c>
      <c r="O150" s="3">
        <v>19</v>
      </c>
      <c r="P150" s="3">
        <v>9</v>
      </c>
      <c r="Q150" s="3">
        <v>9</v>
      </c>
      <c r="R150" s="3">
        <v>1</v>
      </c>
      <c r="S150" s="2">
        <v>0.48</v>
      </c>
      <c r="T150" s="2"/>
    </row>
    <row r="151" spans="1:20" hidden="1" outlineLevel="2" x14ac:dyDescent="0.2">
      <c r="A151">
        <v>227</v>
      </c>
      <c r="B151" t="s">
        <v>1216</v>
      </c>
      <c r="C151" t="s">
        <v>1217</v>
      </c>
      <c r="D151" t="s">
        <v>1403</v>
      </c>
      <c r="E151" s="3">
        <v>11</v>
      </c>
      <c r="F151" s="3">
        <v>8</v>
      </c>
      <c r="G151" s="3">
        <v>2</v>
      </c>
      <c r="H151" s="3">
        <v>0</v>
      </c>
      <c r="I151" s="3">
        <v>3</v>
      </c>
      <c r="J151" s="3">
        <v>1</v>
      </c>
      <c r="K151" s="3">
        <v>6</v>
      </c>
      <c r="L151" s="3">
        <v>3</v>
      </c>
      <c r="M151" s="3">
        <v>1</v>
      </c>
      <c r="N151" s="3">
        <v>1</v>
      </c>
      <c r="O151" s="3">
        <v>36</v>
      </c>
      <c r="P151" s="3">
        <v>15</v>
      </c>
      <c r="Q151" s="3">
        <v>12</v>
      </c>
      <c r="R151" s="3">
        <v>9</v>
      </c>
      <c r="S151" s="2">
        <v>0.54</v>
      </c>
      <c r="T151" s="2"/>
    </row>
    <row r="152" spans="1:20" hidden="1" outlineLevel="2" x14ac:dyDescent="0.2">
      <c r="A152">
        <v>228</v>
      </c>
      <c r="B152" t="s">
        <v>1218</v>
      </c>
      <c r="C152" t="s">
        <v>1219</v>
      </c>
      <c r="D152" t="s">
        <v>1403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2">
        <v>0</v>
      </c>
      <c r="T152" s="2"/>
    </row>
    <row r="153" spans="1:20" hidden="1" outlineLevel="2" x14ac:dyDescent="0.2">
      <c r="A153">
        <v>229</v>
      </c>
      <c r="B153" t="s">
        <v>1220</v>
      </c>
      <c r="C153" t="s">
        <v>1221</v>
      </c>
      <c r="D153" t="s">
        <v>1403</v>
      </c>
      <c r="E153" s="3">
        <v>11</v>
      </c>
      <c r="F153" s="3">
        <v>9</v>
      </c>
      <c r="G153" s="3">
        <v>2</v>
      </c>
      <c r="H153" s="3">
        <v>0</v>
      </c>
      <c r="I153" s="3">
        <v>5</v>
      </c>
      <c r="J153" s="3">
        <v>1</v>
      </c>
      <c r="K153" s="3">
        <v>6</v>
      </c>
      <c r="L153" s="3">
        <v>4</v>
      </c>
      <c r="M153" s="3">
        <v>2</v>
      </c>
      <c r="N153" s="3">
        <v>1</v>
      </c>
      <c r="O153" s="3">
        <v>41</v>
      </c>
      <c r="P153" s="3">
        <v>11</v>
      </c>
      <c r="Q153" s="3">
        <v>19</v>
      </c>
      <c r="R153" s="3">
        <v>11</v>
      </c>
      <c r="S153" s="2">
        <v>0.56000000000000005</v>
      </c>
      <c r="T153" s="2"/>
    </row>
    <row r="154" spans="1:20" hidden="1" outlineLevel="2" x14ac:dyDescent="0.2">
      <c r="A154">
        <v>230</v>
      </c>
      <c r="B154" t="s">
        <v>1222</v>
      </c>
      <c r="C154" t="s">
        <v>1223</v>
      </c>
      <c r="D154" t="s">
        <v>1403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2">
        <v>0</v>
      </c>
      <c r="T154" s="2"/>
    </row>
    <row r="155" spans="1:20" outlineLevel="1" collapsed="1" x14ac:dyDescent="0.2">
      <c r="D155" s="1" t="s">
        <v>1403</v>
      </c>
      <c r="E155" s="3">
        <f t="shared" ref="E155:R155" si="13">SUBTOTAL(9,E145:E154)</f>
        <v>56</v>
      </c>
      <c r="F155" s="3">
        <f t="shared" si="13"/>
        <v>49</v>
      </c>
      <c r="G155" s="3">
        <f t="shared" si="13"/>
        <v>17</v>
      </c>
      <c r="H155" s="3">
        <f t="shared" si="13"/>
        <v>0</v>
      </c>
      <c r="I155" s="3">
        <f t="shared" si="13"/>
        <v>28</v>
      </c>
      <c r="J155" s="3">
        <f t="shared" si="13"/>
        <v>7</v>
      </c>
      <c r="K155" s="3">
        <f t="shared" si="13"/>
        <v>34</v>
      </c>
      <c r="L155" s="3">
        <f t="shared" si="13"/>
        <v>21</v>
      </c>
      <c r="M155" s="3">
        <f t="shared" si="13"/>
        <v>8</v>
      </c>
      <c r="N155" s="3">
        <f t="shared" si="13"/>
        <v>3</v>
      </c>
      <c r="O155" s="3">
        <f t="shared" si="13"/>
        <v>223</v>
      </c>
      <c r="P155" s="3">
        <f t="shared" si="13"/>
        <v>81</v>
      </c>
      <c r="Q155" s="3">
        <f t="shared" si="13"/>
        <v>93</v>
      </c>
      <c r="R155" s="3">
        <f t="shared" si="13"/>
        <v>49</v>
      </c>
      <c r="S155" s="2"/>
      <c r="T155" s="2">
        <f>AVERAGEIF(S145:S154,"&lt;&gt;0")</f>
        <v>0.52714285714285725</v>
      </c>
    </row>
    <row r="156" spans="1:20" hidden="1" outlineLevel="2" x14ac:dyDescent="0.2">
      <c r="A156">
        <v>31</v>
      </c>
      <c r="B156" t="s">
        <v>345</v>
      </c>
      <c r="C156" t="s">
        <v>346</v>
      </c>
      <c r="D156" t="s">
        <v>344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2">
        <v>0</v>
      </c>
      <c r="T156" s="2"/>
    </row>
    <row r="157" spans="1:20" hidden="1" outlineLevel="2" x14ac:dyDescent="0.2">
      <c r="A157">
        <v>32</v>
      </c>
      <c r="B157" t="s">
        <v>883</v>
      </c>
      <c r="C157" t="s">
        <v>884</v>
      </c>
      <c r="D157" t="s">
        <v>344</v>
      </c>
      <c r="E157" s="3">
        <v>14</v>
      </c>
      <c r="F157" s="3">
        <v>9</v>
      </c>
      <c r="G157" s="3">
        <v>3</v>
      </c>
      <c r="H157" s="3">
        <v>0</v>
      </c>
      <c r="I157" s="3">
        <v>5</v>
      </c>
      <c r="J157" s="3">
        <v>1</v>
      </c>
      <c r="K157" s="3">
        <v>6</v>
      </c>
      <c r="L157" s="3">
        <v>4</v>
      </c>
      <c r="M157" s="3">
        <v>2</v>
      </c>
      <c r="N157" s="3">
        <v>1</v>
      </c>
      <c r="O157" s="3">
        <v>45</v>
      </c>
      <c r="P157" s="3">
        <v>14</v>
      </c>
      <c r="Q157" s="3">
        <v>19</v>
      </c>
      <c r="R157" s="3">
        <v>12</v>
      </c>
      <c r="S157" s="2">
        <v>0.53</v>
      </c>
      <c r="T157" s="2"/>
    </row>
    <row r="158" spans="1:20" hidden="1" outlineLevel="2" x14ac:dyDescent="0.2">
      <c r="A158">
        <v>33</v>
      </c>
      <c r="B158" t="s">
        <v>885</v>
      </c>
      <c r="C158" t="s">
        <v>886</v>
      </c>
      <c r="D158" t="s">
        <v>344</v>
      </c>
      <c r="E158" s="3">
        <v>7</v>
      </c>
      <c r="F158" s="3">
        <v>6</v>
      </c>
      <c r="G158" s="3">
        <v>3</v>
      </c>
      <c r="H158" s="3">
        <v>0</v>
      </c>
      <c r="I158" s="3">
        <v>4</v>
      </c>
      <c r="J158" s="3">
        <v>1</v>
      </c>
      <c r="K158" s="3">
        <v>5</v>
      </c>
      <c r="L158" s="3">
        <v>4</v>
      </c>
      <c r="M158" s="3">
        <v>1</v>
      </c>
      <c r="N158" s="3">
        <v>1</v>
      </c>
      <c r="O158" s="3">
        <v>32</v>
      </c>
      <c r="P158" s="3">
        <v>12</v>
      </c>
      <c r="Q158" s="3">
        <v>12</v>
      </c>
      <c r="R158" s="3">
        <v>8</v>
      </c>
      <c r="S158" s="2">
        <v>0.59</v>
      </c>
      <c r="T158" s="2"/>
    </row>
    <row r="159" spans="1:20" hidden="1" outlineLevel="2" x14ac:dyDescent="0.2">
      <c r="A159">
        <v>34</v>
      </c>
      <c r="B159" t="s">
        <v>887</v>
      </c>
      <c r="C159" t="s">
        <v>888</v>
      </c>
      <c r="D159" t="s">
        <v>344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2">
        <v>0</v>
      </c>
      <c r="T159" s="2"/>
    </row>
    <row r="160" spans="1:20" hidden="1" outlineLevel="2" x14ac:dyDescent="0.2">
      <c r="A160">
        <v>35</v>
      </c>
      <c r="B160" t="s">
        <v>889</v>
      </c>
      <c r="C160" t="s">
        <v>890</v>
      </c>
      <c r="D160" t="s">
        <v>344</v>
      </c>
      <c r="E160" s="3">
        <v>9</v>
      </c>
      <c r="F160" s="3">
        <v>3</v>
      </c>
      <c r="G160" s="3">
        <v>3</v>
      </c>
      <c r="H160" s="3">
        <v>0</v>
      </c>
      <c r="I160" s="3">
        <v>1</v>
      </c>
      <c r="J160" s="3">
        <v>1</v>
      </c>
      <c r="K160" s="3">
        <v>1</v>
      </c>
      <c r="L160" s="3">
        <v>3</v>
      </c>
      <c r="M160" s="3">
        <v>1</v>
      </c>
      <c r="N160" s="3">
        <v>0</v>
      </c>
      <c r="O160" s="3">
        <v>22</v>
      </c>
      <c r="P160" s="3">
        <v>8</v>
      </c>
      <c r="Q160" s="3">
        <v>10</v>
      </c>
      <c r="R160" s="3">
        <v>4</v>
      </c>
      <c r="S160" s="2">
        <v>0.52</v>
      </c>
      <c r="T160" s="2"/>
    </row>
    <row r="161" spans="1:20" hidden="1" outlineLevel="2" x14ac:dyDescent="0.2">
      <c r="A161">
        <v>36</v>
      </c>
      <c r="B161" t="s">
        <v>891</v>
      </c>
      <c r="C161" t="s">
        <v>892</v>
      </c>
      <c r="D161" t="s">
        <v>344</v>
      </c>
      <c r="E161" s="3">
        <v>8</v>
      </c>
      <c r="F161" s="3">
        <v>2</v>
      </c>
      <c r="G161" s="3">
        <v>2</v>
      </c>
      <c r="H161" s="3">
        <v>0</v>
      </c>
      <c r="I161" s="3">
        <v>2</v>
      </c>
      <c r="J161" s="3">
        <v>1</v>
      </c>
      <c r="K161" s="3">
        <v>1</v>
      </c>
      <c r="L161" s="3">
        <v>3</v>
      </c>
      <c r="M161" s="3">
        <v>1</v>
      </c>
      <c r="N161" s="3">
        <v>0</v>
      </c>
      <c r="O161" s="3">
        <v>20</v>
      </c>
      <c r="P161" s="3">
        <v>6</v>
      </c>
      <c r="Q161" s="3">
        <v>10</v>
      </c>
      <c r="R161" s="3">
        <v>4</v>
      </c>
      <c r="S161" s="2">
        <v>0.51</v>
      </c>
      <c r="T161" s="2"/>
    </row>
    <row r="162" spans="1:20" hidden="1" outlineLevel="2" x14ac:dyDescent="0.2">
      <c r="A162">
        <v>37</v>
      </c>
      <c r="B162" t="s">
        <v>893</v>
      </c>
      <c r="C162" t="s">
        <v>894</v>
      </c>
      <c r="D162" t="s">
        <v>344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2">
        <v>0</v>
      </c>
      <c r="T162" s="2"/>
    </row>
    <row r="163" spans="1:20" hidden="1" outlineLevel="2" x14ac:dyDescent="0.2">
      <c r="A163">
        <v>38</v>
      </c>
      <c r="B163" t="s">
        <v>895</v>
      </c>
      <c r="C163" t="s">
        <v>896</v>
      </c>
      <c r="D163" t="s">
        <v>344</v>
      </c>
      <c r="E163" s="3">
        <v>9</v>
      </c>
      <c r="F163" s="3">
        <v>8</v>
      </c>
      <c r="G163" s="3">
        <v>2</v>
      </c>
      <c r="H163" s="3">
        <v>0</v>
      </c>
      <c r="I163" s="3">
        <v>4</v>
      </c>
      <c r="J163" s="3">
        <v>1</v>
      </c>
      <c r="K163" s="3">
        <v>5</v>
      </c>
      <c r="L163" s="3">
        <v>4</v>
      </c>
      <c r="M163" s="3">
        <v>1</v>
      </c>
      <c r="N163" s="3">
        <v>1</v>
      </c>
      <c r="O163" s="3">
        <v>35</v>
      </c>
      <c r="P163" s="3">
        <v>11</v>
      </c>
      <c r="Q163" s="3">
        <v>18</v>
      </c>
      <c r="R163" s="3">
        <v>6</v>
      </c>
      <c r="S163" s="2">
        <v>0.53</v>
      </c>
      <c r="T163" s="2"/>
    </row>
    <row r="164" spans="1:20" hidden="1" outlineLevel="2" x14ac:dyDescent="0.2">
      <c r="A164">
        <v>39</v>
      </c>
      <c r="B164" t="s">
        <v>897</v>
      </c>
      <c r="C164" t="s">
        <v>898</v>
      </c>
      <c r="D164" t="s">
        <v>344</v>
      </c>
      <c r="E164" s="3">
        <v>7</v>
      </c>
      <c r="F164" s="3">
        <v>7</v>
      </c>
      <c r="G164" s="3">
        <v>2</v>
      </c>
      <c r="H164" s="3">
        <v>0</v>
      </c>
      <c r="I164" s="3">
        <v>5</v>
      </c>
      <c r="J164" s="3">
        <v>1</v>
      </c>
      <c r="K164" s="3">
        <v>5</v>
      </c>
      <c r="L164" s="3">
        <v>4</v>
      </c>
      <c r="M164" s="3">
        <v>2</v>
      </c>
      <c r="N164" s="3">
        <v>1</v>
      </c>
      <c r="O164" s="3">
        <v>34</v>
      </c>
      <c r="P164" s="3">
        <v>13</v>
      </c>
      <c r="Q164" s="3">
        <v>15</v>
      </c>
      <c r="R164" s="3">
        <v>6</v>
      </c>
      <c r="S164" s="2">
        <v>0.55000000000000004</v>
      </c>
      <c r="T164" s="2"/>
    </row>
    <row r="165" spans="1:20" hidden="1" outlineLevel="2" x14ac:dyDescent="0.2">
      <c r="A165">
        <v>40</v>
      </c>
      <c r="B165" t="s">
        <v>899</v>
      </c>
      <c r="C165" t="s">
        <v>900</v>
      </c>
      <c r="D165" t="s">
        <v>344</v>
      </c>
      <c r="E165" s="3">
        <v>6</v>
      </c>
      <c r="F165" s="3">
        <v>7</v>
      </c>
      <c r="G165" s="3">
        <v>4</v>
      </c>
      <c r="H165" s="3">
        <v>0</v>
      </c>
      <c r="I165" s="3">
        <v>4</v>
      </c>
      <c r="J165" s="3">
        <v>1</v>
      </c>
      <c r="K165" s="3">
        <v>7</v>
      </c>
      <c r="L165" s="3">
        <v>3</v>
      </c>
      <c r="M165" s="3">
        <v>2</v>
      </c>
      <c r="N165" s="3">
        <v>0</v>
      </c>
      <c r="O165" s="3">
        <v>34</v>
      </c>
      <c r="P165" s="3">
        <v>12</v>
      </c>
      <c r="Q165" s="3">
        <v>15</v>
      </c>
      <c r="R165" s="3">
        <v>7</v>
      </c>
      <c r="S165" s="2">
        <v>0.53</v>
      </c>
      <c r="T165" s="2"/>
    </row>
    <row r="166" spans="1:20" outlineLevel="1" collapsed="1" x14ac:dyDescent="0.2">
      <c r="D166" s="1" t="s">
        <v>344</v>
      </c>
      <c r="E166" s="3">
        <f t="shared" ref="E166:R166" si="14">SUBTOTAL(9,E156:E165)</f>
        <v>60</v>
      </c>
      <c r="F166" s="3">
        <f t="shared" si="14"/>
        <v>42</v>
      </c>
      <c r="G166" s="3">
        <f t="shared" si="14"/>
        <v>19</v>
      </c>
      <c r="H166" s="3">
        <f t="shared" si="14"/>
        <v>0</v>
      </c>
      <c r="I166" s="3">
        <f t="shared" si="14"/>
        <v>25</v>
      </c>
      <c r="J166" s="3">
        <f t="shared" si="14"/>
        <v>7</v>
      </c>
      <c r="K166" s="3">
        <f t="shared" si="14"/>
        <v>30</v>
      </c>
      <c r="L166" s="3">
        <f t="shared" si="14"/>
        <v>25</v>
      </c>
      <c r="M166" s="3">
        <f t="shared" si="14"/>
        <v>10</v>
      </c>
      <c r="N166" s="3">
        <f t="shared" si="14"/>
        <v>4</v>
      </c>
      <c r="O166" s="3">
        <f t="shared" si="14"/>
        <v>222</v>
      </c>
      <c r="P166" s="3">
        <f t="shared" si="14"/>
        <v>76</v>
      </c>
      <c r="Q166" s="3">
        <f t="shared" si="14"/>
        <v>99</v>
      </c>
      <c r="R166" s="3">
        <f t="shared" si="14"/>
        <v>47</v>
      </c>
      <c r="S166" s="2"/>
      <c r="T166" s="2">
        <f>AVERAGEIF(S156:S165,"&lt;&gt;0")</f>
        <v>0.53714285714285726</v>
      </c>
    </row>
    <row r="167" spans="1:20" hidden="1" outlineLevel="2" x14ac:dyDescent="0.2">
      <c r="A167">
        <v>171</v>
      </c>
      <c r="B167" t="s">
        <v>189</v>
      </c>
      <c r="C167" t="s">
        <v>190</v>
      </c>
      <c r="D167" t="s">
        <v>1400</v>
      </c>
      <c r="E167" s="3">
        <v>7</v>
      </c>
      <c r="F167" s="3">
        <v>6</v>
      </c>
      <c r="G167" s="3">
        <v>2</v>
      </c>
      <c r="H167" s="3">
        <v>0</v>
      </c>
      <c r="I167" s="3">
        <v>5</v>
      </c>
      <c r="J167" s="3">
        <v>1</v>
      </c>
      <c r="K167" s="3">
        <v>4</v>
      </c>
      <c r="L167" s="3">
        <v>2</v>
      </c>
      <c r="M167" s="3">
        <v>0</v>
      </c>
      <c r="N167" s="3">
        <v>0</v>
      </c>
      <c r="O167" s="3">
        <v>27</v>
      </c>
      <c r="P167" s="3">
        <v>10</v>
      </c>
      <c r="Q167" s="3">
        <v>11</v>
      </c>
      <c r="R167" s="3">
        <v>6</v>
      </c>
      <c r="S167" s="2">
        <v>0.55000000000000004</v>
      </c>
      <c r="T167" s="2"/>
    </row>
    <row r="168" spans="1:20" hidden="1" outlineLevel="2" x14ac:dyDescent="0.2">
      <c r="A168">
        <v>172</v>
      </c>
      <c r="B168" t="s">
        <v>1134</v>
      </c>
      <c r="C168" t="s">
        <v>455</v>
      </c>
      <c r="D168" t="s">
        <v>1400</v>
      </c>
      <c r="E168" s="3">
        <v>9</v>
      </c>
      <c r="F168" s="3">
        <v>7</v>
      </c>
      <c r="G168" s="3">
        <v>4</v>
      </c>
      <c r="H168" s="3">
        <v>0</v>
      </c>
      <c r="I168" s="3">
        <v>5</v>
      </c>
      <c r="J168" s="3">
        <v>1</v>
      </c>
      <c r="K168" s="3">
        <v>5</v>
      </c>
      <c r="L168" s="3">
        <v>4</v>
      </c>
      <c r="M168" s="3">
        <v>2</v>
      </c>
      <c r="N168" s="3">
        <v>0</v>
      </c>
      <c r="O168" s="3">
        <v>37</v>
      </c>
      <c r="P168" s="3">
        <v>14</v>
      </c>
      <c r="Q168" s="3">
        <v>15</v>
      </c>
      <c r="R168" s="3">
        <v>8</v>
      </c>
      <c r="S168" s="2">
        <v>0.53</v>
      </c>
      <c r="T168" s="2"/>
    </row>
    <row r="169" spans="1:20" hidden="1" outlineLevel="2" x14ac:dyDescent="0.2">
      <c r="A169">
        <v>173</v>
      </c>
      <c r="B169" t="s">
        <v>1135</v>
      </c>
      <c r="C169" t="s">
        <v>1136</v>
      </c>
      <c r="D169" t="s">
        <v>1400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2">
        <v>0</v>
      </c>
      <c r="T169" s="2"/>
    </row>
    <row r="170" spans="1:20" hidden="1" outlineLevel="2" x14ac:dyDescent="0.2">
      <c r="A170">
        <v>174</v>
      </c>
      <c r="B170" t="s">
        <v>1137</v>
      </c>
      <c r="C170" t="s">
        <v>1138</v>
      </c>
      <c r="D170" t="s">
        <v>1400</v>
      </c>
      <c r="E170" s="3">
        <v>8</v>
      </c>
      <c r="F170" s="3">
        <v>2</v>
      </c>
      <c r="G170" s="3">
        <v>2</v>
      </c>
      <c r="H170" s="3">
        <v>0</v>
      </c>
      <c r="I170" s="3">
        <v>2</v>
      </c>
      <c r="J170" s="3">
        <v>1</v>
      </c>
      <c r="K170" s="3">
        <v>1</v>
      </c>
      <c r="L170" s="3">
        <v>2</v>
      </c>
      <c r="M170" s="3">
        <v>2</v>
      </c>
      <c r="N170" s="3">
        <v>0</v>
      </c>
      <c r="O170" s="3">
        <v>20</v>
      </c>
      <c r="P170" s="3">
        <v>7</v>
      </c>
      <c r="Q170" s="3">
        <v>10</v>
      </c>
      <c r="R170" s="3">
        <v>3</v>
      </c>
      <c r="S170" s="2">
        <v>0.51</v>
      </c>
      <c r="T170" s="2"/>
    </row>
    <row r="171" spans="1:20" hidden="1" outlineLevel="2" x14ac:dyDescent="0.2">
      <c r="A171">
        <v>175</v>
      </c>
      <c r="B171" t="s">
        <v>1139</v>
      </c>
      <c r="C171" t="s">
        <v>1140</v>
      </c>
      <c r="D171" t="s">
        <v>1400</v>
      </c>
      <c r="E171" s="3">
        <v>5</v>
      </c>
      <c r="F171" s="3">
        <v>7</v>
      </c>
      <c r="G171" s="3">
        <v>3</v>
      </c>
      <c r="H171" s="3">
        <v>0</v>
      </c>
      <c r="I171" s="3">
        <v>3</v>
      </c>
      <c r="J171" s="3">
        <v>0</v>
      </c>
      <c r="K171" s="3">
        <v>5</v>
      </c>
      <c r="L171" s="3">
        <v>3</v>
      </c>
      <c r="M171" s="3">
        <v>1</v>
      </c>
      <c r="N171" s="3">
        <v>0</v>
      </c>
      <c r="O171" s="3">
        <v>27</v>
      </c>
      <c r="P171" s="3">
        <v>12</v>
      </c>
      <c r="Q171" s="3">
        <v>12</v>
      </c>
      <c r="R171" s="3">
        <v>3</v>
      </c>
      <c r="S171" s="2">
        <v>0.48</v>
      </c>
      <c r="T171" s="2"/>
    </row>
    <row r="172" spans="1:20" hidden="1" outlineLevel="2" x14ac:dyDescent="0.2">
      <c r="A172">
        <v>176</v>
      </c>
      <c r="B172" t="s">
        <v>695</v>
      </c>
      <c r="C172" t="s">
        <v>696</v>
      </c>
      <c r="D172" t="s">
        <v>1400</v>
      </c>
      <c r="E172" s="3">
        <v>8</v>
      </c>
      <c r="F172" s="3">
        <v>7</v>
      </c>
      <c r="G172" s="3">
        <v>2</v>
      </c>
      <c r="H172" s="3">
        <v>0</v>
      </c>
      <c r="I172" s="3">
        <v>5</v>
      </c>
      <c r="J172" s="3">
        <v>1</v>
      </c>
      <c r="K172" s="3">
        <v>7</v>
      </c>
      <c r="L172" s="3">
        <v>4</v>
      </c>
      <c r="M172" s="3">
        <v>2</v>
      </c>
      <c r="N172" s="3">
        <v>0</v>
      </c>
      <c r="O172" s="3">
        <v>36</v>
      </c>
      <c r="P172" s="3">
        <v>13</v>
      </c>
      <c r="Q172" s="3">
        <v>16</v>
      </c>
      <c r="R172" s="3">
        <v>7</v>
      </c>
      <c r="S172" s="2">
        <v>0.54</v>
      </c>
      <c r="T172" s="2"/>
    </row>
    <row r="173" spans="1:20" hidden="1" outlineLevel="2" x14ac:dyDescent="0.2">
      <c r="A173">
        <v>177</v>
      </c>
      <c r="B173" t="s">
        <v>1141</v>
      </c>
      <c r="C173" t="s">
        <v>1142</v>
      </c>
      <c r="D173" t="s">
        <v>1400</v>
      </c>
      <c r="E173" s="3">
        <v>8</v>
      </c>
      <c r="F173" s="3">
        <v>7</v>
      </c>
      <c r="G173" s="3">
        <v>2</v>
      </c>
      <c r="H173" s="3">
        <v>0</v>
      </c>
      <c r="I173" s="3">
        <v>4</v>
      </c>
      <c r="J173" s="3">
        <v>1</v>
      </c>
      <c r="K173" s="3">
        <v>5</v>
      </c>
      <c r="L173" s="3">
        <v>4</v>
      </c>
      <c r="M173" s="3">
        <v>1</v>
      </c>
      <c r="N173" s="3">
        <v>1</v>
      </c>
      <c r="O173" s="3">
        <v>33</v>
      </c>
      <c r="P173" s="3">
        <v>12</v>
      </c>
      <c r="Q173" s="3">
        <v>14</v>
      </c>
      <c r="R173" s="3">
        <v>7</v>
      </c>
      <c r="S173" s="2">
        <v>0.56000000000000005</v>
      </c>
      <c r="T173" s="2"/>
    </row>
    <row r="174" spans="1:20" hidden="1" outlineLevel="2" x14ac:dyDescent="0.2">
      <c r="A174">
        <v>178</v>
      </c>
      <c r="B174" t="s">
        <v>1143</v>
      </c>
      <c r="C174" t="s">
        <v>1144</v>
      </c>
      <c r="D174" t="s">
        <v>1400</v>
      </c>
      <c r="E174" s="3">
        <v>7</v>
      </c>
      <c r="F174" s="3">
        <v>4</v>
      </c>
      <c r="G174" s="3">
        <v>2</v>
      </c>
      <c r="H174" s="3">
        <v>0</v>
      </c>
      <c r="I174" s="3">
        <v>2</v>
      </c>
      <c r="J174" s="3">
        <v>1</v>
      </c>
      <c r="K174" s="3">
        <v>2</v>
      </c>
      <c r="L174" s="3">
        <v>2</v>
      </c>
      <c r="M174" s="3">
        <v>1</v>
      </c>
      <c r="N174" s="3">
        <v>0</v>
      </c>
      <c r="O174" s="3">
        <v>21</v>
      </c>
      <c r="P174" s="3">
        <v>9</v>
      </c>
      <c r="Q174" s="3">
        <v>9</v>
      </c>
      <c r="R174" s="3">
        <v>3</v>
      </c>
      <c r="S174" s="2">
        <v>0.42</v>
      </c>
      <c r="T174" s="2"/>
    </row>
    <row r="175" spans="1:20" hidden="1" outlineLevel="2" x14ac:dyDescent="0.2">
      <c r="A175">
        <v>179</v>
      </c>
      <c r="B175" t="s">
        <v>1145</v>
      </c>
      <c r="C175" t="s">
        <v>1146</v>
      </c>
      <c r="D175" t="s">
        <v>1400</v>
      </c>
      <c r="E175" s="3">
        <v>6</v>
      </c>
      <c r="F175" s="3">
        <v>3</v>
      </c>
      <c r="G175" s="3">
        <v>3</v>
      </c>
      <c r="H175" s="3">
        <v>0</v>
      </c>
      <c r="I175" s="3">
        <v>1</v>
      </c>
      <c r="J175" s="3">
        <v>1</v>
      </c>
      <c r="K175" s="3">
        <v>1</v>
      </c>
      <c r="L175" s="3">
        <v>2</v>
      </c>
      <c r="M175" s="3">
        <v>1</v>
      </c>
      <c r="N175" s="3">
        <v>0</v>
      </c>
      <c r="O175" s="3">
        <v>18</v>
      </c>
      <c r="P175" s="3">
        <v>7</v>
      </c>
      <c r="Q175" s="3">
        <v>10</v>
      </c>
      <c r="R175" s="3">
        <v>1</v>
      </c>
      <c r="S175" s="2">
        <v>0.43</v>
      </c>
      <c r="T175" s="2"/>
    </row>
    <row r="176" spans="1:20" hidden="1" outlineLevel="2" x14ac:dyDescent="0.2">
      <c r="A176">
        <v>180</v>
      </c>
      <c r="B176" t="s">
        <v>1147</v>
      </c>
      <c r="C176" t="s">
        <v>1148</v>
      </c>
      <c r="D176" t="s">
        <v>1400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2">
        <v>0</v>
      </c>
      <c r="T176" s="2"/>
    </row>
    <row r="177" spans="1:20" outlineLevel="1" collapsed="1" x14ac:dyDescent="0.2">
      <c r="D177" s="1" t="s">
        <v>1400</v>
      </c>
      <c r="E177" s="3">
        <f t="shared" ref="E177:R177" si="15">SUBTOTAL(9,E167:E176)</f>
        <v>58</v>
      </c>
      <c r="F177" s="3">
        <f t="shared" si="15"/>
        <v>43</v>
      </c>
      <c r="G177" s="3">
        <f t="shared" si="15"/>
        <v>20</v>
      </c>
      <c r="H177" s="3">
        <f t="shared" si="15"/>
        <v>0</v>
      </c>
      <c r="I177" s="3">
        <f t="shared" si="15"/>
        <v>27</v>
      </c>
      <c r="J177" s="3">
        <f t="shared" si="15"/>
        <v>7</v>
      </c>
      <c r="K177" s="3">
        <f t="shared" si="15"/>
        <v>30</v>
      </c>
      <c r="L177" s="3">
        <f t="shared" si="15"/>
        <v>23</v>
      </c>
      <c r="M177" s="3">
        <f t="shared" si="15"/>
        <v>10</v>
      </c>
      <c r="N177" s="3">
        <f t="shared" si="15"/>
        <v>1</v>
      </c>
      <c r="O177" s="3">
        <f t="shared" si="15"/>
        <v>219</v>
      </c>
      <c r="P177" s="3">
        <f t="shared" si="15"/>
        <v>84</v>
      </c>
      <c r="Q177" s="3">
        <f t="shared" si="15"/>
        <v>97</v>
      </c>
      <c r="R177" s="3">
        <f t="shared" si="15"/>
        <v>38</v>
      </c>
      <c r="S177" s="2"/>
      <c r="T177" s="2">
        <f>AVERAGEIF(S167:S176,"&lt;&gt;0")</f>
        <v>0.50250000000000006</v>
      </c>
    </row>
    <row r="178" spans="1:20" hidden="1" outlineLevel="2" x14ac:dyDescent="0.2">
      <c r="A178">
        <v>81</v>
      </c>
      <c r="B178" t="s">
        <v>975</v>
      </c>
      <c r="C178" t="s">
        <v>976</v>
      </c>
      <c r="D178" t="s">
        <v>304</v>
      </c>
      <c r="E178" s="3">
        <v>8</v>
      </c>
      <c r="F178" s="3">
        <v>7</v>
      </c>
      <c r="G178" s="3">
        <v>3</v>
      </c>
      <c r="H178" s="3">
        <v>0</v>
      </c>
      <c r="I178" s="3">
        <v>4</v>
      </c>
      <c r="J178" s="3">
        <v>1</v>
      </c>
      <c r="K178" s="3">
        <v>5</v>
      </c>
      <c r="L178" s="3">
        <v>3</v>
      </c>
      <c r="M178" s="3">
        <v>1</v>
      </c>
      <c r="N178" s="3">
        <v>0</v>
      </c>
      <c r="O178" s="3">
        <v>32</v>
      </c>
      <c r="P178" s="3">
        <v>11</v>
      </c>
      <c r="Q178" s="3">
        <v>13</v>
      </c>
      <c r="R178" s="3">
        <v>8</v>
      </c>
      <c r="S178" s="2">
        <v>0.56000000000000005</v>
      </c>
      <c r="T178" s="2"/>
    </row>
    <row r="179" spans="1:20" hidden="1" outlineLevel="2" x14ac:dyDescent="0.2">
      <c r="A179">
        <v>82</v>
      </c>
      <c r="B179" t="s">
        <v>317</v>
      </c>
      <c r="C179" t="s">
        <v>318</v>
      </c>
      <c r="D179" t="s">
        <v>304</v>
      </c>
      <c r="E179" s="3">
        <v>9</v>
      </c>
      <c r="F179" s="3">
        <v>5</v>
      </c>
      <c r="G179" s="3">
        <v>4</v>
      </c>
      <c r="H179" s="3">
        <v>0</v>
      </c>
      <c r="I179" s="3">
        <v>6</v>
      </c>
      <c r="J179" s="3">
        <v>1</v>
      </c>
      <c r="K179" s="3">
        <v>5</v>
      </c>
      <c r="L179" s="3">
        <v>3</v>
      </c>
      <c r="M179" s="3">
        <v>1</v>
      </c>
      <c r="N179" s="3">
        <v>0</v>
      </c>
      <c r="O179" s="3">
        <v>34</v>
      </c>
      <c r="P179" s="3">
        <v>11</v>
      </c>
      <c r="Q179" s="3">
        <v>13</v>
      </c>
      <c r="R179" s="3">
        <v>10</v>
      </c>
      <c r="S179" s="2">
        <v>0.54</v>
      </c>
      <c r="T179" s="2"/>
    </row>
    <row r="180" spans="1:20" hidden="1" outlineLevel="2" x14ac:dyDescent="0.2">
      <c r="A180">
        <v>83</v>
      </c>
      <c r="B180" t="s">
        <v>977</v>
      </c>
      <c r="C180" t="s">
        <v>978</v>
      </c>
      <c r="D180" t="s">
        <v>304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2">
        <v>0</v>
      </c>
      <c r="T180" s="2"/>
    </row>
    <row r="181" spans="1:20" hidden="1" outlineLevel="2" x14ac:dyDescent="0.2">
      <c r="A181">
        <v>84</v>
      </c>
      <c r="B181" t="s">
        <v>979</v>
      </c>
      <c r="C181" t="s">
        <v>980</v>
      </c>
      <c r="D181" t="s">
        <v>304</v>
      </c>
      <c r="E181" s="3">
        <v>9</v>
      </c>
      <c r="F181" s="3">
        <v>4</v>
      </c>
      <c r="G181" s="3">
        <v>6</v>
      </c>
      <c r="H181" s="3">
        <v>0</v>
      </c>
      <c r="I181" s="3">
        <v>4</v>
      </c>
      <c r="J181" s="3">
        <v>1</v>
      </c>
      <c r="K181" s="3">
        <v>4</v>
      </c>
      <c r="L181" s="3">
        <v>3</v>
      </c>
      <c r="M181" s="3">
        <v>0</v>
      </c>
      <c r="N181" s="3">
        <v>0</v>
      </c>
      <c r="O181" s="3">
        <v>31</v>
      </c>
      <c r="P181" s="3">
        <v>11</v>
      </c>
      <c r="Q181" s="3">
        <v>11</v>
      </c>
      <c r="R181" s="3">
        <v>9</v>
      </c>
      <c r="S181" s="2">
        <v>0.54</v>
      </c>
      <c r="T181" s="2"/>
    </row>
    <row r="182" spans="1:20" hidden="1" outlineLevel="2" x14ac:dyDescent="0.2">
      <c r="A182">
        <v>85</v>
      </c>
      <c r="B182" t="s">
        <v>981</v>
      </c>
      <c r="C182" t="s">
        <v>982</v>
      </c>
      <c r="D182" t="s">
        <v>304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2">
        <v>0</v>
      </c>
      <c r="T182" s="2"/>
    </row>
    <row r="183" spans="1:20" hidden="1" outlineLevel="2" x14ac:dyDescent="0.2">
      <c r="A183">
        <v>86</v>
      </c>
      <c r="B183" t="s">
        <v>983</v>
      </c>
      <c r="C183" t="s">
        <v>984</v>
      </c>
      <c r="D183" t="s">
        <v>304</v>
      </c>
      <c r="E183" s="3">
        <v>11</v>
      </c>
      <c r="F183" s="3">
        <v>8</v>
      </c>
      <c r="G183" s="3">
        <v>3</v>
      </c>
      <c r="H183" s="3">
        <v>0</v>
      </c>
      <c r="I183" s="3">
        <v>6</v>
      </c>
      <c r="J183" s="3">
        <v>1</v>
      </c>
      <c r="K183" s="3">
        <v>6</v>
      </c>
      <c r="L183" s="3">
        <v>3</v>
      </c>
      <c r="M183" s="3">
        <v>2</v>
      </c>
      <c r="N183" s="3">
        <v>0</v>
      </c>
      <c r="O183" s="3">
        <v>40</v>
      </c>
      <c r="P183" s="3">
        <v>11</v>
      </c>
      <c r="Q183" s="3">
        <v>19</v>
      </c>
      <c r="R183" s="3">
        <v>10</v>
      </c>
      <c r="S183" s="2">
        <v>0.52</v>
      </c>
      <c r="T183" s="2"/>
    </row>
    <row r="184" spans="1:20" hidden="1" outlineLevel="2" x14ac:dyDescent="0.2">
      <c r="A184">
        <v>87</v>
      </c>
      <c r="B184" t="s">
        <v>743</v>
      </c>
      <c r="C184" t="s">
        <v>744</v>
      </c>
      <c r="D184" t="s">
        <v>304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2">
        <v>0</v>
      </c>
      <c r="T184" s="2"/>
    </row>
    <row r="185" spans="1:20" hidden="1" outlineLevel="2" x14ac:dyDescent="0.2">
      <c r="A185">
        <v>88</v>
      </c>
      <c r="B185" t="s">
        <v>985</v>
      </c>
      <c r="C185" t="s">
        <v>986</v>
      </c>
      <c r="D185" t="s">
        <v>304</v>
      </c>
      <c r="E185" s="3">
        <v>8</v>
      </c>
      <c r="F185" s="3">
        <v>6</v>
      </c>
      <c r="G185" s="3">
        <v>2</v>
      </c>
      <c r="H185" s="3">
        <v>0</v>
      </c>
      <c r="I185" s="3">
        <v>3</v>
      </c>
      <c r="J185" s="3">
        <v>0</v>
      </c>
      <c r="K185" s="3">
        <v>4</v>
      </c>
      <c r="L185" s="3">
        <v>2</v>
      </c>
      <c r="M185" s="3">
        <v>1</v>
      </c>
      <c r="N185" s="3">
        <v>0</v>
      </c>
      <c r="O185" s="3">
        <v>26</v>
      </c>
      <c r="P185" s="3">
        <v>10</v>
      </c>
      <c r="Q185" s="3">
        <v>13</v>
      </c>
      <c r="R185" s="3">
        <v>3</v>
      </c>
      <c r="S185" s="2">
        <v>0.5</v>
      </c>
      <c r="T185" s="2"/>
    </row>
    <row r="186" spans="1:20" hidden="1" outlineLevel="2" x14ac:dyDescent="0.2">
      <c r="A186">
        <v>89</v>
      </c>
      <c r="B186" t="s">
        <v>987</v>
      </c>
      <c r="C186" t="s">
        <v>988</v>
      </c>
      <c r="D186" t="s">
        <v>304</v>
      </c>
      <c r="E186" s="3">
        <v>9</v>
      </c>
      <c r="F186" s="3">
        <v>2</v>
      </c>
      <c r="G186" s="3">
        <v>5</v>
      </c>
      <c r="H186" s="3">
        <v>0</v>
      </c>
      <c r="I186" s="3">
        <v>2</v>
      </c>
      <c r="J186" s="3">
        <v>1</v>
      </c>
      <c r="K186" s="3">
        <v>2</v>
      </c>
      <c r="L186" s="3">
        <v>3</v>
      </c>
      <c r="M186" s="3">
        <v>1</v>
      </c>
      <c r="N186" s="3">
        <v>0</v>
      </c>
      <c r="O186" s="3">
        <v>25</v>
      </c>
      <c r="P186" s="3">
        <v>8</v>
      </c>
      <c r="Q186" s="3">
        <v>11</v>
      </c>
      <c r="R186" s="3">
        <v>6</v>
      </c>
      <c r="S186" s="2">
        <v>0.52</v>
      </c>
      <c r="T186" s="2"/>
    </row>
    <row r="187" spans="1:20" hidden="1" outlineLevel="2" x14ac:dyDescent="0.2">
      <c r="A187">
        <v>90</v>
      </c>
      <c r="B187" t="s">
        <v>989</v>
      </c>
      <c r="C187" t="s">
        <v>990</v>
      </c>
      <c r="D187" t="s">
        <v>304</v>
      </c>
      <c r="E187" s="3">
        <v>8</v>
      </c>
      <c r="F187" s="3">
        <v>7</v>
      </c>
      <c r="G187" s="3">
        <v>1</v>
      </c>
      <c r="H187" s="3">
        <v>0</v>
      </c>
      <c r="I187" s="3">
        <v>4</v>
      </c>
      <c r="J187" s="3">
        <v>1</v>
      </c>
      <c r="K187" s="3">
        <v>5</v>
      </c>
      <c r="L187" s="3">
        <v>2</v>
      </c>
      <c r="M187" s="3">
        <v>2</v>
      </c>
      <c r="N187" s="3">
        <v>0</v>
      </c>
      <c r="O187" s="3">
        <v>30</v>
      </c>
      <c r="P187" s="3">
        <v>12</v>
      </c>
      <c r="Q187" s="3">
        <v>15</v>
      </c>
      <c r="R187" s="3">
        <v>3</v>
      </c>
      <c r="S187" s="2">
        <v>0.44</v>
      </c>
      <c r="T187" s="2"/>
    </row>
    <row r="188" spans="1:20" outlineLevel="1" collapsed="1" x14ac:dyDescent="0.2">
      <c r="D188" s="1" t="s">
        <v>304</v>
      </c>
      <c r="E188" s="3">
        <f t="shared" ref="E188:R188" si="16">SUBTOTAL(9,E178:E187)</f>
        <v>62</v>
      </c>
      <c r="F188" s="3">
        <f t="shared" si="16"/>
        <v>39</v>
      </c>
      <c r="G188" s="3">
        <f t="shared" si="16"/>
        <v>24</v>
      </c>
      <c r="H188" s="3">
        <f t="shared" si="16"/>
        <v>0</v>
      </c>
      <c r="I188" s="3">
        <f t="shared" si="16"/>
        <v>29</v>
      </c>
      <c r="J188" s="3">
        <f t="shared" si="16"/>
        <v>6</v>
      </c>
      <c r="K188" s="3">
        <f t="shared" si="16"/>
        <v>31</v>
      </c>
      <c r="L188" s="3">
        <f t="shared" si="16"/>
        <v>19</v>
      </c>
      <c r="M188" s="3">
        <f t="shared" si="16"/>
        <v>8</v>
      </c>
      <c r="N188" s="3">
        <f t="shared" si="16"/>
        <v>0</v>
      </c>
      <c r="O188" s="3">
        <f t="shared" si="16"/>
        <v>218</v>
      </c>
      <c r="P188" s="3">
        <f t="shared" si="16"/>
        <v>74</v>
      </c>
      <c r="Q188" s="3">
        <f t="shared" si="16"/>
        <v>95</v>
      </c>
      <c r="R188" s="3">
        <f t="shared" si="16"/>
        <v>49</v>
      </c>
      <c r="S188" s="2"/>
      <c r="T188" s="2">
        <f>AVERAGEIF(S178:S187,"&lt;&gt;0")</f>
        <v>0.51714285714285713</v>
      </c>
    </row>
    <row r="189" spans="1:20" hidden="1" outlineLevel="2" x14ac:dyDescent="0.2">
      <c r="A189">
        <v>191</v>
      </c>
      <c r="B189" t="s">
        <v>235</v>
      </c>
      <c r="C189" t="s">
        <v>236</v>
      </c>
      <c r="D189" t="s">
        <v>226</v>
      </c>
      <c r="E189" s="3">
        <v>6</v>
      </c>
      <c r="F189" s="3">
        <v>7</v>
      </c>
      <c r="G189" s="3">
        <v>2</v>
      </c>
      <c r="H189" s="3">
        <v>0</v>
      </c>
      <c r="I189" s="3">
        <v>4</v>
      </c>
      <c r="J189" s="3">
        <v>1</v>
      </c>
      <c r="K189" s="3">
        <v>7</v>
      </c>
      <c r="L189" s="3">
        <v>2</v>
      </c>
      <c r="M189" s="3">
        <v>1</v>
      </c>
      <c r="N189" s="3">
        <v>0</v>
      </c>
      <c r="O189" s="3">
        <v>30</v>
      </c>
      <c r="P189" s="3">
        <v>12</v>
      </c>
      <c r="Q189" s="3">
        <v>11</v>
      </c>
      <c r="R189" s="3">
        <v>7</v>
      </c>
      <c r="S189" s="2">
        <v>0.53</v>
      </c>
      <c r="T189" s="2"/>
    </row>
    <row r="190" spans="1:20" hidden="1" outlineLevel="2" x14ac:dyDescent="0.2">
      <c r="A190">
        <v>192</v>
      </c>
      <c r="B190" t="s">
        <v>227</v>
      </c>
      <c r="C190" t="s">
        <v>228</v>
      </c>
      <c r="D190" t="s">
        <v>226</v>
      </c>
      <c r="E190" s="3">
        <v>7</v>
      </c>
      <c r="F190" s="3">
        <v>9</v>
      </c>
      <c r="G190" s="3">
        <v>5</v>
      </c>
      <c r="H190" s="3">
        <v>0</v>
      </c>
      <c r="I190" s="3">
        <v>5</v>
      </c>
      <c r="J190" s="3">
        <v>1</v>
      </c>
      <c r="K190" s="3">
        <v>6</v>
      </c>
      <c r="L190" s="3">
        <v>4</v>
      </c>
      <c r="M190" s="3">
        <v>2</v>
      </c>
      <c r="N190" s="3">
        <v>0</v>
      </c>
      <c r="O190" s="3">
        <v>39</v>
      </c>
      <c r="P190" s="3">
        <v>11</v>
      </c>
      <c r="Q190" s="3">
        <v>18</v>
      </c>
      <c r="R190" s="3">
        <v>10</v>
      </c>
      <c r="S190" s="2">
        <v>0.54</v>
      </c>
      <c r="T190" s="2"/>
    </row>
    <row r="191" spans="1:20" hidden="1" outlineLevel="2" x14ac:dyDescent="0.2">
      <c r="A191">
        <v>193</v>
      </c>
      <c r="B191" t="s">
        <v>224</v>
      </c>
      <c r="C191" t="s">
        <v>225</v>
      </c>
      <c r="D191" t="s">
        <v>226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2">
        <v>0</v>
      </c>
      <c r="T191" s="2"/>
    </row>
    <row r="192" spans="1:20" hidden="1" outlineLevel="2" x14ac:dyDescent="0.2">
      <c r="A192">
        <v>194</v>
      </c>
      <c r="B192" t="s">
        <v>229</v>
      </c>
      <c r="C192" t="s">
        <v>230</v>
      </c>
      <c r="D192" t="s">
        <v>226</v>
      </c>
      <c r="E192" s="3">
        <v>6</v>
      </c>
      <c r="F192" s="3">
        <v>2</v>
      </c>
      <c r="G192" s="3">
        <v>2</v>
      </c>
      <c r="H192" s="3">
        <v>0</v>
      </c>
      <c r="I192" s="3">
        <v>0</v>
      </c>
      <c r="J192" s="3">
        <v>1</v>
      </c>
      <c r="K192" s="3">
        <v>1</v>
      </c>
      <c r="L192" s="3">
        <v>2</v>
      </c>
      <c r="M192" s="3">
        <v>0</v>
      </c>
      <c r="N192" s="3">
        <v>1</v>
      </c>
      <c r="O192" s="3">
        <v>15</v>
      </c>
      <c r="P192" s="3">
        <v>5</v>
      </c>
      <c r="Q192" s="3">
        <v>8</v>
      </c>
      <c r="R192" s="3">
        <v>2</v>
      </c>
      <c r="S192" s="2">
        <v>0.48</v>
      </c>
      <c r="T192" s="2"/>
    </row>
    <row r="193" spans="1:20" hidden="1" outlineLevel="2" x14ac:dyDescent="0.2">
      <c r="A193">
        <v>195</v>
      </c>
      <c r="B193" t="s">
        <v>1166</v>
      </c>
      <c r="C193" t="s">
        <v>1167</v>
      </c>
      <c r="D193" t="s">
        <v>226</v>
      </c>
      <c r="E193" s="3">
        <v>6</v>
      </c>
      <c r="F193" s="3">
        <v>2</v>
      </c>
      <c r="G193" s="3">
        <v>4</v>
      </c>
      <c r="H193" s="3">
        <v>0</v>
      </c>
      <c r="I193" s="3">
        <v>2</v>
      </c>
      <c r="J193" s="3">
        <v>1</v>
      </c>
      <c r="K193" s="3">
        <v>1</v>
      </c>
      <c r="L193" s="3">
        <v>2</v>
      </c>
      <c r="M193" s="3">
        <v>1</v>
      </c>
      <c r="N193" s="3">
        <v>0</v>
      </c>
      <c r="O193" s="3">
        <v>19</v>
      </c>
      <c r="P193" s="3">
        <v>7</v>
      </c>
      <c r="Q193" s="3">
        <v>9</v>
      </c>
      <c r="R193" s="3">
        <v>3</v>
      </c>
      <c r="S193" s="2">
        <v>0.46</v>
      </c>
      <c r="T193" s="2"/>
    </row>
    <row r="194" spans="1:20" hidden="1" outlineLevel="2" x14ac:dyDescent="0.2">
      <c r="A194">
        <v>196</v>
      </c>
      <c r="B194" t="s">
        <v>1168</v>
      </c>
      <c r="C194" t="s">
        <v>1169</v>
      </c>
      <c r="D194" t="s">
        <v>226</v>
      </c>
      <c r="E194" s="3">
        <v>9</v>
      </c>
      <c r="F194" s="3">
        <v>8</v>
      </c>
      <c r="G194" s="3">
        <v>5</v>
      </c>
      <c r="H194" s="3">
        <v>0</v>
      </c>
      <c r="I194" s="3">
        <v>4</v>
      </c>
      <c r="J194" s="3">
        <v>1</v>
      </c>
      <c r="K194" s="3">
        <v>5</v>
      </c>
      <c r="L194" s="3">
        <v>2</v>
      </c>
      <c r="M194" s="3">
        <v>2</v>
      </c>
      <c r="N194" s="3">
        <v>0</v>
      </c>
      <c r="O194" s="3">
        <v>36</v>
      </c>
      <c r="P194" s="3">
        <v>12</v>
      </c>
      <c r="Q194" s="3">
        <v>18</v>
      </c>
      <c r="R194" s="3">
        <v>6</v>
      </c>
      <c r="S194" s="2">
        <v>0.52</v>
      </c>
      <c r="T194" s="2"/>
    </row>
    <row r="195" spans="1:20" hidden="1" outlineLevel="2" x14ac:dyDescent="0.2">
      <c r="A195">
        <v>197</v>
      </c>
      <c r="B195" t="s">
        <v>231</v>
      </c>
      <c r="C195" t="s">
        <v>232</v>
      </c>
      <c r="D195" t="s">
        <v>226</v>
      </c>
      <c r="E195" s="3">
        <v>7</v>
      </c>
      <c r="F195" s="3">
        <v>5</v>
      </c>
      <c r="G195" s="3">
        <v>5</v>
      </c>
      <c r="H195" s="3">
        <v>0</v>
      </c>
      <c r="I195" s="3">
        <v>4</v>
      </c>
      <c r="J195" s="3">
        <v>1</v>
      </c>
      <c r="K195" s="3">
        <v>4</v>
      </c>
      <c r="L195" s="3">
        <v>3</v>
      </c>
      <c r="M195" s="3">
        <v>1</v>
      </c>
      <c r="N195" s="3">
        <v>0</v>
      </c>
      <c r="O195" s="3">
        <v>30</v>
      </c>
      <c r="P195" s="3">
        <v>10</v>
      </c>
      <c r="Q195" s="3">
        <v>13</v>
      </c>
      <c r="R195" s="3">
        <v>7</v>
      </c>
      <c r="S195" s="2">
        <v>0.56999999999999995</v>
      </c>
      <c r="T195" s="2"/>
    </row>
    <row r="196" spans="1:20" hidden="1" outlineLevel="2" x14ac:dyDescent="0.2">
      <c r="A196">
        <v>198</v>
      </c>
      <c r="B196" t="s">
        <v>1170</v>
      </c>
      <c r="C196" t="s">
        <v>1171</v>
      </c>
      <c r="D196" t="s">
        <v>226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2">
        <v>0</v>
      </c>
      <c r="T196" s="2"/>
    </row>
    <row r="197" spans="1:20" hidden="1" outlineLevel="2" x14ac:dyDescent="0.2">
      <c r="A197">
        <v>199</v>
      </c>
      <c r="B197" t="s">
        <v>1172</v>
      </c>
      <c r="C197" t="s">
        <v>1173</v>
      </c>
      <c r="D197" t="s">
        <v>226</v>
      </c>
      <c r="E197" s="3">
        <v>11</v>
      </c>
      <c r="F197" s="3">
        <v>8</v>
      </c>
      <c r="G197" s="3">
        <v>3</v>
      </c>
      <c r="H197" s="3">
        <v>0</v>
      </c>
      <c r="I197" s="3">
        <v>4</v>
      </c>
      <c r="J197" s="3">
        <v>1</v>
      </c>
      <c r="K197" s="3">
        <v>6</v>
      </c>
      <c r="L197" s="3">
        <v>2</v>
      </c>
      <c r="M197" s="3">
        <v>2</v>
      </c>
      <c r="N197" s="3">
        <v>0</v>
      </c>
      <c r="O197" s="3">
        <v>37</v>
      </c>
      <c r="P197" s="3">
        <v>10</v>
      </c>
      <c r="Q197" s="3">
        <v>21</v>
      </c>
      <c r="R197" s="3">
        <v>6</v>
      </c>
      <c r="S197" s="2">
        <v>0.52</v>
      </c>
      <c r="T197" s="2"/>
    </row>
    <row r="198" spans="1:20" hidden="1" outlineLevel="2" x14ac:dyDescent="0.2">
      <c r="A198">
        <v>200</v>
      </c>
      <c r="B198" t="s">
        <v>1174</v>
      </c>
      <c r="C198" t="s">
        <v>1175</v>
      </c>
      <c r="D198" t="s">
        <v>226</v>
      </c>
      <c r="E198" s="3">
        <v>2</v>
      </c>
      <c r="F198" s="3">
        <v>2</v>
      </c>
      <c r="G198" s="3">
        <v>2</v>
      </c>
      <c r="H198" s="3">
        <v>0</v>
      </c>
      <c r="I198" s="3">
        <v>1</v>
      </c>
      <c r="J198" s="3">
        <v>1</v>
      </c>
      <c r="K198" s="3">
        <v>1</v>
      </c>
      <c r="L198" s="3">
        <v>1</v>
      </c>
      <c r="M198" s="3">
        <v>0</v>
      </c>
      <c r="N198" s="3">
        <v>0</v>
      </c>
      <c r="O198" s="3">
        <v>10</v>
      </c>
      <c r="P198" s="3">
        <v>5</v>
      </c>
      <c r="Q198" s="3">
        <v>4</v>
      </c>
      <c r="R198" s="3">
        <v>1</v>
      </c>
      <c r="S198" s="2">
        <v>0.46</v>
      </c>
      <c r="T198" s="2"/>
    </row>
    <row r="199" spans="1:20" outlineLevel="1" collapsed="1" x14ac:dyDescent="0.2">
      <c r="D199" s="1" t="s">
        <v>226</v>
      </c>
      <c r="E199" s="3">
        <f t="shared" ref="E199:R199" si="17">SUBTOTAL(9,E189:E198)</f>
        <v>54</v>
      </c>
      <c r="F199" s="3">
        <f t="shared" si="17"/>
        <v>43</v>
      </c>
      <c r="G199" s="3">
        <f t="shared" si="17"/>
        <v>28</v>
      </c>
      <c r="H199" s="3">
        <f t="shared" si="17"/>
        <v>0</v>
      </c>
      <c r="I199" s="3">
        <f t="shared" si="17"/>
        <v>24</v>
      </c>
      <c r="J199" s="3">
        <f t="shared" si="17"/>
        <v>8</v>
      </c>
      <c r="K199" s="3">
        <f t="shared" si="17"/>
        <v>31</v>
      </c>
      <c r="L199" s="3">
        <f t="shared" si="17"/>
        <v>18</v>
      </c>
      <c r="M199" s="3">
        <f t="shared" si="17"/>
        <v>9</v>
      </c>
      <c r="N199" s="3">
        <f t="shared" si="17"/>
        <v>1</v>
      </c>
      <c r="O199" s="3">
        <f t="shared" si="17"/>
        <v>216</v>
      </c>
      <c r="P199" s="3">
        <f t="shared" si="17"/>
        <v>72</v>
      </c>
      <c r="Q199" s="3">
        <f t="shared" si="17"/>
        <v>102</v>
      </c>
      <c r="R199" s="3">
        <f t="shared" si="17"/>
        <v>42</v>
      </c>
      <c r="S199" s="2"/>
      <c r="T199" s="2">
        <f>AVERAGEIF(S189:S198,"&lt;&gt;0")</f>
        <v>0.51</v>
      </c>
    </row>
    <row r="200" spans="1:20" hidden="1" outlineLevel="2" x14ac:dyDescent="0.2">
      <c r="A200">
        <v>161</v>
      </c>
      <c r="B200" t="s">
        <v>1118</v>
      </c>
      <c r="C200" t="s">
        <v>1119</v>
      </c>
      <c r="D200" t="s">
        <v>1399</v>
      </c>
      <c r="E200" s="3">
        <v>8</v>
      </c>
      <c r="F200" s="3">
        <v>8</v>
      </c>
      <c r="G200" s="3">
        <v>3</v>
      </c>
      <c r="H200" s="3">
        <v>0</v>
      </c>
      <c r="I200" s="3">
        <v>5</v>
      </c>
      <c r="J200" s="3">
        <v>1</v>
      </c>
      <c r="K200" s="3">
        <v>5</v>
      </c>
      <c r="L200" s="3">
        <v>3</v>
      </c>
      <c r="M200" s="3">
        <v>1</v>
      </c>
      <c r="N200" s="3">
        <v>0</v>
      </c>
      <c r="O200" s="3">
        <v>34</v>
      </c>
      <c r="P200" s="3">
        <v>12</v>
      </c>
      <c r="Q200" s="3">
        <v>15</v>
      </c>
      <c r="R200" s="3">
        <v>7</v>
      </c>
      <c r="S200" s="2">
        <v>0.53</v>
      </c>
      <c r="T200" s="2"/>
    </row>
    <row r="201" spans="1:20" hidden="1" outlineLevel="2" x14ac:dyDescent="0.2">
      <c r="A201">
        <v>162</v>
      </c>
      <c r="B201" t="s">
        <v>1120</v>
      </c>
      <c r="C201" t="s">
        <v>1121</v>
      </c>
      <c r="D201" t="s">
        <v>1399</v>
      </c>
      <c r="E201" s="3">
        <v>13</v>
      </c>
      <c r="F201" s="3">
        <v>10</v>
      </c>
      <c r="G201" s="3">
        <v>4</v>
      </c>
      <c r="H201" s="3">
        <v>0</v>
      </c>
      <c r="I201" s="3">
        <v>4</v>
      </c>
      <c r="J201" s="3">
        <v>1</v>
      </c>
      <c r="K201" s="3">
        <v>5</v>
      </c>
      <c r="L201" s="3">
        <v>4</v>
      </c>
      <c r="M201" s="3">
        <v>2</v>
      </c>
      <c r="N201" s="3">
        <v>0</v>
      </c>
      <c r="O201" s="3">
        <v>43</v>
      </c>
      <c r="P201" s="3">
        <v>13</v>
      </c>
      <c r="Q201" s="3">
        <v>18</v>
      </c>
      <c r="R201" s="3">
        <v>12</v>
      </c>
      <c r="S201" s="2">
        <v>0.55000000000000004</v>
      </c>
      <c r="T201" s="2"/>
    </row>
    <row r="202" spans="1:20" hidden="1" outlineLevel="2" x14ac:dyDescent="0.2">
      <c r="A202">
        <v>163</v>
      </c>
      <c r="B202" t="s">
        <v>749</v>
      </c>
      <c r="C202" t="s">
        <v>750</v>
      </c>
      <c r="D202" t="s">
        <v>1399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2">
        <v>0</v>
      </c>
      <c r="T202" s="2"/>
    </row>
    <row r="203" spans="1:20" hidden="1" outlineLevel="2" x14ac:dyDescent="0.2">
      <c r="A203">
        <v>164</v>
      </c>
      <c r="B203" t="s">
        <v>1122</v>
      </c>
      <c r="C203" t="s">
        <v>1123</v>
      </c>
      <c r="D203" t="s">
        <v>1399</v>
      </c>
      <c r="E203" s="3">
        <v>9</v>
      </c>
      <c r="F203" s="3">
        <v>5</v>
      </c>
      <c r="G203" s="3">
        <v>2</v>
      </c>
      <c r="H203" s="3">
        <v>0</v>
      </c>
      <c r="I203" s="3">
        <v>4</v>
      </c>
      <c r="J203" s="3">
        <v>1</v>
      </c>
      <c r="K203" s="3">
        <v>6</v>
      </c>
      <c r="L203" s="3">
        <v>3</v>
      </c>
      <c r="M203" s="3">
        <v>1</v>
      </c>
      <c r="N203" s="3">
        <v>0</v>
      </c>
      <c r="O203" s="3">
        <v>31</v>
      </c>
      <c r="P203" s="3">
        <v>12</v>
      </c>
      <c r="Q203" s="3">
        <v>14</v>
      </c>
      <c r="R203" s="3">
        <v>5</v>
      </c>
      <c r="S203" s="2">
        <v>0.52</v>
      </c>
      <c r="T203" s="2"/>
    </row>
    <row r="204" spans="1:20" hidden="1" outlineLevel="2" x14ac:dyDescent="0.2">
      <c r="A204">
        <v>165</v>
      </c>
      <c r="B204" t="s">
        <v>1124</v>
      </c>
      <c r="C204" t="s">
        <v>1125</v>
      </c>
      <c r="D204" t="s">
        <v>1399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2">
        <v>0</v>
      </c>
      <c r="T204" s="2"/>
    </row>
    <row r="205" spans="1:20" hidden="1" outlineLevel="2" x14ac:dyDescent="0.2">
      <c r="A205">
        <v>166</v>
      </c>
      <c r="B205" t="s">
        <v>1126</v>
      </c>
      <c r="C205" t="s">
        <v>1127</v>
      </c>
      <c r="D205" t="s">
        <v>1399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2">
        <v>0</v>
      </c>
      <c r="T205" s="2"/>
    </row>
    <row r="206" spans="1:20" hidden="1" outlineLevel="2" x14ac:dyDescent="0.2">
      <c r="A206">
        <v>167</v>
      </c>
      <c r="B206" t="s">
        <v>747</v>
      </c>
      <c r="C206" t="s">
        <v>748</v>
      </c>
      <c r="D206" t="s">
        <v>1399</v>
      </c>
      <c r="E206" s="3">
        <v>10</v>
      </c>
      <c r="F206" s="3">
        <v>9</v>
      </c>
      <c r="G206" s="3">
        <v>3</v>
      </c>
      <c r="H206" s="3">
        <v>0</v>
      </c>
      <c r="I206" s="3">
        <v>5</v>
      </c>
      <c r="J206" s="3">
        <v>1</v>
      </c>
      <c r="K206" s="3">
        <v>5</v>
      </c>
      <c r="L206" s="3">
        <v>3</v>
      </c>
      <c r="M206" s="3">
        <v>1</v>
      </c>
      <c r="N206" s="3">
        <v>1</v>
      </c>
      <c r="O206" s="3">
        <v>38</v>
      </c>
      <c r="P206" s="3">
        <v>13</v>
      </c>
      <c r="Q206" s="3">
        <v>16</v>
      </c>
      <c r="R206" s="3">
        <v>9</v>
      </c>
      <c r="S206" s="2">
        <v>0.56999999999999995</v>
      </c>
      <c r="T206" s="2"/>
    </row>
    <row r="207" spans="1:20" hidden="1" outlineLevel="2" x14ac:dyDescent="0.2">
      <c r="A207">
        <v>168</v>
      </c>
      <c r="B207" t="s">
        <v>1128</v>
      </c>
      <c r="C207" t="s">
        <v>1129</v>
      </c>
      <c r="D207" t="s">
        <v>1399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2">
        <v>0</v>
      </c>
      <c r="T207" s="2"/>
    </row>
    <row r="208" spans="1:20" hidden="1" outlineLevel="2" x14ac:dyDescent="0.2">
      <c r="A208">
        <v>169</v>
      </c>
      <c r="B208" t="s">
        <v>1130</v>
      </c>
      <c r="C208" t="s">
        <v>1131</v>
      </c>
      <c r="D208" t="s">
        <v>1399</v>
      </c>
      <c r="E208" s="3">
        <v>9</v>
      </c>
      <c r="F208" s="3">
        <v>7</v>
      </c>
      <c r="G208" s="3">
        <v>3</v>
      </c>
      <c r="H208" s="3">
        <v>0</v>
      </c>
      <c r="I208" s="3">
        <v>5</v>
      </c>
      <c r="J208" s="3">
        <v>1</v>
      </c>
      <c r="K208" s="3">
        <v>4</v>
      </c>
      <c r="L208" s="3">
        <v>4</v>
      </c>
      <c r="M208" s="3">
        <v>1</v>
      </c>
      <c r="N208" s="3">
        <v>0</v>
      </c>
      <c r="O208" s="3">
        <v>34</v>
      </c>
      <c r="P208" s="3">
        <v>11</v>
      </c>
      <c r="Q208" s="3">
        <v>13</v>
      </c>
      <c r="R208" s="3">
        <v>10</v>
      </c>
      <c r="S208" s="2">
        <v>0.57999999999999996</v>
      </c>
      <c r="T208" s="2"/>
    </row>
    <row r="209" spans="1:20" hidden="1" outlineLevel="2" x14ac:dyDescent="0.2">
      <c r="A209">
        <v>170</v>
      </c>
      <c r="B209" t="s">
        <v>1132</v>
      </c>
      <c r="C209" t="s">
        <v>1133</v>
      </c>
      <c r="D209" t="s">
        <v>1399</v>
      </c>
      <c r="E209" s="3">
        <v>7</v>
      </c>
      <c r="F209" s="3">
        <v>7</v>
      </c>
      <c r="G209" s="3">
        <v>3</v>
      </c>
      <c r="H209" s="3">
        <v>0</v>
      </c>
      <c r="I209" s="3">
        <v>5</v>
      </c>
      <c r="J209" s="3">
        <v>1</v>
      </c>
      <c r="K209" s="3">
        <v>6</v>
      </c>
      <c r="L209" s="3">
        <v>2</v>
      </c>
      <c r="M209" s="3">
        <v>1</v>
      </c>
      <c r="N209" s="3">
        <v>1</v>
      </c>
      <c r="O209" s="3">
        <v>33</v>
      </c>
      <c r="P209" s="3">
        <v>11</v>
      </c>
      <c r="Q209" s="3">
        <v>13</v>
      </c>
      <c r="R209" s="3">
        <v>9</v>
      </c>
      <c r="S209" s="2">
        <v>0.56000000000000005</v>
      </c>
      <c r="T209" s="2"/>
    </row>
    <row r="210" spans="1:20" outlineLevel="1" collapsed="1" x14ac:dyDescent="0.2">
      <c r="D210" s="1" t="s">
        <v>1399</v>
      </c>
      <c r="E210" s="3">
        <f t="shared" ref="E210:R210" si="18">SUBTOTAL(9,E200:E209)</f>
        <v>56</v>
      </c>
      <c r="F210" s="3">
        <f t="shared" si="18"/>
        <v>46</v>
      </c>
      <c r="G210" s="3">
        <f t="shared" si="18"/>
        <v>18</v>
      </c>
      <c r="H210" s="3">
        <f t="shared" si="18"/>
        <v>0</v>
      </c>
      <c r="I210" s="3">
        <f t="shared" si="18"/>
        <v>28</v>
      </c>
      <c r="J210" s="3">
        <f t="shared" si="18"/>
        <v>6</v>
      </c>
      <c r="K210" s="3">
        <f t="shared" si="18"/>
        <v>31</v>
      </c>
      <c r="L210" s="3">
        <f t="shared" si="18"/>
        <v>19</v>
      </c>
      <c r="M210" s="3">
        <f t="shared" si="18"/>
        <v>7</v>
      </c>
      <c r="N210" s="3">
        <f t="shared" si="18"/>
        <v>2</v>
      </c>
      <c r="O210" s="3">
        <f t="shared" si="18"/>
        <v>213</v>
      </c>
      <c r="P210" s="3">
        <f t="shared" si="18"/>
        <v>72</v>
      </c>
      <c r="Q210" s="3">
        <f t="shared" si="18"/>
        <v>89</v>
      </c>
      <c r="R210" s="3">
        <f t="shared" si="18"/>
        <v>52</v>
      </c>
      <c r="S210" s="2"/>
      <c r="T210" s="2">
        <f>AVERAGEIF(S200:S209,"&lt;&gt;0")</f>
        <v>0.55166666666666664</v>
      </c>
    </row>
    <row r="211" spans="1:20" hidden="1" outlineLevel="2" x14ac:dyDescent="0.2">
      <c r="A211">
        <v>291</v>
      </c>
      <c r="B211" t="s">
        <v>1322</v>
      </c>
      <c r="C211" t="s">
        <v>1323</v>
      </c>
      <c r="D211" t="s">
        <v>144</v>
      </c>
      <c r="E211" s="3">
        <v>14</v>
      </c>
      <c r="F211" s="3">
        <v>8</v>
      </c>
      <c r="G211" s="3">
        <v>6</v>
      </c>
      <c r="H211" s="3">
        <v>0</v>
      </c>
      <c r="I211" s="3">
        <v>6</v>
      </c>
      <c r="J211" s="3">
        <v>1</v>
      </c>
      <c r="K211" s="3">
        <v>7</v>
      </c>
      <c r="L211" s="3">
        <v>4</v>
      </c>
      <c r="M211" s="3">
        <v>2</v>
      </c>
      <c r="N211" s="3">
        <v>0</v>
      </c>
      <c r="O211" s="3">
        <v>48</v>
      </c>
      <c r="P211" s="3">
        <v>15</v>
      </c>
      <c r="Q211" s="3">
        <v>20</v>
      </c>
      <c r="R211" s="3">
        <v>13</v>
      </c>
      <c r="S211" s="2">
        <v>0.55000000000000004</v>
      </c>
      <c r="T211" s="2"/>
    </row>
    <row r="212" spans="1:20" hidden="1" outlineLevel="2" x14ac:dyDescent="0.2">
      <c r="A212">
        <v>292</v>
      </c>
      <c r="B212" t="s">
        <v>153</v>
      </c>
      <c r="C212" t="s">
        <v>154</v>
      </c>
      <c r="D212" t="s">
        <v>144</v>
      </c>
      <c r="E212" s="3">
        <v>10</v>
      </c>
      <c r="F212" s="3">
        <v>3</v>
      </c>
      <c r="G212" s="3">
        <v>4</v>
      </c>
      <c r="H212" s="3">
        <v>0</v>
      </c>
      <c r="I212" s="3">
        <v>2</v>
      </c>
      <c r="J212" s="3">
        <v>1</v>
      </c>
      <c r="K212" s="3">
        <v>1</v>
      </c>
      <c r="L212" s="3">
        <v>3</v>
      </c>
      <c r="M212" s="3">
        <v>2</v>
      </c>
      <c r="N212" s="3">
        <v>0</v>
      </c>
      <c r="O212" s="3">
        <v>26</v>
      </c>
      <c r="P212" s="3">
        <v>8</v>
      </c>
      <c r="Q212" s="3">
        <v>11</v>
      </c>
      <c r="R212" s="3">
        <v>7</v>
      </c>
      <c r="S212" s="2">
        <v>0.55000000000000004</v>
      </c>
      <c r="T212" s="2"/>
    </row>
    <row r="213" spans="1:20" hidden="1" outlineLevel="2" x14ac:dyDescent="0.2">
      <c r="A213">
        <v>293</v>
      </c>
      <c r="B213" t="s">
        <v>147</v>
      </c>
      <c r="C213" t="s">
        <v>148</v>
      </c>
      <c r="D213" t="s">
        <v>144</v>
      </c>
      <c r="E213" s="3">
        <v>12</v>
      </c>
      <c r="F213" s="3">
        <v>6</v>
      </c>
      <c r="G213" s="3">
        <v>5</v>
      </c>
      <c r="H213" s="3">
        <v>0</v>
      </c>
      <c r="I213" s="3">
        <v>3</v>
      </c>
      <c r="J213" s="3">
        <v>1</v>
      </c>
      <c r="K213" s="3">
        <v>5</v>
      </c>
      <c r="L213" s="3">
        <v>1</v>
      </c>
      <c r="M213" s="3">
        <v>0</v>
      </c>
      <c r="N213" s="3">
        <v>0</v>
      </c>
      <c r="O213" s="3">
        <v>33</v>
      </c>
      <c r="P213" s="3">
        <v>11</v>
      </c>
      <c r="Q213" s="3">
        <v>12</v>
      </c>
      <c r="R213" s="3">
        <v>10</v>
      </c>
      <c r="S213" s="2">
        <v>0.57999999999999996</v>
      </c>
      <c r="T213" s="2"/>
    </row>
    <row r="214" spans="1:20" hidden="1" outlineLevel="2" x14ac:dyDescent="0.2">
      <c r="A214">
        <v>294</v>
      </c>
      <c r="B214" t="s">
        <v>1324</v>
      </c>
      <c r="C214" t="s">
        <v>1325</v>
      </c>
      <c r="D214" t="s">
        <v>144</v>
      </c>
      <c r="E214" s="3">
        <v>10</v>
      </c>
      <c r="F214" s="3">
        <v>5</v>
      </c>
      <c r="G214" s="3">
        <v>5</v>
      </c>
      <c r="H214" s="3">
        <v>0</v>
      </c>
      <c r="I214" s="3">
        <v>4</v>
      </c>
      <c r="J214" s="3">
        <v>1</v>
      </c>
      <c r="K214" s="3">
        <v>5</v>
      </c>
      <c r="L214" s="3">
        <v>3</v>
      </c>
      <c r="M214" s="3">
        <v>1</v>
      </c>
      <c r="N214" s="3">
        <v>1</v>
      </c>
      <c r="O214" s="3">
        <v>35</v>
      </c>
      <c r="P214" s="3">
        <v>11</v>
      </c>
      <c r="Q214" s="3">
        <v>15</v>
      </c>
      <c r="R214" s="3">
        <v>9</v>
      </c>
      <c r="S214" s="2">
        <v>0.56999999999999995</v>
      </c>
      <c r="T214" s="2"/>
    </row>
    <row r="215" spans="1:20" hidden="1" outlineLevel="2" x14ac:dyDescent="0.2">
      <c r="A215">
        <v>295</v>
      </c>
      <c r="B215" t="s">
        <v>1326</v>
      </c>
      <c r="C215" t="s">
        <v>1327</v>
      </c>
      <c r="D215" t="s">
        <v>144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2">
        <v>0</v>
      </c>
      <c r="T215" s="2"/>
    </row>
    <row r="216" spans="1:20" hidden="1" outlineLevel="2" x14ac:dyDescent="0.2">
      <c r="A216">
        <v>296</v>
      </c>
      <c r="B216" t="s">
        <v>155</v>
      </c>
      <c r="C216" t="s">
        <v>156</v>
      </c>
      <c r="D216" t="s">
        <v>144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2">
        <v>0</v>
      </c>
      <c r="T216" s="2"/>
    </row>
    <row r="217" spans="1:20" hidden="1" outlineLevel="2" x14ac:dyDescent="0.2">
      <c r="A217">
        <v>297</v>
      </c>
      <c r="B217" t="s">
        <v>1328</v>
      </c>
      <c r="C217" t="s">
        <v>1329</v>
      </c>
      <c r="D217" t="s">
        <v>144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2">
        <v>0</v>
      </c>
      <c r="T217" s="2"/>
    </row>
    <row r="218" spans="1:20" hidden="1" outlineLevel="2" x14ac:dyDescent="0.2">
      <c r="A218">
        <v>298</v>
      </c>
      <c r="B218" t="s">
        <v>1330</v>
      </c>
      <c r="C218" t="s">
        <v>1331</v>
      </c>
      <c r="D218" t="s">
        <v>144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2">
        <v>0</v>
      </c>
      <c r="T218" s="2"/>
    </row>
    <row r="219" spans="1:20" hidden="1" outlineLevel="2" x14ac:dyDescent="0.2">
      <c r="A219">
        <v>299</v>
      </c>
      <c r="B219" t="s">
        <v>1332</v>
      </c>
      <c r="C219" t="s">
        <v>1333</v>
      </c>
      <c r="D219" t="s">
        <v>144</v>
      </c>
      <c r="E219" s="3">
        <v>10</v>
      </c>
      <c r="F219" s="3">
        <v>9</v>
      </c>
      <c r="G219" s="3">
        <v>5</v>
      </c>
      <c r="H219" s="3">
        <v>0</v>
      </c>
      <c r="I219" s="3">
        <v>5</v>
      </c>
      <c r="J219" s="3">
        <v>1</v>
      </c>
      <c r="K219" s="3">
        <v>5</v>
      </c>
      <c r="L219" s="3">
        <v>4</v>
      </c>
      <c r="M219" s="3">
        <v>2</v>
      </c>
      <c r="N219" s="3">
        <v>0</v>
      </c>
      <c r="O219" s="3">
        <v>41</v>
      </c>
      <c r="P219" s="3">
        <v>11</v>
      </c>
      <c r="Q219" s="3">
        <v>20</v>
      </c>
      <c r="R219" s="3">
        <v>10</v>
      </c>
      <c r="S219" s="2">
        <v>0.54</v>
      </c>
      <c r="T219" s="2"/>
    </row>
    <row r="220" spans="1:20" hidden="1" outlineLevel="2" x14ac:dyDescent="0.2">
      <c r="A220">
        <v>300</v>
      </c>
      <c r="B220" t="s">
        <v>1334</v>
      </c>
      <c r="C220" t="s">
        <v>1335</v>
      </c>
      <c r="D220" t="s">
        <v>144</v>
      </c>
      <c r="E220" s="3">
        <v>9</v>
      </c>
      <c r="F220" s="3">
        <v>4</v>
      </c>
      <c r="G220" s="3">
        <v>4</v>
      </c>
      <c r="H220" s="3">
        <v>0</v>
      </c>
      <c r="I220" s="3">
        <v>3</v>
      </c>
      <c r="J220" s="3">
        <v>1</v>
      </c>
      <c r="K220" s="3">
        <v>5</v>
      </c>
      <c r="L220" s="3">
        <v>2</v>
      </c>
      <c r="M220" s="3">
        <v>1</v>
      </c>
      <c r="N220" s="3">
        <v>0</v>
      </c>
      <c r="O220" s="3">
        <v>29</v>
      </c>
      <c r="P220" s="3">
        <v>11</v>
      </c>
      <c r="Q220" s="3">
        <v>11</v>
      </c>
      <c r="R220" s="3">
        <v>7</v>
      </c>
      <c r="S220" s="2">
        <v>0.53</v>
      </c>
      <c r="T220" s="2"/>
    </row>
    <row r="221" spans="1:20" outlineLevel="1" collapsed="1" x14ac:dyDescent="0.2">
      <c r="D221" s="1" t="s">
        <v>144</v>
      </c>
      <c r="E221" s="3">
        <f t="shared" ref="E221:R221" si="19">SUBTOTAL(9,E211:E220)</f>
        <v>65</v>
      </c>
      <c r="F221" s="3">
        <f t="shared" si="19"/>
        <v>35</v>
      </c>
      <c r="G221" s="3">
        <f t="shared" si="19"/>
        <v>29</v>
      </c>
      <c r="H221" s="3">
        <f t="shared" si="19"/>
        <v>0</v>
      </c>
      <c r="I221" s="3">
        <f t="shared" si="19"/>
        <v>23</v>
      </c>
      <c r="J221" s="3">
        <f t="shared" si="19"/>
        <v>6</v>
      </c>
      <c r="K221" s="3">
        <f t="shared" si="19"/>
        <v>28</v>
      </c>
      <c r="L221" s="3">
        <f t="shared" si="19"/>
        <v>17</v>
      </c>
      <c r="M221" s="3">
        <f t="shared" si="19"/>
        <v>8</v>
      </c>
      <c r="N221" s="3">
        <f t="shared" si="19"/>
        <v>1</v>
      </c>
      <c r="O221" s="3">
        <f t="shared" si="19"/>
        <v>212</v>
      </c>
      <c r="P221" s="3">
        <f t="shared" si="19"/>
        <v>67</v>
      </c>
      <c r="Q221" s="3">
        <f t="shared" si="19"/>
        <v>89</v>
      </c>
      <c r="R221" s="3">
        <f t="shared" si="19"/>
        <v>56</v>
      </c>
      <c r="S221" s="2"/>
      <c r="T221" s="2">
        <f>AVERAGEIF(S211:S220,"&lt;&gt;0")</f>
        <v>0.55333333333333334</v>
      </c>
    </row>
    <row r="222" spans="1:20" hidden="1" outlineLevel="2" x14ac:dyDescent="0.2">
      <c r="A222">
        <v>61</v>
      </c>
      <c r="B222" t="s">
        <v>939</v>
      </c>
      <c r="C222" t="s">
        <v>940</v>
      </c>
      <c r="D222" t="s">
        <v>1394</v>
      </c>
      <c r="E222" s="3">
        <v>8</v>
      </c>
      <c r="F222" s="3">
        <v>2</v>
      </c>
      <c r="G222" s="3">
        <v>4</v>
      </c>
      <c r="H222" s="3">
        <v>0</v>
      </c>
      <c r="I222" s="3">
        <v>1</v>
      </c>
      <c r="J222" s="3">
        <v>1</v>
      </c>
      <c r="K222" s="3">
        <v>1</v>
      </c>
      <c r="L222" s="3">
        <v>3</v>
      </c>
      <c r="M222" s="3">
        <v>2</v>
      </c>
      <c r="N222" s="3">
        <v>0</v>
      </c>
      <c r="O222" s="3">
        <v>22</v>
      </c>
      <c r="P222" s="3">
        <v>6</v>
      </c>
      <c r="Q222" s="3">
        <v>11</v>
      </c>
      <c r="R222" s="3">
        <v>5</v>
      </c>
      <c r="S222" s="2">
        <v>0.55000000000000004</v>
      </c>
      <c r="T222" s="2"/>
    </row>
    <row r="223" spans="1:20" hidden="1" outlineLevel="2" x14ac:dyDescent="0.2">
      <c r="A223">
        <v>62</v>
      </c>
      <c r="B223" t="s">
        <v>941</v>
      </c>
      <c r="C223" t="s">
        <v>942</v>
      </c>
      <c r="D223" t="s">
        <v>1394</v>
      </c>
      <c r="E223" s="3">
        <v>7</v>
      </c>
      <c r="F223" s="3">
        <v>8</v>
      </c>
      <c r="G223" s="3">
        <v>5</v>
      </c>
      <c r="H223" s="3">
        <v>0</v>
      </c>
      <c r="I223" s="3">
        <v>5</v>
      </c>
      <c r="J223" s="3">
        <v>1</v>
      </c>
      <c r="K223" s="3">
        <v>4</v>
      </c>
      <c r="L223" s="3">
        <v>3</v>
      </c>
      <c r="M223" s="3">
        <v>1</v>
      </c>
      <c r="N223" s="3">
        <v>1</v>
      </c>
      <c r="O223" s="3">
        <v>35</v>
      </c>
      <c r="P223" s="3">
        <v>10</v>
      </c>
      <c r="Q223" s="3">
        <v>17</v>
      </c>
      <c r="R223" s="3">
        <v>8</v>
      </c>
      <c r="S223" s="2">
        <v>0.56000000000000005</v>
      </c>
      <c r="T223" s="2"/>
    </row>
    <row r="224" spans="1:20" hidden="1" outlineLevel="2" x14ac:dyDescent="0.2">
      <c r="A224">
        <v>63</v>
      </c>
      <c r="B224" t="s">
        <v>943</v>
      </c>
      <c r="C224" t="s">
        <v>944</v>
      </c>
      <c r="D224" t="s">
        <v>1394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2">
        <v>0</v>
      </c>
      <c r="T224" s="2"/>
    </row>
    <row r="225" spans="1:20" hidden="1" outlineLevel="2" x14ac:dyDescent="0.2">
      <c r="A225">
        <v>64</v>
      </c>
      <c r="B225" t="s">
        <v>945</v>
      </c>
      <c r="C225" t="s">
        <v>946</v>
      </c>
      <c r="D225" t="s">
        <v>1394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2">
        <v>0</v>
      </c>
      <c r="T225" s="2"/>
    </row>
    <row r="226" spans="1:20" hidden="1" outlineLevel="2" x14ac:dyDescent="0.2">
      <c r="A226">
        <v>65</v>
      </c>
      <c r="B226" t="s">
        <v>947</v>
      </c>
      <c r="C226" t="s">
        <v>948</v>
      </c>
      <c r="D226" t="s">
        <v>1394</v>
      </c>
      <c r="E226" s="3">
        <v>9</v>
      </c>
      <c r="F226" s="3">
        <v>7</v>
      </c>
      <c r="G226" s="3">
        <v>4</v>
      </c>
      <c r="H226" s="3">
        <v>0</v>
      </c>
      <c r="I226" s="3">
        <v>4</v>
      </c>
      <c r="J226" s="3">
        <v>1</v>
      </c>
      <c r="K226" s="3">
        <v>4</v>
      </c>
      <c r="L226" s="3">
        <v>3</v>
      </c>
      <c r="M226" s="3">
        <v>1</v>
      </c>
      <c r="N226" s="3">
        <v>0</v>
      </c>
      <c r="O226" s="3">
        <v>33</v>
      </c>
      <c r="P226" s="3">
        <v>10</v>
      </c>
      <c r="Q226" s="3">
        <v>16</v>
      </c>
      <c r="R226" s="3">
        <v>7</v>
      </c>
      <c r="S226" s="2">
        <v>0.56000000000000005</v>
      </c>
      <c r="T226" s="2"/>
    </row>
    <row r="227" spans="1:20" hidden="1" outlineLevel="2" x14ac:dyDescent="0.2">
      <c r="A227">
        <v>66</v>
      </c>
      <c r="B227" t="s">
        <v>536</v>
      </c>
      <c r="C227" t="s">
        <v>537</v>
      </c>
      <c r="D227" t="s">
        <v>1394</v>
      </c>
      <c r="E227" s="3">
        <v>8</v>
      </c>
      <c r="F227" s="3">
        <v>3</v>
      </c>
      <c r="G227" s="3">
        <v>3</v>
      </c>
      <c r="H227" s="3">
        <v>0</v>
      </c>
      <c r="I227" s="3">
        <v>1</v>
      </c>
      <c r="J227" s="3">
        <v>1</v>
      </c>
      <c r="K227" s="3">
        <v>1</v>
      </c>
      <c r="L227" s="3">
        <v>2</v>
      </c>
      <c r="M227" s="3">
        <v>1</v>
      </c>
      <c r="N227" s="3">
        <v>0</v>
      </c>
      <c r="O227" s="3">
        <v>20</v>
      </c>
      <c r="P227" s="3">
        <v>7</v>
      </c>
      <c r="Q227" s="3">
        <v>10</v>
      </c>
      <c r="R227" s="3">
        <v>3</v>
      </c>
      <c r="S227" s="2">
        <v>0.54</v>
      </c>
      <c r="T227" s="2"/>
    </row>
    <row r="228" spans="1:20" hidden="1" outlineLevel="2" x14ac:dyDescent="0.2">
      <c r="A228">
        <v>67</v>
      </c>
      <c r="B228" t="s">
        <v>949</v>
      </c>
      <c r="C228" t="s">
        <v>950</v>
      </c>
      <c r="D228" t="s">
        <v>1394</v>
      </c>
      <c r="E228" s="3">
        <v>8</v>
      </c>
      <c r="F228" s="3">
        <v>5</v>
      </c>
      <c r="G228" s="3">
        <v>3</v>
      </c>
      <c r="H228" s="3">
        <v>0</v>
      </c>
      <c r="I228" s="3">
        <v>3</v>
      </c>
      <c r="J228" s="3">
        <v>1</v>
      </c>
      <c r="K228" s="3">
        <v>4</v>
      </c>
      <c r="L228" s="3">
        <v>3</v>
      </c>
      <c r="M228" s="3">
        <v>1</v>
      </c>
      <c r="N228" s="3">
        <v>1</v>
      </c>
      <c r="O228" s="3">
        <v>29</v>
      </c>
      <c r="P228" s="3">
        <v>11</v>
      </c>
      <c r="Q228" s="3">
        <v>13</v>
      </c>
      <c r="R228" s="3">
        <v>5</v>
      </c>
      <c r="S228" s="2">
        <v>0.52</v>
      </c>
      <c r="T228" s="2"/>
    </row>
    <row r="229" spans="1:20" hidden="1" outlineLevel="2" x14ac:dyDescent="0.2">
      <c r="A229">
        <v>68</v>
      </c>
      <c r="B229" t="s">
        <v>951</v>
      </c>
      <c r="C229" t="s">
        <v>952</v>
      </c>
      <c r="D229" t="s">
        <v>1394</v>
      </c>
      <c r="E229" s="3">
        <v>9</v>
      </c>
      <c r="F229" s="3">
        <v>7</v>
      </c>
      <c r="G229" s="3">
        <v>4</v>
      </c>
      <c r="H229" s="3">
        <v>0</v>
      </c>
      <c r="I229" s="3">
        <v>3</v>
      </c>
      <c r="J229" s="3">
        <v>1</v>
      </c>
      <c r="K229" s="3">
        <v>4</v>
      </c>
      <c r="L229" s="3">
        <v>2</v>
      </c>
      <c r="M229" s="3">
        <v>1</v>
      </c>
      <c r="N229" s="3">
        <v>0</v>
      </c>
      <c r="O229" s="3">
        <v>31</v>
      </c>
      <c r="P229" s="3">
        <v>11</v>
      </c>
      <c r="Q229" s="3">
        <v>14</v>
      </c>
      <c r="R229" s="3">
        <v>6</v>
      </c>
      <c r="S229" s="2">
        <v>0.56000000000000005</v>
      </c>
      <c r="T229" s="2"/>
    </row>
    <row r="230" spans="1:20" hidden="1" outlineLevel="2" x14ac:dyDescent="0.2">
      <c r="A230">
        <v>69</v>
      </c>
      <c r="B230" t="s">
        <v>544</v>
      </c>
      <c r="C230" t="s">
        <v>545</v>
      </c>
      <c r="D230" t="s">
        <v>1394</v>
      </c>
      <c r="E230" s="3">
        <v>6</v>
      </c>
      <c r="F230" s="3">
        <v>2</v>
      </c>
      <c r="G230" s="3">
        <v>4</v>
      </c>
      <c r="H230" s="3">
        <v>0</v>
      </c>
      <c r="I230" s="3">
        <v>1</v>
      </c>
      <c r="J230" s="3">
        <v>1</v>
      </c>
      <c r="K230" s="3">
        <v>1</v>
      </c>
      <c r="L230" s="3">
        <v>2</v>
      </c>
      <c r="M230" s="3">
        <v>1</v>
      </c>
      <c r="N230" s="3">
        <v>1</v>
      </c>
      <c r="O230" s="3">
        <v>19</v>
      </c>
      <c r="P230" s="3">
        <v>6</v>
      </c>
      <c r="Q230" s="3">
        <v>10</v>
      </c>
      <c r="R230" s="3">
        <v>3</v>
      </c>
      <c r="S230" s="2">
        <v>0.51</v>
      </c>
      <c r="T230" s="2"/>
    </row>
    <row r="231" spans="1:20" hidden="1" outlineLevel="2" x14ac:dyDescent="0.2">
      <c r="A231">
        <v>70</v>
      </c>
      <c r="B231" t="s">
        <v>953</v>
      </c>
      <c r="C231" t="s">
        <v>954</v>
      </c>
      <c r="D231" t="s">
        <v>1394</v>
      </c>
      <c r="E231" s="3">
        <v>9</v>
      </c>
      <c r="F231" s="3">
        <v>3</v>
      </c>
      <c r="G231" s="3">
        <v>2</v>
      </c>
      <c r="H231" s="3">
        <v>0</v>
      </c>
      <c r="I231" s="3">
        <v>2</v>
      </c>
      <c r="J231" s="3">
        <v>1</v>
      </c>
      <c r="K231" s="3">
        <v>1</v>
      </c>
      <c r="L231" s="3">
        <v>1</v>
      </c>
      <c r="M231" s="3">
        <v>1</v>
      </c>
      <c r="N231" s="3">
        <v>1</v>
      </c>
      <c r="O231" s="3">
        <v>21</v>
      </c>
      <c r="P231" s="3">
        <v>6</v>
      </c>
      <c r="Q231" s="3">
        <v>12</v>
      </c>
      <c r="R231" s="3">
        <v>3</v>
      </c>
      <c r="S231" s="2">
        <v>0.53</v>
      </c>
      <c r="T231" s="2"/>
    </row>
    <row r="232" spans="1:20" outlineLevel="1" collapsed="1" x14ac:dyDescent="0.2">
      <c r="D232" s="1" t="s">
        <v>1394</v>
      </c>
      <c r="E232" s="3">
        <f t="shared" ref="E232:R232" si="20">SUBTOTAL(9,E222:E231)</f>
        <v>64</v>
      </c>
      <c r="F232" s="3">
        <f t="shared" si="20"/>
        <v>37</v>
      </c>
      <c r="G232" s="3">
        <f t="shared" si="20"/>
        <v>29</v>
      </c>
      <c r="H232" s="3">
        <f t="shared" si="20"/>
        <v>0</v>
      </c>
      <c r="I232" s="3">
        <f t="shared" si="20"/>
        <v>20</v>
      </c>
      <c r="J232" s="3">
        <f t="shared" si="20"/>
        <v>8</v>
      </c>
      <c r="K232" s="3">
        <f t="shared" si="20"/>
        <v>20</v>
      </c>
      <c r="L232" s="3">
        <f t="shared" si="20"/>
        <v>19</v>
      </c>
      <c r="M232" s="3">
        <f t="shared" si="20"/>
        <v>9</v>
      </c>
      <c r="N232" s="3">
        <f t="shared" si="20"/>
        <v>4</v>
      </c>
      <c r="O232" s="3">
        <f t="shared" si="20"/>
        <v>210</v>
      </c>
      <c r="P232" s="3">
        <f t="shared" si="20"/>
        <v>67</v>
      </c>
      <c r="Q232" s="3">
        <f t="shared" si="20"/>
        <v>103</v>
      </c>
      <c r="R232" s="3">
        <f t="shared" si="20"/>
        <v>40</v>
      </c>
      <c r="S232" s="2"/>
      <c r="T232" s="2">
        <f>AVERAGEIF(S222:S231,"&lt;&gt;0")</f>
        <v>0.54125000000000001</v>
      </c>
    </row>
    <row r="233" spans="1:20" hidden="1" outlineLevel="2" x14ac:dyDescent="0.2">
      <c r="A233">
        <v>51</v>
      </c>
      <c r="B233" t="s">
        <v>919</v>
      </c>
      <c r="C233" t="s">
        <v>920</v>
      </c>
      <c r="D233" t="s">
        <v>1393</v>
      </c>
      <c r="E233" s="3">
        <v>7</v>
      </c>
      <c r="F233" s="3">
        <v>5</v>
      </c>
      <c r="G233" s="3">
        <v>3</v>
      </c>
      <c r="H233" s="3">
        <v>0</v>
      </c>
      <c r="I233" s="3">
        <v>4</v>
      </c>
      <c r="J233" s="3">
        <v>1</v>
      </c>
      <c r="K233" s="3">
        <v>4</v>
      </c>
      <c r="L233" s="3">
        <v>3</v>
      </c>
      <c r="M233" s="3">
        <v>1</v>
      </c>
      <c r="N233" s="3">
        <v>0</v>
      </c>
      <c r="O233" s="3">
        <v>28</v>
      </c>
      <c r="P233" s="3">
        <v>9</v>
      </c>
      <c r="Q233" s="3">
        <v>14</v>
      </c>
      <c r="R233" s="3">
        <v>5</v>
      </c>
      <c r="S233" s="2">
        <v>0.51</v>
      </c>
      <c r="T233" s="2"/>
    </row>
    <row r="234" spans="1:20" hidden="1" outlineLevel="2" x14ac:dyDescent="0.2">
      <c r="A234">
        <v>52</v>
      </c>
      <c r="B234" t="s">
        <v>921</v>
      </c>
      <c r="C234" t="s">
        <v>922</v>
      </c>
      <c r="D234" t="s">
        <v>1393</v>
      </c>
      <c r="E234" s="3">
        <v>7</v>
      </c>
      <c r="F234" s="3">
        <v>6</v>
      </c>
      <c r="G234" s="3">
        <v>2</v>
      </c>
      <c r="H234" s="3">
        <v>0</v>
      </c>
      <c r="I234" s="3">
        <v>5</v>
      </c>
      <c r="J234" s="3">
        <v>1</v>
      </c>
      <c r="K234" s="3">
        <v>5</v>
      </c>
      <c r="L234" s="3">
        <v>2</v>
      </c>
      <c r="M234" s="3">
        <v>0</v>
      </c>
      <c r="N234" s="3">
        <v>1</v>
      </c>
      <c r="O234" s="3">
        <v>29</v>
      </c>
      <c r="P234" s="3">
        <v>11</v>
      </c>
      <c r="Q234" s="3">
        <v>12</v>
      </c>
      <c r="R234" s="3">
        <v>6</v>
      </c>
      <c r="S234" s="2">
        <v>0.55000000000000004</v>
      </c>
      <c r="T234" s="2"/>
    </row>
    <row r="235" spans="1:20" hidden="1" outlineLevel="2" x14ac:dyDescent="0.2">
      <c r="A235">
        <v>53</v>
      </c>
      <c r="B235" t="s">
        <v>923</v>
      </c>
      <c r="C235" t="s">
        <v>924</v>
      </c>
      <c r="D235" t="s">
        <v>1393</v>
      </c>
      <c r="E235" s="3">
        <v>8</v>
      </c>
      <c r="F235" s="3">
        <v>8</v>
      </c>
      <c r="G235" s="3">
        <v>2</v>
      </c>
      <c r="H235" s="3">
        <v>0</v>
      </c>
      <c r="I235" s="3">
        <v>4</v>
      </c>
      <c r="J235" s="3">
        <v>1</v>
      </c>
      <c r="K235" s="3">
        <v>5</v>
      </c>
      <c r="L235" s="3">
        <v>2</v>
      </c>
      <c r="M235" s="3">
        <v>1</v>
      </c>
      <c r="N235" s="3">
        <v>1</v>
      </c>
      <c r="O235" s="3">
        <v>32</v>
      </c>
      <c r="P235" s="3">
        <v>10</v>
      </c>
      <c r="Q235" s="3">
        <v>17</v>
      </c>
      <c r="R235" s="3">
        <v>5</v>
      </c>
      <c r="S235" s="2">
        <v>0.52</v>
      </c>
      <c r="T235" s="2"/>
    </row>
    <row r="236" spans="1:20" hidden="1" outlineLevel="2" x14ac:dyDescent="0.2">
      <c r="A236">
        <v>54</v>
      </c>
      <c r="B236" t="s">
        <v>925</v>
      </c>
      <c r="C236" t="s">
        <v>926</v>
      </c>
      <c r="D236" t="s">
        <v>1393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2">
        <v>0</v>
      </c>
      <c r="T236" s="2"/>
    </row>
    <row r="237" spans="1:20" hidden="1" outlineLevel="2" x14ac:dyDescent="0.2">
      <c r="A237">
        <v>55</v>
      </c>
      <c r="B237" t="s">
        <v>927</v>
      </c>
      <c r="C237" t="s">
        <v>928</v>
      </c>
      <c r="D237" t="s">
        <v>1393</v>
      </c>
      <c r="E237" s="3">
        <v>8</v>
      </c>
      <c r="F237" s="3">
        <v>3</v>
      </c>
      <c r="G237" s="3">
        <v>2</v>
      </c>
      <c r="H237" s="3">
        <v>0</v>
      </c>
      <c r="I237" s="3">
        <v>1</v>
      </c>
      <c r="J237" s="3">
        <v>1</v>
      </c>
      <c r="K237" s="3">
        <v>1</v>
      </c>
      <c r="L237" s="3">
        <v>2</v>
      </c>
      <c r="M237" s="3">
        <v>1</v>
      </c>
      <c r="N237" s="3">
        <v>0</v>
      </c>
      <c r="O237" s="3">
        <v>19</v>
      </c>
      <c r="P237" s="3">
        <v>6</v>
      </c>
      <c r="Q237" s="3">
        <v>9</v>
      </c>
      <c r="R237" s="3">
        <v>4</v>
      </c>
      <c r="S237" s="2">
        <v>0.52</v>
      </c>
      <c r="T237" s="2"/>
    </row>
    <row r="238" spans="1:20" hidden="1" outlineLevel="2" x14ac:dyDescent="0.2">
      <c r="A238">
        <v>56</v>
      </c>
      <c r="B238" t="s">
        <v>929</v>
      </c>
      <c r="C238" t="s">
        <v>930</v>
      </c>
      <c r="D238" t="s">
        <v>1393</v>
      </c>
      <c r="E238" s="3">
        <v>5</v>
      </c>
      <c r="F238" s="3">
        <v>9</v>
      </c>
      <c r="G238" s="3">
        <v>2</v>
      </c>
      <c r="H238" s="3">
        <v>0</v>
      </c>
      <c r="I238" s="3">
        <v>4</v>
      </c>
      <c r="J238" s="3">
        <v>1</v>
      </c>
      <c r="K238" s="3">
        <v>5</v>
      </c>
      <c r="L238" s="3">
        <v>3</v>
      </c>
      <c r="M238" s="3">
        <v>2</v>
      </c>
      <c r="N238" s="3">
        <v>0</v>
      </c>
      <c r="O238" s="3">
        <v>31</v>
      </c>
      <c r="P238" s="3">
        <v>13</v>
      </c>
      <c r="Q238" s="3">
        <v>11</v>
      </c>
      <c r="R238" s="3">
        <v>7</v>
      </c>
      <c r="S238" s="2">
        <v>0.52</v>
      </c>
      <c r="T238" s="2"/>
    </row>
    <row r="239" spans="1:20" hidden="1" outlineLevel="2" x14ac:dyDescent="0.2">
      <c r="A239">
        <v>57</v>
      </c>
      <c r="B239" t="s">
        <v>931</v>
      </c>
      <c r="C239" t="s">
        <v>932</v>
      </c>
      <c r="D239" t="s">
        <v>1393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2">
        <v>0</v>
      </c>
      <c r="T239" s="2"/>
    </row>
    <row r="240" spans="1:20" hidden="1" outlineLevel="2" x14ac:dyDescent="0.2">
      <c r="A240">
        <v>58</v>
      </c>
      <c r="B240" t="s">
        <v>933</v>
      </c>
      <c r="C240" t="s">
        <v>934</v>
      </c>
      <c r="D240" t="s">
        <v>1393</v>
      </c>
      <c r="E240" s="3">
        <v>2</v>
      </c>
      <c r="F240" s="3">
        <v>5</v>
      </c>
      <c r="G240" s="3">
        <v>1</v>
      </c>
      <c r="H240" s="3">
        <v>0</v>
      </c>
      <c r="I240" s="3">
        <v>4</v>
      </c>
      <c r="J240" s="3">
        <v>1</v>
      </c>
      <c r="K240" s="3">
        <v>3</v>
      </c>
      <c r="L240" s="3">
        <v>2</v>
      </c>
      <c r="M240" s="3">
        <v>1</v>
      </c>
      <c r="N240" s="3">
        <v>0</v>
      </c>
      <c r="O240" s="3">
        <v>19</v>
      </c>
      <c r="P240" s="3">
        <v>9</v>
      </c>
      <c r="Q240" s="3">
        <v>9</v>
      </c>
      <c r="R240" s="3">
        <v>1</v>
      </c>
      <c r="S240" s="2">
        <v>0.46</v>
      </c>
      <c r="T240" s="2"/>
    </row>
    <row r="241" spans="1:20" hidden="1" outlineLevel="2" x14ac:dyDescent="0.2">
      <c r="A241">
        <v>59</v>
      </c>
      <c r="B241" t="s">
        <v>935</v>
      </c>
      <c r="C241" t="s">
        <v>936</v>
      </c>
      <c r="D241" t="s">
        <v>1393</v>
      </c>
      <c r="E241" s="3">
        <v>8</v>
      </c>
      <c r="F241" s="3">
        <v>2</v>
      </c>
      <c r="G241" s="3">
        <v>4</v>
      </c>
      <c r="H241" s="3">
        <v>0</v>
      </c>
      <c r="I241" s="3">
        <v>0</v>
      </c>
      <c r="J241" s="3">
        <v>1</v>
      </c>
      <c r="K241" s="3">
        <v>1</v>
      </c>
      <c r="L241" s="3">
        <v>2</v>
      </c>
      <c r="M241" s="3">
        <v>1</v>
      </c>
      <c r="N241" s="3">
        <v>0</v>
      </c>
      <c r="O241" s="3">
        <v>19</v>
      </c>
      <c r="P241" s="3">
        <v>5</v>
      </c>
      <c r="Q241" s="3">
        <v>10</v>
      </c>
      <c r="R241" s="3">
        <v>4</v>
      </c>
      <c r="S241" s="2">
        <v>0.53</v>
      </c>
      <c r="T241" s="2"/>
    </row>
    <row r="242" spans="1:20" hidden="1" outlineLevel="2" x14ac:dyDescent="0.2">
      <c r="A242">
        <v>60</v>
      </c>
      <c r="B242" t="s">
        <v>937</v>
      </c>
      <c r="C242" t="s">
        <v>938</v>
      </c>
      <c r="D242" t="s">
        <v>1393</v>
      </c>
      <c r="E242" s="3">
        <v>8</v>
      </c>
      <c r="F242" s="3">
        <v>6</v>
      </c>
      <c r="G242" s="3">
        <v>3</v>
      </c>
      <c r="H242" s="3">
        <v>0</v>
      </c>
      <c r="I242" s="3">
        <v>5</v>
      </c>
      <c r="J242" s="3">
        <v>1</v>
      </c>
      <c r="K242" s="3">
        <v>4</v>
      </c>
      <c r="L242" s="3">
        <v>3</v>
      </c>
      <c r="M242" s="3">
        <v>1</v>
      </c>
      <c r="N242" s="3">
        <v>1</v>
      </c>
      <c r="O242" s="3">
        <v>32</v>
      </c>
      <c r="P242" s="3">
        <v>11</v>
      </c>
      <c r="Q242" s="3">
        <v>14</v>
      </c>
      <c r="R242" s="3">
        <v>7</v>
      </c>
      <c r="S242" s="2">
        <v>0.56999999999999995</v>
      </c>
      <c r="T242" s="2"/>
    </row>
    <row r="243" spans="1:20" outlineLevel="1" collapsed="1" x14ac:dyDescent="0.2">
      <c r="D243" s="1" t="s">
        <v>1393</v>
      </c>
      <c r="E243" s="3">
        <f t="shared" ref="E243:R243" si="21">SUBTOTAL(9,E233:E242)</f>
        <v>53</v>
      </c>
      <c r="F243" s="3">
        <f t="shared" si="21"/>
        <v>44</v>
      </c>
      <c r="G243" s="3">
        <f t="shared" si="21"/>
        <v>19</v>
      </c>
      <c r="H243" s="3">
        <f t="shared" si="21"/>
        <v>0</v>
      </c>
      <c r="I243" s="3">
        <f t="shared" si="21"/>
        <v>27</v>
      </c>
      <c r="J243" s="3">
        <f t="shared" si="21"/>
        <v>8</v>
      </c>
      <c r="K243" s="3">
        <f t="shared" si="21"/>
        <v>28</v>
      </c>
      <c r="L243" s="3">
        <f t="shared" si="21"/>
        <v>19</v>
      </c>
      <c r="M243" s="3">
        <f t="shared" si="21"/>
        <v>8</v>
      </c>
      <c r="N243" s="3">
        <f t="shared" si="21"/>
        <v>3</v>
      </c>
      <c r="O243" s="3">
        <f t="shared" si="21"/>
        <v>209</v>
      </c>
      <c r="P243" s="3">
        <f t="shared" si="21"/>
        <v>74</v>
      </c>
      <c r="Q243" s="3">
        <f t="shared" si="21"/>
        <v>96</v>
      </c>
      <c r="R243" s="3">
        <f t="shared" si="21"/>
        <v>39</v>
      </c>
      <c r="S243" s="2"/>
      <c r="T243" s="2">
        <f>AVERAGEIF(S233:S242,"&lt;&gt;0")</f>
        <v>0.52250000000000008</v>
      </c>
    </row>
    <row r="244" spans="1:20" hidden="1" outlineLevel="2" x14ac:dyDescent="0.2">
      <c r="A244">
        <v>91</v>
      </c>
      <c r="B244" t="s">
        <v>991</v>
      </c>
      <c r="C244" t="s">
        <v>992</v>
      </c>
      <c r="D244" t="s">
        <v>383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2">
        <v>0</v>
      </c>
      <c r="T244" s="2"/>
    </row>
    <row r="245" spans="1:20" hidden="1" outlineLevel="2" x14ac:dyDescent="0.2">
      <c r="A245">
        <v>92</v>
      </c>
      <c r="B245" t="s">
        <v>993</v>
      </c>
      <c r="C245" t="s">
        <v>994</v>
      </c>
      <c r="D245" t="s">
        <v>383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2">
        <v>0</v>
      </c>
      <c r="T245" s="2"/>
    </row>
    <row r="246" spans="1:20" hidden="1" outlineLevel="2" x14ac:dyDescent="0.2">
      <c r="A246">
        <v>93</v>
      </c>
      <c r="B246" t="s">
        <v>995</v>
      </c>
      <c r="C246" t="s">
        <v>996</v>
      </c>
      <c r="D246" t="s">
        <v>383</v>
      </c>
      <c r="E246" s="3">
        <v>8</v>
      </c>
      <c r="F246" s="3">
        <v>5</v>
      </c>
      <c r="G246" s="3">
        <v>3</v>
      </c>
      <c r="H246" s="3">
        <v>0</v>
      </c>
      <c r="I246" s="3">
        <v>5</v>
      </c>
      <c r="J246" s="3">
        <v>1</v>
      </c>
      <c r="K246" s="3">
        <v>5</v>
      </c>
      <c r="L246" s="3">
        <v>4</v>
      </c>
      <c r="M246" s="3">
        <v>1</v>
      </c>
      <c r="N246" s="3">
        <v>1</v>
      </c>
      <c r="O246" s="3">
        <v>33</v>
      </c>
      <c r="P246" s="3">
        <v>11</v>
      </c>
      <c r="Q246" s="3">
        <v>15</v>
      </c>
      <c r="R246" s="3">
        <v>7</v>
      </c>
      <c r="S246" s="2">
        <v>0.57999999999999996</v>
      </c>
      <c r="T246" s="2"/>
    </row>
    <row r="247" spans="1:20" hidden="1" outlineLevel="2" x14ac:dyDescent="0.2">
      <c r="A247">
        <v>94</v>
      </c>
      <c r="B247" t="s">
        <v>997</v>
      </c>
      <c r="C247" t="s">
        <v>998</v>
      </c>
      <c r="D247" t="s">
        <v>383</v>
      </c>
      <c r="E247" s="3">
        <v>10</v>
      </c>
      <c r="F247" s="3">
        <v>8</v>
      </c>
      <c r="G247" s="3">
        <v>2</v>
      </c>
      <c r="H247" s="3">
        <v>0</v>
      </c>
      <c r="I247" s="3">
        <v>5</v>
      </c>
      <c r="J247" s="3">
        <v>1</v>
      </c>
      <c r="K247" s="3">
        <v>5</v>
      </c>
      <c r="L247" s="3">
        <v>3</v>
      </c>
      <c r="M247" s="3">
        <v>1</v>
      </c>
      <c r="N247" s="3">
        <v>1</v>
      </c>
      <c r="O247" s="3">
        <v>36</v>
      </c>
      <c r="P247" s="3">
        <v>11</v>
      </c>
      <c r="Q247" s="3">
        <v>16</v>
      </c>
      <c r="R247" s="3">
        <v>9</v>
      </c>
      <c r="S247" s="2">
        <v>0.56999999999999995</v>
      </c>
      <c r="T247" s="2"/>
    </row>
    <row r="248" spans="1:20" hidden="1" outlineLevel="2" x14ac:dyDescent="0.2">
      <c r="A248">
        <v>95</v>
      </c>
      <c r="B248" t="s">
        <v>999</v>
      </c>
      <c r="C248" t="s">
        <v>1000</v>
      </c>
      <c r="D248" t="s">
        <v>383</v>
      </c>
      <c r="E248" s="3">
        <v>8</v>
      </c>
      <c r="F248" s="3">
        <v>6</v>
      </c>
      <c r="G248" s="3">
        <v>2</v>
      </c>
      <c r="H248" s="3">
        <v>0</v>
      </c>
      <c r="I248" s="3">
        <v>4</v>
      </c>
      <c r="J248" s="3">
        <v>1</v>
      </c>
      <c r="K248" s="3">
        <v>5</v>
      </c>
      <c r="L248" s="3">
        <v>2</v>
      </c>
      <c r="M248" s="3">
        <v>0</v>
      </c>
      <c r="N248" s="3">
        <v>1</v>
      </c>
      <c r="O248" s="3">
        <v>29</v>
      </c>
      <c r="P248" s="3">
        <v>11</v>
      </c>
      <c r="Q248" s="3">
        <v>13</v>
      </c>
      <c r="R248" s="3">
        <v>5</v>
      </c>
      <c r="S248" s="2">
        <v>0.53</v>
      </c>
      <c r="T248" s="2"/>
    </row>
    <row r="249" spans="1:20" hidden="1" outlineLevel="2" x14ac:dyDescent="0.2">
      <c r="A249">
        <v>96</v>
      </c>
      <c r="B249" t="s">
        <v>1001</v>
      </c>
      <c r="C249" t="s">
        <v>1002</v>
      </c>
      <c r="D249" t="s">
        <v>383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2">
        <v>0</v>
      </c>
      <c r="T249" s="2"/>
    </row>
    <row r="250" spans="1:20" hidden="1" outlineLevel="2" x14ac:dyDescent="0.2">
      <c r="A250">
        <v>97</v>
      </c>
      <c r="B250" t="s">
        <v>1003</v>
      </c>
      <c r="C250" t="s">
        <v>1004</v>
      </c>
      <c r="D250" t="s">
        <v>383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2">
        <v>0</v>
      </c>
      <c r="T250" s="2"/>
    </row>
    <row r="251" spans="1:20" hidden="1" outlineLevel="2" x14ac:dyDescent="0.2">
      <c r="A251">
        <v>98</v>
      </c>
      <c r="B251" t="s">
        <v>1005</v>
      </c>
      <c r="C251" t="s">
        <v>1006</v>
      </c>
      <c r="D251" t="s">
        <v>383</v>
      </c>
      <c r="E251" s="3">
        <v>8</v>
      </c>
      <c r="F251" s="3">
        <v>4</v>
      </c>
      <c r="G251" s="3">
        <v>3</v>
      </c>
      <c r="H251" s="3">
        <v>0</v>
      </c>
      <c r="I251" s="3">
        <v>2</v>
      </c>
      <c r="J251" s="3">
        <v>1</v>
      </c>
      <c r="K251" s="3">
        <v>2</v>
      </c>
      <c r="L251" s="3">
        <v>3</v>
      </c>
      <c r="M251" s="3">
        <v>1</v>
      </c>
      <c r="N251" s="3">
        <v>1</v>
      </c>
      <c r="O251" s="3">
        <v>25</v>
      </c>
      <c r="P251" s="3">
        <v>8</v>
      </c>
      <c r="Q251" s="3">
        <v>12</v>
      </c>
      <c r="R251" s="3">
        <v>5</v>
      </c>
      <c r="S251" s="2">
        <v>0.54</v>
      </c>
      <c r="T251" s="2"/>
    </row>
    <row r="252" spans="1:20" hidden="1" outlineLevel="2" x14ac:dyDescent="0.2">
      <c r="A252">
        <v>99</v>
      </c>
      <c r="B252" t="s">
        <v>1007</v>
      </c>
      <c r="C252" t="s">
        <v>1008</v>
      </c>
      <c r="D252" t="s">
        <v>383</v>
      </c>
      <c r="E252" s="3">
        <v>14</v>
      </c>
      <c r="F252" s="3">
        <v>7</v>
      </c>
      <c r="G252" s="3">
        <v>9</v>
      </c>
      <c r="H252" s="3">
        <v>0</v>
      </c>
      <c r="I252" s="3">
        <v>6</v>
      </c>
      <c r="J252" s="3">
        <v>1</v>
      </c>
      <c r="K252" s="3">
        <v>6</v>
      </c>
      <c r="L252" s="3">
        <v>4</v>
      </c>
      <c r="M252" s="3">
        <v>2</v>
      </c>
      <c r="N252" s="3">
        <v>0</v>
      </c>
      <c r="O252" s="3">
        <v>49</v>
      </c>
      <c r="P252" s="3">
        <v>13</v>
      </c>
      <c r="Q252" s="3">
        <v>19</v>
      </c>
      <c r="R252" s="3">
        <v>17</v>
      </c>
      <c r="S252" s="2">
        <v>0.61</v>
      </c>
      <c r="T252" s="2"/>
    </row>
    <row r="253" spans="1:20" hidden="1" outlineLevel="2" x14ac:dyDescent="0.2">
      <c r="A253">
        <v>100</v>
      </c>
      <c r="B253" t="s">
        <v>1009</v>
      </c>
      <c r="C253" t="s">
        <v>1010</v>
      </c>
      <c r="D253" t="s">
        <v>383</v>
      </c>
      <c r="E253" s="3">
        <v>6</v>
      </c>
      <c r="F253" s="3">
        <v>8</v>
      </c>
      <c r="G253" s="3">
        <v>3</v>
      </c>
      <c r="H253" s="3">
        <v>0</v>
      </c>
      <c r="I253" s="3">
        <v>5</v>
      </c>
      <c r="J253" s="3">
        <v>1</v>
      </c>
      <c r="K253" s="3">
        <v>5</v>
      </c>
      <c r="L253" s="3">
        <v>2</v>
      </c>
      <c r="M253" s="3">
        <v>1</v>
      </c>
      <c r="N253" s="3">
        <v>1</v>
      </c>
      <c r="O253" s="3">
        <v>32</v>
      </c>
      <c r="P253" s="3">
        <v>10</v>
      </c>
      <c r="Q253" s="3">
        <v>16</v>
      </c>
      <c r="R253" s="3">
        <v>6</v>
      </c>
      <c r="S253" s="2">
        <v>0.54</v>
      </c>
      <c r="T253" s="2"/>
    </row>
    <row r="254" spans="1:20" outlineLevel="1" collapsed="1" x14ac:dyDescent="0.2">
      <c r="D254" s="1" t="s">
        <v>383</v>
      </c>
      <c r="E254" s="3">
        <f t="shared" ref="E254:R254" si="22">SUBTOTAL(9,E244:E253)</f>
        <v>54</v>
      </c>
      <c r="F254" s="3">
        <f t="shared" si="22"/>
        <v>38</v>
      </c>
      <c r="G254" s="3">
        <f t="shared" si="22"/>
        <v>22</v>
      </c>
      <c r="H254" s="3">
        <f t="shared" si="22"/>
        <v>0</v>
      </c>
      <c r="I254" s="3">
        <f t="shared" si="22"/>
        <v>27</v>
      </c>
      <c r="J254" s="3">
        <f t="shared" si="22"/>
        <v>6</v>
      </c>
      <c r="K254" s="3">
        <f t="shared" si="22"/>
        <v>28</v>
      </c>
      <c r="L254" s="3">
        <f t="shared" si="22"/>
        <v>18</v>
      </c>
      <c r="M254" s="3">
        <f t="shared" si="22"/>
        <v>6</v>
      </c>
      <c r="N254" s="3">
        <f t="shared" si="22"/>
        <v>5</v>
      </c>
      <c r="O254" s="3">
        <f t="shared" si="22"/>
        <v>204</v>
      </c>
      <c r="P254" s="3">
        <f t="shared" si="22"/>
        <v>64</v>
      </c>
      <c r="Q254" s="3">
        <f t="shared" si="22"/>
        <v>91</v>
      </c>
      <c r="R254" s="3">
        <f t="shared" si="22"/>
        <v>49</v>
      </c>
      <c r="S254" s="2"/>
      <c r="T254" s="2">
        <f>AVERAGEIF(S244:S253,"&lt;&gt;0")</f>
        <v>0.56166666666666665</v>
      </c>
    </row>
    <row r="255" spans="1:20" hidden="1" outlineLevel="2" x14ac:dyDescent="0.2">
      <c r="A255">
        <v>41</v>
      </c>
      <c r="B255" t="s">
        <v>407</v>
      </c>
      <c r="C255" t="s">
        <v>408</v>
      </c>
      <c r="D255" t="s">
        <v>404</v>
      </c>
      <c r="E255" s="3">
        <v>8</v>
      </c>
      <c r="F255" s="3">
        <v>6</v>
      </c>
      <c r="G255" s="3">
        <v>3</v>
      </c>
      <c r="H255" s="3">
        <v>0</v>
      </c>
      <c r="I255" s="3">
        <v>5</v>
      </c>
      <c r="J255" s="3">
        <v>1</v>
      </c>
      <c r="K255" s="3">
        <v>6</v>
      </c>
      <c r="L255" s="3">
        <v>3</v>
      </c>
      <c r="M255" s="3">
        <v>2</v>
      </c>
      <c r="N255" s="3">
        <v>1</v>
      </c>
      <c r="O255" s="3">
        <v>35</v>
      </c>
      <c r="P255" s="3">
        <v>11</v>
      </c>
      <c r="Q255" s="3">
        <v>17</v>
      </c>
      <c r="R255" s="3">
        <v>7</v>
      </c>
      <c r="S255" s="2">
        <v>0.55000000000000004</v>
      </c>
      <c r="T255" s="2"/>
    </row>
    <row r="256" spans="1:20" hidden="1" outlineLevel="2" x14ac:dyDescent="0.2">
      <c r="A256">
        <v>42</v>
      </c>
      <c r="B256" t="s">
        <v>901</v>
      </c>
      <c r="C256" t="s">
        <v>902</v>
      </c>
      <c r="D256" t="s">
        <v>404</v>
      </c>
      <c r="E256" s="3">
        <v>7</v>
      </c>
      <c r="F256" s="3">
        <v>7</v>
      </c>
      <c r="G256" s="3">
        <v>2</v>
      </c>
      <c r="H256" s="3">
        <v>0</v>
      </c>
      <c r="I256" s="3">
        <v>5</v>
      </c>
      <c r="J256" s="3">
        <v>1</v>
      </c>
      <c r="K256" s="3">
        <v>4</v>
      </c>
      <c r="L256" s="3">
        <v>2</v>
      </c>
      <c r="M256" s="3">
        <v>1</v>
      </c>
      <c r="N256" s="3">
        <v>1</v>
      </c>
      <c r="O256" s="3">
        <v>30</v>
      </c>
      <c r="P256" s="3">
        <v>10</v>
      </c>
      <c r="Q256" s="3">
        <v>15</v>
      </c>
      <c r="R256" s="3">
        <v>5</v>
      </c>
      <c r="S256" s="2">
        <v>0.53</v>
      </c>
      <c r="T256" s="2"/>
    </row>
    <row r="257" spans="1:20" hidden="1" outlineLevel="2" x14ac:dyDescent="0.2">
      <c r="A257">
        <v>43</v>
      </c>
      <c r="B257" t="s">
        <v>903</v>
      </c>
      <c r="C257" t="s">
        <v>904</v>
      </c>
      <c r="D257" t="s">
        <v>404</v>
      </c>
      <c r="E257" s="3">
        <v>8</v>
      </c>
      <c r="F257" s="3">
        <v>9</v>
      </c>
      <c r="G257" s="3">
        <v>5</v>
      </c>
      <c r="H257" s="3">
        <v>0</v>
      </c>
      <c r="I257" s="3">
        <v>6</v>
      </c>
      <c r="J257" s="3">
        <v>1</v>
      </c>
      <c r="K257" s="3">
        <v>4</v>
      </c>
      <c r="L257" s="3">
        <v>3</v>
      </c>
      <c r="M257" s="3">
        <v>1</v>
      </c>
      <c r="N257" s="3">
        <v>1</v>
      </c>
      <c r="O257" s="3">
        <v>38</v>
      </c>
      <c r="P257" s="3">
        <v>13</v>
      </c>
      <c r="Q257" s="3">
        <v>16</v>
      </c>
      <c r="R257" s="3">
        <v>9</v>
      </c>
      <c r="S257" s="2">
        <v>0.54</v>
      </c>
      <c r="T257" s="2"/>
    </row>
    <row r="258" spans="1:20" hidden="1" outlineLevel="2" x14ac:dyDescent="0.2">
      <c r="A258">
        <v>44</v>
      </c>
      <c r="B258" t="s">
        <v>905</v>
      </c>
      <c r="C258" t="s">
        <v>906</v>
      </c>
      <c r="D258" t="s">
        <v>404</v>
      </c>
      <c r="E258" s="3">
        <v>6</v>
      </c>
      <c r="F258" s="3">
        <v>6</v>
      </c>
      <c r="G258" s="3">
        <v>2</v>
      </c>
      <c r="H258" s="3">
        <v>0</v>
      </c>
      <c r="I258" s="3">
        <v>4</v>
      </c>
      <c r="J258" s="3">
        <v>1</v>
      </c>
      <c r="K258" s="3">
        <v>3</v>
      </c>
      <c r="L258" s="3">
        <v>3</v>
      </c>
      <c r="M258" s="3">
        <v>1</v>
      </c>
      <c r="N258" s="3">
        <v>1</v>
      </c>
      <c r="O258" s="3">
        <v>27</v>
      </c>
      <c r="P258" s="3">
        <v>9</v>
      </c>
      <c r="Q258" s="3">
        <v>14</v>
      </c>
      <c r="R258" s="3">
        <v>4</v>
      </c>
      <c r="S258" s="2">
        <v>0.56000000000000005</v>
      </c>
      <c r="T258" s="2"/>
    </row>
    <row r="259" spans="1:20" hidden="1" outlineLevel="2" x14ac:dyDescent="0.2">
      <c r="A259">
        <v>45</v>
      </c>
      <c r="B259" t="s">
        <v>907</v>
      </c>
      <c r="C259" t="s">
        <v>908</v>
      </c>
      <c r="D259" t="s">
        <v>404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2">
        <v>0</v>
      </c>
      <c r="T259" s="2"/>
    </row>
    <row r="260" spans="1:20" hidden="1" outlineLevel="2" x14ac:dyDescent="0.2">
      <c r="A260">
        <v>46</v>
      </c>
      <c r="B260" t="s">
        <v>909</v>
      </c>
      <c r="C260" t="s">
        <v>910</v>
      </c>
      <c r="D260" t="s">
        <v>404</v>
      </c>
      <c r="E260" s="3">
        <v>8</v>
      </c>
      <c r="F260" s="3">
        <v>6</v>
      </c>
      <c r="G260" s="3">
        <v>2</v>
      </c>
      <c r="H260" s="3">
        <v>0</v>
      </c>
      <c r="I260" s="3">
        <v>5</v>
      </c>
      <c r="J260" s="3">
        <v>1</v>
      </c>
      <c r="K260" s="3">
        <v>5</v>
      </c>
      <c r="L260" s="3">
        <v>2</v>
      </c>
      <c r="M260" s="3">
        <v>1</v>
      </c>
      <c r="N260" s="3">
        <v>1</v>
      </c>
      <c r="O260" s="3">
        <v>31</v>
      </c>
      <c r="P260" s="3">
        <v>11</v>
      </c>
      <c r="Q260" s="3">
        <v>15</v>
      </c>
      <c r="R260" s="3">
        <v>5</v>
      </c>
      <c r="S260" s="2">
        <v>0.55000000000000004</v>
      </c>
      <c r="T260" s="2"/>
    </row>
    <row r="261" spans="1:20" hidden="1" outlineLevel="2" x14ac:dyDescent="0.2">
      <c r="A261">
        <v>47</v>
      </c>
      <c r="B261" t="s">
        <v>911</v>
      </c>
      <c r="C261" t="s">
        <v>912</v>
      </c>
      <c r="D261" t="s">
        <v>404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2">
        <v>0</v>
      </c>
      <c r="T261" s="2"/>
    </row>
    <row r="262" spans="1:20" hidden="1" outlineLevel="2" x14ac:dyDescent="0.2">
      <c r="A262">
        <v>48</v>
      </c>
      <c r="B262" t="s">
        <v>913</v>
      </c>
      <c r="C262" t="s">
        <v>914</v>
      </c>
      <c r="D262" t="s">
        <v>404</v>
      </c>
      <c r="E262" s="3">
        <v>7</v>
      </c>
      <c r="F262" s="3">
        <v>7</v>
      </c>
      <c r="G262" s="3">
        <v>4</v>
      </c>
      <c r="H262" s="3">
        <v>0</v>
      </c>
      <c r="I262" s="3">
        <v>4</v>
      </c>
      <c r="J262" s="3">
        <v>1</v>
      </c>
      <c r="K262" s="3">
        <v>6</v>
      </c>
      <c r="L262" s="3">
        <v>4</v>
      </c>
      <c r="M262" s="3">
        <v>2</v>
      </c>
      <c r="N262" s="3">
        <v>1</v>
      </c>
      <c r="O262" s="3">
        <v>36</v>
      </c>
      <c r="P262" s="3">
        <v>13</v>
      </c>
      <c r="Q262" s="3">
        <v>16</v>
      </c>
      <c r="R262" s="3">
        <v>7</v>
      </c>
      <c r="S262" s="2">
        <v>0.56999999999999995</v>
      </c>
      <c r="T262" s="2"/>
    </row>
    <row r="263" spans="1:20" hidden="1" outlineLevel="2" x14ac:dyDescent="0.2">
      <c r="A263">
        <v>49</v>
      </c>
      <c r="B263" t="s">
        <v>915</v>
      </c>
      <c r="C263" t="s">
        <v>916</v>
      </c>
      <c r="D263" t="s">
        <v>404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2">
        <v>0</v>
      </c>
      <c r="T263" s="2"/>
    </row>
    <row r="264" spans="1:20" hidden="1" outlineLevel="2" x14ac:dyDescent="0.2">
      <c r="A264">
        <v>50</v>
      </c>
      <c r="B264" t="s">
        <v>917</v>
      </c>
      <c r="C264" t="s">
        <v>918</v>
      </c>
      <c r="D264" t="s">
        <v>404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2">
        <v>0</v>
      </c>
      <c r="T264" s="2"/>
    </row>
    <row r="265" spans="1:20" outlineLevel="1" collapsed="1" x14ac:dyDescent="0.2">
      <c r="D265" s="1" t="s">
        <v>404</v>
      </c>
      <c r="E265" s="3">
        <f t="shared" ref="E265:R265" si="23">SUBTOTAL(9,E255:E264)</f>
        <v>44</v>
      </c>
      <c r="F265" s="3">
        <f t="shared" si="23"/>
        <v>41</v>
      </c>
      <c r="G265" s="3">
        <f t="shared" si="23"/>
        <v>18</v>
      </c>
      <c r="H265" s="3">
        <f t="shared" si="23"/>
        <v>0</v>
      </c>
      <c r="I265" s="3">
        <f t="shared" si="23"/>
        <v>29</v>
      </c>
      <c r="J265" s="3">
        <f t="shared" si="23"/>
        <v>6</v>
      </c>
      <c r="K265" s="3">
        <f t="shared" si="23"/>
        <v>28</v>
      </c>
      <c r="L265" s="3">
        <f t="shared" si="23"/>
        <v>17</v>
      </c>
      <c r="M265" s="3">
        <f t="shared" si="23"/>
        <v>8</v>
      </c>
      <c r="N265" s="3">
        <f t="shared" si="23"/>
        <v>6</v>
      </c>
      <c r="O265" s="3">
        <f t="shared" si="23"/>
        <v>197</v>
      </c>
      <c r="P265" s="3">
        <f t="shared" si="23"/>
        <v>67</v>
      </c>
      <c r="Q265" s="3">
        <f t="shared" si="23"/>
        <v>93</v>
      </c>
      <c r="R265" s="3">
        <f t="shared" si="23"/>
        <v>37</v>
      </c>
      <c r="S265" s="2"/>
      <c r="T265" s="2">
        <f>AVERAGEIF(S255:S264,"&lt;&gt;0")</f>
        <v>0.55000000000000004</v>
      </c>
    </row>
    <row r="266" spans="1:20" hidden="1" outlineLevel="2" x14ac:dyDescent="0.2">
      <c r="A266">
        <v>71</v>
      </c>
      <c r="B266" t="s">
        <v>955</v>
      </c>
      <c r="C266" t="s">
        <v>956</v>
      </c>
      <c r="D266" t="s">
        <v>811</v>
      </c>
      <c r="E266" s="3">
        <v>6</v>
      </c>
      <c r="F266" s="3">
        <v>9</v>
      </c>
      <c r="G266" s="3">
        <v>1</v>
      </c>
      <c r="H266" s="3">
        <v>0</v>
      </c>
      <c r="I266" s="3">
        <v>4</v>
      </c>
      <c r="J266" s="3">
        <v>1</v>
      </c>
      <c r="K266" s="3">
        <v>4</v>
      </c>
      <c r="L266" s="3">
        <v>4</v>
      </c>
      <c r="M266" s="3">
        <v>2</v>
      </c>
      <c r="N266" s="3">
        <v>1</v>
      </c>
      <c r="O266" s="3">
        <v>32</v>
      </c>
      <c r="P266" s="3">
        <v>12</v>
      </c>
      <c r="Q266" s="3">
        <v>15</v>
      </c>
      <c r="R266" s="3">
        <v>5</v>
      </c>
      <c r="S266" s="2">
        <v>0.48</v>
      </c>
      <c r="T266" s="2"/>
    </row>
    <row r="267" spans="1:20" hidden="1" outlineLevel="2" x14ac:dyDescent="0.2">
      <c r="A267">
        <v>72</v>
      </c>
      <c r="B267" t="s">
        <v>957</v>
      </c>
      <c r="C267" t="s">
        <v>958</v>
      </c>
      <c r="D267" t="s">
        <v>811</v>
      </c>
      <c r="E267" s="3">
        <v>10</v>
      </c>
      <c r="F267" s="3">
        <v>7</v>
      </c>
      <c r="G267" s="3">
        <v>3</v>
      </c>
      <c r="H267" s="3">
        <v>0</v>
      </c>
      <c r="I267" s="3">
        <v>5</v>
      </c>
      <c r="J267" s="3">
        <v>1</v>
      </c>
      <c r="K267" s="3">
        <v>5</v>
      </c>
      <c r="L267" s="3">
        <v>2</v>
      </c>
      <c r="M267" s="3">
        <v>1</v>
      </c>
      <c r="N267" s="3">
        <v>1</v>
      </c>
      <c r="O267" s="3">
        <v>35</v>
      </c>
      <c r="P267" s="3">
        <v>12</v>
      </c>
      <c r="Q267" s="3">
        <v>16</v>
      </c>
      <c r="R267" s="3">
        <v>7</v>
      </c>
      <c r="S267" s="2">
        <v>0.55000000000000004</v>
      </c>
      <c r="T267" s="2"/>
    </row>
    <row r="268" spans="1:20" hidden="1" outlineLevel="2" x14ac:dyDescent="0.2">
      <c r="A268">
        <v>73</v>
      </c>
      <c r="B268" t="s">
        <v>959</v>
      </c>
      <c r="C268" t="s">
        <v>960</v>
      </c>
      <c r="D268" t="s">
        <v>811</v>
      </c>
      <c r="E268" s="3">
        <v>10</v>
      </c>
      <c r="F268" s="3">
        <v>9</v>
      </c>
      <c r="G268" s="3">
        <v>3</v>
      </c>
      <c r="H268" s="3">
        <v>0</v>
      </c>
      <c r="I268" s="3">
        <v>4</v>
      </c>
      <c r="J268" s="3">
        <v>1</v>
      </c>
      <c r="K268" s="3">
        <v>6</v>
      </c>
      <c r="L268" s="3">
        <v>4</v>
      </c>
      <c r="M268" s="3">
        <v>1</v>
      </c>
      <c r="N268" s="3">
        <v>1</v>
      </c>
      <c r="O268" s="3">
        <v>39</v>
      </c>
      <c r="P268" s="3">
        <v>14</v>
      </c>
      <c r="Q268" s="3">
        <v>16</v>
      </c>
      <c r="R268" s="3">
        <v>9</v>
      </c>
      <c r="S268" s="2">
        <v>0.57999999999999996</v>
      </c>
      <c r="T268" s="2"/>
    </row>
    <row r="269" spans="1:20" hidden="1" outlineLevel="2" x14ac:dyDescent="0.2">
      <c r="A269">
        <v>74</v>
      </c>
      <c r="B269" t="s">
        <v>961</v>
      </c>
      <c r="C269" t="s">
        <v>962</v>
      </c>
      <c r="D269" t="s">
        <v>811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2">
        <v>0</v>
      </c>
      <c r="T269" s="2"/>
    </row>
    <row r="270" spans="1:20" hidden="1" outlineLevel="2" x14ac:dyDescent="0.2">
      <c r="A270">
        <v>75</v>
      </c>
      <c r="B270" t="s">
        <v>963</v>
      </c>
      <c r="C270" t="s">
        <v>964</v>
      </c>
      <c r="D270" t="s">
        <v>811</v>
      </c>
      <c r="E270" s="3">
        <v>2</v>
      </c>
      <c r="F270" s="3">
        <v>6</v>
      </c>
      <c r="G270" s="3">
        <v>2</v>
      </c>
      <c r="H270" s="3">
        <v>0</v>
      </c>
      <c r="I270" s="3">
        <v>3</v>
      </c>
      <c r="J270" s="3">
        <v>1</v>
      </c>
      <c r="K270" s="3">
        <v>4</v>
      </c>
      <c r="L270" s="3">
        <v>1</v>
      </c>
      <c r="M270" s="3">
        <v>0</v>
      </c>
      <c r="N270" s="3">
        <v>0</v>
      </c>
      <c r="O270" s="3">
        <v>19</v>
      </c>
      <c r="P270" s="3">
        <v>9</v>
      </c>
      <c r="Q270" s="3">
        <v>7</v>
      </c>
      <c r="R270" s="3">
        <v>3</v>
      </c>
      <c r="S270" s="2">
        <v>0.48</v>
      </c>
      <c r="T270" s="2"/>
    </row>
    <row r="271" spans="1:20" hidden="1" outlineLevel="2" x14ac:dyDescent="0.2">
      <c r="A271">
        <v>76</v>
      </c>
      <c r="B271" t="s">
        <v>965</v>
      </c>
      <c r="C271" t="s">
        <v>966</v>
      </c>
      <c r="D271" t="s">
        <v>811</v>
      </c>
      <c r="E271" s="3">
        <v>6</v>
      </c>
      <c r="F271" s="3">
        <v>5</v>
      </c>
      <c r="G271" s="3">
        <v>3</v>
      </c>
      <c r="H271" s="3">
        <v>0</v>
      </c>
      <c r="I271" s="3">
        <v>3</v>
      </c>
      <c r="J271" s="3">
        <v>1</v>
      </c>
      <c r="K271" s="3">
        <v>4</v>
      </c>
      <c r="L271" s="3">
        <v>1</v>
      </c>
      <c r="M271" s="3">
        <v>1</v>
      </c>
      <c r="N271" s="3">
        <v>1</v>
      </c>
      <c r="O271" s="3">
        <v>25</v>
      </c>
      <c r="P271" s="3">
        <v>9</v>
      </c>
      <c r="Q271" s="3">
        <v>13</v>
      </c>
      <c r="R271" s="3">
        <v>3</v>
      </c>
      <c r="S271" s="2">
        <v>0.53</v>
      </c>
      <c r="T271" s="2"/>
    </row>
    <row r="272" spans="1:20" hidden="1" outlineLevel="2" x14ac:dyDescent="0.2">
      <c r="A272">
        <v>77</v>
      </c>
      <c r="B272" t="s">
        <v>967</v>
      </c>
      <c r="C272" t="s">
        <v>968</v>
      </c>
      <c r="D272" t="s">
        <v>811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2">
        <v>0</v>
      </c>
      <c r="T272" s="2"/>
    </row>
    <row r="273" spans="1:20" hidden="1" outlineLevel="2" x14ac:dyDescent="0.2">
      <c r="A273">
        <v>78</v>
      </c>
      <c r="B273" t="s">
        <v>969</v>
      </c>
      <c r="C273" t="s">
        <v>970</v>
      </c>
      <c r="D273" t="s">
        <v>811</v>
      </c>
      <c r="E273" s="3">
        <v>3</v>
      </c>
      <c r="F273" s="3">
        <v>3</v>
      </c>
      <c r="G273" s="3">
        <v>2</v>
      </c>
      <c r="H273" s="3">
        <v>0</v>
      </c>
      <c r="I273" s="3">
        <v>1</v>
      </c>
      <c r="J273" s="3">
        <v>0</v>
      </c>
      <c r="K273" s="3">
        <v>1</v>
      </c>
      <c r="L273" s="3">
        <v>2</v>
      </c>
      <c r="M273" s="3">
        <v>1</v>
      </c>
      <c r="N273" s="3">
        <v>1</v>
      </c>
      <c r="O273" s="3">
        <v>14</v>
      </c>
      <c r="P273" s="3">
        <v>5</v>
      </c>
      <c r="Q273" s="3">
        <v>8</v>
      </c>
      <c r="R273" s="3">
        <v>1</v>
      </c>
      <c r="S273" s="2">
        <v>0.46</v>
      </c>
      <c r="T273" s="2"/>
    </row>
    <row r="274" spans="1:20" hidden="1" outlineLevel="2" x14ac:dyDescent="0.2">
      <c r="A274">
        <v>79</v>
      </c>
      <c r="B274" t="s">
        <v>971</v>
      </c>
      <c r="C274" t="s">
        <v>972</v>
      </c>
      <c r="D274" t="s">
        <v>811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2">
        <v>0</v>
      </c>
      <c r="T274" s="2"/>
    </row>
    <row r="275" spans="1:20" hidden="1" outlineLevel="2" x14ac:dyDescent="0.2">
      <c r="A275">
        <v>80</v>
      </c>
      <c r="B275" t="s">
        <v>973</v>
      </c>
      <c r="C275" t="s">
        <v>974</v>
      </c>
      <c r="D275" t="s">
        <v>811</v>
      </c>
      <c r="E275" s="3">
        <v>6</v>
      </c>
      <c r="F275" s="3">
        <v>5</v>
      </c>
      <c r="G275" s="3">
        <v>2</v>
      </c>
      <c r="H275" s="3">
        <v>0</v>
      </c>
      <c r="I275" s="3">
        <v>3</v>
      </c>
      <c r="J275" s="3">
        <v>1</v>
      </c>
      <c r="K275" s="3">
        <v>4</v>
      </c>
      <c r="L275" s="3">
        <v>1</v>
      </c>
      <c r="M275" s="3">
        <v>1</v>
      </c>
      <c r="N275" s="3">
        <v>1</v>
      </c>
      <c r="O275" s="3">
        <v>24</v>
      </c>
      <c r="P275" s="3">
        <v>9</v>
      </c>
      <c r="Q275" s="3">
        <v>11</v>
      </c>
      <c r="R275" s="3">
        <v>4</v>
      </c>
      <c r="S275" s="2">
        <v>0.54</v>
      </c>
      <c r="T275" s="2"/>
    </row>
    <row r="276" spans="1:20" outlineLevel="1" collapsed="1" x14ac:dyDescent="0.2">
      <c r="D276" s="1" t="s">
        <v>811</v>
      </c>
      <c r="E276" s="3">
        <f t="shared" ref="E276:R276" si="24">SUBTOTAL(9,E266:E275)</f>
        <v>43</v>
      </c>
      <c r="F276" s="3">
        <f t="shared" si="24"/>
        <v>44</v>
      </c>
      <c r="G276" s="3">
        <f t="shared" si="24"/>
        <v>16</v>
      </c>
      <c r="H276" s="3">
        <f t="shared" si="24"/>
        <v>0</v>
      </c>
      <c r="I276" s="3">
        <f t="shared" si="24"/>
        <v>23</v>
      </c>
      <c r="J276" s="3">
        <f t="shared" si="24"/>
        <v>6</v>
      </c>
      <c r="K276" s="3">
        <f t="shared" si="24"/>
        <v>28</v>
      </c>
      <c r="L276" s="3">
        <f t="shared" si="24"/>
        <v>15</v>
      </c>
      <c r="M276" s="3">
        <f t="shared" si="24"/>
        <v>7</v>
      </c>
      <c r="N276" s="3">
        <f t="shared" si="24"/>
        <v>6</v>
      </c>
      <c r="O276" s="3">
        <f t="shared" si="24"/>
        <v>188</v>
      </c>
      <c r="P276" s="3">
        <f t="shared" si="24"/>
        <v>70</v>
      </c>
      <c r="Q276" s="3">
        <f t="shared" si="24"/>
        <v>86</v>
      </c>
      <c r="R276" s="3">
        <f t="shared" si="24"/>
        <v>32</v>
      </c>
      <c r="S276" s="2"/>
      <c r="T276" s="2">
        <f>AVERAGEIF(S266:S275,"&lt;&gt;0")</f>
        <v>0.51714285714285713</v>
      </c>
    </row>
    <row r="277" spans="1:20" hidden="1" outlineLevel="2" x14ac:dyDescent="0.2">
      <c r="A277">
        <v>131</v>
      </c>
      <c r="B277" t="s">
        <v>423</v>
      </c>
      <c r="C277" t="s">
        <v>424</v>
      </c>
      <c r="D277" t="s">
        <v>1396</v>
      </c>
      <c r="E277" s="3">
        <v>9</v>
      </c>
      <c r="F277" s="3">
        <v>5</v>
      </c>
      <c r="G277" s="3">
        <v>4</v>
      </c>
      <c r="H277" s="3">
        <v>0</v>
      </c>
      <c r="I277" s="3">
        <v>4</v>
      </c>
      <c r="J277" s="3">
        <v>1</v>
      </c>
      <c r="K277" s="3">
        <v>5</v>
      </c>
      <c r="L277" s="3">
        <v>3</v>
      </c>
      <c r="M277" s="3">
        <v>1</v>
      </c>
      <c r="N277" s="3">
        <v>0</v>
      </c>
      <c r="O277" s="3">
        <v>32</v>
      </c>
      <c r="P277" s="3">
        <v>12</v>
      </c>
      <c r="Q277" s="3">
        <v>11</v>
      </c>
      <c r="R277" s="3">
        <v>9</v>
      </c>
      <c r="S277" s="2">
        <v>0.56000000000000005</v>
      </c>
      <c r="T277" s="2"/>
    </row>
    <row r="278" spans="1:20" hidden="1" outlineLevel="2" x14ac:dyDescent="0.2">
      <c r="A278">
        <v>132</v>
      </c>
      <c r="B278" t="s">
        <v>1068</v>
      </c>
      <c r="C278" t="s">
        <v>1069</v>
      </c>
      <c r="D278" t="s">
        <v>1396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2">
        <v>0</v>
      </c>
      <c r="T278" s="2"/>
    </row>
    <row r="279" spans="1:20" hidden="1" outlineLevel="2" x14ac:dyDescent="0.2">
      <c r="A279">
        <v>133</v>
      </c>
      <c r="B279" t="s">
        <v>1070</v>
      </c>
      <c r="C279" t="s">
        <v>1071</v>
      </c>
      <c r="D279" t="s">
        <v>1396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2">
        <v>0</v>
      </c>
      <c r="T279" s="2"/>
    </row>
    <row r="280" spans="1:20" hidden="1" outlineLevel="2" x14ac:dyDescent="0.2">
      <c r="A280">
        <v>134</v>
      </c>
      <c r="B280" t="s">
        <v>1072</v>
      </c>
      <c r="C280" t="s">
        <v>437</v>
      </c>
      <c r="D280" t="s">
        <v>1396</v>
      </c>
      <c r="E280" s="3">
        <v>6</v>
      </c>
      <c r="F280" s="3">
        <v>8</v>
      </c>
      <c r="G280" s="3">
        <v>3</v>
      </c>
      <c r="H280" s="3">
        <v>0</v>
      </c>
      <c r="I280" s="3">
        <v>4</v>
      </c>
      <c r="J280" s="3">
        <v>1</v>
      </c>
      <c r="K280" s="3">
        <v>5</v>
      </c>
      <c r="L280" s="3">
        <v>2</v>
      </c>
      <c r="M280" s="3">
        <v>1</v>
      </c>
      <c r="N280" s="3">
        <v>0</v>
      </c>
      <c r="O280" s="3">
        <v>30</v>
      </c>
      <c r="P280" s="3">
        <v>10</v>
      </c>
      <c r="Q280" s="3">
        <v>15</v>
      </c>
      <c r="R280" s="3">
        <v>5</v>
      </c>
      <c r="S280" s="2">
        <v>0.49</v>
      </c>
      <c r="T280" s="2"/>
    </row>
    <row r="281" spans="1:20" hidden="1" outlineLevel="2" x14ac:dyDescent="0.2">
      <c r="A281">
        <v>135</v>
      </c>
      <c r="B281" t="s">
        <v>1073</v>
      </c>
      <c r="C281" t="s">
        <v>1074</v>
      </c>
      <c r="D281" t="s">
        <v>1396</v>
      </c>
      <c r="E281" s="3">
        <v>9</v>
      </c>
      <c r="F281" s="3">
        <v>4</v>
      </c>
      <c r="G281" s="3">
        <v>4</v>
      </c>
      <c r="H281" s="3">
        <v>0</v>
      </c>
      <c r="I281" s="3">
        <v>1</v>
      </c>
      <c r="J281" s="3">
        <v>1</v>
      </c>
      <c r="K281" s="3">
        <v>1</v>
      </c>
      <c r="L281" s="3">
        <v>3</v>
      </c>
      <c r="M281" s="3">
        <v>2</v>
      </c>
      <c r="N281" s="3">
        <v>0</v>
      </c>
      <c r="O281" s="3">
        <v>25</v>
      </c>
      <c r="P281" s="3">
        <v>7</v>
      </c>
      <c r="Q281" s="3">
        <v>14</v>
      </c>
      <c r="R281" s="3">
        <v>4</v>
      </c>
      <c r="S281" s="2">
        <v>0.51</v>
      </c>
      <c r="T281" s="2"/>
    </row>
    <row r="282" spans="1:20" hidden="1" outlineLevel="2" x14ac:dyDescent="0.2">
      <c r="A282">
        <v>136</v>
      </c>
      <c r="B282" t="s">
        <v>1075</v>
      </c>
      <c r="C282" t="s">
        <v>1076</v>
      </c>
      <c r="D282" t="s">
        <v>1396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2">
        <v>0</v>
      </c>
      <c r="T282" s="2"/>
    </row>
    <row r="283" spans="1:20" hidden="1" outlineLevel="2" x14ac:dyDescent="0.2">
      <c r="A283">
        <v>137</v>
      </c>
      <c r="B283" t="s">
        <v>1077</v>
      </c>
      <c r="C283" t="s">
        <v>1078</v>
      </c>
      <c r="D283" t="s">
        <v>1396</v>
      </c>
      <c r="E283" s="3">
        <v>9</v>
      </c>
      <c r="F283" s="3">
        <v>3</v>
      </c>
      <c r="G283" s="3">
        <v>2</v>
      </c>
      <c r="H283" s="3">
        <v>0</v>
      </c>
      <c r="I283" s="3">
        <v>3</v>
      </c>
      <c r="J283" s="3">
        <v>1</v>
      </c>
      <c r="K283" s="3">
        <v>1</v>
      </c>
      <c r="L283" s="3">
        <v>2</v>
      </c>
      <c r="M283" s="3">
        <v>1</v>
      </c>
      <c r="N283" s="3">
        <v>1</v>
      </c>
      <c r="O283" s="3">
        <v>23</v>
      </c>
      <c r="P283" s="3">
        <v>7</v>
      </c>
      <c r="Q283" s="3">
        <v>11</v>
      </c>
      <c r="R283" s="3">
        <v>5</v>
      </c>
      <c r="S283" s="2">
        <v>0.54</v>
      </c>
      <c r="T283" s="2"/>
    </row>
    <row r="284" spans="1:20" hidden="1" outlineLevel="2" x14ac:dyDescent="0.2">
      <c r="A284">
        <v>138</v>
      </c>
      <c r="B284" t="s">
        <v>1079</v>
      </c>
      <c r="C284" t="s">
        <v>1080</v>
      </c>
      <c r="D284" t="s">
        <v>1396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2">
        <v>0</v>
      </c>
      <c r="T284" s="2"/>
    </row>
    <row r="285" spans="1:20" hidden="1" outlineLevel="2" x14ac:dyDescent="0.2">
      <c r="A285">
        <v>139</v>
      </c>
      <c r="B285" t="s">
        <v>1081</v>
      </c>
      <c r="C285" t="s">
        <v>433</v>
      </c>
      <c r="D285" t="s">
        <v>1396</v>
      </c>
      <c r="E285" s="3">
        <v>9</v>
      </c>
      <c r="F285" s="3">
        <v>6</v>
      </c>
      <c r="G285" s="3">
        <v>4</v>
      </c>
      <c r="H285" s="3">
        <v>0</v>
      </c>
      <c r="I285" s="3">
        <v>4</v>
      </c>
      <c r="J285" s="3">
        <v>1</v>
      </c>
      <c r="K285" s="3">
        <v>6</v>
      </c>
      <c r="L285" s="3">
        <v>4</v>
      </c>
      <c r="M285" s="3">
        <v>1</v>
      </c>
      <c r="N285" s="3">
        <v>0</v>
      </c>
      <c r="O285" s="3">
        <v>35</v>
      </c>
      <c r="P285" s="3">
        <v>13</v>
      </c>
      <c r="Q285" s="3">
        <v>15</v>
      </c>
      <c r="R285" s="3">
        <v>7</v>
      </c>
      <c r="S285" s="2">
        <v>0.53</v>
      </c>
      <c r="T285" s="2"/>
    </row>
    <row r="286" spans="1:20" hidden="1" outlineLevel="2" x14ac:dyDescent="0.2">
      <c r="A286">
        <v>140</v>
      </c>
      <c r="B286" t="s">
        <v>1082</v>
      </c>
      <c r="C286" t="s">
        <v>1083</v>
      </c>
      <c r="D286" t="s">
        <v>1396</v>
      </c>
      <c r="E286" s="3">
        <v>10</v>
      </c>
      <c r="F286" s="3">
        <v>7</v>
      </c>
      <c r="G286" s="3">
        <v>5</v>
      </c>
      <c r="H286" s="3">
        <v>0</v>
      </c>
      <c r="I286" s="3">
        <v>3</v>
      </c>
      <c r="J286" s="3">
        <v>1</v>
      </c>
      <c r="K286" s="3">
        <v>5</v>
      </c>
      <c r="L286" s="3">
        <v>3</v>
      </c>
      <c r="M286" s="3">
        <v>1</v>
      </c>
      <c r="N286" s="3">
        <v>1</v>
      </c>
      <c r="O286" s="3">
        <v>36</v>
      </c>
      <c r="P286" s="3">
        <v>14</v>
      </c>
      <c r="Q286" s="3">
        <v>15</v>
      </c>
      <c r="R286" s="3">
        <v>7</v>
      </c>
      <c r="S286" s="2">
        <v>0.54</v>
      </c>
      <c r="T286" s="2"/>
    </row>
    <row r="287" spans="1:20" outlineLevel="1" collapsed="1" x14ac:dyDescent="0.2">
      <c r="D287" s="1" t="s">
        <v>1396</v>
      </c>
      <c r="E287" s="3">
        <f t="shared" ref="E287:R287" si="25">SUBTOTAL(9,E277:E286)</f>
        <v>52</v>
      </c>
      <c r="F287" s="3">
        <f t="shared" si="25"/>
        <v>33</v>
      </c>
      <c r="G287" s="3">
        <f t="shared" si="25"/>
        <v>22</v>
      </c>
      <c r="H287" s="3">
        <f t="shared" si="25"/>
        <v>0</v>
      </c>
      <c r="I287" s="3">
        <f t="shared" si="25"/>
        <v>19</v>
      </c>
      <c r="J287" s="3">
        <f t="shared" si="25"/>
        <v>6</v>
      </c>
      <c r="K287" s="3">
        <f t="shared" si="25"/>
        <v>23</v>
      </c>
      <c r="L287" s="3">
        <f t="shared" si="25"/>
        <v>17</v>
      </c>
      <c r="M287" s="3">
        <f t="shared" si="25"/>
        <v>7</v>
      </c>
      <c r="N287" s="3">
        <f t="shared" si="25"/>
        <v>2</v>
      </c>
      <c r="O287" s="3">
        <f t="shared" si="25"/>
        <v>181</v>
      </c>
      <c r="P287" s="3">
        <f t="shared" si="25"/>
        <v>63</v>
      </c>
      <c r="Q287" s="3">
        <f t="shared" si="25"/>
        <v>81</v>
      </c>
      <c r="R287" s="3">
        <f t="shared" si="25"/>
        <v>37</v>
      </c>
      <c r="S287" s="2"/>
      <c r="T287" s="2">
        <f>AVERAGEIF(S277:S286,"&lt;&gt;0")</f>
        <v>0.52833333333333332</v>
      </c>
    </row>
    <row r="288" spans="1:20" hidden="1" outlineLevel="2" x14ac:dyDescent="0.2">
      <c r="A288">
        <v>311</v>
      </c>
      <c r="B288" t="s">
        <v>1354</v>
      </c>
      <c r="C288" t="s">
        <v>1355</v>
      </c>
      <c r="D288" t="s">
        <v>125</v>
      </c>
      <c r="E288" s="3">
        <v>6</v>
      </c>
      <c r="F288" s="3">
        <v>8</v>
      </c>
      <c r="G288" s="3">
        <v>2</v>
      </c>
      <c r="H288" s="3">
        <v>0</v>
      </c>
      <c r="I288" s="3">
        <v>4</v>
      </c>
      <c r="J288" s="3">
        <v>1</v>
      </c>
      <c r="K288" s="3">
        <v>5</v>
      </c>
      <c r="L288" s="3">
        <v>2</v>
      </c>
      <c r="M288" s="3">
        <v>1</v>
      </c>
      <c r="N288" s="3">
        <v>1</v>
      </c>
      <c r="O288" s="3">
        <v>30</v>
      </c>
      <c r="P288" s="3">
        <v>11</v>
      </c>
      <c r="Q288" s="3">
        <v>15</v>
      </c>
      <c r="R288" s="3">
        <v>4</v>
      </c>
      <c r="S288" s="2">
        <v>0.51</v>
      </c>
      <c r="T288" s="2"/>
    </row>
    <row r="289" spans="1:20" hidden="1" outlineLevel="2" x14ac:dyDescent="0.2">
      <c r="A289">
        <v>312</v>
      </c>
      <c r="B289" t="s">
        <v>1356</v>
      </c>
      <c r="C289" t="s">
        <v>1357</v>
      </c>
      <c r="D289" t="s">
        <v>125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2">
        <v>0</v>
      </c>
      <c r="T289" s="2"/>
    </row>
    <row r="290" spans="1:20" hidden="1" outlineLevel="2" x14ac:dyDescent="0.2">
      <c r="A290">
        <v>313</v>
      </c>
      <c r="B290" t="s">
        <v>1358</v>
      </c>
      <c r="C290" t="s">
        <v>1359</v>
      </c>
      <c r="D290" t="s">
        <v>125</v>
      </c>
      <c r="E290" s="3">
        <v>4</v>
      </c>
      <c r="F290" s="3">
        <v>6</v>
      </c>
      <c r="G290" s="3">
        <v>8</v>
      </c>
      <c r="H290" s="3">
        <v>0</v>
      </c>
      <c r="I290" s="3">
        <v>6</v>
      </c>
      <c r="J290" s="3">
        <v>1</v>
      </c>
      <c r="K290" s="3">
        <v>6</v>
      </c>
      <c r="L290" s="3">
        <v>1</v>
      </c>
      <c r="M290" s="3">
        <v>0</v>
      </c>
      <c r="N290" s="3">
        <v>0</v>
      </c>
      <c r="O290" s="3">
        <v>32</v>
      </c>
      <c r="P290" s="3">
        <v>10</v>
      </c>
      <c r="Q290" s="3">
        <v>9</v>
      </c>
      <c r="R290" s="3">
        <v>13</v>
      </c>
      <c r="S290" s="2">
        <v>0.61</v>
      </c>
      <c r="T290" s="2"/>
    </row>
    <row r="291" spans="1:20" hidden="1" outlineLevel="2" x14ac:dyDescent="0.2">
      <c r="A291">
        <v>314</v>
      </c>
      <c r="B291" t="s">
        <v>1360</v>
      </c>
      <c r="C291" t="s">
        <v>1361</v>
      </c>
      <c r="D291" t="s">
        <v>125</v>
      </c>
      <c r="E291" s="3">
        <v>8</v>
      </c>
      <c r="F291" s="3">
        <v>2</v>
      </c>
      <c r="G291" s="3">
        <v>3</v>
      </c>
      <c r="H291" s="3">
        <v>0</v>
      </c>
      <c r="I291" s="3">
        <v>1</v>
      </c>
      <c r="J291" s="3">
        <v>1</v>
      </c>
      <c r="K291" s="3">
        <v>1</v>
      </c>
      <c r="L291" s="3">
        <v>3</v>
      </c>
      <c r="M291" s="3">
        <v>1</v>
      </c>
      <c r="N291" s="3">
        <v>0</v>
      </c>
      <c r="O291" s="3">
        <v>20</v>
      </c>
      <c r="P291" s="3">
        <v>7</v>
      </c>
      <c r="Q291" s="3">
        <v>10</v>
      </c>
      <c r="R291" s="3">
        <v>3</v>
      </c>
      <c r="S291" s="2">
        <v>0.5</v>
      </c>
      <c r="T291" s="2"/>
    </row>
    <row r="292" spans="1:20" hidden="1" outlineLevel="2" x14ac:dyDescent="0.2">
      <c r="A292">
        <v>315</v>
      </c>
      <c r="B292" t="s">
        <v>1362</v>
      </c>
      <c r="C292" t="s">
        <v>1363</v>
      </c>
      <c r="D292" t="s">
        <v>125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2">
        <v>0</v>
      </c>
      <c r="T292" s="2"/>
    </row>
    <row r="293" spans="1:20" hidden="1" outlineLevel="2" x14ac:dyDescent="0.2">
      <c r="A293">
        <v>316</v>
      </c>
      <c r="B293" t="s">
        <v>1364</v>
      </c>
      <c r="C293" t="s">
        <v>1365</v>
      </c>
      <c r="D293" t="s">
        <v>125</v>
      </c>
      <c r="E293" s="3">
        <v>10</v>
      </c>
      <c r="F293" s="3">
        <v>8</v>
      </c>
      <c r="G293" s="3">
        <v>3</v>
      </c>
      <c r="H293" s="3">
        <v>0</v>
      </c>
      <c r="I293" s="3">
        <v>4</v>
      </c>
      <c r="J293" s="3">
        <v>1</v>
      </c>
      <c r="K293" s="3">
        <v>5</v>
      </c>
      <c r="L293" s="3">
        <v>3</v>
      </c>
      <c r="M293" s="3">
        <v>1</v>
      </c>
      <c r="N293" s="3">
        <v>0</v>
      </c>
      <c r="O293" s="3">
        <v>35</v>
      </c>
      <c r="P293" s="3">
        <v>13</v>
      </c>
      <c r="Q293" s="3">
        <v>15</v>
      </c>
      <c r="R293" s="3">
        <v>7</v>
      </c>
      <c r="S293" s="2">
        <v>0.56000000000000005</v>
      </c>
      <c r="T293" s="2"/>
    </row>
    <row r="294" spans="1:20" hidden="1" outlineLevel="2" x14ac:dyDescent="0.2">
      <c r="A294">
        <v>317</v>
      </c>
      <c r="B294" t="s">
        <v>1366</v>
      </c>
      <c r="C294" t="s">
        <v>1367</v>
      </c>
      <c r="D294" t="s">
        <v>125</v>
      </c>
      <c r="E294" s="3">
        <v>5</v>
      </c>
      <c r="F294" s="3">
        <v>4</v>
      </c>
      <c r="G294" s="3">
        <v>2</v>
      </c>
      <c r="H294" s="3">
        <v>0</v>
      </c>
      <c r="I294" s="3">
        <v>1</v>
      </c>
      <c r="J294" s="3">
        <v>1</v>
      </c>
      <c r="K294" s="3">
        <v>1</v>
      </c>
      <c r="L294" s="3">
        <v>2</v>
      </c>
      <c r="M294" s="3">
        <v>1</v>
      </c>
      <c r="N294" s="3">
        <v>0</v>
      </c>
      <c r="O294" s="3">
        <v>17</v>
      </c>
      <c r="P294" s="3">
        <v>6</v>
      </c>
      <c r="Q294" s="3">
        <v>10</v>
      </c>
      <c r="R294" s="3">
        <v>1</v>
      </c>
      <c r="S294" s="2">
        <v>0.45</v>
      </c>
      <c r="T294" s="2"/>
    </row>
    <row r="295" spans="1:20" hidden="1" outlineLevel="2" x14ac:dyDescent="0.2">
      <c r="A295">
        <v>318</v>
      </c>
      <c r="B295" t="s">
        <v>1368</v>
      </c>
      <c r="C295" t="s">
        <v>1369</v>
      </c>
      <c r="D295" t="s">
        <v>125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2">
        <v>0</v>
      </c>
      <c r="T295" s="2"/>
    </row>
    <row r="296" spans="1:20" hidden="1" outlineLevel="2" x14ac:dyDescent="0.2">
      <c r="A296">
        <v>319</v>
      </c>
      <c r="B296" t="s">
        <v>1370</v>
      </c>
      <c r="C296" t="s">
        <v>1371</v>
      </c>
      <c r="D296" t="s">
        <v>125</v>
      </c>
      <c r="E296" s="3">
        <v>9</v>
      </c>
      <c r="F296" s="3">
        <v>5</v>
      </c>
      <c r="G296" s="3">
        <v>2</v>
      </c>
      <c r="H296" s="3">
        <v>0</v>
      </c>
      <c r="I296" s="3">
        <v>5</v>
      </c>
      <c r="J296" s="3">
        <v>1</v>
      </c>
      <c r="K296" s="3">
        <v>5</v>
      </c>
      <c r="L296" s="3">
        <v>2</v>
      </c>
      <c r="M296" s="3">
        <v>1</v>
      </c>
      <c r="N296" s="3">
        <v>1</v>
      </c>
      <c r="O296" s="3">
        <v>31</v>
      </c>
      <c r="P296" s="3">
        <v>10</v>
      </c>
      <c r="Q296" s="3">
        <v>15</v>
      </c>
      <c r="R296" s="3">
        <v>6</v>
      </c>
      <c r="S296" s="2">
        <v>0.55000000000000004</v>
      </c>
      <c r="T296" s="2"/>
    </row>
    <row r="297" spans="1:20" hidden="1" outlineLevel="2" x14ac:dyDescent="0.2">
      <c r="A297">
        <v>320</v>
      </c>
      <c r="B297" t="s">
        <v>1372</v>
      </c>
      <c r="C297" t="s">
        <v>1373</v>
      </c>
      <c r="D297" t="s">
        <v>125</v>
      </c>
      <c r="E297" s="3">
        <v>4</v>
      </c>
      <c r="F297" s="3">
        <v>4</v>
      </c>
      <c r="G297" s="3">
        <v>1</v>
      </c>
      <c r="H297" s="3">
        <v>0</v>
      </c>
      <c r="I297" s="3">
        <v>2</v>
      </c>
      <c r="J297" s="3">
        <v>1</v>
      </c>
      <c r="K297" s="3">
        <v>1</v>
      </c>
      <c r="L297" s="3">
        <v>1</v>
      </c>
      <c r="M297" s="3">
        <v>0</v>
      </c>
      <c r="N297" s="3">
        <v>0</v>
      </c>
      <c r="O297" s="3">
        <v>14</v>
      </c>
      <c r="P297" s="3">
        <v>5</v>
      </c>
      <c r="Q297" s="3">
        <v>7</v>
      </c>
      <c r="R297" s="3">
        <v>2</v>
      </c>
      <c r="S297" s="2">
        <v>0.47</v>
      </c>
      <c r="T297" s="2"/>
    </row>
    <row r="298" spans="1:20" outlineLevel="1" collapsed="1" x14ac:dyDescent="0.2">
      <c r="D298" s="1" t="s">
        <v>125</v>
      </c>
      <c r="E298" s="3">
        <f t="shared" ref="E298:R298" si="26">SUBTOTAL(9,E288:E297)</f>
        <v>46</v>
      </c>
      <c r="F298" s="3">
        <f t="shared" si="26"/>
        <v>37</v>
      </c>
      <c r="G298" s="3">
        <f t="shared" si="26"/>
        <v>21</v>
      </c>
      <c r="H298" s="3">
        <f t="shared" si="26"/>
        <v>0</v>
      </c>
      <c r="I298" s="3">
        <f t="shared" si="26"/>
        <v>23</v>
      </c>
      <c r="J298" s="3">
        <f t="shared" si="26"/>
        <v>7</v>
      </c>
      <c r="K298" s="3">
        <f t="shared" si="26"/>
        <v>24</v>
      </c>
      <c r="L298" s="3">
        <f t="shared" si="26"/>
        <v>14</v>
      </c>
      <c r="M298" s="3">
        <f t="shared" si="26"/>
        <v>5</v>
      </c>
      <c r="N298" s="3">
        <f t="shared" si="26"/>
        <v>2</v>
      </c>
      <c r="O298" s="3">
        <f t="shared" si="26"/>
        <v>179</v>
      </c>
      <c r="P298" s="3">
        <f t="shared" si="26"/>
        <v>62</v>
      </c>
      <c r="Q298" s="3">
        <f t="shared" si="26"/>
        <v>81</v>
      </c>
      <c r="R298" s="3">
        <f t="shared" si="26"/>
        <v>36</v>
      </c>
      <c r="S298" s="2"/>
      <c r="T298" s="2">
        <f>AVERAGEIF(S288:S297,"&lt;&gt;0")</f>
        <v>0.52142857142857146</v>
      </c>
    </row>
    <row r="299" spans="1:20" hidden="1" outlineLevel="2" x14ac:dyDescent="0.2">
      <c r="A299">
        <v>21</v>
      </c>
      <c r="B299" t="s">
        <v>864</v>
      </c>
      <c r="C299" t="s">
        <v>587</v>
      </c>
      <c r="D299" t="s">
        <v>573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2">
        <v>0</v>
      </c>
      <c r="T299" s="2"/>
    </row>
    <row r="300" spans="1:20" hidden="1" outlineLevel="2" x14ac:dyDescent="0.2">
      <c r="A300">
        <v>22</v>
      </c>
      <c r="B300" t="s">
        <v>865</v>
      </c>
      <c r="C300" t="s">
        <v>866</v>
      </c>
      <c r="D300" t="s">
        <v>573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2">
        <v>0</v>
      </c>
      <c r="T300" s="2"/>
    </row>
    <row r="301" spans="1:20" hidden="1" outlineLevel="2" x14ac:dyDescent="0.2">
      <c r="A301">
        <v>23</v>
      </c>
      <c r="B301" t="s">
        <v>867</v>
      </c>
      <c r="C301" t="s">
        <v>868</v>
      </c>
      <c r="D301" t="s">
        <v>573</v>
      </c>
      <c r="E301" s="3">
        <v>8</v>
      </c>
      <c r="F301" s="3">
        <v>6</v>
      </c>
      <c r="G301" s="3">
        <v>2</v>
      </c>
      <c r="H301" s="3">
        <v>0</v>
      </c>
      <c r="I301" s="3">
        <v>5</v>
      </c>
      <c r="J301" s="3">
        <v>1</v>
      </c>
      <c r="K301" s="3">
        <v>5</v>
      </c>
      <c r="L301" s="3">
        <v>2</v>
      </c>
      <c r="M301" s="3">
        <v>1</v>
      </c>
      <c r="N301" s="3">
        <v>1</v>
      </c>
      <c r="O301" s="3">
        <v>31</v>
      </c>
      <c r="P301" s="3">
        <v>11</v>
      </c>
      <c r="Q301" s="3">
        <v>14</v>
      </c>
      <c r="R301" s="3">
        <v>6</v>
      </c>
      <c r="S301" s="2">
        <v>0.55000000000000004</v>
      </c>
      <c r="T301" s="2"/>
    </row>
    <row r="302" spans="1:20" hidden="1" outlineLevel="2" x14ac:dyDescent="0.2">
      <c r="A302">
        <v>24</v>
      </c>
      <c r="B302" t="s">
        <v>869</v>
      </c>
      <c r="C302" t="s">
        <v>870</v>
      </c>
      <c r="D302" t="s">
        <v>573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2">
        <v>0</v>
      </c>
      <c r="T302" s="2"/>
    </row>
    <row r="303" spans="1:20" hidden="1" outlineLevel="2" x14ac:dyDescent="0.2">
      <c r="A303">
        <v>25</v>
      </c>
      <c r="B303" t="s">
        <v>871</v>
      </c>
      <c r="C303" t="s">
        <v>872</v>
      </c>
      <c r="D303" t="s">
        <v>573</v>
      </c>
      <c r="E303" s="3">
        <v>7</v>
      </c>
      <c r="F303" s="3">
        <v>7</v>
      </c>
      <c r="G303" s="3">
        <v>3</v>
      </c>
      <c r="H303" s="3">
        <v>0</v>
      </c>
      <c r="I303" s="3">
        <v>5</v>
      </c>
      <c r="J303" s="3">
        <v>1</v>
      </c>
      <c r="K303" s="3">
        <v>6</v>
      </c>
      <c r="L303" s="3">
        <v>3</v>
      </c>
      <c r="M303" s="3">
        <v>1</v>
      </c>
      <c r="N303" s="3">
        <v>1</v>
      </c>
      <c r="O303" s="3">
        <v>34</v>
      </c>
      <c r="P303" s="3">
        <v>13</v>
      </c>
      <c r="Q303" s="3">
        <v>14</v>
      </c>
      <c r="R303" s="3">
        <v>7</v>
      </c>
      <c r="S303" s="2">
        <v>0.56000000000000005</v>
      </c>
      <c r="T303" s="2"/>
    </row>
    <row r="304" spans="1:20" hidden="1" outlineLevel="2" x14ac:dyDescent="0.2">
      <c r="A304">
        <v>26</v>
      </c>
      <c r="B304" t="s">
        <v>873</v>
      </c>
      <c r="C304" t="s">
        <v>874</v>
      </c>
      <c r="D304" t="s">
        <v>573</v>
      </c>
      <c r="E304" s="3">
        <v>7</v>
      </c>
      <c r="F304" s="3">
        <v>8</v>
      </c>
      <c r="G304" s="3">
        <v>3</v>
      </c>
      <c r="H304" s="3">
        <v>0</v>
      </c>
      <c r="I304" s="3">
        <v>5</v>
      </c>
      <c r="J304" s="3">
        <v>1</v>
      </c>
      <c r="K304" s="3">
        <v>4</v>
      </c>
      <c r="L304" s="3">
        <v>3</v>
      </c>
      <c r="M304" s="3">
        <v>1</v>
      </c>
      <c r="N304" s="3">
        <v>1</v>
      </c>
      <c r="O304" s="3">
        <v>33</v>
      </c>
      <c r="P304" s="3">
        <v>12</v>
      </c>
      <c r="Q304" s="3">
        <v>15</v>
      </c>
      <c r="R304" s="3">
        <v>6</v>
      </c>
      <c r="S304" s="2">
        <v>0.53</v>
      </c>
      <c r="T304" s="2"/>
    </row>
    <row r="305" spans="1:20" hidden="1" outlineLevel="2" x14ac:dyDescent="0.2">
      <c r="A305">
        <v>27</v>
      </c>
      <c r="B305" t="s">
        <v>875</v>
      </c>
      <c r="C305" t="s">
        <v>876</v>
      </c>
      <c r="D305" t="s">
        <v>573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2">
        <v>0</v>
      </c>
      <c r="T305" s="2"/>
    </row>
    <row r="306" spans="1:20" hidden="1" outlineLevel="2" x14ac:dyDescent="0.2">
      <c r="A306">
        <v>28</v>
      </c>
      <c r="B306" t="s">
        <v>877</v>
      </c>
      <c r="C306" t="s">
        <v>878</v>
      </c>
      <c r="D306" t="s">
        <v>573</v>
      </c>
      <c r="E306" s="3">
        <v>9</v>
      </c>
      <c r="F306" s="3">
        <v>9</v>
      </c>
      <c r="G306" s="3">
        <v>3</v>
      </c>
      <c r="H306" s="3">
        <v>0</v>
      </c>
      <c r="I306" s="3">
        <v>4</v>
      </c>
      <c r="J306" s="3">
        <v>1</v>
      </c>
      <c r="K306" s="3">
        <v>6</v>
      </c>
      <c r="L306" s="3">
        <v>4</v>
      </c>
      <c r="M306" s="3">
        <v>1</v>
      </c>
      <c r="N306" s="3">
        <v>0</v>
      </c>
      <c r="O306" s="3">
        <v>37</v>
      </c>
      <c r="P306" s="3">
        <v>14</v>
      </c>
      <c r="Q306" s="3">
        <v>16</v>
      </c>
      <c r="R306" s="3">
        <v>7</v>
      </c>
      <c r="S306" s="2">
        <v>0.51</v>
      </c>
      <c r="T306" s="2"/>
    </row>
    <row r="307" spans="1:20" hidden="1" outlineLevel="2" x14ac:dyDescent="0.2">
      <c r="A307">
        <v>29</v>
      </c>
      <c r="B307" t="s">
        <v>879</v>
      </c>
      <c r="C307" t="s">
        <v>880</v>
      </c>
      <c r="D307" t="s">
        <v>573</v>
      </c>
      <c r="E307" s="3">
        <v>11</v>
      </c>
      <c r="F307" s="3">
        <v>10</v>
      </c>
      <c r="G307" s="3">
        <v>3</v>
      </c>
      <c r="H307" s="3">
        <v>0</v>
      </c>
      <c r="I307" s="3">
        <v>5</v>
      </c>
      <c r="J307" s="3">
        <v>1</v>
      </c>
      <c r="K307" s="3">
        <v>4</v>
      </c>
      <c r="L307" s="3">
        <v>3</v>
      </c>
      <c r="M307" s="3">
        <v>2</v>
      </c>
      <c r="N307" s="3">
        <v>1</v>
      </c>
      <c r="O307" s="3">
        <v>40</v>
      </c>
      <c r="P307" s="3">
        <v>14</v>
      </c>
      <c r="Q307" s="3">
        <v>19</v>
      </c>
      <c r="R307" s="3">
        <v>7</v>
      </c>
      <c r="S307" s="2">
        <v>0.54</v>
      </c>
      <c r="T307" s="2"/>
    </row>
    <row r="308" spans="1:20" hidden="1" outlineLevel="2" x14ac:dyDescent="0.2">
      <c r="A308">
        <v>30</v>
      </c>
      <c r="B308" t="s">
        <v>881</v>
      </c>
      <c r="C308" t="s">
        <v>882</v>
      </c>
      <c r="D308" t="s">
        <v>573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2">
        <v>0</v>
      </c>
      <c r="T308" s="2"/>
    </row>
    <row r="309" spans="1:20" outlineLevel="1" collapsed="1" x14ac:dyDescent="0.2">
      <c r="D309" s="1" t="s">
        <v>573</v>
      </c>
      <c r="E309" s="3">
        <f t="shared" ref="E309:R309" si="27">SUBTOTAL(9,E299:E308)</f>
        <v>42</v>
      </c>
      <c r="F309" s="3">
        <f t="shared" si="27"/>
        <v>40</v>
      </c>
      <c r="G309" s="3">
        <f t="shared" si="27"/>
        <v>14</v>
      </c>
      <c r="H309" s="3">
        <f t="shared" si="27"/>
        <v>0</v>
      </c>
      <c r="I309" s="3">
        <f t="shared" si="27"/>
        <v>24</v>
      </c>
      <c r="J309" s="3">
        <f t="shared" si="27"/>
        <v>5</v>
      </c>
      <c r="K309" s="3">
        <f t="shared" si="27"/>
        <v>25</v>
      </c>
      <c r="L309" s="3">
        <f t="shared" si="27"/>
        <v>15</v>
      </c>
      <c r="M309" s="3">
        <f t="shared" si="27"/>
        <v>6</v>
      </c>
      <c r="N309" s="3">
        <f t="shared" si="27"/>
        <v>4</v>
      </c>
      <c r="O309" s="3">
        <f t="shared" si="27"/>
        <v>175</v>
      </c>
      <c r="P309" s="3">
        <f t="shared" si="27"/>
        <v>64</v>
      </c>
      <c r="Q309" s="3">
        <f t="shared" si="27"/>
        <v>78</v>
      </c>
      <c r="R309" s="3">
        <f t="shared" si="27"/>
        <v>33</v>
      </c>
      <c r="S309" s="2"/>
      <c r="T309" s="2">
        <f>AVERAGEIF(S299:S308,"&lt;&gt;0")</f>
        <v>0.53800000000000003</v>
      </c>
    </row>
    <row r="310" spans="1:20" hidden="1" outlineLevel="2" x14ac:dyDescent="0.2">
      <c r="A310">
        <v>141</v>
      </c>
      <c r="B310" t="s">
        <v>1084</v>
      </c>
      <c r="C310" t="s">
        <v>1085</v>
      </c>
      <c r="D310" t="s">
        <v>1397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2">
        <v>0</v>
      </c>
      <c r="T310" s="2"/>
    </row>
    <row r="311" spans="1:20" hidden="1" outlineLevel="2" x14ac:dyDescent="0.2">
      <c r="A311">
        <v>142</v>
      </c>
      <c r="B311" t="s">
        <v>258</v>
      </c>
      <c r="C311" t="s">
        <v>259</v>
      </c>
      <c r="D311" t="s">
        <v>1397</v>
      </c>
      <c r="E311" s="3">
        <v>11</v>
      </c>
      <c r="F311" s="3">
        <v>6</v>
      </c>
      <c r="G311" s="3">
        <v>3</v>
      </c>
      <c r="H311" s="3">
        <v>0</v>
      </c>
      <c r="I311" s="3">
        <v>7</v>
      </c>
      <c r="J311" s="3">
        <v>1</v>
      </c>
      <c r="K311" s="3">
        <v>6</v>
      </c>
      <c r="L311" s="3">
        <v>1</v>
      </c>
      <c r="M311" s="3">
        <v>0</v>
      </c>
      <c r="N311" s="3">
        <v>0</v>
      </c>
      <c r="O311" s="3">
        <v>35</v>
      </c>
      <c r="P311" s="3">
        <v>10</v>
      </c>
      <c r="Q311" s="3">
        <v>15</v>
      </c>
      <c r="R311" s="3">
        <v>10</v>
      </c>
      <c r="S311" s="2">
        <v>0.56999999999999995</v>
      </c>
      <c r="T311" s="2"/>
    </row>
    <row r="312" spans="1:20" hidden="1" outlineLevel="2" x14ac:dyDescent="0.2">
      <c r="A312">
        <v>143</v>
      </c>
      <c r="B312" t="s">
        <v>1086</v>
      </c>
      <c r="C312" t="s">
        <v>1087</v>
      </c>
      <c r="D312" t="s">
        <v>1397</v>
      </c>
      <c r="E312" s="3">
        <v>3</v>
      </c>
      <c r="F312" s="3">
        <v>5</v>
      </c>
      <c r="G312" s="3">
        <v>1</v>
      </c>
      <c r="H312" s="3">
        <v>0</v>
      </c>
      <c r="I312" s="3">
        <v>4</v>
      </c>
      <c r="J312" s="3">
        <v>1</v>
      </c>
      <c r="K312" s="3">
        <v>5</v>
      </c>
      <c r="L312" s="3">
        <v>2</v>
      </c>
      <c r="M312" s="3">
        <v>1</v>
      </c>
      <c r="N312" s="3">
        <v>1</v>
      </c>
      <c r="O312" s="3">
        <v>23</v>
      </c>
      <c r="P312" s="3">
        <v>11</v>
      </c>
      <c r="Q312" s="3">
        <v>8</v>
      </c>
      <c r="R312" s="3">
        <v>4</v>
      </c>
      <c r="S312" s="2">
        <v>0.47</v>
      </c>
      <c r="T312" s="2"/>
    </row>
    <row r="313" spans="1:20" hidden="1" outlineLevel="2" x14ac:dyDescent="0.2">
      <c r="A313">
        <v>144</v>
      </c>
      <c r="B313" t="s">
        <v>1088</v>
      </c>
      <c r="C313" t="s">
        <v>1089</v>
      </c>
      <c r="D313" t="s">
        <v>1397</v>
      </c>
      <c r="E313" s="3">
        <v>10</v>
      </c>
      <c r="F313" s="3">
        <v>8</v>
      </c>
      <c r="G313" s="3">
        <v>5</v>
      </c>
      <c r="H313" s="3">
        <v>0</v>
      </c>
      <c r="I313" s="3">
        <v>5</v>
      </c>
      <c r="J313" s="3">
        <v>1</v>
      </c>
      <c r="K313" s="3">
        <v>4</v>
      </c>
      <c r="L313" s="3">
        <v>4</v>
      </c>
      <c r="M313" s="3">
        <v>1</v>
      </c>
      <c r="N313" s="3">
        <v>1</v>
      </c>
      <c r="O313" s="3">
        <v>39</v>
      </c>
      <c r="P313" s="3">
        <v>12</v>
      </c>
      <c r="Q313" s="3">
        <v>17</v>
      </c>
      <c r="R313" s="3">
        <v>10</v>
      </c>
      <c r="S313" s="2">
        <v>0.56000000000000005</v>
      </c>
      <c r="T313" s="2"/>
    </row>
    <row r="314" spans="1:20" hidden="1" outlineLevel="2" x14ac:dyDescent="0.2">
      <c r="A314">
        <v>145</v>
      </c>
      <c r="B314" t="s">
        <v>1090</v>
      </c>
      <c r="C314" t="s">
        <v>1091</v>
      </c>
      <c r="D314" t="s">
        <v>1397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2">
        <v>0</v>
      </c>
      <c r="T314" s="2"/>
    </row>
    <row r="315" spans="1:20" hidden="1" outlineLevel="2" x14ac:dyDescent="0.2">
      <c r="A315">
        <v>146</v>
      </c>
      <c r="B315" t="s">
        <v>1092</v>
      </c>
      <c r="C315" t="s">
        <v>1093</v>
      </c>
      <c r="D315" t="s">
        <v>1397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2">
        <v>0</v>
      </c>
      <c r="T315" s="2"/>
    </row>
    <row r="316" spans="1:20" hidden="1" outlineLevel="2" x14ac:dyDescent="0.2">
      <c r="A316">
        <v>147</v>
      </c>
      <c r="B316" t="s">
        <v>1094</v>
      </c>
      <c r="C316" t="s">
        <v>1095</v>
      </c>
      <c r="D316" t="s">
        <v>1397</v>
      </c>
      <c r="E316" s="3">
        <v>9</v>
      </c>
      <c r="F316" s="3">
        <v>7</v>
      </c>
      <c r="G316" s="3">
        <v>2</v>
      </c>
      <c r="H316" s="3">
        <v>0</v>
      </c>
      <c r="I316" s="3">
        <v>3</v>
      </c>
      <c r="J316" s="3">
        <v>0</v>
      </c>
      <c r="K316" s="3">
        <v>5</v>
      </c>
      <c r="L316" s="3">
        <v>3</v>
      </c>
      <c r="M316" s="3">
        <v>1</v>
      </c>
      <c r="N316" s="3">
        <v>0</v>
      </c>
      <c r="O316" s="3">
        <v>30</v>
      </c>
      <c r="P316" s="3">
        <v>13</v>
      </c>
      <c r="Q316" s="3">
        <v>11</v>
      </c>
      <c r="R316" s="3">
        <v>6</v>
      </c>
      <c r="S316" s="2">
        <v>0.54</v>
      </c>
      <c r="T316" s="2"/>
    </row>
    <row r="317" spans="1:20" hidden="1" outlineLevel="2" x14ac:dyDescent="0.2">
      <c r="A317">
        <v>148</v>
      </c>
      <c r="B317" t="s">
        <v>1096</v>
      </c>
      <c r="C317" t="s">
        <v>1097</v>
      </c>
      <c r="D317" t="s">
        <v>1397</v>
      </c>
      <c r="E317" s="3">
        <v>3</v>
      </c>
      <c r="F317" s="3">
        <v>2</v>
      </c>
      <c r="G317" s="3">
        <v>1</v>
      </c>
      <c r="H317" s="3">
        <v>0</v>
      </c>
      <c r="I317" s="3">
        <v>1</v>
      </c>
      <c r="J317" s="3">
        <v>1</v>
      </c>
      <c r="K317" s="3">
        <v>1</v>
      </c>
      <c r="L317" s="3">
        <v>2</v>
      </c>
      <c r="M317" s="3">
        <v>1</v>
      </c>
      <c r="N317" s="3">
        <v>0</v>
      </c>
      <c r="O317" s="3">
        <v>12</v>
      </c>
      <c r="P317" s="3">
        <v>5</v>
      </c>
      <c r="Q317" s="3">
        <v>6</v>
      </c>
      <c r="R317" s="3">
        <v>1</v>
      </c>
      <c r="S317" s="2">
        <v>0.38</v>
      </c>
      <c r="T317" s="2"/>
    </row>
    <row r="318" spans="1:20" hidden="1" outlineLevel="2" x14ac:dyDescent="0.2">
      <c r="A318">
        <v>149</v>
      </c>
      <c r="B318" t="s">
        <v>1098</v>
      </c>
      <c r="C318" t="s">
        <v>1099</v>
      </c>
      <c r="D318" t="s">
        <v>1397</v>
      </c>
      <c r="E318" s="3">
        <v>10</v>
      </c>
      <c r="F318" s="3">
        <v>8</v>
      </c>
      <c r="G318" s="3">
        <v>3</v>
      </c>
      <c r="H318" s="3">
        <v>0</v>
      </c>
      <c r="I318" s="3">
        <v>4</v>
      </c>
      <c r="J318" s="3">
        <v>1</v>
      </c>
      <c r="K318" s="3">
        <v>5</v>
      </c>
      <c r="L318" s="3">
        <v>3</v>
      </c>
      <c r="M318" s="3">
        <v>1</v>
      </c>
      <c r="N318" s="3">
        <v>0</v>
      </c>
      <c r="O318" s="3">
        <v>35</v>
      </c>
      <c r="P318" s="3">
        <v>13</v>
      </c>
      <c r="Q318" s="3">
        <v>14</v>
      </c>
      <c r="R318" s="3">
        <v>8</v>
      </c>
      <c r="S318" s="2">
        <v>0.55000000000000004</v>
      </c>
      <c r="T318" s="2"/>
    </row>
    <row r="319" spans="1:20" hidden="1" outlineLevel="2" x14ac:dyDescent="0.2">
      <c r="A319">
        <v>150</v>
      </c>
      <c r="B319" t="s">
        <v>1100</v>
      </c>
      <c r="C319" t="s">
        <v>1101</v>
      </c>
      <c r="D319" t="s">
        <v>1397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2">
        <v>0</v>
      </c>
      <c r="T319" s="2"/>
    </row>
    <row r="320" spans="1:20" outlineLevel="1" collapsed="1" x14ac:dyDescent="0.2">
      <c r="D320" s="1" t="s">
        <v>1397</v>
      </c>
      <c r="E320" s="3">
        <f t="shared" ref="E320:R320" si="28">SUBTOTAL(9,E310:E319)</f>
        <v>46</v>
      </c>
      <c r="F320" s="3">
        <f t="shared" si="28"/>
        <v>36</v>
      </c>
      <c r="G320" s="3">
        <f t="shared" si="28"/>
        <v>15</v>
      </c>
      <c r="H320" s="3">
        <f t="shared" si="28"/>
        <v>0</v>
      </c>
      <c r="I320" s="3">
        <f t="shared" si="28"/>
        <v>24</v>
      </c>
      <c r="J320" s="3">
        <f t="shared" si="28"/>
        <v>5</v>
      </c>
      <c r="K320" s="3">
        <f t="shared" si="28"/>
        <v>26</v>
      </c>
      <c r="L320" s="3">
        <f t="shared" si="28"/>
        <v>15</v>
      </c>
      <c r="M320" s="3">
        <f t="shared" si="28"/>
        <v>5</v>
      </c>
      <c r="N320" s="3">
        <f t="shared" si="28"/>
        <v>2</v>
      </c>
      <c r="O320" s="3">
        <f t="shared" si="28"/>
        <v>174</v>
      </c>
      <c r="P320" s="3">
        <f t="shared" si="28"/>
        <v>64</v>
      </c>
      <c r="Q320" s="3">
        <f t="shared" si="28"/>
        <v>71</v>
      </c>
      <c r="R320" s="3">
        <f t="shared" si="28"/>
        <v>39</v>
      </c>
      <c r="S320" s="2"/>
      <c r="T320" s="2">
        <f>AVERAGEIF(S310:S319,"&lt;&gt;0")</f>
        <v>0.51166666666666671</v>
      </c>
    </row>
    <row r="321" spans="1:20" hidden="1" outlineLevel="2" x14ac:dyDescent="0.2">
      <c r="A321">
        <v>181</v>
      </c>
      <c r="B321" t="s">
        <v>1149</v>
      </c>
      <c r="C321" t="s">
        <v>1150</v>
      </c>
      <c r="D321" t="s">
        <v>1401</v>
      </c>
      <c r="E321" s="3">
        <v>7</v>
      </c>
      <c r="F321" s="3">
        <v>2</v>
      </c>
      <c r="G321" s="3">
        <v>2</v>
      </c>
      <c r="H321" s="3">
        <v>0</v>
      </c>
      <c r="I321" s="3">
        <v>3</v>
      </c>
      <c r="J321" s="3">
        <v>1</v>
      </c>
      <c r="K321" s="3">
        <v>2</v>
      </c>
      <c r="L321" s="3">
        <v>3</v>
      </c>
      <c r="M321" s="3">
        <v>2</v>
      </c>
      <c r="N321" s="3">
        <v>1</v>
      </c>
      <c r="O321" s="3">
        <v>23</v>
      </c>
      <c r="P321" s="3">
        <v>7</v>
      </c>
      <c r="Q321" s="3">
        <v>10</v>
      </c>
      <c r="R321" s="3">
        <v>6</v>
      </c>
      <c r="S321" s="2">
        <v>0.55000000000000004</v>
      </c>
      <c r="T321" s="2"/>
    </row>
    <row r="322" spans="1:20" hidden="1" outlineLevel="2" x14ac:dyDescent="0.2">
      <c r="A322">
        <v>182</v>
      </c>
      <c r="B322" t="s">
        <v>1151</v>
      </c>
      <c r="C322" t="s">
        <v>1152</v>
      </c>
      <c r="D322" t="s">
        <v>1401</v>
      </c>
      <c r="E322" s="3">
        <v>6</v>
      </c>
      <c r="F322" s="3">
        <v>7</v>
      </c>
      <c r="G322" s="3">
        <v>8</v>
      </c>
      <c r="H322" s="3">
        <v>0</v>
      </c>
      <c r="I322" s="3">
        <v>5</v>
      </c>
      <c r="J322" s="3">
        <v>1</v>
      </c>
      <c r="K322" s="3">
        <v>5</v>
      </c>
      <c r="L322" s="3">
        <v>4</v>
      </c>
      <c r="M322" s="3">
        <v>1</v>
      </c>
      <c r="N322" s="3">
        <v>0</v>
      </c>
      <c r="O322" s="3">
        <v>37</v>
      </c>
      <c r="P322" s="3">
        <v>13</v>
      </c>
      <c r="Q322" s="3">
        <v>13</v>
      </c>
      <c r="R322" s="3">
        <v>11</v>
      </c>
      <c r="S322" s="2">
        <v>0.56999999999999995</v>
      </c>
      <c r="T322" s="2"/>
    </row>
    <row r="323" spans="1:20" hidden="1" outlineLevel="2" x14ac:dyDescent="0.2">
      <c r="A323">
        <v>183</v>
      </c>
      <c r="B323" t="s">
        <v>1153</v>
      </c>
      <c r="C323" t="s">
        <v>1154</v>
      </c>
      <c r="D323" t="s">
        <v>1401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2">
        <v>0</v>
      </c>
      <c r="T323" s="2"/>
    </row>
    <row r="324" spans="1:20" hidden="1" outlineLevel="2" x14ac:dyDescent="0.2">
      <c r="A324">
        <v>184</v>
      </c>
      <c r="B324" t="s">
        <v>1110</v>
      </c>
      <c r="C324" t="s">
        <v>1111</v>
      </c>
      <c r="D324" t="s">
        <v>1401</v>
      </c>
      <c r="E324" s="3">
        <v>8</v>
      </c>
      <c r="F324" s="3">
        <v>3</v>
      </c>
      <c r="G324" s="3">
        <v>2</v>
      </c>
      <c r="H324" s="3">
        <v>0</v>
      </c>
      <c r="I324" s="3">
        <v>2</v>
      </c>
      <c r="J324" s="3">
        <v>1</v>
      </c>
      <c r="K324" s="3">
        <v>1</v>
      </c>
      <c r="L324" s="3">
        <v>3</v>
      </c>
      <c r="M324" s="3">
        <v>1</v>
      </c>
      <c r="N324" s="3">
        <v>0</v>
      </c>
      <c r="O324" s="3">
        <v>21</v>
      </c>
      <c r="P324" s="3">
        <v>8</v>
      </c>
      <c r="Q324" s="3">
        <v>10</v>
      </c>
      <c r="R324" s="3">
        <v>3</v>
      </c>
      <c r="S324" s="2">
        <v>0.5</v>
      </c>
      <c r="T324" s="2"/>
    </row>
    <row r="325" spans="1:20" hidden="1" outlineLevel="2" x14ac:dyDescent="0.2">
      <c r="A325">
        <v>185</v>
      </c>
      <c r="B325" t="s">
        <v>1155</v>
      </c>
      <c r="C325" t="s">
        <v>1156</v>
      </c>
      <c r="D325" t="s">
        <v>1401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2">
        <v>0</v>
      </c>
      <c r="T325" s="2"/>
    </row>
    <row r="326" spans="1:20" hidden="1" outlineLevel="2" x14ac:dyDescent="0.2">
      <c r="A326">
        <v>186</v>
      </c>
      <c r="B326" t="s">
        <v>1157</v>
      </c>
      <c r="C326" t="s">
        <v>1158</v>
      </c>
      <c r="D326" t="s">
        <v>1401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2">
        <v>0</v>
      </c>
      <c r="T326" s="2"/>
    </row>
    <row r="327" spans="1:20" hidden="1" outlineLevel="2" x14ac:dyDescent="0.2">
      <c r="A327">
        <v>187</v>
      </c>
      <c r="B327" t="s">
        <v>1159</v>
      </c>
      <c r="C327" t="s">
        <v>1160</v>
      </c>
      <c r="D327" t="s">
        <v>1401</v>
      </c>
      <c r="E327" s="3">
        <v>5</v>
      </c>
      <c r="F327" s="3">
        <v>8</v>
      </c>
      <c r="G327" s="3">
        <v>3</v>
      </c>
      <c r="H327" s="3">
        <v>0</v>
      </c>
      <c r="I327" s="3">
        <v>4</v>
      </c>
      <c r="J327" s="3">
        <v>1</v>
      </c>
      <c r="K327" s="3">
        <v>4</v>
      </c>
      <c r="L327" s="3">
        <v>2</v>
      </c>
      <c r="M327" s="3">
        <v>1</v>
      </c>
      <c r="N327" s="3">
        <v>1</v>
      </c>
      <c r="O327" s="3">
        <v>29</v>
      </c>
      <c r="P327" s="3">
        <v>9</v>
      </c>
      <c r="Q327" s="3">
        <v>16</v>
      </c>
      <c r="R327" s="3">
        <v>4</v>
      </c>
      <c r="S327" s="2">
        <v>0.5</v>
      </c>
      <c r="T327" s="2"/>
    </row>
    <row r="328" spans="1:20" hidden="1" outlineLevel="2" x14ac:dyDescent="0.2">
      <c r="A328">
        <v>188</v>
      </c>
      <c r="B328" t="s">
        <v>1161</v>
      </c>
      <c r="C328" t="s">
        <v>1162</v>
      </c>
      <c r="D328" t="s">
        <v>1401</v>
      </c>
      <c r="E328" s="3">
        <v>10</v>
      </c>
      <c r="F328" s="3">
        <v>8</v>
      </c>
      <c r="G328" s="3">
        <v>3</v>
      </c>
      <c r="H328" s="3">
        <v>0</v>
      </c>
      <c r="I328" s="3">
        <v>6</v>
      </c>
      <c r="J328" s="3">
        <v>1</v>
      </c>
      <c r="K328" s="3">
        <v>5</v>
      </c>
      <c r="L328" s="3">
        <v>3</v>
      </c>
      <c r="M328" s="3">
        <v>1</v>
      </c>
      <c r="N328" s="3">
        <v>1</v>
      </c>
      <c r="O328" s="3">
        <v>38</v>
      </c>
      <c r="P328" s="3">
        <v>13</v>
      </c>
      <c r="Q328" s="3">
        <v>16</v>
      </c>
      <c r="R328" s="3">
        <v>9</v>
      </c>
      <c r="S328" s="2">
        <v>0.56000000000000005</v>
      </c>
      <c r="T328" s="2"/>
    </row>
    <row r="329" spans="1:20" hidden="1" outlineLevel="2" x14ac:dyDescent="0.2">
      <c r="A329">
        <v>189</v>
      </c>
      <c r="B329" t="s">
        <v>1163</v>
      </c>
      <c r="C329" t="s">
        <v>1164</v>
      </c>
      <c r="D329" t="s">
        <v>1401</v>
      </c>
      <c r="E329" s="3">
        <v>4</v>
      </c>
      <c r="F329" s="3">
        <v>2</v>
      </c>
      <c r="G329" s="3">
        <v>1</v>
      </c>
      <c r="H329" s="3">
        <v>0</v>
      </c>
      <c r="I329" s="3">
        <v>1</v>
      </c>
      <c r="J329" s="3">
        <v>0</v>
      </c>
      <c r="K329" s="3">
        <v>4</v>
      </c>
      <c r="L329" s="3">
        <v>2</v>
      </c>
      <c r="M329" s="3">
        <v>0</v>
      </c>
      <c r="N329" s="3">
        <v>0</v>
      </c>
      <c r="O329" s="3">
        <v>14</v>
      </c>
      <c r="P329" s="3">
        <v>7</v>
      </c>
      <c r="Q329" s="3">
        <v>5</v>
      </c>
      <c r="R329" s="3">
        <v>2</v>
      </c>
      <c r="S329" s="2">
        <v>0.4</v>
      </c>
      <c r="T329" s="2"/>
    </row>
    <row r="330" spans="1:20" hidden="1" outlineLevel="2" x14ac:dyDescent="0.2">
      <c r="A330">
        <v>190</v>
      </c>
      <c r="B330" t="s">
        <v>1165</v>
      </c>
      <c r="C330" t="s">
        <v>291</v>
      </c>
      <c r="D330" t="s">
        <v>1401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2">
        <v>0</v>
      </c>
      <c r="T330" s="2"/>
    </row>
    <row r="331" spans="1:20" outlineLevel="1" collapsed="1" x14ac:dyDescent="0.2">
      <c r="D331" s="1" t="s">
        <v>1401</v>
      </c>
      <c r="E331" s="3">
        <f t="shared" ref="E331:R331" si="29">SUBTOTAL(9,E321:E330)</f>
        <v>40</v>
      </c>
      <c r="F331" s="3">
        <f t="shared" si="29"/>
        <v>30</v>
      </c>
      <c r="G331" s="3">
        <f t="shared" si="29"/>
        <v>19</v>
      </c>
      <c r="H331" s="3">
        <f t="shared" si="29"/>
        <v>0</v>
      </c>
      <c r="I331" s="3">
        <f t="shared" si="29"/>
        <v>21</v>
      </c>
      <c r="J331" s="3">
        <f t="shared" si="29"/>
        <v>5</v>
      </c>
      <c r="K331" s="3">
        <f t="shared" si="29"/>
        <v>21</v>
      </c>
      <c r="L331" s="3">
        <f t="shared" si="29"/>
        <v>17</v>
      </c>
      <c r="M331" s="3">
        <f t="shared" si="29"/>
        <v>6</v>
      </c>
      <c r="N331" s="3">
        <f t="shared" si="29"/>
        <v>3</v>
      </c>
      <c r="O331" s="3">
        <f t="shared" si="29"/>
        <v>162</v>
      </c>
      <c r="P331" s="3">
        <f t="shared" si="29"/>
        <v>57</v>
      </c>
      <c r="Q331" s="3">
        <f t="shared" si="29"/>
        <v>70</v>
      </c>
      <c r="R331" s="3">
        <f t="shared" si="29"/>
        <v>35</v>
      </c>
      <c r="S331" s="2"/>
      <c r="T331" s="2">
        <f>AVERAGEIF(S321:S330,"&lt;&gt;0")</f>
        <v>0.51333333333333331</v>
      </c>
    </row>
    <row r="332" spans="1:20" hidden="1" outlineLevel="2" x14ac:dyDescent="0.2">
      <c r="A332">
        <v>271</v>
      </c>
      <c r="B332" t="s">
        <v>1285</v>
      </c>
      <c r="C332" t="s">
        <v>1286</v>
      </c>
      <c r="D332" t="s">
        <v>205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2">
        <v>0</v>
      </c>
      <c r="T332" s="2"/>
    </row>
    <row r="333" spans="1:20" hidden="1" outlineLevel="2" x14ac:dyDescent="0.2">
      <c r="A333">
        <v>272</v>
      </c>
      <c r="B333" t="s">
        <v>1287</v>
      </c>
      <c r="C333" t="s">
        <v>1288</v>
      </c>
      <c r="D333" t="s">
        <v>205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2">
        <v>0</v>
      </c>
      <c r="T333" s="2"/>
    </row>
    <row r="334" spans="1:20" hidden="1" outlineLevel="2" x14ac:dyDescent="0.2">
      <c r="A334">
        <v>273</v>
      </c>
      <c r="B334" t="s">
        <v>1289</v>
      </c>
      <c r="C334" t="s">
        <v>1290</v>
      </c>
      <c r="D334" t="s">
        <v>205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2">
        <v>0</v>
      </c>
      <c r="T334" s="2"/>
    </row>
    <row r="335" spans="1:20" hidden="1" outlineLevel="2" x14ac:dyDescent="0.2">
      <c r="A335">
        <v>274</v>
      </c>
      <c r="B335" t="s">
        <v>208</v>
      </c>
      <c r="C335" t="s">
        <v>209</v>
      </c>
      <c r="D335" t="s">
        <v>205</v>
      </c>
      <c r="E335" s="3">
        <v>8</v>
      </c>
      <c r="F335" s="3">
        <v>4</v>
      </c>
      <c r="G335" s="3">
        <v>5</v>
      </c>
      <c r="H335" s="3">
        <v>0</v>
      </c>
      <c r="I335" s="3">
        <v>3</v>
      </c>
      <c r="J335" s="3">
        <v>1</v>
      </c>
      <c r="K335" s="3">
        <v>1</v>
      </c>
      <c r="L335" s="3">
        <v>2</v>
      </c>
      <c r="M335" s="3">
        <v>1</v>
      </c>
      <c r="N335" s="3">
        <v>1</v>
      </c>
      <c r="O335" s="3">
        <v>26</v>
      </c>
      <c r="P335" s="3">
        <v>7</v>
      </c>
      <c r="Q335" s="3">
        <v>13</v>
      </c>
      <c r="R335" s="3">
        <v>6</v>
      </c>
      <c r="S335" s="2">
        <v>0.56000000000000005</v>
      </c>
      <c r="T335" s="2"/>
    </row>
    <row r="336" spans="1:20" hidden="1" outlineLevel="2" x14ac:dyDescent="0.2">
      <c r="A336">
        <v>275</v>
      </c>
      <c r="B336" t="s">
        <v>1291</v>
      </c>
      <c r="C336" t="s">
        <v>1292</v>
      </c>
      <c r="D336" t="s">
        <v>205</v>
      </c>
      <c r="E336" s="3">
        <v>7</v>
      </c>
      <c r="F336" s="3">
        <v>3</v>
      </c>
      <c r="G336" s="3">
        <v>4</v>
      </c>
      <c r="H336" s="3">
        <v>0</v>
      </c>
      <c r="I336" s="3">
        <v>1</v>
      </c>
      <c r="J336" s="3">
        <v>1</v>
      </c>
      <c r="K336" s="3">
        <v>1</v>
      </c>
      <c r="L336" s="3">
        <v>2</v>
      </c>
      <c r="M336" s="3">
        <v>1</v>
      </c>
      <c r="N336" s="3">
        <v>0</v>
      </c>
      <c r="O336" s="3">
        <v>20</v>
      </c>
      <c r="P336" s="3">
        <v>7</v>
      </c>
      <c r="Q336" s="3">
        <v>10</v>
      </c>
      <c r="R336" s="3">
        <v>3</v>
      </c>
      <c r="S336" s="2">
        <v>0.54</v>
      </c>
      <c r="T336" s="2"/>
    </row>
    <row r="337" spans="1:20" hidden="1" outlineLevel="2" x14ac:dyDescent="0.2">
      <c r="A337">
        <v>276</v>
      </c>
      <c r="B337" t="s">
        <v>1293</v>
      </c>
      <c r="C337" t="s">
        <v>1294</v>
      </c>
      <c r="D337" t="s">
        <v>205</v>
      </c>
      <c r="E337" s="3">
        <v>4</v>
      </c>
      <c r="F337" s="3">
        <v>3</v>
      </c>
      <c r="G337" s="3">
        <v>2</v>
      </c>
      <c r="H337" s="3">
        <v>0</v>
      </c>
      <c r="I337" s="3">
        <v>2</v>
      </c>
      <c r="J337" s="3">
        <v>1</v>
      </c>
      <c r="K337" s="3">
        <v>1</v>
      </c>
      <c r="L337" s="3">
        <v>1</v>
      </c>
      <c r="M337" s="3">
        <v>2</v>
      </c>
      <c r="N337" s="3">
        <v>1</v>
      </c>
      <c r="O337" s="3">
        <v>17</v>
      </c>
      <c r="P337" s="3">
        <v>4</v>
      </c>
      <c r="Q337" s="3">
        <v>10</v>
      </c>
      <c r="R337" s="3">
        <v>3</v>
      </c>
      <c r="S337" s="2">
        <v>0.56000000000000005</v>
      </c>
      <c r="T337" s="2"/>
    </row>
    <row r="338" spans="1:20" hidden="1" outlineLevel="2" x14ac:dyDescent="0.2">
      <c r="A338">
        <v>277</v>
      </c>
      <c r="B338" t="s">
        <v>1295</v>
      </c>
      <c r="C338" t="s">
        <v>1296</v>
      </c>
      <c r="D338" t="s">
        <v>205</v>
      </c>
      <c r="E338" s="3">
        <v>8</v>
      </c>
      <c r="F338" s="3">
        <v>10</v>
      </c>
      <c r="G338" s="3">
        <v>5</v>
      </c>
      <c r="H338" s="3">
        <v>0</v>
      </c>
      <c r="I338" s="3">
        <v>5</v>
      </c>
      <c r="J338" s="3">
        <v>1</v>
      </c>
      <c r="K338" s="3">
        <v>4</v>
      </c>
      <c r="L338" s="3">
        <v>4</v>
      </c>
      <c r="M338" s="3">
        <v>2</v>
      </c>
      <c r="N338" s="3">
        <v>1</v>
      </c>
      <c r="O338" s="3">
        <v>40</v>
      </c>
      <c r="P338" s="3">
        <v>13</v>
      </c>
      <c r="Q338" s="3">
        <v>17</v>
      </c>
      <c r="R338" s="3">
        <v>10</v>
      </c>
      <c r="S338" s="2">
        <v>0.56000000000000005</v>
      </c>
      <c r="T338" s="2"/>
    </row>
    <row r="339" spans="1:20" hidden="1" outlineLevel="2" x14ac:dyDescent="0.2">
      <c r="A339">
        <v>278</v>
      </c>
      <c r="B339" t="s">
        <v>1297</v>
      </c>
      <c r="C339" t="s">
        <v>1298</v>
      </c>
      <c r="D339" t="s">
        <v>205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2">
        <v>0</v>
      </c>
      <c r="T339" s="2"/>
    </row>
    <row r="340" spans="1:20" hidden="1" outlineLevel="2" x14ac:dyDescent="0.2">
      <c r="A340">
        <v>279</v>
      </c>
      <c r="B340" t="s">
        <v>1299</v>
      </c>
      <c r="C340" t="s">
        <v>1300</v>
      </c>
      <c r="D340" t="s">
        <v>205</v>
      </c>
      <c r="E340" s="3">
        <v>1</v>
      </c>
      <c r="F340" s="3">
        <v>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2</v>
      </c>
      <c r="P340" s="3">
        <v>2</v>
      </c>
      <c r="Q340" s="3">
        <v>0</v>
      </c>
      <c r="R340" s="3">
        <v>0</v>
      </c>
      <c r="S340" s="2">
        <v>0.34</v>
      </c>
      <c r="T340" s="2"/>
    </row>
    <row r="341" spans="1:20" hidden="1" outlineLevel="2" x14ac:dyDescent="0.2">
      <c r="A341">
        <v>280</v>
      </c>
      <c r="B341" t="s">
        <v>1301</v>
      </c>
      <c r="C341" t="s">
        <v>1302</v>
      </c>
      <c r="D341" t="s">
        <v>205</v>
      </c>
      <c r="E341" s="3">
        <v>9</v>
      </c>
      <c r="F341" s="3">
        <v>7</v>
      </c>
      <c r="G341" s="3">
        <v>3</v>
      </c>
      <c r="H341" s="3">
        <v>0</v>
      </c>
      <c r="I341" s="3">
        <v>4</v>
      </c>
      <c r="J341" s="3">
        <v>1</v>
      </c>
      <c r="K341" s="3">
        <v>5</v>
      </c>
      <c r="L341" s="3">
        <v>3</v>
      </c>
      <c r="M341" s="3">
        <v>1</v>
      </c>
      <c r="N341" s="3">
        <v>1</v>
      </c>
      <c r="O341" s="3">
        <v>34</v>
      </c>
      <c r="P341" s="3">
        <v>12</v>
      </c>
      <c r="Q341" s="3">
        <v>16</v>
      </c>
      <c r="R341" s="3">
        <v>6</v>
      </c>
      <c r="S341" s="2">
        <v>0.55000000000000004</v>
      </c>
      <c r="T341" s="2"/>
    </row>
    <row r="342" spans="1:20" outlineLevel="1" collapsed="1" x14ac:dyDescent="0.2">
      <c r="D342" s="1" t="s">
        <v>205</v>
      </c>
      <c r="E342" s="3">
        <f t="shared" ref="E342:R342" si="30">SUBTOTAL(9,E332:E341)</f>
        <v>37</v>
      </c>
      <c r="F342" s="3">
        <f t="shared" si="30"/>
        <v>28</v>
      </c>
      <c r="G342" s="3">
        <f t="shared" si="30"/>
        <v>19</v>
      </c>
      <c r="H342" s="3">
        <f t="shared" si="30"/>
        <v>0</v>
      </c>
      <c r="I342" s="3">
        <f t="shared" si="30"/>
        <v>15</v>
      </c>
      <c r="J342" s="3">
        <f t="shared" si="30"/>
        <v>5</v>
      </c>
      <c r="K342" s="3">
        <f t="shared" si="30"/>
        <v>12</v>
      </c>
      <c r="L342" s="3">
        <f t="shared" si="30"/>
        <v>12</v>
      </c>
      <c r="M342" s="3">
        <f t="shared" si="30"/>
        <v>7</v>
      </c>
      <c r="N342" s="3">
        <f t="shared" si="30"/>
        <v>4</v>
      </c>
      <c r="O342" s="3">
        <f t="shared" si="30"/>
        <v>139</v>
      </c>
      <c r="P342" s="3">
        <f t="shared" si="30"/>
        <v>45</v>
      </c>
      <c r="Q342" s="3">
        <f t="shared" si="30"/>
        <v>66</v>
      </c>
      <c r="R342" s="3">
        <f t="shared" si="30"/>
        <v>28</v>
      </c>
      <c r="S342" s="2"/>
      <c r="T342" s="2">
        <f>AVERAGEIF(S332:S341,"&lt;&gt;0")</f>
        <v>0.51833333333333342</v>
      </c>
    </row>
    <row r="343" spans="1:20" hidden="1" outlineLevel="2" x14ac:dyDescent="0.2">
      <c r="A343">
        <v>261</v>
      </c>
      <c r="B343" t="s">
        <v>1266</v>
      </c>
      <c r="C343" t="s">
        <v>1267</v>
      </c>
      <c r="D343" t="s">
        <v>62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2">
        <v>0</v>
      </c>
      <c r="T343" s="2"/>
    </row>
    <row r="344" spans="1:20" hidden="1" outlineLevel="2" x14ac:dyDescent="0.2">
      <c r="A344">
        <v>262</v>
      </c>
      <c r="B344" t="s">
        <v>1268</v>
      </c>
      <c r="C344" t="s">
        <v>1269</v>
      </c>
      <c r="D344" t="s">
        <v>62</v>
      </c>
      <c r="E344" s="3">
        <v>8</v>
      </c>
      <c r="F344" s="3">
        <v>3</v>
      </c>
      <c r="G344" s="3">
        <v>2</v>
      </c>
      <c r="H344" s="3">
        <v>0</v>
      </c>
      <c r="I344" s="3">
        <v>1</v>
      </c>
      <c r="J344" s="3">
        <v>1</v>
      </c>
      <c r="K344" s="3">
        <v>2</v>
      </c>
      <c r="L344" s="3">
        <v>0</v>
      </c>
      <c r="M344" s="3">
        <v>2</v>
      </c>
      <c r="N344" s="3">
        <v>0</v>
      </c>
      <c r="O344" s="3">
        <v>19</v>
      </c>
      <c r="P344" s="3">
        <v>3</v>
      </c>
      <c r="Q344" s="3">
        <v>11</v>
      </c>
      <c r="R344" s="3">
        <v>5</v>
      </c>
      <c r="S344" s="2">
        <v>0.56999999999999995</v>
      </c>
      <c r="T344" s="2"/>
    </row>
    <row r="345" spans="1:20" hidden="1" outlineLevel="2" x14ac:dyDescent="0.2">
      <c r="A345">
        <v>263</v>
      </c>
      <c r="B345" t="s">
        <v>1270</v>
      </c>
      <c r="C345" t="s">
        <v>1271</v>
      </c>
      <c r="D345" t="s">
        <v>62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2">
        <v>0</v>
      </c>
      <c r="T345" s="2"/>
    </row>
    <row r="346" spans="1:20" hidden="1" outlineLevel="2" x14ac:dyDescent="0.2">
      <c r="A346">
        <v>264</v>
      </c>
      <c r="B346" t="s">
        <v>1272</v>
      </c>
      <c r="C346" t="s">
        <v>1273</v>
      </c>
      <c r="D346" t="s">
        <v>62</v>
      </c>
      <c r="E346" s="3">
        <v>8</v>
      </c>
      <c r="F346" s="3">
        <v>3</v>
      </c>
      <c r="G346" s="3">
        <v>2</v>
      </c>
      <c r="H346" s="3">
        <v>0</v>
      </c>
      <c r="I346" s="3">
        <v>1</v>
      </c>
      <c r="J346" s="3">
        <v>1</v>
      </c>
      <c r="K346" s="3">
        <v>1</v>
      </c>
      <c r="L346" s="3">
        <v>2</v>
      </c>
      <c r="M346" s="3">
        <v>1</v>
      </c>
      <c r="N346" s="3">
        <v>0</v>
      </c>
      <c r="O346" s="3">
        <v>19</v>
      </c>
      <c r="P346" s="3">
        <v>7</v>
      </c>
      <c r="Q346" s="3">
        <v>9</v>
      </c>
      <c r="R346" s="3">
        <v>3</v>
      </c>
      <c r="S346" s="2">
        <v>0.49</v>
      </c>
      <c r="T346" s="2"/>
    </row>
    <row r="347" spans="1:20" hidden="1" outlineLevel="2" x14ac:dyDescent="0.2">
      <c r="A347">
        <v>265</v>
      </c>
      <c r="B347" t="s">
        <v>1274</v>
      </c>
      <c r="C347" t="s">
        <v>1275</v>
      </c>
      <c r="D347" t="s">
        <v>62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2">
        <v>0</v>
      </c>
      <c r="T347" s="2"/>
    </row>
    <row r="348" spans="1:20" hidden="1" outlineLevel="2" x14ac:dyDescent="0.2">
      <c r="A348">
        <v>266</v>
      </c>
      <c r="B348" t="s">
        <v>1276</v>
      </c>
      <c r="C348" t="s">
        <v>1277</v>
      </c>
      <c r="D348" t="s">
        <v>62</v>
      </c>
      <c r="E348" s="3">
        <v>7</v>
      </c>
      <c r="F348" s="3">
        <v>5</v>
      </c>
      <c r="G348" s="3">
        <v>3</v>
      </c>
      <c r="H348" s="3">
        <v>0</v>
      </c>
      <c r="I348" s="3">
        <v>3</v>
      </c>
      <c r="J348" s="3">
        <v>1</v>
      </c>
      <c r="K348" s="3">
        <v>6</v>
      </c>
      <c r="L348" s="3">
        <v>2</v>
      </c>
      <c r="M348" s="3">
        <v>1</v>
      </c>
      <c r="N348" s="3">
        <v>0</v>
      </c>
      <c r="O348" s="3">
        <v>28</v>
      </c>
      <c r="P348" s="3">
        <v>13</v>
      </c>
      <c r="Q348" s="3">
        <v>12</v>
      </c>
      <c r="R348" s="3">
        <v>3</v>
      </c>
      <c r="S348" s="2">
        <v>0.51</v>
      </c>
      <c r="T348" s="2"/>
    </row>
    <row r="349" spans="1:20" hidden="1" outlineLevel="2" x14ac:dyDescent="0.2">
      <c r="A349">
        <v>267</v>
      </c>
      <c r="B349" t="s">
        <v>1278</v>
      </c>
      <c r="C349" t="s">
        <v>1279</v>
      </c>
      <c r="D349" t="s">
        <v>62</v>
      </c>
      <c r="E349" s="3">
        <v>8</v>
      </c>
      <c r="F349" s="3">
        <v>6</v>
      </c>
      <c r="G349" s="3">
        <v>5</v>
      </c>
      <c r="H349" s="3">
        <v>0</v>
      </c>
      <c r="I349" s="3">
        <v>5</v>
      </c>
      <c r="J349" s="3">
        <v>1</v>
      </c>
      <c r="K349" s="3">
        <v>5</v>
      </c>
      <c r="L349" s="3">
        <v>4</v>
      </c>
      <c r="M349" s="3">
        <v>1</v>
      </c>
      <c r="N349" s="3">
        <v>0</v>
      </c>
      <c r="O349" s="3">
        <v>35</v>
      </c>
      <c r="P349" s="3">
        <v>11</v>
      </c>
      <c r="Q349" s="3">
        <v>13</v>
      </c>
      <c r="R349" s="3">
        <v>11</v>
      </c>
      <c r="S349" s="2">
        <v>0.6</v>
      </c>
      <c r="T349" s="2"/>
    </row>
    <row r="350" spans="1:20" hidden="1" outlineLevel="2" x14ac:dyDescent="0.2">
      <c r="A350">
        <v>268</v>
      </c>
      <c r="B350" t="s">
        <v>1280</v>
      </c>
      <c r="C350" t="s">
        <v>1281</v>
      </c>
      <c r="D350" t="s">
        <v>62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2">
        <v>0</v>
      </c>
      <c r="T350" s="2"/>
    </row>
    <row r="351" spans="1:20" hidden="1" outlineLevel="2" x14ac:dyDescent="0.2">
      <c r="A351">
        <v>269</v>
      </c>
      <c r="B351" t="s">
        <v>1282</v>
      </c>
      <c r="C351" t="s">
        <v>1283</v>
      </c>
      <c r="D351" t="s">
        <v>62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2">
        <v>0</v>
      </c>
      <c r="T351" s="2"/>
    </row>
    <row r="352" spans="1:20" hidden="1" outlineLevel="2" x14ac:dyDescent="0.2">
      <c r="A352">
        <v>270</v>
      </c>
      <c r="B352" t="s">
        <v>1284</v>
      </c>
      <c r="C352" t="s">
        <v>80</v>
      </c>
      <c r="D352" t="s">
        <v>62</v>
      </c>
      <c r="E352" s="3">
        <v>9</v>
      </c>
      <c r="F352" s="3">
        <v>6</v>
      </c>
      <c r="G352" s="3">
        <v>3</v>
      </c>
      <c r="H352" s="3">
        <v>0</v>
      </c>
      <c r="I352" s="3">
        <v>6</v>
      </c>
      <c r="J352" s="3">
        <v>1</v>
      </c>
      <c r="K352" s="3">
        <v>4</v>
      </c>
      <c r="L352" s="3">
        <v>3</v>
      </c>
      <c r="M352" s="3">
        <v>1</v>
      </c>
      <c r="N352" s="3">
        <v>0</v>
      </c>
      <c r="O352" s="3">
        <v>33</v>
      </c>
      <c r="P352" s="3">
        <v>12</v>
      </c>
      <c r="Q352" s="3">
        <v>14</v>
      </c>
      <c r="R352" s="3">
        <v>7</v>
      </c>
      <c r="S352" s="2">
        <v>0.53</v>
      </c>
      <c r="T352" s="2"/>
    </row>
    <row r="353" spans="1:20" outlineLevel="1" collapsed="1" x14ac:dyDescent="0.2">
      <c r="D353" s="1" t="s">
        <v>62</v>
      </c>
      <c r="E353" s="3">
        <f t="shared" ref="E353:R353" si="31">SUBTOTAL(9,E343:E352)</f>
        <v>40</v>
      </c>
      <c r="F353" s="3">
        <f t="shared" si="31"/>
        <v>23</v>
      </c>
      <c r="G353" s="3">
        <f t="shared" si="31"/>
        <v>15</v>
      </c>
      <c r="H353" s="3">
        <f t="shared" si="31"/>
        <v>0</v>
      </c>
      <c r="I353" s="3">
        <f t="shared" si="31"/>
        <v>16</v>
      </c>
      <c r="J353" s="3">
        <f t="shared" si="31"/>
        <v>5</v>
      </c>
      <c r="K353" s="3">
        <f t="shared" si="31"/>
        <v>18</v>
      </c>
      <c r="L353" s="3">
        <f t="shared" si="31"/>
        <v>11</v>
      </c>
      <c r="M353" s="3">
        <f t="shared" si="31"/>
        <v>6</v>
      </c>
      <c r="N353" s="3">
        <f t="shared" si="31"/>
        <v>0</v>
      </c>
      <c r="O353" s="3">
        <f t="shared" si="31"/>
        <v>134</v>
      </c>
      <c r="P353" s="3">
        <f t="shared" si="31"/>
        <v>46</v>
      </c>
      <c r="Q353" s="3">
        <f t="shared" si="31"/>
        <v>59</v>
      </c>
      <c r="R353" s="3">
        <f t="shared" si="31"/>
        <v>29</v>
      </c>
      <c r="S353" s="2"/>
      <c r="T353" s="2">
        <f>AVERAGEIF(S343:S352,"&lt;&gt;0")</f>
        <v>0.54</v>
      </c>
    </row>
    <row r="354" spans="1:20" hidden="1" outlineLevel="2" x14ac:dyDescent="0.2">
      <c r="A354">
        <v>121</v>
      </c>
      <c r="B354" t="s">
        <v>1048</v>
      </c>
      <c r="C354" t="s">
        <v>1049</v>
      </c>
      <c r="D354" t="s">
        <v>552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2">
        <v>0</v>
      </c>
      <c r="T354" s="2"/>
    </row>
    <row r="355" spans="1:20" hidden="1" outlineLevel="2" x14ac:dyDescent="0.2">
      <c r="A355">
        <v>122</v>
      </c>
      <c r="B355" t="s">
        <v>1050</v>
      </c>
      <c r="C355" t="s">
        <v>1051</v>
      </c>
      <c r="D355" t="s">
        <v>552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2">
        <v>0</v>
      </c>
      <c r="T355" s="2"/>
    </row>
    <row r="356" spans="1:20" hidden="1" outlineLevel="2" x14ac:dyDescent="0.2">
      <c r="A356">
        <v>123</v>
      </c>
      <c r="B356" t="s">
        <v>1052</v>
      </c>
      <c r="C356" t="s">
        <v>1053</v>
      </c>
      <c r="D356" t="s">
        <v>552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2">
        <v>0</v>
      </c>
      <c r="T356" s="2"/>
    </row>
    <row r="357" spans="1:20" hidden="1" outlineLevel="2" x14ac:dyDescent="0.2">
      <c r="A357">
        <v>124</v>
      </c>
      <c r="B357" t="s">
        <v>1054</v>
      </c>
      <c r="C357" t="s">
        <v>1055</v>
      </c>
      <c r="D357" t="s">
        <v>552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2">
        <v>0</v>
      </c>
      <c r="T357" s="2"/>
    </row>
    <row r="358" spans="1:20" hidden="1" outlineLevel="2" x14ac:dyDescent="0.2">
      <c r="A358">
        <v>125</v>
      </c>
      <c r="B358" t="s">
        <v>1056</v>
      </c>
      <c r="C358" t="s">
        <v>1057</v>
      </c>
      <c r="D358" t="s">
        <v>552</v>
      </c>
      <c r="E358" s="3">
        <v>10</v>
      </c>
      <c r="F358" s="3">
        <v>8</v>
      </c>
      <c r="G358" s="3">
        <v>3</v>
      </c>
      <c r="H358" s="3">
        <v>0</v>
      </c>
      <c r="I358" s="3">
        <v>5</v>
      </c>
      <c r="J358" s="3">
        <v>1</v>
      </c>
      <c r="K358" s="3">
        <v>5</v>
      </c>
      <c r="L358" s="3">
        <v>4</v>
      </c>
      <c r="M358" s="3">
        <v>1</v>
      </c>
      <c r="N358" s="3">
        <v>1</v>
      </c>
      <c r="O358" s="3">
        <v>38</v>
      </c>
      <c r="P358" s="3">
        <v>12</v>
      </c>
      <c r="Q358" s="3">
        <v>18</v>
      </c>
      <c r="R358" s="3">
        <v>8</v>
      </c>
      <c r="S358" s="2">
        <v>0.52</v>
      </c>
      <c r="T358" s="2"/>
    </row>
    <row r="359" spans="1:20" hidden="1" outlineLevel="2" x14ac:dyDescent="0.2">
      <c r="A359">
        <v>126</v>
      </c>
      <c r="B359" t="s">
        <v>1058</v>
      </c>
      <c r="C359" t="s">
        <v>1059</v>
      </c>
      <c r="D359" t="s">
        <v>552</v>
      </c>
      <c r="E359" s="3">
        <v>8</v>
      </c>
      <c r="F359" s="3">
        <v>2</v>
      </c>
      <c r="G359" s="3">
        <v>2</v>
      </c>
      <c r="H359" s="3">
        <v>0</v>
      </c>
      <c r="I359" s="3">
        <v>2</v>
      </c>
      <c r="J359" s="3">
        <v>1</v>
      </c>
      <c r="K359" s="3">
        <v>2</v>
      </c>
      <c r="L359" s="3">
        <v>2</v>
      </c>
      <c r="M359" s="3">
        <v>1</v>
      </c>
      <c r="N359" s="3">
        <v>1</v>
      </c>
      <c r="O359" s="3">
        <v>21</v>
      </c>
      <c r="P359" s="3">
        <v>5</v>
      </c>
      <c r="Q359" s="3">
        <v>11</v>
      </c>
      <c r="R359" s="3">
        <v>5</v>
      </c>
      <c r="S359" s="2">
        <v>0.54</v>
      </c>
      <c r="T359" s="2"/>
    </row>
    <row r="360" spans="1:20" hidden="1" outlineLevel="2" x14ac:dyDescent="0.2">
      <c r="A360">
        <v>127</v>
      </c>
      <c r="B360" t="s">
        <v>1060</v>
      </c>
      <c r="C360" t="s">
        <v>1061</v>
      </c>
      <c r="D360" t="s">
        <v>552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2">
        <v>0</v>
      </c>
      <c r="T360" s="2"/>
    </row>
    <row r="361" spans="1:20" hidden="1" outlineLevel="2" x14ac:dyDescent="0.2">
      <c r="A361">
        <v>128</v>
      </c>
      <c r="B361" t="s">
        <v>1062</v>
      </c>
      <c r="C361" t="s">
        <v>1063</v>
      </c>
      <c r="D361" t="s">
        <v>552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2">
        <v>0</v>
      </c>
      <c r="T361" s="2"/>
    </row>
    <row r="362" spans="1:20" hidden="1" outlineLevel="2" x14ac:dyDescent="0.2">
      <c r="A362">
        <v>129</v>
      </c>
      <c r="B362" t="s">
        <v>1064</v>
      </c>
      <c r="C362" t="s">
        <v>1065</v>
      </c>
      <c r="D362" t="s">
        <v>552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2">
        <v>0</v>
      </c>
      <c r="T362" s="2"/>
    </row>
    <row r="363" spans="1:20" hidden="1" outlineLevel="2" x14ac:dyDescent="0.2">
      <c r="A363">
        <v>130</v>
      </c>
      <c r="B363" t="s">
        <v>1066</v>
      </c>
      <c r="C363" t="s">
        <v>1067</v>
      </c>
      <c r="D363" t="s">
        <v>552</v>
      </c>
      <c r="E363" s="3">
        <v>8</v>
      </c>
      <c r="F363" s="3">
        <v>8</v>
      </c>
      <c r="G363" s="3">
        <v>3</v>
      </c>
      <c r="H363" s="3">
        <v>0</v>
      </c>
      <c r="I363" s="3">
        <v>3</v>
      </c>
      <c r="J363" s="3">
        <v>1</v>
      </c>
      <c r="K363" s="3">
        <v>3</v>
      </c>
      <c r="L363" s="3">
        <v>3</v>
      </c>
      <c r="M363" s="3">
        <v>1</v>
      </c>
      <c r="N363" s="3">
        <v>0</v>
      </c>
      <c r="O363" s="3">
        <v>30</v>
      </c>
      <c r="P363" s="3">
        <v>12</v>
      </c>
      <c r="Q363" s="3">
        <v>12</v>
      </c>
      <c r="R363" s="3">
        <v>6</v>
      </c>
      <c r="S363" s="2">
        <v>0.52</v>
      </c>
      <c r="T363" s="2"/>
    </row>
    <row r="364" spans="1:20" outlineLevel="1" collapsed="1" x14ac:dyDescent="0.2">
      <c r="D364" s="1" t="s">
        <v>552</v>
      </c>
      <c r="E364" s="3">
        <f t="shared" ref="E364:R364" si="32">SUBTOTAL(9,E354:E363)</f>
        <v>26</v>
      </c>
      <c r="F364" s="3">
        <f t="shared" si="32"/>
        <v>18</v>
      </c>
      <c r="G364" s="3">
        <f t="shared" si="32"/>
        <v>8</v>
      </c>
      <c r="H364" s="3">
        <f t="shared" si="32"/>
        <v>0</v>
      </c>
      <c r="I364" s="3">
        <f t="shared" si="32"/>
        <v>10</v>
      </c>
      <c r="J364" s="3">
        <f t="shared" si="32"/>
        <v>3</v>
      </c>
      <c r="K364" s="3">
        <f t="shared" si="32"/>
        <v>10</v>
      </c>
      <c r="L364" s="3">
        <f t="shared" si="32"/>
        <v>9</v>
      </c>
      <c r="M364" s="3">
        <f t="shared" si="32"/>
        <v>3</v>
      </c>
      <c r="N364" s="3">
        <f t="shared" si="32"/>
        <v>2</v>
      </c>
      <c r="O364" s="3">
        <f t="shared" si="32"/>
        <v>89</v>
      </c>
      <c r="P364" s="3">
        <f t="shared" si="32"/>
        <v>29</v>
      </c>
      <c r="Q364" s="3">
        <f t="shared" si="32"/>
        <v>41</v>
      </c>
      <c r="R364" s="3">
        <f t="shared" si="32"/>
        <v>19</v>
      </c>
      <c r="S364" s="2"/>
      <c r="T364" s="2">
        <f>AVERAGEIF(S354:S363,"&lt;&gt;0")</f>
        <v>0.52666666666666673</v>
      </c>
    </row>
    <row r="365" spans="1:20" x14ac:dyDescent="0.2">
      <c r="D365" s="1" t="s">
        <v>1857</v>
      </c>
      <c r="E365" s="3">
        <f t="shared" ref="E365:R365" si="33">SUBTOTAL(9,E2:E363)</f>
        <v>1948</v>
      </c>
      <c r="F365" s="3">
        <f t="shared" si="33"/>
        <v>1418</v>
      </c>
      <c r="G365" s="3">
        <f t="shared" si="33"/>
        <v>781</v>
      </c>
      <c r="H365" s="3">
        <f t="shared" si="33"/>
        <v>0</v>
      </c>
      <c r="I365" s="3">
        <f t="shared" si="33"/>
        <v>856</v>
      </c>
      <c r="J365" s="3">
        <f t="shared" si="33"/>
        <v>231</v>
      </c>
      <c r="K365" s="3">
        <f t="shared" si="33"/>
        <v>933</v>
      </c>
      <c r="L365" s="3">
        <f t="shared" si="33"/>
        <v>634</v>
      </c>
      <c r="M365" s="3">
        <f t="shared" si="33"/>
        <v>271</v>
      </c>
      <c r="N365" s="3">
        <f t="shared" si="33"/>
        <v>111</v>
      </c>
      <c r="O365" s="3">
        <f t="shared" si="33"/>
        <v>7183</v>
      </c>
      <c r="P365" s="3">
        <f t="shared" si="33"/>
        <v>2435</v>
      </c>
      <c r="Q365" s="3">
        <f t="shared" si="33"/>
        <v>3231</v>
      </c>
      <c r="R365" s="3">
        <f t="shared" si="33"/>
        <v>1517</v>
      </c>
      <c r="S365" s="2"/>
      <c r="T365" s="9">
        <f>AVERAGE(T12:T364)</f>
        <v>0.5296506734006734</v>
      </c>
    </row>
    <row r="366" spans="1:20" x14ac:dyDescent="0.2">
      <c r="O366">
        <f>O365/34</f>
        <v>211.26470588235293</v>
      </c>
    </row>
    <row r="367" spans="1:20" x14ac:dyDescent="0.2">
      <c r="N367" t="s">
        <v>1866</v>
      </c>
      <c r="O367" s="8">
        <f>O365/330</f>
        <v>21.766666666666666</v>
      </c>
      <c r="P367" s="8">
        <f>P365/330</f>
        <v>7.3787878787878789</v>
      </c>
      <c r="Q367" s="8">
        <f>Q365/330</f>
        <v>9.790909090909091</v>
      </c>
      <c r="R367" s="8">
        <f>R365/330</f>
        <v>4.5969696969696967</v>
      </c>
    </row>
  </sheetData>
  <autoFilter ref="A1:S1" xr:uid="{8B374334-EB9E-8540-930B-EE6CF9EFAA70}">
    <sortState xmlns:xlrd2="http://schemas.microsoft.com/office/spreadsheetml/2017/richdata2" ref="A2:S364">
      <sortCondition descending="1" ref="O1:O36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4312-861F-A24F-A9C9-03B6AB005D23}">
  <dimension ref="A1:Y358"/>
  <sheetViews>
    <sheetView tabSelected="1" workbookViewId="0">
      <selection activeCell="AE356" sqref="AE356"/>
    </sheetView>
  </sheetViews>
  <sheetFormatPr baseColWidth="10" defaultRowHeight="16" outlineLevelRow="2" x14ac:dyDescent="0.2"/>
  <cols>
    <col min="1" max="1" width="4.6640625" bestFit="1" customWidth="1"/>
    <col min="2" max="2" width="50.5" hidden="1" customWidth="1"/>
    <col min="3" max="3" width="61.5" hidden="1" customWidth="1"/>
    <col min="4" max="4" width="22.83203125" bestFit="1" customWidth="1"/>
    <col min="5" max="13" width="6.33203125" bestFit="1" customWidth="1"/>
    <col min="14" max="14" width="7.33203125" bestFit="1" customWidth="1"/>
    <col min="15" max="15" width="15.5" bestFit="1" customWidth="1"/>
    <col min="16" max="16" width="9" bestFit="1" customWidth="1"/>
    <col min="17" max="17" width="10.6640625" bestFit="1" customWidth="1"/>
    <col min="18" max="18" width="9.33203125" bestFit="1" customWidth="1"/>
    <col min="19" max="19" width="8.164062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1856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hidden="1" outlineLevel="2" x14ac:dyDescent="0.2">
      <c r="A2">
        <v>61</v>
      </c>
      <c r="B2" t="s">
        <v>18</v>
      </c>
      <c r="C2" t="s">
        <v>19</v>
      </c>
      <c r="D2" t="s">
        <v>20</v>
      </c>
      <c r="E2" s="3">
        <v>11</v>
      </c>
      <c r="F2" s="3">
        <v>3</v>
      </c>
      <c r="G2" s="3">
        <v>4</v>
      </c>
      <c r="H2" s="3">
        <v>0</v>
      </c>
      <c r="I2" s="3">
        <v>1</v>
      </c>
      <c r="J2" s="3">
        <v>1</v>
      </c>
      <c r="K2" s="3">
        <v>2</v>
      </c>
      <c r="L2" s="3">
        <v>3</v>
      </c>
      <c r="M2" s="3">
        <v>1</v>
      </c>
      <c r="N2" s="3">
        <v>2</v>
      </c>
      <c r="O2" s="3">
        <v>28</v>
      </c>
      <c r="P2" s="3">
        <v>9</v>
      </c>
      <c r="Q2" s="3">
        <v>12</v>
      </c>
      <c r="R2" s="3">
        <v>7</v>
      </c>
      <c r="S2" s="2">
        <v>0.55000000000000004</v>
      </c>
    </row>
    <row r="3" spans="1:20" hidden="1" outlineLevel="2" x14ac:dyDescent="0.2">
      <c r="A3">
        <v>62</v>
      </c>
      <c r="B3" t="s">
        <v>21</v>
      </c>
      <c r="C3" t="s">
        <v>22</v>
      </c>
      <c r="D3" t="s">
        <v>20</v>
      </c>
      <c r="E3" s="3">
        <v>6</v>
      </c>
      <c r="F3" s="3">
        <v>4</v>
      </c>
      <c r="G3" s="3">
        <v>4</v>
      </c>
      <c r="H3" s="3">
        <v>0</v>
      </c>
      <c r="I3" s="3">
        <v>5</v>
      </c>
      <c r="J3" s="3">
        <v>1</v>
      </c>
      <c r="K3" s="3">
        <v>6</v>
      </c>
      <c r="L3" s="3">
        <v>4</v>
      </c>
      <c r="M3" s="3">
        <v>1</v>
      </c>
      <c r="N3" s="3">
        <v>0</v>
      </c>
      <c r="O3" s="3">
        <v>31</v>
      </c>
      <c r="P3" s="3">
        <v>10</v>
      </c>
      <c r="Q3" s="3">
        <v>12</v>
      </c>
      <c r="R3" s="3">
        <v>9</v>
      </c>
      <c r="S3" s="2">
        <v>0.57999999999999996</v>
      </c>
    </row>
    <row r="4" spans="1:20" hidden="1" outlineLevel="2" x14ac:dyDescent="0.2">
      <c r="A4">
        <v>63</v>
      </c>
      <c r="B4" t="s">
        <v>1449</v>
      </c>
      <c r="C4" t="s">
        <v>1681</v>
      </c>
      <c r="D4" t="s">
        <v>20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2">
        <v>0</v>
      </c>
    </row>
    <row r="5" spans="1:20" hidden="1" outlineLevel="2" x14ac:dyDescent="0.2">
      <c r="A5">
        <v>64</v>
      </c>
      <c r="B5" t="s">
        <v>1450</v>
      </c>
      <c r="C5" t="s">
        <v>1682</v>
      </c>
      <c r="D5" t="s">
        <v>20</v>
      </c>
      <c r="E5" s="3">
        <v>10</v>
      </c>
      <c r="F5" s="3">
        <v>7</v>
      </c>
      <c r="G5" s="3">
        <v>4</v>
      </c>
      <c r="H5" s="3">
        <v>0</v>
      </c>
      <c r="I5" s="3">
        <v>4</v>
      </c>
      <c r="J5" s="3">
        <v>0</v>
      </c>
      <c r="K5" s="3">
        <v>3</v>
      </c>
      <c r="L5" s="3">
        <v>2</v>
      </c>
      <c r="M5" s="3">
        <v>1</v>
      </c>
      <c r="N5" s="3">
        <v>0</v>
      </c>
      <c r="O5" s="3">
        <v>31</v>
      </c>
      <c r="P5" s="3">
        <v>9</v>
      </c>
      <c r="Q5" s="3">
        <v>15</v>
      </c>
      <c r="R5" s="3">
        <v>7</v>
      </c>
      <c r="S5" s="2">
        <v>0.56000000000000005</v>
      </c>
    </row>
    <row r="6" spans="1:20" hidden="1" outlineLevel="2" x14ac:dyDescent="0.2">
      <c r="A6">
        <v>65</v>
      </c>
      <c r="B6" t="s">
        <v>1226</v>
      </c>
      <c r="C6" t="s">
        <v>1227</v>
      </c>
      <c r="D6" t="s">
        <v>20</v>
      </c>
      <c r="E6" s="3">
        <v>11</v>
      </c>
      <c r="F6" s="3">
        <v>2</v>
      </c>
      <c r="G6" s="3">
        <v>2</v>
      </c>
      <c r="H6" s="3">
        <v>0</v>
      </c>
      <c r="I6" s="3">
        <v>0</v>
      </c>
      <c r="J6" s="3">
        <v>1</v>
      </c>
      <c r="K6" s="3">
        <v>1</v>
      </c>
      <c r="L6" s="3">
        <v>3</v>
      </c>
      <c r="M6" s="3">
        <v>1</v>
      </c>
      <c r="N6" s="3">
        <v>1</v>
      </c>
      <c r="O6" s="3">
        <v>22</v>
      </c>
      <c r="P6" s="3">
        <v>8</v>
      </c>
      <c r="Q6" s="3">
        <v>11</v>
      </c>
      <c r="R6" s="3">
        <v>3</v>
      </c>
      <c r="S6" s="2">
        <v>0.5</v>
      </c>
    </row>
    <row r="7" spans="1:20" hidden="1" outlineLevel="2" x14ac:dyDescent="0.2">
      <c r="A7">
        <v>66</v>
      </c>
      <c r="B7" t="s">
        <v>1451</v>
      </c>
      <c r="C7" t="s">
        <v>1683</v>
      </c>
      <c r="D7" t="s">
        <v>20</v>
      </c>
      <c r="E7" s="3">
        <v>8</v>
      </c>
      <c r="F7" s="3">
        <v>9</v>
      </c>
      <c r="G7" s="3">
        <v>4</v>
      </c>
      <c r="H7" s="3">
        <v>0</v>
      </c>
      <c r="I7" s="3">
        <v>5</v>
      </c>
      <c r="J7" s="3">
        <v>1</v>
      </c>
      <c r="K7" s="3">
        <v>7</v>
      </c>
      <c r="L7" s="3">
        <v>3</v>
      </c>
      <c r="M7" s="3">
        <v>1</v>
      </c>
      <c r="N7" s="3">
        <v>1</v>
      </c>
      <c r="O7" s="3">
        <v>39</v>
      </c>
      <c r="P7" s="3">
        <v>12</v>
      </c>
      <c r="Q7" s="3">
        <v>19</v>
      </c>
      <c r="R7" s="3">
        <v>8</v>
      </c>
      <c r="S7" s="2">
        <v>0.52</v>
      </c>
    </row>
    <row r="8" spans="1:20" hidden="1" outlineLevel="2" x14ac:dyDescent="0.2">
      <c r="A8">
        <v>67</v>
      </c>
      <c r="B8" t="s">
        <v>1452</v>
      </c>
      <c r="C8" t="s">
        <v>1684</v>
      </c>
      <c r="D8" t="s">
        <v>20</v>
      </c>
      <c r="E8" s="3">
        <v>11</v>
      </c>
      <c r="F8" s="3">
        <v>7</v>
      </c>
      <c r="G8" s="3">
        <v>4</v>
      </c>
      <c r="H8" s="3">
        <v>0</v>
      </c>
      <c r="I8" s="3">
        <v>4</v>
      </c>
      <c r="J8" s="3">
        <v>1</v>
      </c>
      <c r="K8" s="3">
        <v>6</v>
      </c>
      <c r="L8" s="3">
        <v>2</v>
      </c>
      <c r="M8" s="3">
        <v>1</v>
      </c>
      <c r="N8" s="3">
        <v>1</v>
      </c>
      <c r="O8" s="3">
        <v>37</v>
      </c>
      <c r="P8" s="3">
        <v>13</v>
      </c>
      <c r="Q8" s="3">
        <v>16</v>
      </c>
      <c r="R8" s="3">
        <v>8</v>
      </c>
      <c r="S8" s="2">
        <v>0.55000000000000004</v>
      </c>
    </row>
    <row r="9" spans="1:20" hidden="1" outlineLevel="2" x14ac:dyDescent="0.2">
      <c r="A9">
        <v>68</v>
      </c>
      <c r="B9" t="s">
        <v>1453</v>
      </c>
      <c r="C9" t="s">
        <v>38</v>
      </c>
      <c r="D9" t="s">
        <v>20</v>
      </c>
      <c r="E9" s="3">
        <v>7</v>
      </c>
      <c r="F9" s="3">
        <v>2</v>
      </c>
      <c r="G9" s="3">
        <v>6</v>
      </c>
      <c r="H9" s="3">
        <v>0</v>
      </c>
      <c r="I9" s="3">
        <v>2</v>
      </c>
      <c r="J9" s="3">
        <v>1</v>
      </c>
      <c r="K9" s="3">
        <v>1</v>
      </c>
      <c r="L9" s="3">
        <v>3</v>
      </c>
      <c r="M9" s="3">
        <v>1</v>
      </c>
      <c r="N9" s="3">
        <v>0</v>
      </c>
      <c r="O9" s="3">
        <v>23</v>
      </c>
      <c r="P9" s="3">
        <v>6</v>
      </c>
      <c r="Q9" s="3">
        <v>10</v>
      </c>
      <c r="R9" s="3">
        <v>7</v>
      </c>
      <c r="S9" s="2">
        <v>0.56999999999999995</v>
      </c>
    </row>
    <row r="10" spans="1:20" hidden="1" outlineLevel="2" x14ac:dyDescent="0.2">
      <c r="A10">
        <v>69</v>
      </c>
      <c r="B10" t="s">
        <v>1454</v>
      </c>
      <c r="C10" t="s">
        <v>26</v>
      </c>
      <c r="D10" t="s">
        <v>20</v>
      </c>
      <c r="E10" s="3">
        <v>12</v>
      </c>
      <c r="F10" s="3">
        <v>4</v>
      </c>
      <c r="G10" s="3">
        <v>4</v>
      </c>
      <c r="H10" s="3">
        <v>0</v>
      </c>
      <c r="I10" s="3">
        <v>2</v>
      </c>
      <c r="J10" s="3">
        <v>1</v>
      </c>
      <c r="K10" s="3">
        <v>2</v>
      </c>
      <c r="L10" s="3">
        <v>2</v>
      </c>
      <c r="M10" s="3">
        <v>2</v>
      </c>
      <c r="N10" s="3">
        <v>0</v>
      </c>
      <c r="O10" s="3">
        <v>29</v>
      </c>
      <c r="P10" s="3">
        <v>8</v>
      </c>
      <c r="Q10" s="3">
        <v>13</v>
      </c>
      <c r="R10" s="3">
        <v>8</v>
      </c>
      <c r="S10" s="2">
        <v>0.57999999999999996</v>
      </c>
    </row>
    <row r="11" spans="1:20" hidden="1" outlineLevel="2" x14ac:dyDescent="0.2">
      <c r="A11">
        <v>70</v>
      </c>
      <c r="B11" t="s">
        <v>1455</v>
      </c>
      <c r="C11" t="s">
        <v>1685</v>
      </c>
      <c r="D11" t="s">
        <v>20</v>
      </c>
      <c r="E11" s="3">
        <v>10</v>
      </c>
      <c r="F11" s="3">
        <v>8</v>
      </c>
      <c r="G11" s="3">
        <v>4</v>
      </c>
      <c r="H11" s="3">
        <v>0</v>
      </c>
      <c r="I11" s="3">
        <v>5</v>
      </c>
      <c r="J11" s="3">
        <v>1</v>
      </c>
      <c r="K11" s="3">
        <v>4</v>
      </c>
      <c r="L11" s="3">
        <v>1</v>
      </c>
      <c r="M11" s="3">
        <v>1</v>
      </c>
      <c r="N11" s="3">
        <v>0</v>
      </c>
      <c r="O11" s="3">
        <v>34</v>
      </c>
      <c r="P11" s="3">
        <v>11</v>
      </c>
      <c r="Q11" s="3">
        <v>15</v>
      </c>
      <c r="R11" s="3">
        <v>8</v>
      </c>
      <c r="S11" s="2">
        <v>0.55000000000000004</v>
      </c>
    </row>
    <row r="12" spans="1:20" outlineLevel="1" collapsed="1" x14ac:dyDescent="0.2">
      <c r="D12" s="1" t="s">
        <v>20</v>
      </c>
      <c r="E12" s="3">
        <f t="shared" ref="E12:R12" si="0">SUBTOTAL(9,E2:E11)</f>
        <v>86</v>
      </c>
      <c r="F12" s="3">
        <f t="shared" si="0"/>
        <v>46</v>
      </c>
      <c r="G12" s="3">
        <f t="shared" si="0"/>
        <v>36</v>
      </c>
      <c r="H12" s="3">
        <f t="shared" si="0"/>
        <v>0</v>
      </c>
      <c r="I12" s="3">
        <f t="shared" si="0"/>
        <v>28</v>
      </c>
      <c r="J12" s="3">
        <f t="shared" si="0"/>
        <v>8</v>
      </c>
      <c r="K12" s="3">
        <f t="shared" si="0"/>
        <v>32</v>
      </c>
      <c r="L12" s="3">
        <f t="shared" si="0"/>
        <v>23</v>
      </c>
      <c r="M12" s="3">
        <f t="shared" si="0"/>
        <v>10</v>
      </c>
      <c r="N12" s="3">
        <f t="shared" si="0"/>
        <v>5</v>
      </c>
      <c r="O12" s="3">
        <f t="shared" si="0"/>
        <v>274</v>
      </c>
      <c r="P12" s="3">
        <f t="shared" si="0"/>
        <v>86</v>
      </c>
      <c r="Q12" s="3">
        <f t="shared" si="0"/>
        <v>123</v>
      </c>
      <c r="R12" s="3">
        <f t="shared" si="0"/>
        <v>65</v>
      </c>
      <c r="S12" s="2"/>
      <c r="T12" s="2">
        <f>AVERAGEIF(S2:S11,"&lt;&gt;0")</f>
        <v>0.551111111111111</v>
      </c>
    </row>
    <row r="13" spans="1:20" hidden="1" outlineLevel="2" x14ac:dyDescent="0.2">
      <c r="A13">
        <v>171</v>
      </c>
      <c r="B13" t="s">
        <v>189</v>
      </c>
      <c r="C13" t="s">
        <v>190</v>
      </c>
      <c r="D13" t="s">
        <v>1400</v>
      </c>
      <c r="E13" s="3">
        <v>7</v>
      </c>
      <c r="F13" s="3">
        <v>6</v>
      </c>
      <c r="G13" s="3">
        <v>2</v>
      </c>
      <c r="H13" s="3">
        <v>0</v>
      </c>
      <c r="I13" s="3">
        <v>5</v>
      </c>
      <c r="J13" s="3">
        <v>1</v>
      </c>
      <c r="K13" s="3">
        <v>4</v>
      </c>
      <c r="L13" s="3">
        <v>2</v>
      </c>
      <c r="M13" s="3">
        <v>0</v>
      </c>
      <c r="N13" s="3">
        <v>0</v>
      </c>
      <c r="O13" s="3">
        <v>27</v>
      </c>
      <c r="P13" s="3">
        <v>10</v>
      </c>
      <c r="Q13" s="3">
        <v>11</v>
      </c>
      <c r="R13" s="3">
        <v>6</v>
      </c>
      <c r="S13" s="2">
        <v>0.55000000000000004</v>
      </c>
    </row>
    <row r="14" spans="1:20" hidden="1" outlineLevel="2" x14ac:dyDescent="0.2">
      <c r="A14">
        <v>172</v>
      </c>
      <c r="B14" t="s">
        <v>1533</v>
      </c>
      <c r="C14" t="s">
        <v>1762</v>
      </c>
      <c r="D14" t="s">
        <v>1400</v>
      </c>
      <c r="E14" s="3">
        <v>7</v>
      </c>
      <c r="F14" s="3">
        <v>2</v>
      </c>
      <c r="G14" s="3">
        <v>2</v>
      </c>
      <c r="H14" s="3">
        <v>0</v>
      </c>
      <c r="I14" s="3">
        <v>0</v>
      </c>
      <c r="J14" s="3">
        <v>1</v>
      </c>
      <c r="K14" s="3">
        <v>1</v>
      </c>
      <c r="L14" s="3">
        <v>2</v>
      </c>
      <c r="M14" s="3">
        <v>1</v>
      </c>
      <c r="N14" s="3">
        <v>0</v>
      </c>
      <c r="O14" s="3">
        <v>16</v>
      </c>
      <c r="P14" s="3">
        <v>5</v>
      </c>
      <c r="Q14" s="3">
        <v>9</v>
      </c>
      <c r="R14" s="3">
        <v>2</v>
      </c>
      <c r="S14" s="2">
        <v>0.5</v>
      </c>
    </row>
    <row r="15" spans="1:20" hidden="1" outlineLevel="2" x14ac:dyDescent="0.2">
      <c r="A15">
        <v>173</v>
      </c>
      <c r="B15" t="s">
        <v>460</v>
      </c>
      <c r="C15" t="s">
        <v>461</v>
      </c>
      <c r="D15" t="s">
        <v>1400</v>
      </c>
      <c r="E15" s="3">
        <v>11</v>
      </c>
      <c r="F15" s="3">
        <v>10</v>
      </c>
      <c r="G15" s="3">
        <v>3</v>
      </c>
      <c r="H15" s="3">
        <v>0</v>
      </c>
      <c r="I15" s="3">
        <v>5</v>
      </c>
      <c r="J15" s="3">
        <v>1</v>
      </c>
      <c r="K15" s="3">
        <v>6</v>
      </c>
      <c r="L15" s="3">
        <v>4</v>
      </c>
      <c r="M15" s="3">
        <v>2</v>
      </c>
      <c r="N15" s="3">
        <v>0</v>
      </c>
      <c r="O15" s="3">
        <v>42</v>
      </c>
      <c r="P15" s="3">
        <v>13</v>
      </c>
      <c r="Q15" s="3">
        <v>18</v>
      </c>
      <c r="R15" s="3">
        <v>11</v>
      </c>
      <c r="S15" s="2">
        <v>0.53</v>
      </c>
    </row>
    <row r="16" spans="1:20" hidden="1" outlineLevel="2" x14ac:dyDescent="0.2">
      <c r="A16">
        <v>174</v>
      </c>
      <c r="B16" t="s">
        <v>1534</v>
      </c>
      <c r="C16" t="s">
        <v>1763</v>
      </c>
      <c r="D16" t="s">
        <v>1400</v>
      </c>
      <c r="E16" s="3">
        <v>8</v>
      </c>
      <c r="F16" s="3">
        <v>5</v>
      </c>
      <c r="G16" s="3">
        <v>3</v>
      </c>
      <c r="H16" s="3">
        <v>0</v>
      </c>
      <c r="I16" s="3">
        <v>4</v>
      </c>
      <c r="J16" s="3">
        <v>1</v>
      </c>
      <c r="K16" s="3">
        <v>6</v>
      </c>
      <c r="L16" s="3">
        <v>3</v>
      </c>
      <c r="M16" s="3">
        <v>2</v>
      </c>
      <c r="N16" s="3">
        <v>0</v>
      </c>
      <c r="O16" s="3">
        <v>32</v>
      </c>
      <c r="P16" s="3">
        <v>10</v>
      </c>
      <c r="Q16" s="3">
        <v>15</v>
      </c>
      <c r="R16" s="3">
        <v>7</v>
      </c>
      <c r="S16" s="2">
        <v>0.56000000000000005</v>
      </c>
    </row>
    <row r="17" spans="1:20" hidden="1" outlineLevel="2" x14ac:dyDescent="0.2">
      <c r="A17">
        <v>175</v>
      </c>
      <c r="B17" t="s">
        <v>1535</v>
      </c>
      <c r="C17" t="s">
        <v>116</v>
      </c>
      <c r="D17" t="s">
        <v>1400</v>
      </c>
      <c r="E17" s="3">
        <v>10</v>
      </c>
      <c r="F17" s="3">
        <v>3</v>
      </c>
      <c r="G17" s="3">
        <v>2</v>
      </c>
      <c r="H17" s="3">
        <v>0</v>
      </c>
      <c r="I17" s="3">
        <v>2</v>
      </c>
      <c r="J17" s="3">
        <v>1</v>
      </c>
      <c r="K17" s="3">
        <v>1</v>
      </c>
      <c r="L17" s="3">
        <v>2</v>
      </c>
      <c r="M17" s="3">
        <v>1</v>
      </c>
      <c r="N17" s="3">
        <v>0</v>
      </c>
      <c r="O17" s="3">
        <v>22</v>
      </c>
      <c r="P17" s="3">
        <v>7</v>
      </c>
      <c r="Q17" s="3">
        <v>11</v>
      </c>
      <c r="R17" s="3">
        <v>4</v>
      </c>
      <c r="S17" s="2">
        <v>0.5</v>
      </c>
    </row>
    <row r="18" spans="1:20" hidden="1" outlineLevel="2" x14ac:dyDescent="0.2">
      <c r="A18">
        <v>176</v>
      </c>
      <c r="B18" t="s">
        <v>1536</v>
      </c>
      <c r="C18" t="s">
        <v>1138</v>
      </c>
      <c r="D18" t="s">
        <v>1400</v>
      </c>
      <c r="E18" s="3">
        <v>8</v>
      </c>
      <c r="F18" s="3">
        <v>2</v>
      </c>
      <c r="G18" s="3">
        <v>2</v>
      </c>
      <c r="H18" s="3">
        <v>0</v>
      </c>
      <c r="I18" s="3">
        <v>2</v>
      </c>
      <c r="J18" s="3">
        <v>1</v>
      </c>
      <c r="K18" s="3">
        <v>1</v>
      </c>
      <c r="L18" s="3">
        <v>2</v>
      </c>
      <c r="M18" s="3">
        <v>2</v>
      </c>
      <c r="N18" s="3">
        <v>0</v>
      </c>
      <c r="O18" s="3">
        <v>20</v>
      </c>
      <c r="P18" s="3">
        <v>7</v>
      </c>
      <c r="Q18" s="3">
        <v>10</v>
      </c>
      <c r="R18" s="3">
        <v>3</v>
      </c>
      <c r="S18" s="2">
        <v>0.51</v>
      </c>
    </row>
    <row r="19" spans="1:20" hidden="1" outlineLevel="2" x14ac:dyDescent="0.2">
      <c r="A19">
        <v>177</v>
      </c>
      <c r="B19" t="s">
        <v>1537</v>
      </c>
      <c r="C19" t="s">
        <v>1764</v>
      </c>
      <c r="D19" t="s">
        <v>1400</v>
      </c>
      <c r="E19" s="3">
        <v>10</v>
      </c>
      <c r="F19" s="3">
        <v>3</v>
      </c>
      <c r="G19" s="3">
        <v>3</v>
      </c>
      <c r="H19" s="3">
        <v>0</v>
      </c>
      <c r="I19" s="3">
        <v>2</v>
      </c>
      <c r="J19" s="3">
        <v>1</v>
      </c>
      <c r="K19" s="3">
        <v>1</v>
      </c>
      <c r="L19" s="3">
        <v>2</v>
      </c>
      <c r="M19" s="3">
        <v>1</v>
      </c>
      <c r="N19" s="3">
        <v>1</v>
      </c>
      <c r="O19" s="3">
        <v>24</v>
      </c>
      <c r="P19" s="3">
        <v>7</v>
      </c>
      <c r="Q19" s="3">
        <v>11</v>
      </c>
      <c r="R19" s="3">
        <v>6</v>
      </c>
      <c r="S19" s="2">
        <v>0.53</v>
      </c>
    </row>
    <row r="20" spans="1:20" hidden="1" outlineLevel="2" x14ac:dyDescent="0.2">
      <c r="A20">
        <v>178</v>
      </c>
      <c r="B20" t="s">
        <v>201</v>
      </c>
      <c r="C20" t="s">
        <v>202</v>
      </c>
      <c r="D20" t="s">
        <v>1400</v>
      </c>
      <c r="E20" s="3">
        <v>9</v>
      </c>
      <c r="F20" s="3">
        <v>8</v>
      </c>
      <c r="G20" s="3">
        <v>3</v>
      </c>
      <c r="H20" s="3">
        <v>0</v>
      </c>
      <c r="I20" s="3">
        <v>6</v>
      </c>
      <c r="J20" s="3">
        <v>1</v>
      </c>
      <c r="K20" s="3">
        <v>6</v>
      </c>
      <c r="L20" s="3">
        <v>3</v>
      </c>
      <c r="M20" s="3">
        <v>1</v>
      </c>
      <c r="N20" s="3">
        <v>0</v>
      </c>
      <c r="O20" s="3">
        <v>37</v>
      </c>
      <c r="P20" s="3">
        <v>13</v>
      </c>
      <c r="Q20" s="3">
        <v>15</v>
      </c>
      <c r="R20" s="3">
        <v>9</v>
      </c>
      <c r="S20" s="2">
        <v>0.55000000000000004</v>
      </c>
    </row>
    <row r="21" spans="1:20" hidden="1" outlineLevel="2" x14ac:dyDescent="0.2">
      <c r="A21">
        <v>179</v>
      </c>
      <c r="B21" t="s">
        <v>1538</v>
      </c>
      <c r="C21" t="s">
        <v>1765</v>
      </c>
      <c r="D21" t="s">
        <v>1400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2">
        <v>0</v>
      </c>
    </row>
    <row r="22" spans="1:20" hidden="1" outlineLevel="2" x14ac:dyDescent="0.2">
      <c r="A22">
        <v>180</v>
      </c>
      <c r="B22" t="s">
        <v>1539</v>
      </c>
      <c r="C22" t="s">
        <v>1766</v>
      </c>
      <c r="D22" t="s">
        <v>1400</v>
      </c>
      <c r="E22" s="3">
        <v>9</v>
      </c>
      <c r="F22" s="3">
        <v>6</v>
      </c>
      <c r="G22" s="3">
        <v>3</v>
      </c>
      <c r="H22" s="3">
        <v>0</v>
      </c>
      <c r="I22" s="3">
        <v>4</v>
      </c>
      <c r="J22" s="3">
        <v>1</v>
      </c>
      <c r="K22" s="3">
        <v>5</v>
      </c>
      <c r="L22" s="3">
        <v>3</v>
      </c>
      <c r="M22" s="3">
        <v>1</v>
      </c>
      <c r="N22" s="3">
        <v>0</v>
      </c>
      <c r="O22" s="3">
        <v>32</v>
      </c>
      <c r="P22" s="3">
        <v>11</v>
      </c>
      <c r="Q22" s="3">
        <v>15</v>
      </c>
      <c r="R22" s="3">
        <v>6</v>
      </c>
      <c r="S22" s="2">
        <v>0.54</v>
      </c>
    </row>
    <row r="23" spans="1:20" outlineLevel="1" collapsed="1" x14ac:dyDescent="0.2">
      <c r="D23" s="1" t="s">
        <v>1400</v>
      </c>
      <c r="E23" s="3">
        <f t="shared" ref="E23:R23" si="1">SUBTOTAL(9,E13:E22)</f>
        <v>79</v>
      </c>
      <c r="F23" s="3">
        <f t="shared" si="1"/>
        <v>45</v>
      </c>
      <c r="G23" s="3">
        <f t="shared" si="1"/>
        <v>23</v>
      </c>
      <c r="H23" s="3">
        <f t="shared" si="1"/>
        <v>0</v>
      </c>
      <c r="I23" s="3">
        <f t="shared" si="1"/>
        <v>30</v>
      </c>
      <c r="J23" s="3">
        <f t="shared" si="1"/>
        <v>9</v>
      </c>
      <c r="K23" s="3">
        <f t="shared" si="1"/>
        <v>31</v>
      </c>
      <c r="L23" s="3">
        <f t="shared" si="1"/>
        <v>23</v>
      </c>
      <c r="M23" s="3">
        <f t="shared" si="1"/>
        <v>11</v>
      </c>
      <c r="N23" s="3">
        <f t="shared" si="1"/>
        <v>1</v>
      </c>
      <c r="O23" s="3">
        <f t="shared" si="1"/>
        <v>252</v>
      </c>
      <c r="P23" s="3">
        <f t="shared" si="1"/>
        <v>83</v>
      </c>
      <c r="Q23" s="3">
        <f t="shared" si="1"/>
        <v>115</v>
      </c>
      <c r="R23" s="3">
        <f t="shared" si="1"/>
        <v>54</v>
      </c>
      <c r="S23" s="2"/>
      <c r="T23" s="2">
        <f>AVERAGEIF(S13:S22,"&lt;&gt;0")</f>
        <v>0.53</v>
      </c>
    </row>
    <row r="24" spans="1:20" hidden="1" outlineLevel="2" x14ac:dyDescent="0.2">
      <c r="A24">
        <v>241</v>
      </c>
      <c r="B24" t="s">
        <v>1581</v>
      </c>
      <c r="C24" t="s">
        <v>72</v>
      </c>
      <c r="D24" t="s">
        <v>62</v>
      </c>
      <c r="E24" s="3">
        <v>8</v>
      </c>
      <c r="F24" s="3">
        <v>10</v>
      </c>
      <c r="G24" s="3">
        <v>9</v>
      </c>
      <c r="H24" s="3">
        <v>0</v>
      </c>
      <c r="I24" s="3">
        <v>7</v>
      </c>
      <c r="J24" s="3">
        <v>1</v>
      </c>
      <c r="K24" s="3">
        <v>7</v>
      </c>
      <c r="L24" s="3">
        <v>3</v>
      </c>
      <c r="M24" s="3">
        <v>2</v>
      </c>
      <c r="N24" s="3">
        <v>2</v>
      </c>
      <c r="O24" s="3">
        <v>49</v>
      </c>
      <c r="P24" s="3">
        <v>14</v>
      </c>
      <c r="Q24" s="3">
        <v>19</v>
      </c>
      <c r="R24" s="3">
        <v>16</v>
      </c>
      <c r="S24" s="2">
        <v>0.62</v>
      </c>
    </row>
    <row r="25" spans="1:20" hidden="1" outlineLevel="2" x14ac:dyDescent="0.2">
      <c r="A25">
        <v>242</v>
      </c>
      <c r="B25" t="s">
        <v>65</v>
      </c>
      <c r="C25" t="s">
        <v>66</v>
      </c>
      <c r="D25" t="s">
        <v>62</v>
      </c>
      <c r="E25" s="3">
        <v>10</v>
      </c>
      <c r="F25" s="3">
        <v>4</v>
      </c>
      <c r="G25" s="3">
        <v>3</v>
      </c>
      <c r="H25" s="3">
        <v>0</v>
      </c>
      <c r="I25" s="3">
        <v>2</v>
      </c>
      <c r="J25" s="3">
        <v>1</v>
      </c>
      <c r="K25" s="3">
        <v>1</v>
      </c>
      <c r="L25" s="3">
        <v>2</v>
      </c>
      <c r="M25" s="3">
        <v>0</v>
      </c>
      <c r="N25" s="3">
        <v>0</v>
      </c>
      <c r="O25" s="3">
        <v>23</v>
      </c>
      <c r="P25" s="3">
        <v>8</v>
      </c>
      <c r="Q25" s="3">
        <v>10</v>
      </c>
      <c r="R25" s="3">
        <v>5</v>
      </c>
      <c r="S25" s="2">
        <v>0.52</v>
      </c>
    </row>
    <row r="26" spans="1:20" hidden="1" outlineLevel="2" x14ac:dyDescent="0.2">
      <c r="A26">
        <v>243</v>
      </c>
      <c r="B26" t="s">
        <v>1582</v>
      </c>
      <c r="C26" t="s">
        <v>1269</v>
      </c>
      <c r="D26" t="s">
        <v>62</v>
      </c>
      <c r="E26" s="3">
        <v>8</v>
      </c>
      <c r="F26" s="3">
        <v>3</v>
      </c>
      <c r="G26" s="3">
        <v>2</v>
      </c>
      <c r="H26" s="3">
        <v>0</v>
      </c>
      <c r="I26" s="3">
        <v>1</v>
      </c>
      <c r="J26" s="3">
        <v>1</v>
      </c>
      <c r="K26" s="3">
        <v>2</v>
      </c>
      <c r="L26" s="3">
        <v>0</v>
      </c>
      <c r="M26" s="3">
        <v>2</v>
      </c>
      <c r="N26" s="3">
        <v>0</v>
      </c>
      <c r="O26" s="3">
        <v>19</v>
      </c>
      <c r="P26" s="3">
        <v>3</v>
      </c>
      <c r="Q26" s="3">
        <v>11</v>
      </c>
      <c r="R26" s="3">
        <v>5</v>
      </c>
      <c r="S26" s="2">
        <v>0.56999999999999995</v>
      </c>
    </row>
    <row r="27" spans="1:20" hidden="1" outlineLevel="2" x14ac:dyDescent="0.2">
      <c r="A27">
        <v>244</v>
      </c>
      <c r="B27" t="s">
        <v>1583</v>
      </c>
      <c r="C27" t="s">
        <v>1804</v>
      </c>
      <c r="D27" t="s">
        <v>62</v>
      </c>
      <c r="E27" s="3">
        <v>8</v>
      </c>
      <c r="F27" s="3">
        <v>6</v>
      </c>
      <c r="G27" s="3">
        <v>3</v>
      </c>
      <c r="H27" s="3">
        <v>0</v>
      </c>
      <c r="I27" s="3">
        <v>3</v>
      </c>
      <c r="J27" s="3">
        <v>1</v>
      </c>
      <c r="K27" s="3">
        <v>6</v>
      </c>
      <c r="L27" s="3">
        <v>2</v>
      </c>
      <c r="M27" s="3">
        <v>1</v>
      </c>
      <c r="N27" s="3">
        <v>1</v>
      </c>
      <c r="O27" s="3">
        <v>31</v>
      </c>
      <c r="P27" s="3">
        <v>11</v>
      </c>
      <c r="Q27" s="3">
        <v>12</v>
      </c>
      <c r="R27" s="3">
        <v>8</v>
      </c>
      <c r="S27" s="2">
        <v>0.59</v>
      </c>
    </row>
    <row r="28" spans="1:20" hidden="1" outlineLevel="2" x14ac:dyDescent="0.2">
      <c r="A28">
        <v>245</v>
      </c>
      <c r="B28" t="s">
        <v>1272</v>
      </c>
      <c r="C28" t="s">
        <v>1273</v>
      </c>
      <c r="D28" t="s">
        <v>62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1</v>
      </c>
      <c r="R28" s="3">
        <v>0</v>
      </c>
      <c r="S28" s="2">
        <v>0.48</v>
      </c>
    </row>
    <row r="29" spans="1:20" hidden="1" outlineLevel="2" x14ac:dyDescent="0.2">
      <c r="A29">
        <v>246</v>
      </c>
      <c r="B29" t="s">
        <v>1584</v>
      </c>
      <c r="C29" t="s">
        <v>80</v>
      </c>
      <c r="D29" t="s">
        <v>62</v>
      </c>
      <c r="E29" s="3">
        <v>9</v>
      </c>
      <c r="F29" s="3">
        <v>6</v>
      </c>
      <c r="G29" s="3">
        <v>3</v>
      </c>
      <c r="H29" s="3">
        <v>0</v>
      </c>
      <c r="I29" s="3">
        <v>6</v>
      </c>
      <c r="J29" s="3">
        <v>1</v>
      </c>
      <c r="K29" s="3">
        <v>4</v>
      </c>
      <c r="L29" s="3">
        <v>3</v>
      </c>
      <c r="M29" s="3">
        <v>1</v>
      </c>
      <c r="N29" s="3">
        <v>0</v>
      </c>
      <c r="O29" s="3">
        <v>33</v>
      </c>
      <c r="P29" s="3">
        <v>12</v>
      </c>
      <c r="Q29" s="3">
        <v>14</v>
      </c>
      <c r="R29" s="3">
        <v>7</v>
      </c>
      <c r="S29" s="2">
        <v>0.53</v>
      </c>
    </row>
    <row r="30" spans="1:20" hidden="1" outlineLevel="2" x14ac:dyDescent="0.2">
      <c r="A30">
        <v>247</v>
      </c>
      <c r="B30" t="s">
        <v>1585</v>
      </c>
      <c r="C30" t="s">
        <v>1805</v>
      </c>
      <c r="D30" t="s">
        <v>62</v>
      </c>
      <c r="E30" s="3">
        <v>4</v>
      </c>
      <c r="F30" s="3">
        <v>4</v>
      </c>
      <c r="G30" s="3">
        <v>3</v>
      </c>
      <c r="H30" s="3">
        <v>0</v>
      </c>
      <c r="I30" s="3">
        <v>1</v>
      </c>
      <c r="J30" s="3">
        <v>0</v>
      </c>
      <c r="K30" s="3">
        <v>1</v>
      </c>
      <c r="L30" s="3">
        <v>3</v>
      </c>
      <c r="M30" s="3">
        <v>1</v>
      </c>
      <c r="N30" s="3">
        <v>0</v>
      </c>
      <c r="O30" s="3">
        <v>17</v>
      </c>
      <c r="P30" s="3">
        <v>8</v>
      </c>
      <c r="Q30" s="3">
        <v>6</v>
      </c>
      <c r="R30" s="3">
        <v>3</v>
      </c>
      <c r="S30" s="2">
        <v>0.46</v>
      </c>
    </row>
    <row r="31" spans="1:20" hidden="1" outlineLevel="2" x14ac:dyDescent="0.2">
      <c r="A31">
        <v>248</v>
      </c>
      <c r="B31" t="s">
        <v>1586</v>
      </c>
      <c r="C31" t="s">
        <v>1806</v>
      </c>
      <c r="D31" t="s">
        <v>62</v>
      </c>
      <c r="E31" s="3">
        <v>6</v>
      </c>
      <c r="F31" s="3">
        <v>3</v>
      </c>
      <c r="G31" s="3">
        <v>4</v>
      </c>
      <c r="H31" s="3">
        <v>0</v>
      </c>
      <c r="I31" s="3">
        <v>0</v>
      </c>
      <c r="J31" s="3">
        <v>1</v>
      </c>
      <c r="K31" s="3">
        <v>1</v>
      </c>
      <c r="L31" s="3">
        <v>2</v>
      </c>
      <c r="M31" s="3">
        <v>1</v>
      </c>
      <c r="N31" s="3">
        <v>0</v>
      </c>
      <c r="O31" s="3">
        <v>18</v>
      </c>
      <c r="P31" s="3">
        <v>7</v>
      </c>
      <c r="Q31" s="3">
        <v>9</v>
      </c>
      <c r="R31" s="3">
        <v>2</v>
      </c>
      <c r="S31" s="2">
        <v>0.48</v>
      </c>
    </row>
    <row r="32" spans="1:20" hidden="1" outlineLevel="2" x14ac:dyDescent="0.2">
      <c r="A32">
        <v>249</v>
      </c>
      <c r="B32" t="s">
        <v>1587</v>
      </c>
      <c r="C32" t="s">
        <v>1807</v>
      </c>
      <c r="D32" t="s">
        <v>62</v>
      </c>
      <c r="E32" s="3">
        <v>9</v>
      </c>
      <c r="F32" s="3">
        <v>3</v>
      </c>
      <c r="G32" s="3">
        <v>3</v>
      </c>
      <c r="H32" s="3">
        <v>0</v>
      </c>
      <c r="I32" s="3">
        <v>2</v>
      </c>
      <c r="J32" s="3">
        <v>1</v>
      </c>
      <c r="K32" s="3">
        <v>2</v>
      </c>
      <c r="L32" s="3">
        <v>2</v>
      </c>
      <c r="M32" s="3">
        <v>1</v>
      </c>
      <c r="N32" s="3">
        <v>1</v>
      </c>
      <c r="O32" s="3">
        <v>24</v>
      </c>
      <c r="P32" s="3">
        <v>6</v>
      </c>
      <c r="Q32" s="3">
        <v>12</v>
      </c>
      <c r="R32" s="3">
        <v>6</v>
      </c>
      <c r="S32" s="2">
        <v>0.56999999999999995</v>
      </c>
    </row>
    <row r="33" spans="1:20" hidden="1" outlineLevel="2" x14ac:dyDescent="0.2">
      <c r="A33">
        <v>250</v>
      </c>
      <c r="B33" t="s">
        <v>1282</v>
      </c>
      <c r="C33" t="s">
        <v>1283</v>
      </c>
      <c r="D33" t="s">
        <v>62</v>
      </c>
      <c r="E33" s="3">
        <v>8</v>
      </c>
      <c r="F33" s="3">
        <v>4</v>
      </c>
      <c r="G33" s="3">
        <v>3</v>
      </c>
      <c r="H33" s="3">
        <v>0</v>
      </c>
      <c r="I33" s="3">
        <v>2</v>
      </c>
      <c r="J33" s="3">
        <v>1</v>
      </c>
      <c r="K33" s="3">
        <v>2</v>
      </c>
      <c r="L33" s="3">
        <v>2</v>
      </c>
      <c r="M33" s="3">
        <v>0</v>
      </c>
      <c r="N33" s="3">
        <v>0</v>
      </c>
      <c r="O33" s="3">
        <v>22</v>
      </c>
      <c r="P33" s="3">
        <v>7</v>
      </c>
      <c r="Q33" s="3">
        <v>10</v>
      </c>
      <c r="R33" s="3">
        <v>5</v>
      </c>
      <c r="S33" s="2">
        <v>0.54</v>
      </c>
    </row>
    <row r="34" spans="1:20" outlineLevel="1" collapsed="1" x14ac:dyDescent="0.2">
      <c r="D34" s="1" t="s">
        <v>62</v>
      </c>
      <c r="E34" s="3">
        <f t="shared" ref="E34:R34" si="2">SUBTOTAL(9,E24:E33)</f>
        <v>70</v>
      </c>
      <c r="F34" s="3">
        <f t="shared" si="2"/>
        <v>44</v>
      </c>
      <c r="G34" s="3">
        <f t="shared" si="2"/>
        <v>33</v>
      </c>
      <c r="H34" s="3">
        <f t="shared" si="2"/>
        <v>0</v>
      </c>
      <c r="I34" s="3">
        <f t="shared" si="2"/>
        <v>24</v>
      </c>
      <c r="J34" s="3">
        <f t="shared" si="2"/>
        <v>8</v>
      </c>
      <c r="K34" s="3">
        <f t="shared" si="2"/>
        <v>26</v>
      </c>
      <c r="L34" s="3">
        <f t="shared" si="2"/>
        <v>19</v>
      </c>
      <c r="M34" s="3">
        <f t="shared" si="2"/>
        <v>9</v>
      </c>
      <c r="N34" s="3">
        <f t="shared" si="2"/>
        <v>4</v>
      </c>
      <c r="O34" s="3">
        <f t="shared" si="2"/>
        <v>237</v>
      </c>
      <c r="P34" s="3">
        <f t="shared" si="2"/>
        <v>76</v>
      </c>
      <c r="Q34" s="3">
        <f t="shared" si="2"/>
        <v>104</v>
      </c>
      <c r="R34" s="3">
        <f t="shared" si="2"/>
        <v>57</v>
      </c>
      <c r="S34" s="2"/>
      <c r="T34" s="2">
        <f>AVERAGEIF(S24:S33,"&lt;&gt;0")</f>
        <v>0.53600000000000003</v>
      </c>
    </row>
    <row r="35" spans="1:20" hidden="1" outlineLevel="2" x14ac:dyDescent="0.2">
      <c r="A35">
        <v>281</v>
      </c>
      <c r="B35" t="s">
        <v>1612</v>
      </c>
      <c r="C35" t="s">
        <v>450</v>
      </c>
      <c r="D35" t="s">
        <v>125</v>
      </c>
      <c r="E35" s="3">
        <v>8</v>
      </c>
      <c r="F35" s="3">
        <v>3</v>
      </c>
      <c r="G35" s="3">
        <v>6</v>
      </c>
      <c r="H35" s="3">
        <v>0</v>
      </c>
      <c r="I35" s="3">
        <v>5</v>
      </c>
      <c r="J35" s="3">
        <v>1</v>
      </c>
      <c r="K35" s="3">
        <v>2</v>
      </c>
      <c r="L35" s="3">
        <v>2</v>
      </c>
      <c r="M35" s="3">
        <v>1</v>
      </c>
      <c r="N35" s="3">
        <v>1</v>
      </c>
      <c r="O35" s="3">
        <v>29</v>
      </c>
      <c r="P35" s="3">
        <v>7</v>
      </c>
      <c r="Q35" s="3">
        <v>10</v>
      </c>
      <c r="R35" s="3">
        <v>12</v>
      </c>
      <c r="S35" s="2">
        <v>0.59</v>
      </c>
    </row>
    <row r="36" spans="1:20" hidden="1" outlineLevel="2" x14ac:dyDescent="0.2">
      <c r="A36">
        <v>282</v>
      </c>
      <c r="B36" t="s">
        <v>1613</v>
      </c>
      <c r="C36" t="s">
        <v>1828</v>
      </c>
      <c r="D36" t="s">
        <v>125</v>
      </c>
      <c r="E36" s="3">
        <v>11</v>
      </c>
      <c r="F36" s="3">
        <v>3</v>
      </c>
      <c r="G36" s="3">
        <v>4</v>
      </c>
      <c r="H36" s="3">
        <v>0</v>
      </c>
      <c r="I36" s="3">
        <v>2</v>
      </c>
      <c r="J36" s="3">
        <v>1</v>
      </c>
      <c r="K36" s="3">
        <v>2</v>
      </c>
      <c r="L36" s="3">
        <v>3</v>
      </c>
      <c r="M36" s="3">
        <v>2</v>
      </c>
      <c r="N36" s="3">
        <v>1</v>
      </c>
      <c r="O36" s="3">
        <v>29</v>
      </c>
      <c r="P36" s="3">
        <v>8</v>
      </c>
      <c r="Q36" s="3">
        <v>13</v>
      </c>
      <c r="R36" s="3">
        <v>8</v>
      </c>
      <c r="S36" s="2">
        <v>0.56000000000000005</v>
      </c>
    </row>
    <row r="37" spans="1:20" hidden="1" outlineLevel="2" x14ac:dyDescent="0.2">
      <c r="A37">
        <v>283</v>
      </c>
      <c r="B37" t="s">
        <v>1614</v>
      </c>
      <c r="C37" t="s">
        <v>1829</v>
      </c>
      <c r="D37" t="s">
        <v>125</v>
      </c>
      <c r="E37" s="3">
        <v>10</v>
      </c>
      <c r="F37" s="3">
        <v>4</v>
      </c>
      <c r="G37" s="3">
        <v>4</v>
      </c>
      <c r="H37" s="3">
        <v>0</v>
      </c>
      <c r="I37" s="3">
        <v>0</v>
      </c>
      <c r="J37" s="3">
        <v>1</v>
      </c>
      <c r="K37" s="3">
        <v>1</v>
      </c>
      <c r="L37" s="3">
        <v>2</v>
      </c>
      <c r="M37" s="3">
        <v>2</v>
      </c>
      <c r="N37" s="3">
        <v>2</v>
      </c>
      <c r="O37" s="3">
        <v>26</v>
      </c>
      <c r="P37" s="3">
        <v>7</v>
      </c>
      <c r="Q37" s="3">
        <v>13</v>
      </c>
      <c r="R37" s="3">
        <v>6</v>
      </c>
      <c r="S37" s="2">
        <v>0.56000000000000005</v>
      </c>
    </row>
    <row r="38" spans="1:20" hidden="1" outlineLevel="2" x14ac:dyDescent="0.2">
      <c r="A38">
        <v>284</v>
      </c>
      <c r="B38" t="s">
        <v>1615</v>
      </c>
      <c r="C38" t="s">
        <v>1830</v>
      </c>
      <c r="D38" t="s">
        <v>125</v>
      </c>
      <c r="E38" s="3">
        <v>14</v>
      </c>
      <c r="F38" s="3">
        <v>8</v>
      </c>
      <c r="G38" s="3">
        <v>5</v>
      </c>
      <c r="H38" s="3">
        <v>0</v>
      </c>
      <c r="I38" s="3">
        <v>6</v>
      </c>
      <c r="J38" s="3">
        <v>1</v>
      </c>
      <c r="K38" s="3">
        <v>5</v>
      </c>
      <c r="L38" s="3">
        <v>2</v>
      </c>
      <c r="M38" s="3">
        <v>2</v>
      </c>
      <c r="N38" s="3">
        <v>1</v>
      </c>
      <c r="O38" s="3">
        <v>44</v>
      </c>
      <c r="P38" s="3">
        <v>12</v>
      </c>
      <c r="Q38" s="3">
        <v>21</v>
      </c>
      <c r="R38" s="3">
        <v>11</v>
      </c>
      <c r="S38" s="2">
        <v>0.53</v>
      </c>
    </row>
    <row r="39" spans="1:20" hidden="1" outlineLevel="2" x14ac:dyDescent="0.2">
      <c r="A39">
        <v>285</v>
      </c>
      <c r="B39" t="s">
        <v>1616</v>
      </c>
      <c r="C39" t="s">
        <v>610</v>
      </c>
      <c r="D39" t="s">
        <v>125</v>
      </c>
      <c r="E39" s="3">
        <v>9</v>
      </c>
      <c r="F39" s="3">
        <v>4</v>
      </c>
      <c r="G39" s="3">
        <v>2</v>
      </c>
      <c r="H39" s="3">
        <v>0</v>
      </c>
      <c r="I39" s="3">
        <v>3</v>
      </c>
      <c r="J39" s="3">
        <v>1</v>
      </c>
      <c r="K39" s="3">
        <v>2</v>
      </c>
      <c r="L39" s="3">
        <v>3</v>
      </c>
      <c r="M39" s="3">
        <v>2</v>
      </c>
      <c r="N39" s="3">
        <v>1</v>
      </c>
      <c r="O39" s="3">
        <v>27</v>
      </c>
      <c r="P39" s="3">
        <v>8</v>
      </c>
      <c r="Q39" s="3">
        <v>11</v>
      </c>
      <c r="R39" s="3">
        <v>8</v>
      </c>
      <c r="S39" s="2">
        <v>0.56000000000000005</v>
      </c>
    </row>
    <row r="40" spans="1:20" hidden="1" outlineLevel="2" x14ac:dyDescent="0.2">
      <c r="A40">
        <v>286</v>
      </c>
      <c r="B40" t="s">
        <v>1617</v>
      </c>
      <c r="C40" t="s">
        <v>1831</v>
      </c>
      <c r="D40" t="s">
        <v>125</v>
      </c>
      <c r="E40" s="3">
        <v>6</v>
      </c>
      <c r="F40" s="3">
        <v>2</v>
      </c>
      <c r="G40" s="3">
        <v>1</v>
      </c>
      <c r="H40" s="3">
        <v>0</v>
      </c>
      <c r="I40" s="3">
        <v>1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13</v>
      </c>
      <c r="P40" s="3">
        <v>3</v>
      </c>
      <c r="Q40" s="3">
        <v>8</v>
      </c>
      <c r="R40" s="3">
        <v>2</v>
      </c>
      <c r="S40" s="2">
        <v>0.56999999999999995</v>
      </c>
    </row>
    <row r="41" spans="1:20" hidden="1" outlineLevel="2" x14ac:dyDescent="0.2">
      <c r="A41">
        <v>287</v>
      </c>
      <c r="B41" t="s">
        <v>1618</v>
      </c>
      <c r="C41" t="s">
        <v>1832</v>
      </c>
      <c r="D41" t="s">
        <v>125</v>
      </c>
      <c r="E41" s="3">
        <v>2</v>
      </c>
      <c r="F41" s="3">
        <v>2</v>
      </c>
      <c r="G41" s="3">
        <v>1</v>
      </c>
      <c r="H41" s="3">
        <v>0</v>
      </c>
      <c r="I41" s="3">
        <v>1</v>
      </c>
      <c r="J41" s="3">
        <v>0</v>
      </c>
      <c r="K41" s="3">
        <v>4</v>
      </c>
      <c r="L41" s="3">
        <v>0</v>
      </c>
      <c r="M41" s="3">
        <v>0</v>
      </c>
      <c r="N41" s="3">
        <v>0</v>
      </c>
      <c r="O41" s="3">
        <v>10</v>
      </c>
      <c r="P41" s="3">
        <v>5</v>
      </c>
      <c r="Q41" s="3">
        <v>3</v>
      </c>
      <c r="R41" s="3">
        <v>2</v>
      </c>
      <c r="S41" s="2">
        <v>0.55000000000000004</v>
      </c>
    </row>
    <row r="42" spans="1:20" hidden="1" outlineLevel="2" x14ac:dyDescent="0.2">
      <c r="A42">
        <v>288</v>
      </c>
      <c r="B42" t="s">
        <v>1619</v>
      </c>
      <c r="C42" t="s">
        <v>1833</v>
      </c>
      <c r="D42" t="s">
        <v>125</v>
      </c>
      <c r="E42" s="3">
        <v>2</v>
      </c>
      <c r="F42" s="3">
        <v>2</v>
      </c>
      <c r="G42" s="3">
        <v>2</v>
      </c>
      <c r="H42" s="3">
        <v>0</v>
      </c>
      <c r="I42" s="3">
        <v>1</v>
      </c>
      <c r="J42" s="3">
        <v>1</v>
      </c>
      <c r="K42" s="3">
        <v>1</v>
      </c>
      <c r="L42" s="3">
        <v>1</v>
      </c>
      <c r="M42" s="3">
        <v>0</v>
      </c>
      <c r="N42" s="3">
        <v>0</v>
      </c>
      <c r="O42" s="3">
        <v>10</v>
      </c>
      <c r="P42" s="3">
        <v>5</v>
      </c>
      <c r="Q42" s="3">
        <v>4</v>
      </c>
      <c r="R42" s="3">
        <v>1</v>
      </c>
      <c r="S42" s="2">
        <v>0.45</v>
      </c>
    </row>
    <row r="43" spans="1:20" hidden="1" outlineLevel="2" x14ac:dyDescent="0.2">
      <c r="A43">
        <v>289</v>
      </c>
      <c r="B43" t="s">
        <v>1620</v>
      </c>
      <c r="C43" t="s">
        <v>1834</v>
      </c>
      <c r="D43" t="s">
        <v>125</v>
      </c>
      <c r="E43" s="3">
        <v>7</v>
      </c>
      <c r="F43" s="3">
        <v>2</v>
      </c>
      <c r="G43" s="3">
        <v>1</v>
      </c>
      <c r="H43" s="3">
        <v>0</v>
      </c>
      <c r="I43" s="3">
        <v>1</v>
      </c>
      <c r="J43" s="3">
        <v>1</v>
      </c>
      <c r="K43" s="3">
        <v>1</v>
      </c>
      <c r="L43" s="3">
        <v>2</v>
      </c>
      <c r="M43" s="3">
        <v>1</v>
      </c>
      <c r="N43" s="3">
        <v>2</v>
      </c>
      <c r="O43" s="3">
        <v>18</v>
      </c>
      <c r="P43" s="3">
        <v>5</v>
      </c>
      <c r="Q43" s="3">
        <v>8</v>
      </c>
      <c r="R43" s="3">
        <v>5</v>
      </c>
      <c r="S43" s="2">
        <v>0.53</v>
      </c>
    </row>
    <row r="44" spans="1:20" hidden="1" outlineLevel="2" x14ac:dyDescent="0.2">
      <c r="A44">
        <v>290</v>
      </c>
      <c r="B44" t="s">
        <v>1621</v>
      </c>
      <c r="C44" t="s">
        <v>1835</v>
      </c>
      <c r="D44" t="s">
        <v>125</v>
      </c>
      <c r="E44" s="3">
        <v>9</v>
      </c>
      <c r="F44" s="3">
        <v>2</v>
      </c>
      <c r="G44" s="3">
        <v>4</v>
      </c>
      <c r="H44" s="3">
        <v>0</v>
      </c>
      <c r="I44" s="3">
        <v>2</v>
      </c>
      <c r="J44" s="3">
        <v>1</v>
      </c>
      <c r="K44" s="3">
        <v>1</v>
      </c>
      <c r="L44" s="3">
        <v>3</v>
      </c>
      <c r="M44" s="3">
        <v>2</v>
      </c>
      <c r="N44" s="3">
        <v>1</v>
      </c>
      <c r="O44" s="3">
        <v>25</v>
      </c>
      <c r="P44" s="3">
        <v>8</v>
      </c>
      <c r="Q44" s="3">
        <v>13</v>
      </c>
      <c r="R44" s="3">
        <v>4</v>
      </c>
      <c r="S44" s="2">
        <v>0.53</v>
      </c>
    </row>
    <row r="45" spans="1:20" outlineLevel="1" collapsed="1" x14ac:dyDescent="0.2">
      <c r="D45" s="1" t="s">
        <v>125</v>
      </c>
      <c r="E45" s="3">
        <f t="shared" ref="E45:R45" si="3">SUBTOTAL(9,E35:E44)</f>
        <v>78</v>
      </c>
      <c r="F45" s="3">
        <f t="shared" si="3"/>
        <v>32</v>
      </c>
      <c r="G45" s="3">
        <f t="shared" si="3"/>
        <v>30</v>
      </c>
      <c r="H45" s="3">
        <f t="shared" si="3"/>
        <v>0</v>
      </c>
      <c r="I45" s="3">
        <f t="shared" si="3"/>
        <v>22</v>
      </c>
      <c r="J45" s="3">
        <f t="shared" si="3"/>
        <v>9</v>
      </c>
      <c r="K45" s="3">
        <f t="shared" si="3"/>
        <v>20</v>
      </c>
      <c r="L45" s="3">
        <f t="shared" si="3"/>
        <v>19</v>
      </c>
      <c r="M45" s="3">
        <f t="shared" si="3"/>
        <v>12</v>
      </c>
      <c r="N45" s="3">
        <f t="shared" si="3"/>
        <v>9</v>
      </c>
      <c r="O45" s="3">
        <f t="shared" si="3"/>
        <v>231</v>
      </c>
      <c r="P45" s="3">
        <f t="shared" si="3"/>
        <v>68</v>
      </c>
      <c r="Q45" s="3">
        <f t="shared" si="3"/>
        <v>104</v>
      </c>
      <c r="R45" s="3">
        <f t="shared" si="3"/>
        <v>59</v>
      </c>
      <c r="S45" s="2"/>
      <c r="T45" s="2">
        <f>AVERAGEIF(S35:S44,"&lt;&gt;0")</f>
        <v>0.54300000000000004</v>
      </c>
    </row>
    <row r="46" spans="1:20" hidden="1" outlineLevel="2" x14ac:dyDescent="0.2">
      <c r="A46">
        <v>51</v>
      </c>
      <c r="B46" t="s">
        <v>407</v>
      </c>
      <c r="C46" t="s">
        <v>408</v>
      </c>
      <c r="D46" t="s">
        <v>404</v>
      </c>
      <c r="E46" s="3">
        <v>8</v>
      </c>
      <c r="F46" s="3">
        <v>6</v>
      </c>
      <c r="G46" s="3">
        <v>2</v>
      </c>
      <c r="H46" s="3">
        <v>0</v>
      </c>
      <c r="I46" s="3">
        <v>5</v>
      </c>
      <c r="J46" s="3">
        <v>1</v>
      </c>
      <c r="K46" s="3">
        <v>6</v>
      </c>
      <c r="L46" s="3">
        <v>3</v>
      </c>
      <c r="M46" s="3">
        <v>2</v>
      </c>
      <c r="N46" s="3">
        <v>1</v>
      </c>
      <c r="O46" s="3">
        <v>34</v>
      </c>
      <c r="P46" s="3">
        <v>11</v>
      </c>
      <c r="Q46" s="3">
        <v>17</v>
      </c>
      <c r="R46" s="3">
        <v>6</v>
      </c>
      <c r="S46" s="2">
        <v>0.54</v>
      </c>
    </row>
    <row r="47" spans="1:20" hidden="1" outlineLevel="2" x14ac:dyDescent="0.2">
      <c r="A47">
        <v>52</v>
      </c>
      <c r="B47" t="s">
        <v>1441</v>
      </c>
      <c r="C47" t="s">
        <v>1673</v>
      </c>
      <c r="D47" t="s">
        <v>404</v>
      </c>
      <c r="E47" s="3">
        <v>11</v>
      </c>
      <c r="F47" s="3">
        <v>9</v>
      </c>
      <c r="G47" s="3">
        <v>5</v>
      </c>
      <c r="H47" s="3">
        <v>0</v>
      </c>
      <c r="I47" s="3">
        <v>5</v>
      </c>
      <c r="J47" s="3">
        <v>1</v>
      </c>
      <c r="K47" s="3">
        <v>7</v>
      </c>
      <c r="L47" s="3">
        <v>4</v>
      </c>
      <c r="M47" s="3">
        <v>1</v>
      </c>
      <c r="N47" s="3">
        <v>1</v>
      </c>
      <c r="O47" s="3">
        <v>44</v>
      </c>
      <c r="P47" s="3">
        <v>13</v>
      </c>
      <c r="Q47" s="3">
        <v>21</v>
      </c>
      <c r="R47" s="3">
        <v>10</v>
      </c>
      <c r="S47" s="2">
        <v>0.55000000000000004</v>
      </c>
    </row>
    <row r="48" spans="1:20" hidden="1" outlineLevel="2" x14ac:dyDescent="0.2">
      <c r="A48">
        <v>53</v>
      </c>
      <c r="B48" t="s">
        <v>1442</v>
      </c>
      <c r="C48" t="s">
        <v>1674</v>
      </c>
      <c r="D48" t="s">
        <v>404</v>
      </c>
      <c r="E48" s="3">
        <v>7</v>
      </c>
      <c r="F48" s="3">
        <v>4</v>
      </c>
      <c r="G48" s="3">
        <v>2</v>
      </c>
      <c r="H48" s="3">
        <v>0</v>
      </c>
      <c r="I48" s="3">
        <v>1</v>
      </c>
      <c r="J48" s="3">
        <v>1</v>
      </c>
      <c r="K48" s="3">
        <v>1</v>
      </c>
      <c r="L48" s="3">
        <v>2</v>
      </c>
      <c r="M48" s="3">
        <v>1</v>
      </c>
      <c r="N48" s="3">
        <v>0</v>
      </c>
      <c r="O48" s="3">
        <v>19</v>
      </c>
      <c r="P48" s="3">
        <v>7</v>
      </c>
      <c r="Q48" s="3">
        <v>9</v>
      </c>
      <c r="R48" s="3">
        <v>3</v>
      </c>
      <c r="S48" s="2">
        <v>0.52</v>
      </c>
    </row>
    <row r="49" spans="1:20" hidden="1" outlineLevel="2" x14ac:dyDescent="0.2">
      <c r="A49">
        <v>54</v>
      </c>
      <c r="B49" t="s">
        <v>405</v>
      </c>
      <c r="C49" t="s">
        <v>406</v>
      </c>
      <c r="D49" t="s">
        <v>404</v>
      </c>
      <c r="E49" s="3">
        <v>10</v>
      </c>
      <c r="F49" s="3">
        <v>4</v>
      </c>
      <c r="G49" s="3">
        <v>3</v>
      </c>
      <c r="H49" s="3">
        <v>0</v>
      </c>
      <c r="I49" s="3">
        <v>4</v>
      </c>
      <c r="J49" s="3">
        <v>1</v>
      </c>
      <c r="K49" s="3">
        <v>1</v>
      </c>
      <c r="L49" s="3">
        <v>3</v>
      </c>
      <c r="M49" s="3">
        <v>1</v>
      </c>
      <c r="N49" s="3">
        <v>1</v>
      </c>
      <c r="O49" s="3">
        <v>28</v>
      </c>
      <c r="P49" s="3">
        <v>9</v>
      </c>
      <c r="Q49" s="3">
        <v>12</v>
      </c>
      <c r="R49" s="3">
        <v>7</v>
      </c>
      <c r="S49" s="2">
        <v>0.54</v>
      </c>
    </row>
    <row r="50" spans="1:20" hidden="1" outlineLevel="2" x14ac:dyDescent="0.2">
      <c r="A50">
        <v>55</v>
      </c>
      <c r="B50" t="s">
        <v>1443</v>
      </c>
      <c r="C50" t="s">
        <v>1675</v>
      </c>
      <c r="D50" t="s">
        <v>404</v>
      </c>
      <c r="E50" s="3">
        <v>8</v>
      </c>
      <c r="F50" s="3">
        <v>3</v>
      </c>
      <c r="G50" s="3">
        <v>2</v>
      </c>
      <c r="H50" s="3">
        <v>0</v>
      </c>
      <c r="I50" s="3">
        <v>2</v>
      </c>
      <c r="J50" s="3">
        <v>1</v>
      </c>
      <c r="K50" s="3">
        <v>1</v>
      </c>
      <c r="L50" s="3">
        <v>2</v>
      </c>
      <c r="M50" s="3">
        <v>1</v>
      </c>
      <c r="N50" s="3">
        <v>1</v>
      </c>
      <c r="O50" s="3">
        <v>21</v>
      </c>
      <c r="P50" s="3">
        <v>6</v>
      </c>
      <c r="Q50" s="3">
        <v>11</v>
      </c>
      <c r="R50" s="3">
        <v>4</v>
      </c>
      <c r="S50" s="2">
        <v>0.54</v>
      </c>
    </row>
    <row r="51" spans="1:20" hidden="1" outlineLevel="2" x14ac:dyDescent="0.2">
      <c r="A51">
        <v>56</v>
      </c>
      <c r="B51" t="s">
        <v>1444</v>
      </c>
      <c r="C51" t="s">
        <v>1676</v>
      </c>
      <c r="D51" t="s">
        <v>404</v>
      </c>
      <c r="E51" s="3">
        <v>0</v>
      </c>
      <c r="F51" s="3">
        <v>3</v>
      </c>
      <c r="G51" s="3">
        <v>6</v>
      </c>
      <c r="H51" s="3">
        <v>0</v>
      </c>
      <c r="I51" s="3">
        <v>2</v>
      </c>
      <c r="J51" s="3">
        <v>1</v>
      </c>
      <c r="K51" s="3">
        <v>2</v>
      </c>
      <c r="L51" s="3">
        <v>0</v>
      </c>
      <c r="M51" s="3">
        <v>0</v>
      </c>
      <c r="N51" s="3">
        <v>0</v>
      </c>
      <c r="O51" s="3">
        <v>14</v>
      </c>
      <c r="P51" s="3">
        <v>3</v>
      </c>
      <c r="Q51" s="3">
        <v>5</v>
      </c>
      <c r="R51" s="3">
        <v>6</v>
      </c>
      <c r="S51" s="2">
        <v>0.64</v>
      </c>
    </row>
    <row r="52" spans="1:20" hidden="1" outlineLevel="2" x14ac:dyDescent="0.2">
      <c r="A52">
        <v>57</v>
      </c>
      <c r="B52" t="s">
        <v>1445</v>
      </c>
      <c r="C52" t="s">
        <v>1677</v>
      </c>
      <c r="D52" t="s">
        <v>404</v>
      </c>
      <c r="E52" s="3">
        <v>8</v>
      </c>
      <c r="F52" s="3">
        <v>3</v>
      </c>
      <c r="G52" s="3">
        <v>4</v>
      </c>
      <c r="H52" s="3">
        <v>0</v>
      </c>
      <c r="I52" s="3">
        <v>2</v>
      </c>
      <c r="J52" s="3">
        <v>1</v>
      </c>
      <c r="K52" s="3">
        <v>1</v>
      </c>
      <c r="L52" s="3">
        <v>3</v>
      </c>
      <c r="M52" s="3">
        <v>2</v>
      </c>
      <c r="N52" s="3">
        <v>1</v>
      </c>
      <c r="O52" s="3">
        <v>25</v>
      </c>
      <c r="P52" s="3">
        <v>7</v>
      </c>
      <c r="Q52" s="3">
        <v>13</v>
      </c>
      <c r="R52" s="3">
        <v>5</v>
      </c>
      <c r="S52" s="2">
        <v>0.53</v>
      </c>
    </row>
    <row r="53" spans="1:20" hidden="1" outlineLevel="2" x14ac:dyDescent="0.2">
      <c r="A53">
        <v>58</v>
      </c>
      <c r="B53" t="s">
        <v>1446</v>
      </c>
      <c r="C53" t="s">
        <v>1678</v>
      </c>
      <c r="D53" t="s">
        <v>404</v>
      </c>
      <c r="E53" s="3">
        <v>9</v>
      </c>
      <c r="F53" s="3">
        <v>3</v>
      </c>
      <c r="G53" s="3">
        <v>4</v>
      </c>
      <c r="H53" s="3">
        <v>0</v>
      </c>
      <c r="I53" s="3">
        <v>1</v>
      </c>
      <c r="J53" s="3">
        <v>1</v>
      </c>
      <c r="K53" s="3">
        <v>2</v>
      </c>
      <c r="L53" s="3">
        <v>3</v>
      </c>
      <c r="M53" s="3">
        <v>1</v>
      </c>
      <c r="N53" s="3">
        <v>1</v>
      </c>
      <c r="O53" s="3">
        <v>25</v>
      </c>
      <c r="P53" s="3">
        <v>7</v>
      </c>
      <c r="Q53" s="3">
        <v>14</v>
      </c>
      <c r="R53" s="3">
        <v>4</v>
      </c>
      <c r="S53" s="2">
        <v>0.56000000000000005</v>
      </c>
    </row>
    <row r="54" spans="1:20" hidden="1" outlineLevel="2" x14ac:dyDescent="0.2">
      <c r="A54">
        <v>59</v>
      </c>
      <c r="B54" t="s">
        <v>1447</v>
      </c>
      <c r="C54" t="s">
        <v>1679</v>
      </c>
      <c r="D54" t="s">
        <v>404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2">
        <v>0</v>
      </c>
    </row>
    <row r="55" spans="1:20" hidden="1" outlineLevel="2" x14ac:dyDescent="0.2">
      <c r="A55">
        <v>60</v>
      </c>
      <c r="B55" t="s">
        <v>1448</v>
      </c>
      <c r="C55" t="s">
        <v>1680</v>
      </c>
      <c r="D55" t="s">
        <v>404</v>
      </c>
      <c r="E55" s="3">
        <v>7</v>
      </c>
      <c r="F55" s="3">
        <v>2</v>
      </c>
      <c r="G55" s="3">
        <v>2</v>
      </c>
      <c r="H55" s="3">
        <v>0</v>
      </c>
      <c r="I55" s="3">
        <v>2</v>
      </c>
      <c r="J55" s="3">
        <v>1</v>
      </c>
      <c r="K55" s="3">
        <v>1</v>
      </c>
      <c r="L55" s="3">
        <v>3</v>
      </c>
      <c r="M55" s="3">
        <v>1</v>
      </c>
      <c r="N55" s="3">
        <v>1</v>
      </c>
      <c r="O55" s="3">
        <v>20</v>
      </c>
      <c r="P55" s="3">
        <v>6</v>
      </c>
      <c r="Q55" s="3">
        <v>11</v>
      </c>
      <c r="R55" s="3">
        <v>3</v>
      </c>
      <c r="S55" s="2">
        <v>0.51</v>
      </c>
    </row>
    <row r="56" spans="1:20" outlineLevel="1" collapsed="1" x14ac:dyDescent="0.2">
      <c r="D56" s="1" t="s">
        <v>404</v>
      </c>
      <c r="E56" s="3">
        <f t="shared" ref="E56:R56" si="4">SUBTOTAL(9,E46:E55)</f>
        <v>68</v>
      </c>
      <c r="F56" s="3">
        <f t="shared" si="4"/>
        <v>37</v>
      </c>
      <c r="G56" s="3">
        <f t="shared" si="4"/>
        <v>30</v>
      </c>
      <c r="H56" s="3">
        <f t="shared" si="4"/>
        <v>0</v>
      </c>
      <c r="I56" s="3">
        <f t="shared" si="4"/>
        <v>24</v>
      </c>
      <c r="J56" s="3">
        <f t="shared" si="4"/>
        <v>9</v>
      </c>
      <c r="K56" s="3">
        <f t="shared" si="4"/>
        <v>22</v>
      </c>
      <c r="L56" s="3">
        <f t="shared" si="4"/>
        <v>23</v>
      </c>
      <c r="M56" s="3">
        <f t="shared" si="4"/>
        <v>10</v>
      </c>
      <c r="N56" s="3">
        <f t="shared" si="4"/>
        <v>7</v>
      </c>
      <c r="O56" s="3">
        <f t="shared" si="4"/>
        <v>230</v>
      </c>
      <c r="P56" s="3">
        <f t="shared" si="4"/>
        <v>69</v>
      </c>
      <c r="Q56" s="3">
        <f t="shared" si="4"/>
        <v>113</v>
      </c>
      <c r="R56" s="3">
        <f t="shared" si="4"/>
        <v>48</v>
      </c>
      <c r="S56" s="2"/>
      <c r="T56" s="2">
        <f>AVERAGEIF(S46:S55,"&lt;&gt;0")</f>
        <v>0.5477777777777777</v>
      </c>
    </row>
    <row r="57" spans="1:20" hidden="1" outlineLevel="2" x14ac:dyDescent="0.2">
      <c r="A57">
        <v>31</v>
      </c>
      <c r="B57" t="s">
        <v>1240</v>
      </c>
      <c r="C57" t="s">
        <v>1241</v>
      </c>
      <c r="D57" t="s">
        <v>1404</v>
      </c>
      <c r="E57" s="3">
        <v>7</v>
      </c>
      <c r="F57" s="3">
        <v>4</v>
      </c>
      <c r="G57" s="3">
        <v>2</v>
      </c>
      <c r="H57" s="3">
        <v>0</v>
      </c>
      <c r="I57" s="3">
        <v>1</v>
      </c>
      <c r="J57" s="3">
        <v>1</v>
      </c>
      <c r="K57" s="3">
        <v>1</v>
      </c>
      <c r="L57" s="3">
        <v>2</v>
      </c>
      <c r="M57" s="3">
        <v>1</v>
      </c>
      <c r="N57" s="3">
        <v>0</v>
      </c>
      <c r="O57" s="3">
        <v>19</v>
      </c>
      <c r="P57" s="3">
        <v>7</v>
      </c>
      <c r="Q57" s="3">
        <v>9</v>
      </c>
      <c r="R57" s="3">
        <v>3</v>
      </c>
      <c r="S57" s="2">
        <v>0.51</v>
      </c>
    </row>
    <row r="58" spans="1:20" hidden="1" outlineLevel="2" x14ac:dyDescent="0.2">
      <c r="A58">
        <v>32</v>
      </c>
      <c r="B58" t="s">
        <v>1429</v>
      </c>
      <c r="C58" t="s">
        <v>1664</v>
      </c>
      <c r="D58" t="s">
        <v>1404</v>
      </c>
      <c r="E58" s="3">
        <v>8</v>
      </c>
      <c r="F58" s="3">
        <v>3</v>
      </c>
      <c r="G58" s="3">
        <v>3</v>
      </c>
      <c r="H58" s="3">
        <v>0</v>
      </c>
      <c r="I58" s="3">
        <v>2</v>
      </c>
      <c r="J58" s="3">
        <v>1</v>
      </c>
      <c r="K58" s="3">
        <v>1</v>
      </c>
      <c r="L58" s="3">
        <v>2</v>
      </c>
      <c r="M58" s="3">
        <v>2</v>
      </c>
      <c r="N58" s="3">
        <v>1</v>
      </c>
      <c r="O58" s="3">
        <v>23</v>
      </c>
      <c r="P58" s="3">
        <v>8</v>
      </c>
      <c r="Q58" s="3">
        <v>11</v>
      </c>
      <c r="R58" s="3">
        <v>4</v>
      </c>
      <c r="S58" s="2">
        <v>0.55000000000000004</v>
      </c>
    </row>
    <row r="59" spans="1:20" hidden="1" outlineLevel="2" x14ac:dyDescent="0.2">
      <c r="A59">
        <v>33</v>
      </c>
      <c r="B59" t="s">
        <v>1430</v>
      </c>
      <c r="C59" t="s">
        <v>1665</v>
      </c>
      <c r="D59" t="s">
        <v>1404</v>
      </c>
      <c r="E59" s="3">
        <v>9</v>
      </c>
      <c r="F59" s="3">
        <v>8</v>
      </c>
      <c r="G59" s="3">
        <v>4</v>
      </c>
      <c r="H59" s="3">
        <v>0</v>
      </c>
      <c r="I59" s="3">
        <v>5</v>
      </c>
      <c r="J59" s="3">
        <v>1</v>
      </c>
      <c r="K59" s="3">
        <v>5</v>
      </c>
      <c r="L59" s="3">
        <v>4</v>
      </c>
      <c r="M59" s="3">
        <v>2</v>
      </c>
      <c r="N59" s="3">
        <v>1</v>
      </c>
      <c r="O59" s="3">
        <v>39</v>
      </c>
      <c r="P59" s="3">
        <v>12</v>
      </c>
      <c r="Q59" s="3">
        <v>18</v>
      </c>
      <c r="R59" s="3">
        <v>9</v>
      </c>
      <c r="S59" s="2">
        <v>0.56000000000000005</v>
      </c>
    </row>
    <row r="60" spans="1:20" hidden="1" outlineLevel="2" x14ac:dyDescent="0.2">
      <c r="A60">
        <v>34</v>
      </c>
      <c r="B60" t="s">
        <v>1431</v>
      </c>
      <c r="C60" t="s">
        <v>1666</v>
      </c>
      <c r="D60" t="s">
        <v>1404</v>
      </c>
      <c r="E60" s="3">
        <v>4</v>
      </c>
      <c r="F60" s="3">
        <v>3</v>
      </c>
      <c r="G60" s="3">
        <v>2</v>
      </c>
      <c r="H60" s="3">
        <v>0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15</v>
      </c>
      <c r="P60" s="3">
        <v>4</v>
      </c>
      <c r="Q60" s="3">
        <v>9</v>
      </c>
      <c r="R60" s="3">
        <v>2</v>
      </c>
      <c r="S60" s="2">
        <v>0.55000000000000004</v>
      </c>
    </row>
    <row r="61" spans="1:20" hidden="1" outlineLevel="2" x14ac:dyDescent="0.2">
      <c r="A61">
        <v>35</v>
      </c>
      <c r="B61" t="s">
        <v>1432</v>
      </c>
      <c r="C61" t="s">
        <v>1667</v>
      </c>
      <c r="D61" t="s">
        <v>1404</v>
      </c>
      <c r="E61" s="3">
        <v>9</v>
      </c>
      <c r="F61" s="3">
        <v>5</v>
      </c>
      <c r="G61" s="3">
        <v>5</v>
      </c>
      <c r="H61" s="3">
        <v>0</v>
      </c>
      <c r="I61" s="3">
        <v>2</v>
      </c>
      <c r="J61" s="3">
        <v>1</v>
      </c>
      <c r="K61" s="3">
        <v>2</v>
      </c>
      <c r="L61" s="3">
        <v>3</v>
      </c>
      <c r="M61" s="3">
        <v>2</v>
      </c>
      <c r="N61" s="3">
        <v>1</v>
      </c>
      <c r="O61" s="3">
        <v>30</v>
      </c>
      <c r="P61" s="3">
        <v>9</v>
      </c>
      <c r="Q61" s="3">
        <v>13</v>
      </c>
      <c r="R61" s="3">
        <v>8</v>
      </c>
      <c r="S61" s="2">
        <v>0.55000000000000004</v>
      </c>
    </row>
    <row r="62" spans="1:20" hidden="1" outlineLevel="2" x14ac:dyDescent="0.2">
      <c r="A62">
        <v>36</v>
      </c>
      <c r="B62" t="s">
        <v>1433</v>
      </c>
      <c r="C62" t="s">
        <v>520</v>
      </c>
      <c r="D62" t="s">
        <v>1404</v>
      </c>
      <c r="E62" s="3">
        <v>1</v>
      </c>
      <c r="F62" s="3">
        <v>4</v>
      </c>
      <c r="G62" s="3">
        <v>0</v>
      </c>
      <c r="H62" s="3">
        <v>0</v>
      </c>
      <c r="I62" s="3">
        <v>3</v>
      </c>
      <c r="J62" s="3">
        <v>0</v>
      </c>
      <c r="K62" s="3">
        <v>2</v>
      </c>
      <c r="L62" s="3">
        <v>1</v>
      </c>
      <c r="M62" s="3">
        <v>0</v>
      </c>
      <c r="N62" s="3">
        <v>0</v>
      </c>
      <c r="O62" s="3">
        <v>11</v>
      </c>
      <c r="P62" s="3">
        <v>4</v>
      </c>
      <c r="Q62" s="3">
        <v>4</v>
      </c>
      <c r="R62" s="3">
        <v>3</v>
      </c>
      <c r="S62" s="2">
        <v>0.52</v>
      </c>
    </row>
    <row r="63" spans="1:20" hidden="1" outlineLevel="2" x14ac:dyDescent="0.2">
      <c r="A63">
        <v>37</v>
      </c>
      <c r="B63" t="s">
        <v>1434</v>
      </c>
      <c r="C63" t="s">
        <v>1668</v>
      </c>
      <c r="D63" t="s">
        <v>1404</v>
      </c>
      <c r="E63" s="3">
        <v>7</v>
      </c>
      <c r="F63" s="3">
        <v>3</v>
      </c>
      <c r="G63" s="3">
        <v>4</v>
      </c>
      <c r="H63" s="3">
        <v>0</v>
      </c>
      <c r="I63" s="3">
        <v>4</v>
      </c>
      <c r="J63" s="3">
        <v>1</v>
      </c>
      <c r="K63" s="3">
        <v>1</v>
      </c>
      <c r="L63" s="3">
        <v>2</v>
      </c>
      <c r="M63" s="3">
        <v>1</v>
      </c>
      <c r="N63" s="3">
        <v>1</v>
      </c>
      <c r="O63" s="3">
        <v>24</v>
      </c>
      <c r="P63" s="3">
        <v>5</v>
      </c>
      <c r="Q63" s="3">
        <v>12</v>
      </c>
      <c r="R63" s="3">
        <v>7</v>
      </c>
      <c r="S63" s="2">
        <v>0.59</v>
      </c>
    </row>
    <row r="64" spans="1:20" hidden="1" outlineLevel="2" x14ac:dyDescent="0.2">
      <c r="A64">
        <v>38</v>
      </c>
      <c r="B64" t="s">
        <v>1435</v>
      </c>
      <c r="C64" t="s">
        <v>516</v>
      </c>
      <c r="D64" t="s">
        <v>1404</v>
      </c>
      <c r="E64" s="3">
        <v>9</v>
      </c>
      <c r="F64" s="3">
        <v>3</v>
      </c>
      <c r="G64" s="3">
        <v>6</v>
      </c>
      <c r="H64" s="3">
        <v>0</v>
      </c>
      <c r="I64" s="3">
        <v>3</v>
      </c>
      <c r="J64" s="3">
        <v>1</v>
      </c>
      <c r="K64" s="3">
        <v>2</v>
      </c>
      <c r="L64" s="3">
        <v>3</v>
      </c>
      <c r="M64" s="3">
        <v>2</v>
      </c>
      <c r="N64" s="3">
        <v>0</v>
      </c>
      <c r="O64" s="3">
        <v>29</v>
      </c>
      <c r="P64" s="3">
        <v>7</v>
      </c>
      <c r="Q64" s="3">
        <v>12</v>
      </c>
      <c r="R64" s="3">
        <v>10</v>
      </c>
      <c r="S64" s="2">
        <v>0.56000000000000005</v>
      </c>
    </row>
    <row r="65" spans="1:20" hidden="1" outlineLevel="2" x14ac:dyDescent="0.2">
      <c r="A65">
        <v>39</v>
      </c>
      <c r="B65" t="s">
        <v>1436</v>
      </c>
      <c r="C65" t="s">
        <v>1669</v>
      </c>
      <c r="D65" t="s">
        <v>1404</v>
      </c>
      <c r="E65" s="3">
        <v>8</v>
      </c>
      <c r="F65" s="3">
        <v>3</v>
      </c>
      <c r="G65" s="3">
        <v>4</v>
      </c>
      <c r="H65" s="3">
        <v>0</v>
      </c>
      <c r="I65" s="3">
        <v>1</v>
      </c>
      <c r="J65" s="3">
        <v>1</v>
      </c>
      <c r="K65" s="3">
        <v>1</v>
      </c>
      <c r="L65" s="3">
        <v>3</v>
      </c>
      <c r="M65" s="3">
        <v>2</v>
      </c>
      <c r="N65" s="3">
        <v>1</v>
      </c>
      <c r="O65" s="3">
        <v>24</v>
      </c>
      <c r="P65" s="3">
        <v>7</v>
      </c>
      <c r="Q65" s="3">
        <v>14</v>
      </c>
      <c r="R65" s="3">
        <v>3</v>
      </c>
      <c r="S65" s="2">
        <v>0.55000000000000004</v>
      </c>
    </row>
    <row r="66" spans="1:20" hidden="1" outlineLevel="2" x14ac:dyDescent="0.2">
      <c r="A66">
        <v>40</v>
      </c>
      <c r="B66" t="s">
        <v>1437</v>
      </c>
      <c r="C66" t="s">
        <v>1670</v>
      </c>
      <c r="D66" t="s">
        <v>1404</v>
      </c>
      <c r="E66" s="3">
        <v>4</v>
      </c>
      <c r="F66" s="3">
        <v>3</v>
      </c>
      <c r="G66" s="3">
        <v>2</v>
      </c>
      <c r="H66" s="3">
        <v>0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15</v>
      </c>
      <c r="P66" s="3">
        <v>4</v>
      </c>
      <c r="Q66" s="3">
        <v>9</v>
      </c>
      <c r="R66" s="3">
        <v>2</v>
      </c>
      <c r="S66" s="2">
        <v>0.55000000000000004</v>
      </c>
    </row>
    <row r="67" spans="1:20" outlineLevel="1" collapsed="1" x14ac:dyDescent="0.2">
      <c r="D67" s="1" t="s">
        <v>1404</v>
      </c>
      <c r="E67" s="3">
        <f t="shared" ref="E67:R67" si="5">SUBTOTAL(9,E57:E66)</f>
        <v>66</v>
      </c>
      <c r="F67" s="3">
        <f t="shared" si="5"/>
        <v>39</v>
      </c>
      <c r="G67" s="3">
        <f t="shared" si="5"/>
        <v>32</v>
      </c>
      <c r="H67" s="3">
        <f t="shared" si="5"/>
        <v>0</v>
      </c>
      <c r="I67" s="3">
        <f t="shared" si="5"/>
        <v>23</v>
      </c>
      <c r="J67" s="3">
        <f t="shared" si="5"/>
        <v>9</v>
      </c>
      <c r="K67" s="3">
        <f t="shared" si="5"/>
        <v>17</v>
      </c>
      <c r="L67" s="3">
        <f t="shared" si="5"/>
        <v>22</v>
      </c>
      <c r="M67" s="3">
        <f t="shared" si="5"/>
        <v>14</v>
      </c>
      <c r="N67" s="3">
        <f t="shared" si="5"/>
        <v>7</v>
      </c>
      <c r="O67" s="3">
        <f t="shared" si="5"/>
        <v>229</v>
      </c>
      <c r="P67" s="3">
        <f t="shared" si="5"/>
        <v>67</v>
      </c>
      <c r="Q67" s="3">
        <f t="shared" si="5"/>
        <v>111</v>
      </c>
      <c r="R67" s="3">
        <f t="shared" si="5"/>
        <v>51</v>
      </c>
      <c r="S67" s="2"/>
      <c r="T67" s="2">
        <f>AVERAGEIF(S57:S66,"&lt;&gt;0")</f>
        <v>0.54899999999999993</v>
      </c>
    </row>
    <row r="68" spans="1:20" hidden="1" outlineLevel="2" x14ac:dyDescent="0.2">
      <c r="A68">
        <v>261</v>
      </c>
      <c r="B68" t="s">
        <v>227</v>
      </c>
      <c r="C68" t="s">
        <v>228</v>
      </c>
      <c r="D68" t="s">
        <v>226</v>
      </c>
      <c r="E68" s="3">
        <v>7</v>
      </c>
      <c r="F68" s="3">
        <v>9</v>
      </c>
      <c r="G68" s="3">
        <v>5</v>
      </c>
      <c r="H68" s="3">
        <v>0</v>
      </c>
      <c r="I68" s="3">
        <v>4</v>
      </c>
      <c r="J68" s="3">
        <v>1</v>
      </c>
      <c r="K68" s="3">
        <v>6</v>
      </c>
      <c r="L68" s="3">
        <v>4</v>
      </c>
      <c r="M68" s="3">
        <v>1</v>
      </c>
      <c r="N68" s="3">
        <v>0</v>
      </c>
      <c r="O68" s="3">
        <v>37</v>
      </c>
      <c r="P68" s="3">
        <v>11</v>
      </c>
      <c r="Q68" s="3">
        <v>16</v>
      </c>
      <c r="R68" s="3">
        <v>10</v>
      </c>
      <c r="S68" s="2">
        <v>0.53</v>
      </c>
    </row>
    <row r="69" spans="1:20" hidden="1" outlineLevel="2" x14ac:dyDescent="0.2">
      <c r="A69">
        <v>262</v>
      </c>
      <c r="B69" t="s">
        <v>224</v>
      </c>
      <c r="C69" t="s">
        <v>225</v>
      </c>
      <c r="D69" t="s">
        <v>226</v>
      </c>
      <c r="E69" s="3">
        <v>5</v>
      </c>
      <c r="F69" s="3">
        <v>4</v>
      </c>
      <c r="G69" s="3">
        <v>4</v>
      </c>
      <c r="H69" s="3">
        <v>0</v>
      </c>
      <c r="I69" s="3">
        <v>5</v>
      </c>
      <c r="J69" s="3">
        <v>1</v>
      </c>
      <c r="K69" s="3">
        <v>6</v>
      </c>
      <c r="L69" s="3">
        <v>3</v>
      </c>
      <c r="M69" s="3">
        <v>1</v>
      </c>
      <c r="N69" s="3">
        <v>0</v>
      </c>
      <c r="O69" s="3">
        <v>29</v>
      </c>
      <c r="P69" s="3">
        <v>9</v>
      </c>
      <c r="Q69" s="3">
        <v>11</v>
      </c>
      <c r="R69" s="3">
        <v>9</v>
      </c>
      <c r="S69" s="2">
        <v>0.59</v>
      </c>
    </row>
    <row r="70" spans="1:20" hidden="1" outlineLevel="2" x14ac:dyDescent="0.2">
      <c r="A70">
        <v>263</v>
      </c>
      <c r="B70" t="s">
        <v>1596</v>
      </c>
      <c r="C70" t="s">
        <v>236</v>
      </c>
      <c r="D70" t="s">
        <v>226</v>
      </c>
      <c r="E70" s="3">
        <v>1</v>
      </c>
      <c r="F70" s="3">
        <v>5</v>
      </c>
      <c r="G70" s="3">
        <v>0</v>
      </c>
      <c r="H70" s="3">
        <v>0</v>
      </c>
      <c r="I70" s="3">
        <v>3</v>
      </c>
      <c r="J70" s="3">
        <v>0</v>
      </c>
      <c r="K70" s="3">
        <v>5</v>
      </c>
      <c r="L70" s="3">
        <v>0</v>
      </c>
      <c r="M70" s="3">
        <v>0</v>
      </c>
      <c r="N70" s="3">
        <v>0</v>
      </c>
      <c r="O70" s="3">
        <v>14</v>
      </c>
      <c r="P70" s="3">
        <v>6</v>
      </c>
      <c r="Q70" s="3">
        <v>5</v>
      </c>
      <c r="R70" s="3">
        <v>3</v>
      </c>
      <c r="S70" s="2">
        <v>0.52</v>
      </c>
    </row>
    <row r="71" spans="1:20" hidden="1" outlineLevel="2" x14ac:dyDescent="0.2">
      <c r="A71">
        <v>264</v>
      </c>
      <c r="B71" t="s">
        <v>231</v>
      </c>
      <c r="C71" t="s">
        <v>232</v>
      </c>
      <c r="D71" t="s">
        <v>226</v>
      </c>
      <c r="E71" s="3">
        <v>2</v>
      </c>
      <c r="F71" s="3">
        <v>3</v>
      </c>
      <c r="G71" s="3">
        <v>5</v>
      </c>
      <c r="H71" s="3">
        <v>0</v>
      </c>
      <c r="I71" s="3">
        <v>5</v>
      </c>
      <c r="J71" s="3">
        <v>0</v>
      </c>
      <c r="K71" s="3">
        <v>4</v>
      </c>
      <c r="L71" s="3">
        <v>3</v>
      </c>
      <c r="M71" s="3">
        <v>1</v>
      </c>
      <c r="N71" s="3">
        <v>0</v>
      </c>
      <c r="O71" s="3">
        <v>23</v>
      </c>
      <c r="P71" s="3">
        <v>8</v>
      </c>
      <c r="Q71" s="3">
        <v>8</v>
      </c>
      <c r="R71" s="3">
        <v>7</v>
      </c>
      <c r="S71" s="2">
        <v>0.57999999999999996</v>
      </c>
    </row>
    <row r="72" spans="1:20" hidden="1" outlineLevel="2" x14ac:dyDescent="0.2">
      <c r="A72">
        <v>265</v>
      </c>
      <c r="B72" t="s">
        <v>229</v>
      </c>
      <c r="C72" t="s">
        <v>230</v>
      </c>
      <c r="D72" t="s">
        <v>226</v>
      </c>
      <c r="E72" s="3">
        <v>0</v>
      </c>
      <c r="F72" s="3">
        <v>2</v>
      </c>
      <c r="G72" s="3">
        <v>0</v>
      </c>
      <c r="H72" s="3">
        <v>0</v>
      </c>
      <c r="I72" s="3">
        <v>3</v>
      </c>
      <c r="J72" s="3">
        <v>0</v>
      </c>
      <c r="K72" s="3">
        <v>2</v>
      </c>
      <c r="L72" s="3">
        <v>1</v>
      </c>
      <c r="M72" s="3">
        <v>0</v>
      </c>
      <c r="N72" s="3">
        <v>0</v>
      </c>
      <c r="O72" s="3">
        <v>8</v>
      </c>
      <c r="P72" s="3">
        <v>2</v>
      </c>
      <c r="Q72" s="3">
        <v>3</v>
      </c>
      <c r="R72" s="3">
        <v>3</v>
      </c>
      <c r="S72" s="2">
        <v>0.66</v>
      </c>
    </row>
    <row r="73" spans="1:20" hidden="1" outlineLevel="2" x14ac:dyDescent="0.2">
      <c r="A73">
        <v>266</v>
      </c>
      <c r="B73" t="s">
        <v>1597</v>
      </c>
      <c r="C73" t="s">
        <v>1814</v>
      </c>
      <c r="D73" t="s">
        <v>226</v>
      </c>
      <c r="E73" s="3">
        <v>7</v>
      </c>
      <c r="F73" s="3">
        <v>3</v>
      </c>
      <c r="G73" s="3">
        <v>2</v>
      </c>
      <c r="H73" s="3">
        <v>0</v>
      </c>
      <c r="I73" s="3">
        <v>1</v>
      </c>
      <c r="J73" s="3">
        <v>1</v>
      </c>
      <c r="K73" s="3">
        <v>1</v>
      </c>
      <c r="L73" s="3">
        <v>2</v>
      </c>
      <c r="M73" s="3">
        <v>1</v>
      </c>
      <c r="N73" s="3">
        <v>0</v>
      </c>
      <c r="O73" s="3">
        <v>18</v>
      </c>
      <c r="P73" s="3">
        <v>7</v>
      </c>
      <c r="Q73" s="3">
        <v>9</v>
      </c>
      <c r="R73" s="3">
        <v>2</v>
      </c>
      <c r="S73" s="2">
        <v>0.51</v>
      </c>
    </row>
    <row r="74" spans="1:20" hidden="1" outlineLevel="2" x14ac:dyDescent="0.2">
      <c r="A74">
        <v>267</v>
      </c>
      <c r="B74" t="s">
        <v>1598</v>
      </c>
      <c r="C74" t="s">
        <v>1815</v>
      </c>
      <c r="D74" t="s">
        <v>226</v>
      </c>
      <c r="E74" s="3">
        <v>10</v>
      </c>
      <c r="F74" s="3">
        <v>8</v>
      </c>
      <c r="G74" s="3">
        <v>3</v>
      </c>
      <c r="H74" s="3">
        <v>0</v>
      </c>
      <c r="I74" s="3">
        <v>6</v>
      </c>
      <c r="J74" s="3">
        <v>1</v>
      </c>
      <c r="K74" s="3">
        <v>4</v>
      </c>
      <c r="L74" s="3">
        <v>3</v>
      </c>
      <c r="M74" s="3">
        <v>1</v>
      </c>
      <c r="N74" s="3">
        <v>0</v>
      </c>
      <c r="O74" s="3">
        <v>36</v>
      </c>
      <c r="P74" s="3">
        <v>11</v>
      </c>
      <c r="Q74" s="3">
        <v>17</v>
      </c>
      <c r="R74" s="3">
        <v>8</v>
      </c>
      <c r="S74" s="2">
        <v>0.55000000000000004</v>
      </c>
    </row>
    <row r="75" spans="1:20" hidden="1" outlineLevel="2" x14ac:dyDescent="0.2">
      <c r="A75">
        <v>268</v>
      </c>
      <c r="B75" t="s">
        <v>1599</v>
      </c>
      <c r="C75" t="s">
        <v>1816</v>
      </c>
      <c r="D75" t="s">
        <v>226</v>
      </c>
      <c r="E75" s="3">
        <v>9</v>
      </c>
      <c r="F75" s="3">
        <v>3</v>
      </c>
      <c r="G75" s="3">
        <v>5</v>
      </c>
      <c r="H75" s="3">
        <v>0</v>
      </c>
      <c r="I75" s="3">
        <v>5</v>
      </c>
      <c r="J75" s="3">
        <v>1</v>
      </c>
      <c r="K75" s="3">
        <v>2</v>
      </c>
      <c r="L75" s="3">
        <v>2</v>
      </c>
      <c r="M75" s="3">
        <v>1</v>
      </c>
      <c r="N75" s="3">
        <v>0</v>
      </c>
      <c r="O75" s="3">
        <v>28</v>
      </c>
      <c r="P75" s="3">
        <v>6</v>
      </c>
      <c r="Q75" s="3">
        <v>10</v>
      </c>
      <c r="R75" s="3">
        <v>12</v>
      </c>
      <c r="S75" s="2">
        <v>0.61</v>
      </c>
    </row>
    <row r="76" spans="1:20" hidden="1" outlineLevel="2" x14ac:dyDescent="0.2">
      <c r="A76">
        <v>269</v>
      </c>
      <c r="B76" t="s">
        <v>1600</v>
      </c>
      <c r="C76" t="s">
        <v>1817</v>
      </c>
      <c r="D76" t="s">
        <v>226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2">
        <v>0</v>
      </c>
    </row>
    <row r="77" spans="1:20" hidden="1" outlineLevel="2" x14ac:dyDescent="0.2">
      <c r="A77">
        <v>270</v>
      </c>
      <c r="B77" t="s">
        <v>1601</v>
      </c>
      <c r="C77" t="s">
        <v>1818</v>
      </c>
      <c r="D77" t="s">
        <v>226</v>
      </c>
      <c r="E77" s="3">
        <v>9</v>
      </c>
      <c r="F77" s="3">
        <v>2</v>
      </c>
      <c r="G77" s="3">
        <v>4</v>
      </c>
      <c r="H77" s="3">
        <v>0</v>
      </c>
      <c r="I77" s="3">
        <v>3</v>
      </c>
      <c r="J77" s="3">
        <v>1</v>
      </c>
      <c r="K77" s="3">
        <v>2</v>
      </c>
      <c r="L77" s="3">
        <v>3</v>
      </c>
      <c r="M77" s="3">
        <v>1</v>
      </c>
      <c r="N77" s="3">
        <v>0</v>
      </c>
      <c r="O77" s="3">
        <v>25</v>
      </c>
      <c r="P77" s="3">
        <v>7</v>
      </c>
      <c r="Q77" s="3">
        <v>10</v>
      </c>
      <c r="R77" s="3">
        <v>8</v>
      </c>
      <c r="S77" s="2">
        <v>0.54</v>
      </c>
    </row>
    <row r="78" spans="1:20" outlineLevel="1" collapsed="1" x14ac:dyDescent="0.2">
      <c r="D78" s="1" t="s">
        <v>226</v>
      </c>
      <c r="E78" s="3">
        <f t="shared" ref="E78:R78" si="6">SUBTOTAL(9,E68:E77)</f>
        <v>50</v>
      </c>
      <c r="F78" s="3">
        <f t="shared" si="6"/>
        <v>39</v>
      </c>
      <c r="G78" s="3">
        <f t="shared" si="6"/>
        <v>28</v>
      </c>
      <c r="H78" s="3">
        <f t="shared" si="6"/>
        <v>0</v>
      </c>
      <c r="I78" s="3">
        <f t="shared" si="6"/>
        <v>35</v>
      </c>
      <c r="J78" s="3">
        <f t="shared" si="6"/>
        <v>6</v>
      </c>
      <c r="K78" s="3">
        <f t="shared" si="6"/>
        <v>32</v>
      </c>
      <c r="L78" s="3">
        <f t="shared" si="6"/>
        <v>21</v>
      </c>
      <c r="M78" s="3">
        <f t="shared" si="6"/>
        <v>7</v>
      </c>
      <c r="N78" s="3">
        <f t="shared" si="6"/>
        <v>0</v>
      </c>
      <c r="O78" s="3">
        <f t="shared" si="6"/>
        <v>218</v>
      </c>
      <c r="P78" s="3">
        <f t="shared" si="6"/>
        <v>67</v>
      </c>
      <c r="Q78" s="3">
        <f t="shared" si="6"/>
        <v>89</v>
      </c>
      <c r="R78" s="3">
        <f t="shared" si="6"/>
        <v>62</v>
      </c>
      <c r="S78" s="2"/>
      <c r="T78" s="2">
        <f>AVERAGEIF(S68:S77,"&lt;&gt;0")</f>
        <v>0.56555555555555559</v>
      </c>
    </row>
    <row r="79" spans="1:20" hidden="1" outlineLevel="2" x14ac:dyDescent="0.2">
      <c r="A79">
        <v>21</v>
      </c>
      <c r="B79" t="s">
        <v>1420</v>
      </c>
      <c r="C79" t="s">
        <v>1655</v>
      </c>
      <c r="D79" t="s">
        <v>573</v>
      </c>
      <c r="E79" s="3">
        <v>7</v>
      </c>
      <c r="F79" s="3">
        <v>3</v>
      </c>
      <c r="G79" s="3">
        <v>2</v>
      </c>
      <c r="H79" s="3">
        <v>0</v>
      </c>
      <c r="I79" s="3">
        <v>1</v>
      </c>
      <c r="J79" s="3">
        <v>1</v>
      </c>
      <c r="K79" s="3">
        <v>1</v>
      </c>
      <c r="L79" s="3">
        <v>2</v>
      </c>
      <c r="M79" s="3">
        <v>1</v>
      </c>
      <c r="N79" s="3">
        <v>1</v>
      </c>
      <c r="O79" s="3">
        <v>19</v>
      </c>
      <c r="P79" s="3">
        <v>8</v>
      </c>
      <c r="Q79" s="3">
        <v>9</v>
      </c>
      <c r="R79" s="3">
        <v>2</v>
      </c>
      <c r="S79" s="2">
        <v>0.5</v>
      </c>
    </row>
    <row r="80" spans="1:20" hidden="1" outlineLevel="2" x14ac:dyDescent="0.2">
      <c r="A80">
        <v>22</v>
      </c>
      <c r="B80" t="s">
        <v>1421</v>
      </c>
      <c r="C80" t="s">
        <v>1656</v>
      </c>
      <c r="D80" t="s">
        <v>573</v>
      </c>
      <c r="E80" s="3">
        <v>5</v>
      </c>
      <c r="F80" s="3">
        <v>2</v>
      </c>
      <c r="G80" s="3">
        <v>4</v>
      </c>
      <c r="H80" s="3">
        <v>0</v>
      </c>
      <c r="I80" s="3">
        <v>3</v>
      </c>
      <c r="J80" s="3">
        <v>1</v>
      </c>
      <c r="K80" s="3">
        <v>1</v>
      </c>
      <c r="L80" s="3">
        <v>2</v>
      </c>
      <c r="M80" s="3">
        <v>1</v>
      </c>
      <c r="N80" s="3">
        <v>1</v>
      </c>
      <c r="O80" s="3">
        <v>20</v>
      </c>
      <c r="P80" s="3">
        <v>5</v>
      </c>
      <c r="Q80" s="3">
        <v>10</v>
      </c>
      <c r="R80" s="3">
        <v>5</v>
      </c>
      <c r="S80" s="2">
        <v>0.57999999999999996</v>
      </c>
    </row>
    <row r="81" spans="1:20" hidden="1" outlineLevel="2" x14ac:dyDescent="0.2">
      <c r="A81">
        <v>23</v>
      </c>
      <c r="B81" t="s">
        <v>1422</v>
      </c>
      <c r="C81" t="s">
        <v>1657</v>
      </c>
      <c r="D81" t="s">
        <v>573</v>
      </c>
      <c r="E81" s="3">
        <v>7</v>
      </c>
      <c r="F81" s="3">
        <v>3</v>
      </c>
      <c r="G81" s="3">
        <v>4</v>
      </c>
      <c r="H81" s="3">
        <v>0</v>
      </c>
      <c r="I81" s="3">
        <v>4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23</v>
      </c>
      <c r="P81" s="3">
        <v>7</v>
      </c>
      <c r="Q81" s="3">
        <v>10</v>
      </c>
      <c r="R81" s="3">
        <v>6</v>
      </c>
      <c r="S81" s="2">
        <v>0.56000000000000005</v>
      </c>
    </row>
    <row r="82" spans="1:20" hidden="1" outlineLevel="2" x14ac:dyDescent="0.2">
      <c r="A82">
        <v>24</v>
      </c>
      <c r="B82" t="s">
        <v>864</v>
      </c>
      <c r="C82" t="s">
        <v>587</v>
      </c>
      <c r="D82" t="s">
        <v>573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2">
        <v>0</v>
      </c>
    </row>
    <row r="83" spans="1:20" hidden="1" outlineLevel="2" x14ac:dyDescent="0.2">
      <c r="A83">
        <v>25</v>
      </c>
      <c r="B83" t="s">
        <v>1423</v>
      </c>
      <c r="C83" t="s">
        <v>1658</v>
      </c>
      <c r="D83" t="s">
        <v>573</v>
      </c>
      <c r="E83" s="3">
        <v>7</v>
      </c>
      <c r="F83" s="3">
        <v>3</v>
      </c>
      <c r="G83" s="3">
        <v>3</v>
      </c>
      <c r="H83" s="3">
        <v>0</v>
      </c>
      <c r="I83" s="3">
        <v>1</v>
      </c>
      <c r="J83" s="3">
        <v>1</v>
      </c>
      <c r="K83" s="3">
        <v>1</v>
      </c>
      <c r="L83" s="3">
        <v>2</v>
      </c>
      <c r="M83" s="3">
        <v>1</v>
      </c>
      <c r="N83" s="3">
        <v>1</v>
      </c>
      <c r="O83" s="3">
        <v>20</v>
      </c>
      <c r="P83" s="3">
        <v>7</v>
      </c>
      <c r="Q83" s="3">
        <v>10</v>
      </c>
      <c r="R83" s="3">
        <v>3</v>
      </c>
      <c r="S83" s="2">
        <v>0.54</v>
      </c>
    </row>
    <row r="84" spans="1:20" hidden="1" outlineLevel="2" x14ac:dyDescent="0.2">
      <c r="A84">
        <v>26</v>
      </c>
      <c r="B84" t="s">
        <v>1424</v>
      </c>
      <c r="C84" t="s">
        <v>1659</v>
      </c>
      <c r="D84" t="s">
        <v>573</v>
      </c>
      <c r="E84" s="3">
        <v>10</v>
      </c>
      <c r="F84" s="3">
        <v>6</v>
      </c>
      <c r="G84" s="3">
        <v>3</v>
      </c>
      <c r="H84" s="3">
        <v>0</v>
      </c>
      <c r="I84" s="3">
        <v>4</v>
      </c>
      <c r="J84" s="3">
        <v>1</v>
      </c>
      <c r="K84" s="3">
        <v>4</v>
      </c>
      <c r="L84" s="3">
        <v>3</v>
      </c>
      <c r="M84" s="3">
        <v>1</v>
      </c>
      <c r="N84" s="3">
        <v>0</v>
      </c>
      <c r="O84" s="3">
        <v>32</v>
      </c>
      <c r="P84" s="3">
        <v>13</v>
      </c>
      <c r="Q84" s="3">
        <v>14</v>
      </c>
      <c r="R84" s="3">
        <v>5</v>
      </c>
      <c r="S84" s="2">
        <v>0.53</v>
      </c>
    </row>
    <row r="85" spans="1:20" hidden="1" outlineLevel="2" x14ac:dyDescent="0.2">
      <c r="A85">
        <v>27</v>
      </c>
      <c r="B85" t="s">
        <v>1425</v>
      </c>
      <c r="C85" t="s">
        <v>1660</v>
      </c>
      <c r="D85" t="s">
        <v>573</v>
      </c>
      <c r="E85" s="3">
        <v>5</v>
      </c>
      <c r="F85" s="3">
        <v>2</v>
      </c>
      <c r="G85" s="3">
        <v>4</v>
      </c>
      <c r="H85" s="3">
        <v>0</v>
      </c>
      <c r="I85" s="3">
        <v>3</v>
      </c>
      <c r="J85" s="3">
        <v>1</v>
      </c>
      <c r="K85" s="3">
        <v>1</v>
      </c>
      <c r="L85" s="3">
        <v>2</v>
      </c>
      <c r="M85" s="3">
        <v>1</v>
      </c>
      <c r="N85" s="3">
        <v>1</v>
      </c>
      <c r="O85" s="3">
        <v>20</v>
      </c>
      <c r="P85" s="3">
        <v>5</v>
      </c>
      <c r="Q85" s="3">
        <v>10</v>
      </c>
      <c r="R85" s="3">
        <v>5</v>
      </c>
      <c r="S85" s="2">
        <v>0.57999999999999996</v>
      </c>
    </row>
    <row r="86" spans="1:20" hidden="1" outlineLevel="2" x14ac:dyDescent="0.2">
      <c r="A86">
        <v>28</v>
      </c>
      <c r="B86" t="s">
        <v>1426</v>
      </c>
      <c r="C86" t="s">
        <v>1661</v>
      </c>
      <c r="D86" t="s">
        <v>573</v>
      </c>
      <c r="E86" s="3">
        <v>6</v>
      </c>
      <c r="F86" s="3">
        <v>2</v>
      </c>
      <c r="G86" s="3">
        <v>4</v>
      </c>
      <c r="H86" s="3">
        <v>0</v>
      </c>
      <c r="I86" s="3">
        <v>4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21</v>
      </c>
      <c r="P86" s="3">
        <v>5</v>
      </c>
      <c r="Q86" s="3">
        <v>10</v>
      </c>
      <c r="R86" s="3">
        <v>6</v>
      </c>
      <c r="S86" s="2">
        <v>0.56999999999999995</v>
      </c>
    </row>
    <row r="87" spans="1:20" hidden="1" outlineLevel="2" x14ac:dyDescent="0.2">
      <c r="A87">
        <v>29</v>
      </c>
      <c r="B87" t="s">
        <v>1427</v>
      </c>
      <c r="C87" t="s">
        <v>1662</v>
      </c>
      <c r="D87" t="s">
        <v>573</v>
      </c>
      <c r="E87" s="3">
        <v>7</v>
      </c>
      <c r="F87" s="3">
        <v>4</v>
      </c>
      <c r="G87" s="3">
        <v>4</v>
      </c>
      <c r="H87" s="3">
        <v>0</v>
      </c>
      <c r="I87" s="3">
        <v>2</v>
      </c>
      <c r="J87" s="3">
        <v>1</v>
      </c>
      <c r="K87" s="3">
        <v>1</v>
      </c>
      <c r="L87" s="3">
        <v>3</v>
      </c>
      <c r="M87" s="3">
        <v>2</v>
      </c>
      <c r="N87" s="3">
        <v>1</v>
      </c>
      <c r="O87" s="3">
        <v>25</v>
      </c>
      <c r="P87" s="3">
        <v>8</v>
      </c>
      <c r="Q87" s="3">
        <v>10</v>
      </c>
      <c r="R87" s="3">
        <v>7</v>
      </c>
      <c r="S87" s="2">
        <v>0.56999999999999995</v>
      </c>
    </row>
    <row r="88" spans="1:20" hidden="1" outlineLevel="2" x14ac:dyDescent="0.2">
      <c r="A88">
        <v>30</v>
      </c>
      <c r="B88" t="s">
        <v>1428</v>
      </c>
      <c r="C88" t="s">
        <v>1663</v>
      </c>
      <c r="D88" t="s">
        <v>573</v>
      </c>
      <c r="E88" s="3">
        <v>10</v>
      </c>
      <c r="F88" s="3">
        <v>6</v>
      </c>
      <c r="G88" s="3">
        <v>2</v>
      </c>
      <c r="H88" s="3">
        <v>0</v>
      </c>
      <c r="I88" s="3">
        <v>5</v>
      </c>
      <c r="J88" s="3">
        <v>1</v>
      </c>
      <c r="K88" s="3">
        <v>5</v>
      </c>
      <c r="L88" s="3">
        <v>3</v>
      </c>
      <c r="M88" s="3">
        <v>1</v>
      </c>
      <c r="N88" s="3">
        <v>0</v>
      </c>
      <c r="O88" s="3">
        <v>33</v>
      </c>
      <c r="P88" s="3">
        <v>11</v>
      </c>
      <c r="Q88" s="3">
        <v>15</v>
      </c>
      <c r="R88" s="3">
        <v>7</v>
      </c>
      <c r="S88" s="2">
        <v>0.56000000000000005</v>
      </c>
    </row>
    <row r="89" spans="1:20" outlineLevel="1" collapsed="1" x14ac:dyDescent="0.2">
      <c r="D89" s="1" t="s">
        <v>573</v>
      </c>
      <c r="E89" s="3">
        <f t="shared" ref="E89:R89" si="7">SUBTOTAL(9,E79:E88)</f>
        <v>64</v>
      </c>
      <c r="F89" s="3">
        <f t="shared" si="7"/>
        <v>31</v>
      </c>
      <c r="G89" s="3">
        <f t="shared" si="7"/>
        <v>30</v>
      </c>
      <c r="H89" s="3">
        <f t="shared" si="7"/>
        <v>0</v>
      </c>
      <c r="I89" s="3">
        <f t="shared" si="7"/>
        <v>27</v>
      </c>
      <c r="J89" s="3">
        <f t="shared" si="7"/>
        <v>9</v>
      </c>
      <c r="K89" s="3">
        <f t="shared" si="7"/>
        <v>16</v>
      </c>
      <c r="L89" s="3">
        <f t="shared" si="7"/>
        <v>19</v>
      </c>
      <c r="M89" s="3">
        <f t="shared" si="7"/>
        <v>10</v>
      </c>
      <c r="N89" s="3">
        <f t="shared" si="7"/>
        <v>7</v>
      </c>
      <c r="O89" s="3">
        <f t="shared" si="7"/>
        <v>213</v>
      </c>
      <c r="P89" s="3">
        <f t="shared" si="7"/>
        <v>69</v>
      </c>
      <c r="Q89" s="3">
        <f t="shared" si="7"/>
        <v>98</v>
      </c>
      <c r="R89" s="3">
        <f t="shared" si="7"/>
        <v>46</v>
      </c>
      <c r="S89" s="2"/>
      <c r="T89" s="2">
        <f>AVERAGEIF(S79:S88,"&lt;&gt;0")</f>
        <v>0.55444444444444452</v>
      </c>
    </row>
    <row r="90" spans="1:20" hidden="1" outlineLevel="2" x14ac:dyDescent="0.2">
      <c r="A90">
        <v>81</v>
      </c>
      <c r="B90" t="s">
        <v>1018</v>
      </c>
      <c r="C90" t="s">
        <v>1019</v>
      </c>
      <c r="D90" t="s">
        <v>41</v>
      </c>
      <c r="E90" s="3">
        <v>9</v>
      </c>
      <c r="F90" s="3">
        <v>4</v>
      </c>
      <c r="G90" s="3">
        <v>7</v>
      </c>
      <c r="H90" s="3">
        <v>0</v>
      </c>
      <c r="I90" s="3">
        <v>2</v>
      </c>
      <c r="J90" s="3">
        <v>1</v>
      </c>
      <c r="K90" s="3">
        <v>2</v>
      </c>
      <c r="L90" s="3">
        <v>2</v>
      </c>
      <c r="M90" s="3">
        <v>1</v>
      </c>
      <c r="N90" s="3">
        <v>0</v>
      </c>
      <c r="O90" s="3">
        <v>28</v>
      </c>
      <c r="P90" s="3">
        <v>8</v>
      </c>
      <c r="Q90" s="3">
        <v>11</v>
      </c>
      <c r="R90" s="3">
        <v>9</v>
      </c>
      <c r="S90" s="2">
        <v>0.56000000000000005</v>
      </c>
    </row>
    <row r="91" spans="1:20" hidden="1" outlineLevel="2" x14ac:dyDescent="0.2">
      <c r="A91">
        <v>82</v>
      </c>
      <c r="B91" t="s">
        <v>48</v>
      </c>
      <c r="C91" t="s">
        <v>49</v>
      </c>
      <c r="D91" t="s">
        <v>41</v>
      </c>
      <c r="E91" s="3">
        <v>6</v>
      </c>
      <c r="F91" s="3">
        <v>1</v>
      </c>
      <c r="G91" s="3">
        <v>2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9</v>
      </c>
      <c r="P91" s="3">
        <v>0</v>
      </c>
      <c r="Q91" s="3">
        <v>7</v>
      </c>
      <c r="R91" s="3">
        <v>2</v>
      </c>
      <c r="S91" s="2">
        <v>0.63</v>
      </c>
    </row>
    <row r="92" spans="1:20" hidden="1" outlineLevel="2" x14ac:dyDescent="0.2">
      <c r="A92">
        <v>83</v>
      </c>
      <c r="B92" t="s">
        <v>1465</v>
      </c>
      <c r="C92" t="s">
        <v>1694</v>
      </c>
      <c r="D92" t="s">
        <v>41</v>
      </c>
      <c r="E92" s="3">
        <v>9</v>
      </c>
      <c r="F92" s="3">
        <v>3</v>
      </c>
      <c r="G92" s="3">
        <v>4</v>
      </c>
      <c r="H92" s="3">
        <v>0</v>
      </c>
      <c r="I92" s="3">
        <v>3</v>
      </c>
      <c r="J92" s="3">
        <v>1</v>
      </c>
      <c r="K92" s="3">
        <v>1</v>
      </c>
      <c r="L92" s="3">
        <v>3</v>
      </c>
      <c r="M92" s="3">
        <v>1</v>
      </c>
      <c r="N92" s="3">
        <v>1</v>
      </c>
      <c r="O92" s="3">
        <v>26</v>
      </c>
      <c r="P92" s="3">
        <v>7</v>
      </c>
      <c r="Q92" s="3">
        <v>11</v>
      </c>
      <c r="R92" s="3">
        <v>8</v>
      </c>
      <c r="S92" s="2">
        <v>0.56999999999999995</v>
      </c>
    </row>
    <row r="93" spans="1:20" hidden="1" outlineLevel="2" x14ac:dyDescent="0.2">
      <c r="A93">
        <v>84</v>
      </c>
      <c r="B93" t="s">
        <v>1466</v>
      </c>
      <c r="C93" t="s">
        <v>1695</v>
      </c>
      <c r="D93" t="s">
        <v>41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2">
        <v>0</v>
      </c>
    </row>
    <row r="94" spans="1:20" hidden="1" outlineLevel="2" x14ac:dyDescent="0.2">
      <c r="A94">
        <v>85</v>
      </c>
      <c r="B94" t="s">
        <v>1011</v>
      </c>
      <c r="C94" t="s">
        <v>1012</v>
      </c>
      <c r="D94" t="s">
        <v>41</v>
      </c>
      <c r="E94" s="3">
        <v>2</v>
      </c>
      <c r="F94" s="3">
        <v>7</v>
      </c>
      <c r="G94" s="3">
        <v>1</v>
      </c>
      <c r="H94" s="3">
        <v>0</v>
      </c>
      <c r="I94" s="3">
        <v>3</v>
      </c>
      <c r="J94" s="3">
        <v>0</v>
      </c>
      <c r="K94" s="3">
        <v>4</v>
      </c>
      <c r="L94" s="3">
        <v>1</v>
      </c>
      <c r="M94" s="3">
        <v>0</v>
      </c>
      <c r="N94" s="3">
        <v>0</v>
      </c>
      <c r="O94" s="3">
        <v>18</v>
      </c>
      <c r="P94" s="3">
        <v>5</v>
      </c>
      <c r="Q94" s="3">
        <v>6</v>
      </c>
      <c r="R94" s="3">
        <v>7</v>
      </c>
      <c r="S94" s="2">
        <v>0.59</v>
      </c>
    </row>
    <row r="95" spans="1:20" hidden="1" outlineLevel="2" x14ac:dyDescent="0.2">
      <c r="A95">
        <v>86</v>
      </c>
      <c r="B95" t="s">
        <v>1467</v>
      </c>
      <c r="C95" t="s">
        <v>1696</v>
      </c>
      <c r="D95" t="s">
        <v>41</v>
      </c>
      <c r="E95" s="3">
        <v>8</v>
      </c>
      <c r="F95" s="3">
        <v>8</v>
      </c>
      <c r="G95" s="3">
        <v>3</v>
      </c>
      <c r="H95" s="3">
        <v>0</v>
      </c>
      <c r="I95" s="3">
        <v>5</v>
      </c>
      <c r="J95" s="3">
        <v>1</v>
      </c>
      <c r="K95" s="3">
        <v>5</v>
      </c>
      <c r="L95" s="3">
        <v>4</v>
      </c>
      <c r="M95" s="3">
        <v>1</v>
      </c>
      <c r="N95" s="3">
        <v>1</v>
      </c>
      <c r="O95" s="3">
        <v>36</v>
      </c>
      <c r="P95" s="3">
        <v>12</v>
      </c>
      <c r="Q95" s="3">
        <v>15</v>
      </c>
      <c r="R95" s="3">
        <v>9</v>
      </c>
      <c r="S95" s="2">
        <v>0.59</v>
      </c>
    </row>
    <row r="96" spans="1:20" hidden="1" outlineLevel="2" x14ac:dyDescent="0.2">
      <c r="A96">
        <v>87</v>
      </c>
      <c r="B96" t="s">
        <v>1468</v>
      </c>
      <c r="C96" t="s">
        <v>1697</v>
      </c>
      <c r="D96" t="s">
        <v>41</v>
      </c>
      <c r="E96" s="3">
        <v>8</v>
      </c>
      <c r="F96" s="3">
        <v>3</v>
      </c>
      <c r="G96" s="3">
        <v>5</v>
      </c>
      <c r="H96" s="3">
        <v>0</v>
      </c>
      <c r="I96" s="3">
        <v>2</v>
      </c>
      <c r="J96" s="3">
        <v>1</v>
      </c>
      <c r="K96" s="3">
        <v>1</v>
      </c>
      <c r="L96" s="3">
        <v>1</v>
      </c>
      <c r="M96" s="3">
        <v>1</v>
      </c>
      <c r="N96" s="3">
        <v>0</v>
      </c>
      <c r="O96" s="3">
        <v>22</v>
      </c>
      <c r="P96" s="3">
        <v>5</v>
      </c>
      <c r="Q96" s="3">
        <v>9</v>
      </c>
      <c r="R96" s="3">
        <v>8</v>
      </c>
      <c r="S96" s="2">
        <v>0.59</v>
      </c>
    </row>
    <row r="97" spans="1:20" hidden="1" outlineLevel="2" x14ac:dyDescent="0.2">
      <c r="A97">
        <v>88</v>
      </c>
      <c r="B97" t="s">
        <v>1469</v>
      </c>
      <c r="C97" t="s">
        <v>1698</v>
      </c>
      <c r="D97" t="s">
        <v>41</v>
      </c>
      <c r="E97" s="3">
        <v>11</v>
      </c>
      <c r="F97" s="3">
        <v>6</v>
      </c>
      <c r="G97" s="3">
        <v>5</v>
      </c>
      <c r="H97" s="3">
        <v>0</v>
      </c>
      <c r="I97" s="3">
        <v>4</v>
      </c>
      <c r="J97" s="3">
        <v>1</v>
      </c>
      <c r="K97" s="3">
        <v>5</v>
      </c>
      <c r="L97" s="3">
        <v>4</v>
      </c>
      <c r="M97" s="3">
        <v>2</v>
      </c>
      <c r="N97" s="3">
        <v>0</v>
      </c>
      <c r="O97" s="3">
        <v>38</v>
      </c>
      <c r="P97" s="3">
        <v>12</v>
      </c>
      <c r="Q97" s="3">
        <v>15</v>
      </c>
      <c r="R97" s="3">
        <v>11</v>
      </c>
      <c r="S97" s="2">
        <v>0.56999999999999995</v>
      </c>
    </row>
    <row r="98" spans="1:20" hidden="1" outlineLevel="2" x14ac:dyDescent="0.2">
      <c r="A98">
        <v>89</v>
      </c>
      <c r="B98" t="s">
        <v>1470</v>
      </c>
      <c r="C98" t="s">
        <v>1699</v>
      </c>
      <c r="D98" t="s">
        <v>41</v>
      </c>
      <c r="E98" s="3">
        <v>2</v>
      </c>
      <c r="F98" s="3">
        <v>3</v>
      </c>
      <c r="G98" s="3">
        <v>1</v>
      </c>
      <c r="H98" s="3">
        <v>0</v>
      </c>
      <c r="I98" s="3">
        <v>2</v>
      </c>
      <c r="J98" s="3">
        <v>1</v>
      </c>
      <c r="K98" s="3">
        <v>1</v>
      </c>
      <c r="L98" s="3">
        <v>0</v>
      </c>
      <c r="M98" s="3">
        <v>1</v>
      </c>
      <c r="N98" s="3">
        <v>0</v>
      </c>
      <c r="O98" s="3">
        <v>11</v>
      </c>
      <c r="P98" s="3">
        <v>4</v>
      </c>
      <c r="Q98" s="3">
        <v>5</v>
      </c>
      <c r="R98" s="3">
        <v>2</v>
      </c>
      <c r="S98" s="2">
        <v>0.47</v>
      </c>
    </row>
    <row r="99" spans="1:20" hidden="1" outlineLevel="2" x14ac:dyDescent="0.2">
      <c r="A99">
        <v>90</v>
      </c>
      <c r="B99" t="s">
        <v>1471</v>
      </c>
      <c r="C99" t="s">
        <v>1700</v>
      </c>
      <c r="D99" t="s">
        <v>41</v>
      </c>
      <c r="E99" s="3">
        <v>2</v>
      </c>
      <c r="F99" s="3">
        <v>6</v>
      </c>
      <c r="G99" s="3">
        <v>1</v>
      </c>
      <c r="H99" s="3">
        <v>0</v>
      </c>
      <c r="I99" s="3">
        <v>3</v>
      </c>
      <c r="J99" s="3">
        <v>1</v>
      </c>
      <c r="K99" s="3">
        <v>4</v>
      </c>
      <c r="L99" s="3">
        <v>2</v>
      </c>
      <c r="M99" s="3">
        <v>1</v>
      </c>
      <c r="N99" s="3">
        <v>1</v>
      </c>
      <c r="O99" s="3">
        <v>21</v>
      </c>
      <c r="P99" s="3">
        <v>10</v>
      </c>
      <c r="Q99" s="3">
        <v>9</v>
      </c>
      <c r="R99" s="3">
        <v>2</v>
      </c>
      <c r="S99" s="2">
        <v>0.48</v>
      </c>
    </row>
    <row r="100" spans="1:20" outlineLevel="1" collapsed="1" x14ac:dyDescent="0.2">
      <c r="D100" s="1" t="s">
        <v>41</v>
      </c>
      <c r="E100" s="3">
        <f t="shared" ref="E100:R100" si="8">SUBTOTAL(9,E90:E99)</f>
        <v>57</v>
      </c>
      <c r="F100" s="3">
        <f t="shared" si="8"/>
        <v>41</v>
      </c>
      <c r="G100" s="3">
        <f t="shared" si="8"/>
        <v>29</v>
      </c>
      <c r="H100" s="3">
        <f t="shared" si="8"/>
        <v>0</v>
      </c>
      <c r="I100" s="3">
        <f t="shared" si="8"/>
        <v>24</v>
      </c>
      <c r="J100" s="3">
        <f t="shared" si="8"/>
        <v>7</v>
      </c>
      <c r="K100" s="3">
        <f t="shared" si="8"/>
        <v>23</v>
      </c>
      <c r="L100" s="3">
        <f t="shared" si="8"/>
        <v>17</v>
      </c>
      <c r="M100" s="3">
        <f t="shared" si="8"/>
        <v>8</v>
      </c>
      <c r="N100" s="3">
        <f t="shared" si="8"/>
        <v>3</v>
      </c>
      <c r="O100" s="3">
        <f t="shared" si="8"/>
        <v>209</v>
      </c>
      <c r="P100" s="3">
        <f t="shared" si="8"/>
        <v>63</v>
      </c>
      <c r="Q100" s="3">
        <f t="shared" si="8"/>
        <v>88</v>
      </c>
      <c r="R100" s="3">
        <f t="shared" si="8"/>
        <v>58</v>
      </c>
      <c r="S100" s="2"/>
      <c r="T100" s="2">
        <f>AVERAGEIF(S90:S99,"&lt;&gt;0")</f>
        <v>0.56111111111111101</v>
      </c>
    </row>
    <row r="101" spans="1:20" hidden="1" outlineLevel="2" x14ac:dyDescent="0.2">
      <c r="A101">
        <v>131</v>
      </c>
      <c r="B101" t="s">
        <v>1504</v>
      </c>
      <c r="C101" t="s">
        <v>1733</v>
      </c>
      <c r="D101" t="s">
        <v>1397</v>
      </c>
      <c r="E101" s="3">
        <v>7</v>
      </c>
      <c r="F101" s="3">
        <v>3</v>
      </c>
      <c r="G101" s="3">
        <v>1</v>
      </c>
      <c r="H101" s="3">
        <v>0</v>
      </c>
      <c r="I101" s="3">
        <v>2</v>
      </c>
      <c r="J101" s="3">
        <v>1</v>
      </c>
      <c r="K101" s="3">
        <v>1</v>
      </c>
      <c r="L101" s="3">
        <v>2</v>
      </c>
      <c r="M101" s="3">
        <v>1</v>
      </c>
      <c r="N101" s="3">
        <v>0</v>
      </c>
      <c r="O101" s="3">
        <v>18</v>
      </c>
      <c r="P101" s="3">
        <v>6</v>
      </c>
      <c r="Q101" s="3">
        <v>10</v>
      </c>
      <c r="R101" s="3">
        <v>2</v>
      </c>
      <c r="S101" s="2">
        <v>0.48</v>
      </c>
    </row>
    <row r="102" spans="1:20" hidden="1" outlineLevel="2" x14ac:dyDescent="0.2">
      <c r="A102">
        <v>132</v>
      </c>
      <c r="B102" t="s">
        <v>1505</v>
      </c>
      <c r="C102" t="s">
        <v>1734</v>
      </c>
      <c r="D102" t="s">
        <v>1397</v>
      </c>
      <c r="E102" s="3">
        <v>12</v>
      </c>
      <c r="F102" s="3">
        <v>7</v>
      </c>
      <c r="G102" s="3">
        <v>2</v>
      </c>
      <c r="H102" s="3">
        <v>0</v>
      </c>
      <c r="I102" s="3">
        <v>4</v>
      </c>
      <c r="J102" s="3">
        <v>1</v>
      </c>
      <c r="K102" s="3">
        <v>6</v>
      </c>
      <c r="L102" s="3">
        <v>4</v>
      </c>
      <c r="M102" s="3">
        <v>1</v>
      </c>
      <c r="N102" s="3">
        <v>1</v>
      </c>
      <c r="O102" s="3">
        <v>38</v>
      </c>
      <c r="P102" s="3">
        <v>13</v>
      </c>
      <c r="Q102" s="3">
        <v>18</v>
      </c>
      <c r="R102" s="3">
        <v>7</v>
      </c>
      <c r="S102" s="2">
        <v>0.52</v>
      </c>
    </row>
    <row r="103" spans="1:20" hidden="1" outlineLevel="2" x14ac:dyDescent="0.2">
      <c r="A103">
        <v>133</v>
      </c>
      <c r="B103" t="s">
        <v>252</v>
      </c>
      <c r="C103" t="s">
        <v>253</v>
      </c>
      <c r="D103" t="s">
        <v>1397</v>
      </c>
      <c r="E103" s="3">
        <v>7</v>
      </c>
      <c r="F103" s="3">
        <v>2</v>
      </c>
      <c r="G103" s="3">
        <v>3</v>
      </c>
      <c r="H103" s="3">
        <v>0</v>
      </c>
      <c r="I103" s="3">
        <v>2</v>
      </c>
      <c r="J103" s="3">
        <v>1</v>
      </c>
      <c r="K103" s="3">
        <v>1</v>
      </c>
      <c r="L103" s="3">
        <v>2</v>
      </c>
      <c r="M103" s="3">
        <v>1</v>
      </c>
      <c r="N103" s="3">
        <v>1</v>
      </c>
      <c r="O103" s="3">
        <v>20</v>
      </c>
      <c r="P103" s="3">
        <v>5</v>
      </c>
      <c r="Q103" s="3">
        <v>11</v>
      </c>
      <c r="R103" s="3">
        <v>4</v>
      </c>
      <c r="S103" s="2">
        <v>0.53</v>
      </c>
    </row>
    <row r="104" spans="1:20" hidden="1" outlineLevel="2" x14ac:dyDescent="0.2">
      <c r="A104">
        <v>134</v>
      </c>
      <c r="B104" t="s">
        <v>1506</v>
      </c>
      <c r="C104" t="s">
        <v>1735</v>
      </c>
      <c r="D104" t="s">
        <v>1397</v>
      </c>
      <c r="E104" s="3">
        <v>8</v>
      </c>
      <c r="F104" s="3">
        <v>3</v>
      </c>
      <c r="G104" s="3">
        <v>2</v>
      </c>
      <c r="H104" s="3">
        <v>0</v>
      </c>
      <c r="I104" s="3">
        <v>1</v>
      </c>
      <c r="J104" s="3">
        <v>0</v>
      </c>
      <c r="K104" s="3">
        <v>1</v>
      </c>
      <c r="L104" s="3">
        <v>2</v>
      </c>
      <c r="M104" s="3">
        <v>1</v>
      </c>
      <c r="N104" s="3">
        <v>0</v>
      </c>
      <c r="O104" s="3">
        <v>18</v>
      </c>
      <c r="P104" s="3">
        <v>7</v>
      </c>
      <c r="Q104" s="3">
        <v>9</v>
      </c>
      <c r="R104" s="3">
        <v>2</v>
      </c>
      <c r="S104" s="2">
        <v>0.47</v>
      </c>
    </row>
    <row r="105" spans="1:20" hidden="1" outlineLevel="2" x14ac:dyDescent="0.2">
      <c r="A105">
        <v>135</v>
      </c>
      <c r="B105" t="s">
        <v>260</v>
      </c>
      <c r="C105" t="s">
        <v>261</v>
      </c>
      <c r="D105" t="s">
        <v>1397</v>
      </c>
      <c r="E105" s="3">
        <v>7</v>
      </c>
      <c r="F105" s="3">
        <v>2</v>
      </c>
      <c r="G105" s="3">
        <v>2</v>
      </c>
      <c r="H105" s="3">
        <v>0</v>
      </c>
      <c r="I105" s="3">
        <v>2</v>
      </c>
      <c r="J105" s="3">
        <v>1</v>
      </c>
      <c r="K105" s="3">
        <v>1</v>
      </c>
      <c r="L105" s="3">
        <v>2</v>
      </c>
      <c r="M105" s="3">
        <v>1</v>
      </c>
      <c r="N105" s="3">
        <v>1</v>
      </c>
      <c r="O105" s="3">
        <v>19</v>
      </c>
      <c r="P105" s="3">
        <v>5</v>
      </c>
      <c r="Q105" s="3">
        <v>11</v>
      </c>
      <c r="R105" s="3">
        <v>3</v>
      </c>
      <c r="S105" s="2">
        <v>0.52</v>
      </c>
    </row>
    <row r="106" spans="1:20" hidden="1" outlineLevel="2" x14ac:dyDescent="0.2">
      <c r="A106">
        <v>136</v>
      </c>
      <c r="B106" t="s">
        <v>1507</v>
      </c>
      <c r="C106" t="s">
        <v>1736</v>
      </c>
      <c r="D106" t="s">
        <v>1397</v>
      </c>
      <c r="E106" s="3">
        <v>4</v>
      </c>
      <c r="F106" s="3">
        <v>2</v>
      </c>
      <c r="G106" s="3">
        <v>3</v>
      </c>
      <c r="H106" s="3">
        <v>0</v>
      </c>
      <c r="I106" s="3">
        <v>1</v>
      </c>
      <c r="J106" s="3">
        <v>1</v>
      </c>
      <c r="K106" s="3">
        <v>1</v>
      </c>
      <c r="L106" s="3">
        <v>3</v>
      </c>
      <c r="M106" s="3">
        <v>1</v>
      </c>
      <c r="N106" s="3">
        <v>0</v>
      </c>
      <c r="O106" s="3">
        <v>16</v>
      </c>
      <c r="P106" s="3">
        <v>6</v>
      </c>
      <c r="Q106" s="3">
        <v>8</v>
      </c>
      <c r="R106" s="3">
        <v>2</v>
      </c>
      <c r="S106" s="2">
        <v>0.43</v>
      </c>
    </row>
    <row r="107" spans="1:20" hidden="1" outlineLevel="2" x14ac:dyDescent="0.2">
      <c r="A107">
        <v>137</v>
      </c>
      <c r="B107" t="s">
        <v>246</v>
      </c>
      <c r="C107" t="s">
        <v>247</v>
      </c>
      <c r="D107" t="s">
        <v>1397</v>
      </c>
      <c r="E107" s="3">
        <v>10</v>
      </c>
      <c r="F107" s="3">
        <v>3</v>
      </c>
      <c r="G107" s="3">
        <v>3</v>
      </c>
      <c r="H107" s="3">
        <v>0</v>
      </c>
      <c r="I107" s="3">
        <v>1</v>
      </c>
      <c r="J107" s="3">
        <v>1</v>
      </c>
      <c r="K107" s="3">
        <v>1</v>
      </c>
      <c r="L107" s="3">
        <v>2</v>
      </c>
      <c r="M107" s="3">
        <v>2</v>
      </c>
      <c r="N107" s="3">
        <v>1</v>
      </c>
      <c r="O107" s="3">
        <v>24</v>
      </c>
      <c r="P107" s="3">
        <v>5</v>
      </c>
      <c r="Q107" s="3">
        <v>14</v>
      </c>
      <c r="R107" s="3">
        <v>5</v>
      </c>
      <c r="S107" s="2">
        <v>0.51</v>
      </c>
    </row>
    <row r="108" spans="1:20" hidden="1" outlineLevel="2" x14ac:dyDescent="0.2">
      <c r="A108">
        <v>138</v>
      </c>
      <c r="B108" t="s">
        <v>1508</v>
      </c>
      <c r="C108" t="s">
        <v>1737</v>
      </c>
      <c r="D108" t="s">
        <v>1397</v>
      </c>
      <c r="E108" s="3">
        <v>8</v>
      </c>
      <c r="F108" s="3">
        <v>2</v>
      </c>
      <c r="G108" s="3">
        <v>2</v>
      </c>
      <c r="H108" s="3">
        <v>0</v>
      </c>
      <c r="I108" s="3">
        <v>2</v>
      </c>
      <c r="J108" s="3">
        <v>1</v>
      </c>
      <c r="K108" s="3">
        <v>2</v>
      </c>
      <c r="L108" s="3">
        <v>3</v>
      </c>
      <c r="M108" s="3">
        <v>1</v>
      </c>
      <c r="N108" s="3">
        <v>1</v>
      </c>
      <c r="O108" s="3">
        <v>22</v>
      </c>
      <c r="P108" s="3">
        <v>7</v>
      </c>
      <c r="Q108" s="3">
        <v>11</v>
      </c>
      <c r="R108" s="3">
        <v>4</v>
      </c>
      <c r="S108" s="2">
        <v>0.51</v>
      </c>
    </row>
    <row r="109" spans="1:20" hidden="1" outlineLevel="2" x14ac:dyDescent="0.2">
      <c r="A109">
        <v>139</v>
      </c>
      <c r="B109" t="s">
        <v>1509</v>
      </c>
      <c r="C109" t="s">
        <v>1738</v>
      </c>
      <c r="D109" t="s">
        <v>1397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2">
        <v>0</v>
      </c>
    </row>
    <row r="110" spans="1:20" hidden="1" outlineLevel="2" x14ac:dyDescent="0.2">
      <c r="A110">
        <v>140</v>
      </c>
      <c r="B110" t="s">
        <v>1510</v>
      </c>
      <c r="C110" t="s">
        <v>1739</v>
      </c>
      <c r="D110" t="s">
        <v>1397</v>
      </c>
      <c r="E110" s="3">
        <v>9</v>
      </c>
      <c r="F110" s="3">
        <v>2</v>
      </c>
      <c r="G110" s="3">
        <v>2</v>
      </c>
      <c r="H110" s="3">
        <v>0</v>
      </c>
      <c r="I110" s="3">
        <v>1</v>
      </c>
      <c r="J110" s="3">
        <v>1</v>
      </c>
      <c r="K110" s="3">
        <v>2</v>
      </c>
      <c r="L110" s="3">
        <v>3</v>
      </c>
      <c r="M110" s="3">
        <v>1</v>
      </c>
      <c r="N110" s="3">
        <v>1</v>
      </c>
      <c r="O110" s="3">
        <v>22</v>
      </c>
      <c r="P110" s="3">
        <v>7</v>
      </c>
      <c r="Q110" s="3">
        <v>11</v>
      </c>
      <c r="R110" s="3">
        <v>4</v>
      </c>
      <c r="S110" s="2">
        <v>0.51</v>
      </c>
    </row>
    <row r="111" spans="1:20" outlineLevel="1" collapsed="1" x14ac:dyDescent="0.2">
      <c r="D111" s="1" t="s">
        <v>1397</v>
      </c>
      <c r="E111" s="3">
        <f t="shared" ref="E111:R111" si="9">SUBTOTAL(9,E101:E110)</f>
        <v>72</v>
      </c>
      <c r="F111" s="3">
        <f t="shared" si="9"/>
        <v>26</v>
      </c>
      <c r="G111" s="3">
        <f t="shared" si="9"/>
        <v>20</v>
      </c>
      <c r="H111" s="3">
        <f t="shared" si="9"/>
        <v>0</v>
      </c>
      <c r="I111" s="3">
        <f t="shared" si="9"/>
        <v>16</v>
      </c>
      <c r="J111" s="3">
        <f t="shared" si="9"/>
        <v>8</v>
      </c>
      <c r="K111" s="3">
        <f t="shared" si="9"/>
        <v>16</v>
      </c>
      <c r="L111" s="3">
        <f t="shared" si="9"/>
        <v>23</v>
      </c>
      <c r="M111" s="3">
        <f t="shared" si="9"/>
        <v>10</v>
      </c>
      <c r="N111" s="3">
        <f t="shared" si="9"/>
        <v>6</v>
      </c>
      <c r="O111" s="3">
        <f t="shared" si="9"/>
        <v>197</v>
      </c>
      <c r="P111" s="3">
        <f t="shared" si="9"/>
        <v>61</v>
      </c>
      <c r="Q111" s="3">
        <f t="shared" si="9"/>
        <v>103</v>
      </c>
      <c r="R111" s="3">
        <f t="shared" si="9"/>
        <v>33</v>
      </c>
      <c r="S111" s="2"/>
      <c r="T111" s="2">
        <f>AVERAGEIF(S101:S110,"&lt;&gt;0")</f>
        <v>0.49777777777777771</v>
      </c>
    </row>
    <row r="112" spans="1:20" hidden="1" outlineLevel="2" x14ac:dyDescent="0.2">
      <c r="A112">
        <v>301</v>
      </c>
      <c r="B112" t="s">
        <v>1630</v>
      </c>
      <c r="C112" t="s">
        <v>1843</v>
      </c>
      <c r="D112" t="s">
        <v>1401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2">
        <v>0</v>
      </c>
    </row>
    <row r="113" spans="1:20" hidden="1" outlineLevel="2" x14ac:dyDescent="0.2">
      <c r="A113">
        <v>302</v>
      </c>
      <c r="B113" t="s">
        <v>1165</v>
      </c>
      <c r="C113" t="s">
        <v>291</v>
      </c>
      <c r="D113" t="s">
        <v>1401</v>
      </c>
      <c r="E113" s="3">
        <v>8</v>
      </c>
      <c r="F113" s="3">
        <v>7</v>
      </c>
      <c r="G113" s="3">
        <v>5</v>
      </c>
      <c r="H113" s="3">
        <v>0</v>
      </c>
      <c r="I113" s="3">
        <v>4</v>
      </c>
      <c r="J113" s="3">
        <v>1</v>
      </c>
      <c r="K113" s="3">
        <v>6</v>
      </c>
      <c r="L113" s="3">
        <v>2</v>
      </c>
      <c r="M113" s="3">
        <v>1</v>
      </c>
      <c r="N113" s="3">
        <v>1</v>
      </c>
      <c r="O113" s="3">
        <v>35</v>
      </c>
      <c r="P113" s="3">
        <v>12</v>
      </c>
      <c r="Q113" s="3">
        <v>14</v>
      </c>
      <c r="R113" s="3">
        <v>9</v>
      </c>
      <c r="S113" s="2">
        <v>0.54</v>
      </c>
    </row>
    <row r="114" spans="1:20" hidden="1" outlineLevel="2" x14ac:dyDescent="0.2">
      <c r="A114">
        <v>303</v>
      </c>
      <c r="B114" t="s">
        <v>1631</v>
      </c>
      <c r="C114" t="s">
        <v>1844</v>
      </c>
      <c r="D114" t="s">
        <v>1401</v>
      </c>
      <c r="E114" s="3">
        <v>14</v>
      </c>
      <c r="F114" s="3">
        <v>2</v>
      </c>
      <c r="G114" s="3">
        <v>6</v>
      </c>
      <c r="H114" s="3">
        <v>0</v>
      </c>
      <c r="I114" s="3">
        <v>4</v>
      </c>
      <c r="J114" s="3">
        <v>1</v>
      </c>
      <c r="K114" s="3">
        <v>2</v>
      </c>
      <c r="L114" s="3">
        <v>3</v>
      </c>
      <c r="M114" s="3">
        <v>1</v>
      </c>
      <c r="N114" s="3">
        <v>1</v>
      </c>
      <c r="O114" s="3">
        <v>34</v>
      </c>
      <c r="P114" s="3">
        <v>7</v>
      </c>
      <c r="Q114" s="3">
        <v>14</v>
      </c>
      <c r="R114" s="3">
        <v>13</v>
      </c>
      <c r="S114" s="2">
        <v>0.61</v>
      </c>
    </row>
    <row r="115" spans="1:20" hidden="1" outlineLevel="2" x14ac:dyDescent="0.2">
      <c r="A115">
        <v>304</v>
      </c>
      <c r="B115" t="s">
        <v>235</v>
      </c>
      <c r="C115" t="s">
        <v>1845</v>
      </c>
      <c r="D115" t="s">
        <v>1401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2">
        <v>0</v>
      </c>
    </row>
    <row r="116" spans="1:20" hidden="1" outlineLevel="2" x14ac:dyDescent="0.2">
      <c r="A116">
        <v>305</v>
      </c>
      <c r="B116" t="s">
        <v>447</v>
      </c>
      <c r="C116" t="s">
        <v>448</v>
      </c>
      <c r="D116" t="s">
        <v>1401</v>
      </c>
      <c r="E116" s="3">
        <v>9</v>
      </c>
      <c r="F116" s="3">
        <v>2</v>
      </c>
      <c r="G116" s="3">
        <v>3</v>
      </c>
      <c r="H116" s="3">
        <v>0</v>
      </c>
      <c r="I116" s="3">
        <v>3</v>
      </c>
      <c r="J116" s="3">
        <v>1</v>
      </c>
      <c r="K116" s="3">
        <v>1</v>
      </c>
      <c r="L116" s="3">
        <v>2</v>
      </c>
      <c r="M116" s="3">
        <v>1</v>
      </c>
      <c r="N116" s="3">
        <v>1</v>
      </c>
      <c r="O116" s="3">
        <v>23</v>
      </c>
      <c r="P116" s="3">
        <v>5</v>
      </c>
      <c r="Q116" s="3">
        <v>12</v>
      </c>
      <c r="R116" s="3">
        <v>6</v>
      </c>
      <c r="S116" s="2">
        <v>0.55000000000000004</v>
      </c>
    </row>
    <row r="117" spans="1:20" hidden="1" outlineLevel="2" x14ac:dyDescent="0.2">
      <c r="A117">
        <v>306</v>
      </c>
      <c r="B117" t="s">
        <v>1632</v>
      </c>
      <c r="C117" t="s">
        <v>1846</v>
      </c>
      <c r="D117" t="s">
        <v>1401</v>
      </c>
      <c r="E117" s="3">
        <v>7</v>
      </c>
      <c r="F117" s="3">
        <v>3</v>
      </c>
      <c r="G117" s="3">
        <v>2</v>
      </c>
      <c r="H117" s="3">
        <v>0</v>
      </c>
      <c r="I117" s="3">
        <v>2</v>
      </c>
      <c r="J117" s="3">
        <v>1</v>
      </c>
      <c r="K117" s="3">
        <v>1</v>
      </c>
      <c r="L117" s="3">
        <v>2</v>
      </c>
      <c r="M117" s="3">
        <v>1</v>
      </c>
      <c r="N117" s="3">
        <v>1</v>
      </c>
      <c r="O117" s="3">
        <v>20</v>
      </c>
      <c r="P117" s="3">
        <v>5</v>
      </c>
      <c r="Q117" s="3">
        <v>11</v>
      </c>
      <c r="R117" s="3">
        <v>4</v>
      </c>
      <c r="S117" s="2">
        <v>0.55000000000000004</v>
      </c>
    </row>
    <row r="118" spans="1:20" hidden="1" outlineLevel="2" x14ac:dyDescent="0.2">
      <c r="A118">
        <v>307</v>
      </c>
      <c r="B118" t="s">
        <v>1633</v>
      </c>
      <c r="C118" t="s">
        <v>1847</v>
      </c>
      <c r="D118" t="s">
        <v>1401</v>
      </c>
      <c r="E118" s="3">
        <v>7</v>
      </c>
      <c r="F118" s="3">
        <v>3</v>
      </c>
      <c r="G118" s="3">
        <v>3</v>
      </c>
      <c r="H118" s="3">
        <v>0</v>
      </c>
      <c r="I118" s="3">
        <v>1</v>
      </c>
      <c r="J118" s="3">
        <v>1</v>
      </c>
      <c r="K118" s="3">
        <v>2</v>
      </c>
      <c r="L118" s="3">
        <v>2</v>
      </c>
      <c r="M118" s="3">
        <v>1</v>
      </c>
      <c r="N118" s="3">
        <v>0</v>
      </c>
      <c r="O118" s="3">
        <v>20</v>
      </c>
      <c r="P118" s="3">
        <v>9</v>
      </c>
      <c r="Q118" s="3">
        <v>8</v>
      </c>
      <c r="R118" s="3">
        <v>3</v>
      </c>
      <c r="S118" s="2">
        <v>0.47</v>
      </c>
    </row>
    <row r="119" spans="1:20" hidden="1" outlineLevel="2" x14ac:dyDescent="0.2">
      <c r="A119">
        <v>308</v>
      </c>
      <c r="B119" t="s">
        <v>1634</v>
      </c>
      <c r="C119" t="s">
        <v>1848</v>
      </c>
      <c r="D119" t="s">
        <v>1401</v>
      </c>
      <c r="E119" s="3">
        <v>7</v>
      </c>
      <c r="F119" s="3">
        <v>6</v>
      </c>
      <c r="G119" s="3">
        <v>3</v>
      </c>
      <c r="H119" s="3">
        <v>0</v>
      </c>
      <c r="I119" s="3">
        <v>4</v>
      </c>
      <c r="J119" s="3">
        <v>1</v>
      </c>
      <c r="K119" s="3">
        <v>6</v>
      </c>
      <c r="L119" s="3">
        <v>2</v>
      </c>
      <c r="M119" s="3">
        <v>1</v>
      </c>
      <c r="N119" s="3">
        <v>1</v>
      </c>
      <c r="O119" s="3">
        <v>31</v>
      </c>
      <c r="P119" s="3">
        <v>11</v>
      </c>
      <c r="Q119" s="3">
        <v>15</v>
      </c>
      <c r="R119" s="3">
        <v>5</v>
      </c>
      <c r="S119" s="2">
        <v>0.53</v>
      </c>
    </row>
    <row r="120" spans="1:20" hidden="1" outlineLevel="2" x14ac:dyDescent="0.2">
      <c r="A120">
        <v>309</v>
      </c>
      <c r="B120" t="s">
        <v>1635</v>
      </c>
      <c r="C120" t="s">
        <v>1849</v>
      </c>
      <c r="D120" t="s">
        <v>1401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2">
        <v>0</v>
      </c>
    </row>
    <row r="121" spans="1:20" hidden="1" outlineLevel="2" x14ac:dyDescent="0.2">
      <c r="A121">
        <v>310</v>
      </c>
      <c r="B121" t="s">
        <v>1157</v>
      </c>
      <c r="C121" t="s">
        <v>1158</v>
      </c>
      <c r="D121" t="s">
        <v>1401</v>
      </c>
      <c r="E121" s="3">
        <v>8</v>
      </c>
      <c r="F121" s="3">
        <v>8</v>
      </c>
      <c r="G121" s="3">
        <v>3</v>
      </c>
      <c r="H121" s="3">
        <v>0</v>
      </c>
      <c r="I121" s="3">
        <v>5</v>
      </c>
      <c r="J121" s="3">
        <v>1</v>
      </c>
      <c r="K121" s="3">
        <v>5</v>
      </c>
      <c r="L121" s="3">
        <v>2</v>
      </c>
      <c r="M121" s="3">
        <v>0</v>
      </c>
      <c r="N121" s="3">
        <v>1</v>
      </c>
      <c r="O121" s="3">
        <v>33</v>
      </c>
      <c r="P121" s="3">
        <v>11</v>
      </c>
      <c r="Q121" s="3">
        <v>15</v>
      </c>
      <c r="R121" s="3">
        <v>7</v>
      </c>
      <c r="S121" s="2">
        <v>0.56000000000000005</v>
      </c>
    </row>
    <row r="122" spans="1:20" outlineLevel="1" collapsed="1" x14ac:dyDescent="0.2">
      <c r="D122" s="1" t="s">
        <v>1401</v>
      </c>
      <c r="E122" s="3">
        <f t="shared" ref="E122:R122" si="10">SUBTOTAL(9,E112:E121)</f>
        <v>60</v>
      </c>
      <c r="F122" s="3">
        <f t="shared" si="10"/>
        <v>31</v>
      </c>
      <c r="G122" s="3">
        <f t="shared" si="10"/>
        <v>25</v>
      </c>
      <c r="H122" s="3">
        <f t="shared" si="10"/>
        <v>0</v>
      </c>
      <c r="I122" s="3">
        <f t="shared" si="10"/>
        <v>23</v>
      </c>
      <c r="J122" s="3">
        <f t="shared" si="10"/>
        <v>7</v>
      </c>
      <c r="K122" s="3">
        <f t="shared" si="10"/>
        <v>23</v>
      </c>
      <c r="L122" s="3">
        <f t="shared" si="10"/>
        <v>15</v>
      </c>
      <c r="M122" s="3">
        <f t="shared" si="10"/>
        <v>6</v>
      </c>
      <c r="N122" s="3">
        <f t="shared" si="10"/>
        <v>6</v>
      </c>
      <c r="O122" s="3">
        <f t="shared" si="10"/>
        <v>196</v>
      </c>
      <c r="P122" s="3">
        <f t="shared" si="10"/>
        <v>60</v>
      </c>
      <c r="Q122" s="3">
        <f t="shared" si="10"/>
        <v>89</v>
      </c>
      <c r="R122" s="3">
        <f t="shared" si="10"/>
        <v>47</v>
      </c>
      <c r="S122" s="2"/>
      <c r="T122" s="2">
        <f>AVERAGEIF(S112:S121,"&lt;&gt;0")</f>
        <v>0.54428571428571426</v>
      </c>
    </row>
    <row r="123" spans="1:20" hidden="1" outlineLevel="2" x14ac:dyDescent="0.2">
      <c r="A123">
        <v>251</v>
      </c>
      <c r="B123" t="s">
        <v>1588</v>
      </c>
      <c r="C123" t="s">
        <v>156</v>
      </c>
      <c r="D123" t="s">
        <v>144</v>
      </c>
      <c r="E123" s="3">
        <v>11</v>
      </c>
      <c r="F123" s="3">
        <v>6</v>
      </c>
      <c r="G123" s="3">
        <v>5</v>
      </c>
      <c r="H123" s="3">
        <v>0</v>
      </c>
      <c r="I123" s="3">
        <v>6</v>
      </c>
      <c r="J123" s="3">
        <v>1</v>
      </c>
      <c r="K123" s="3">
        <v>5</v>
      </c>
      <c r="L123" s="3">
        <v>3</v>
      </c>
      <c r="M123" s="3">
        <v>2</v>
      </c>
      <c r="N123" s="3">
        <v>0</v>
      </c>
      <c r="O123" s="3">
        <v>39</v>
      </c>
      <c r="P123" s="3">
        <v>13</v>
      </c>
      <c r="Q123" s="3">
        <v>15</v>
      </c>
      <c r="R123" s="3">
        <v>11</v>
      </c>
      <c r="S123" s="2">
        <v>0.56999999999999995</v>
      </c>
    </row>
    <row r="124" spans="1:20" hidden="1" outlineLevel="2" x14ac:dyDescent="0.2">
      <c r="A124">
        <v>252</v>
      </c>
      <c r="B124" t="s">
        <v>147</v>
      </c>
      <c r="C124" t="s">
        <v>148</v>
      </c>
      <c r="D124" t="s">
        <v>144</v>
      </c>
      <c r="E124" s="3">
        <v>0</v>
      </c>
      <c r="F124" s="3">
        <v>3</v>
      </c>
      <c r="G124" s="3">
        <v>1</v>
      </c>
      <c r="H124" s="3">
        <v>0</v>
      </c>
      <c r="I124" s="3">
        <v>2</v>
      </c>
      <c r="J124" s="3">
        <v>0</v>
      </c>
      <c r="K124" s="3">
        <v>3</v>
      </c>
      <c r="L124" s="3">
        <v>0</v>
      </c>
      <c r="M124" s="3">
        <v>0</v>
      </c>
      <c r="N124" s="3">
        <v>0</v>
      </c>
      <c r="O124" s="3">
        <v>9</v>
      </c>
      <c r="P124" s="3">
        <v>5</v>
      </c>
      <c r="Q124" s="3">
        <v>2</v>
      </c>
      <c r="R124" s="3">
        <v>2</v>
      </c>
      <c r="S124" s="2">
        <v>0.53</v>
      </c>
    </row>
    <row r="125" spans="1:20" hidden="1" outlineLevel="2" x14ac:dyDescent="0.2">
      <c r="A125">
        <v>253</v>
      </c>
      <c r="B125" t="s">
        <v>153</v>
      </c>
      <c r="C125" t="s">
        <v>154</v>
      </c>
      <c r="D125" t="s">
        <v>144</v>
      </c>
      <c r="E125" s="3">
        <v>10</v>
      </c>
      <c r="F125" s="3">
        <v>3</v>
      </c>
      <c r="G125" s="3">
        <v>4</v>
      </c>
      <c r="H125" s="3">
        <v>0</v>
      </c>
      <c r="I125" s="3">
        <v>2</v>
      </c>
      <c r="J125" s="3">
        <v>1</v>
      </c>
      <c r="K125" s="3">
        <v>1</v>
      </c>
      <c r="L125" s="3">
        <v>3</v>
      </c>
      <c r="M125" s="3">
        <v>2</v>
      </c>
      <c r="N125" s="3">
        <v>0</v>
      </c>
      <c r="O125" s="3">
        <v>26</v>
      </c>
      <c r="P125" s="3">
        <v>8</v>
      </c>
      <c r="Q125" s="3">
        <v>11</v>
      </c>
      <c r="R125" s="3">
        <v>7</v>
      </c>
      <c r="S125" s="2">
        <v>0.55000000000000004</v>
      </c>
    </row>
    <row r="126" spans="1:20" hidden="1" outlineLevel="2" x14ac:dyDescent="0.2">
      <c r="A126">
        <v>254</v>
      </c>
      <c r="B126" t="s">
        <v>1589</v>
      </c>
      <c r="C126" t="s">
        <v>1808</v>
      </c>
      <c r="D126" t="s">
        <v>144</v>
      </c>
      <c r="E126" s="3">
        <v>8</v>
      </c>
      <c r="F126" s="3">
        <v>2</v>
      </c>
      <c r="G126" s="3">
        <v>4</v>
      </c>
      <c r="H126" s="3">
        <v>0</v>
      </c>
      <c r="I126" s="3">
        <v>2</v>
      </c>
      <c r="J126" s="3">
        <v>1</v>
      </c>
      <c r="K126" s="3">
        <v>1</v>
      </c>
      <c r="L126" s="3">
        <v>1</v>
      </c>
      <c r="M126" s="3">
        <v>1</v>
      </c>
      <c r="N126" s="3">
        <v>0</v>
      </c>
      <c r="O126" s="3">
        <v>20</v>
      </c>
      <c r="P126" s="3">
        <v>3</v>
      </c>
      <c r="Q126" s="3">
        <v>11</v>
      </c>
      <c r="R126" s="3">
        <v>6</v>
      </c>
      <c r="S126" s="2">
        <v>0.6</v>
      </c>
    </row>
    <row r="127" spans="1:20" hidden="1" outlineLevel="2" x14ac:dyDescent="0.2">
      <c r="A127">
        <v>255</v>
      </c>
      <c r="B127" t="s">
        <v>1590</v>
      </c>
      <c r="C127" t="s">
        <v>1809</v>
      </c>
      <c r="D127" t="s">
        <v>144</v>
      </c>
      <c r="E127" s="3">
        <v>7</v>
      </c>
      <c r="F127" s="3">
        <v>4</v>
      </c>
      <c r="G127" s="3">
        <v>2</v>
      </c>
      <c r="H127" s="3">
        <v>0</v>
      </c>
      <c r="I127" s="3">
        <v>2</v>
      </c>
      <c r="J127" s="3">
        <v>1</v>
      </c>
      <c r="K127" s="3">
        <v>1</v>
      </c>
      <c r="L127" s="3">
        <v>3</v>
      </c>
      <c r="M127" s="3">
        <v>2</v>
      </c>
      <c r="N127" s="3">
        <v>0</v>
      </c>
      <c r="O127" s="3">
        <v>22</v>
      </c>
      <c r="P127" s="3">
        <v>8</v>
      </c>
      <c r="Q127" s="3">
        <v>9</v>
      </c>
      <c r="R127" s="3">
        <v>5</v>
      </c>
      <c r="S127" s="2">
        <v>0.48</v>
      </c>
    </row>
    <row r="128" spans="1:20" hidden="1" outlineLevel="2" x14ac:dyDescent="0.2">
      <c r="A128">
        <v>256</v>
      </c>
      <c r="B128" t="s">
        <v>1591</v>
      </c>
      <c r="C128" t="s">
        <v>1810</v>
      </c>
      <c r="D128" t="s">
        <v>144</v>
      </c>
      <c r="E128" s="3">
        <v>9</v>
      </c>
      <c r="F128" s="3">
        <v>2</v>
      </c>
      <c r="G128" s="3">
        <v>5</v>
      </c>
      <c r="H128" s="3">
        <v>0</v>
      </c>
      <c r="I128" s="3">
        <v>3</v>
      </c>
      <c r="J128" s="3">
        <v>1</v>
      </c>
      <c r="K128" s="3">
        <v>2</v>
      </c>
      <c r="L128" s="3">
        <v>2</v>
      </c>
      <c r="M128" s="3">
        <v>2</v>
      </c>
      <c r="N128" s="3">
        <v>0</v>
      </c>
      <c r="O128" s="3">
        <v>26</v>
      </c>
      <c r="P128" s="3">
        <v>6</v>
      </c>
      <c r="Q128" s="3">
        <v>12</v>
      </c>
      <c r="R128" s="3">
        <v>8</v>
      </c>
      <c r="S128" s="2">
        <v>0.57999999999999996</v>
      </c>
    </row>
    <row r="129" spans="1:20" hidden="1" outlineLevel="2" x14ac:dyDescent="0.2">
      <c r="A129">
        <v>257</v>
      </c>
      <c r="B129" t="s">
        <v>1592</v>
      </c>
      <c r="C129" t="s">
        <v>1811</v>
      </c>
      <c r="D129" t="s">
        <v>144</v>
      </c>
      <c r="E129" s="3">
        <v>7</v>
      </c>
      <c r="F129" s="3">
        <v>2</v>
      </c>
      <c r="G129" s="3">
        <v>5</v>
      </c>
      <c r="H129" s="3">
        <v>0</v>
      </c>
      <c r="I129" s="3">
        <v>2</v>
      </c>
      <c r="J129" s="3">
        <v>1</v>
      </c>
      <c r="K129" s="3">
        <v>1</v>
      </c>
      <c r="L129" s="3">
        <v>2</v>
      </c>
      <c r="M129" s="3">
        <v>1</v>
      </c>
      <c r="N129" s="3">
        <v>1</v>
      </c>
      <c r="O129" s="3">
        <v>22</v>
      </c>
      <c r="P129" s="3">
        <v>6</v>
      </c>
      <c r="Q129" s="3">
        <v>11</v>
      </c>
      <c r="R129" s="3">
        <v>5</v>
      </c>
      <c r="S129" s="2">
        <v>0.56999999999999995</v>
      </c>
    </row>
    <row r="130" spans="1:20" hidden="1" outlineLevel="2" x14ac:dyDescent="0.2">
      <c r="A130">
        <v>258</v>
      </c>
      <c r="B130" t="s">
        <v>1593</v>
      </c>
      <c r="C130" t="s">
        <v>158</v>
      </c>
      <c r="D130" t="s">
        <v>144</v>
      </c>
      <c r="E130" s="3">
        <v>11</v>
      </c>
      <c r="F130" s="3">
        <v>4</v>
      </c>
      <c r="G130" s="3">
        <v>5</v>
      </c>
      <c r="H130" s="3">
        <v>0</v>
      </c>
      <c r="I130" s="3">
        <v>3</v>
      </c>
      <c r="J130" s="3">
        <v>1</v>
      </c>
      <c r="K130" s="3">
        <v>1</v>
      </c>
      <c r="L130" s="3">
        <v>2</v>
      </c>
      <c r="M130" s="3">
        <v>2</v>
      </c>
      <c r="N130" s="3">
        <v>0</v>
      </c>
      <c r="O130" s="3">
        <v>29</v>
      </c>
      <c r="P130" s="3">
        <v>9</v>
      </c>
      <c r="Q130" s="3">
        <v>12</v>
      </c>
      <c r="R130" s="3">
        <v>8</v>
      </c>
      <c r="S130" s="2">
        <v>0.53</v>
      </c>
    </row>
    <row r="131" spans="1:20" hidden="1" outlineLevel="2" x14ac:dyDescent="0.2">
      <c r="A131">
        <v>259</v>
      </c>
      <c r="B131" t="s">
        <v>1594</v>
      </c>
      <c r="C131" t="s">
        <v>1812</v>
      </c>
      <c r="D131" t="s">
        <v>144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2">
        <v>0</v>
      </c>
    </row>
    <row r="132" spans="1:20" hidden="1" outlineLevel="2" x14ac:dyDescent="0.2">
      <c r="A132">
        <v>260</v>
      </c>
      <c r="B132" t="s">
        <v>1595</v>
      </c>
      <c r="C132" t="s">
        <v>1813</v>
      </c>
      <c r="D132" t="s">
        <v>144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2">
        <v>0</v>
      </c>
    </row>
    <row r="133" spans="1:20" outlineLevel="1" collapsed="1" x14ac:dyDescent="0.2">
      <c r="D133" s="1" t="s">
        <v>144</v>
      </c>
      <c r="E133" s="3">
        <f t="shared" ref="E133:R133" si="11">SUBTOTAL(9,E123:E132)</f>
        <v>63</v>
      </c>
      <c r="F133" s="3">
        <f t="shared" si="11"/>
        <v>26</v>
      </c>
      <c r="G133" s="3">
        <f t="shared" si="11"/>
        <v>31</v>
      </c>
      <c r="H133" s="3">
        <f t="shared" si="11"/>
        <v>0</v>
      </c>
      <c r="I133" s="3">
        <f t="shared" si="11"/>
        <v>22</v>
      </c>
      <c r="J133" s="3">
        <f t="shared" si="11"/>
        <v>7</v>
      </c>
      <c r="K133" s="3">
        <f t="shared" si="11"/>
        <v>15</v>
      </c>
      <c r="L133" s="3">
        <f t="shared" si="11"/>
        <v>16</v>
      </c>
      <c r="M133" s="3">
        <f t="shared" si="11"/>
        <v>12</v>
      </c>
      <c r="N133" s="3">
        <f t="shared" si="11"/>
        <v>1</v>
      </c>
      <c r="O133" s="3">
        <f t="shared" si="11"/>
        <v>193</v>
      </c>
      <c r="P133" s="3">
        <f t="shared" si="11"/>
        <v>58</v>
      </c>
      <c r="Q133" s="3">
        <f t="shared" si="11"/>
        <v>83</v>
      </c>
      <c r="R133" s="3">
        <f t="shared" si="11"/>
        <v>52</v>
      </c>
      <c r="S133" s="2"/>
      <c r="T133" s="2">
        <f>AVERAGEIF(S123:S132,"&lt;&gt;0")</f>
        <v>0.55125000000000002</v>
      </c>
    </row>
    <row r="134" spans="1:20" hidden="1" outlineLevel="2" x14ac:dyDescent="0.2">
      <c r="A134">
        <v>191</v>
      </c>
      <c r="B134" t="s">
        <v>1549</v>
      </c>
      <c r="C134" t="s">
        <v>424</v>
      </c>
      <c r="D134" t="s">
        <v>1396</v>
      </c>
      <c r="E134" s="3">
        <v>0</v>
      </c>
      <c r="F134" s="3">
        <v>3</v>
      </c>
      <c r="G134" s="3">
        <v>0</v>
      </c>
      <c r="H134" s="3">
        <v>0</v>
      </c>
      <c r="I134" s="3">
        <v>3</v>
      </c>
      <c r="J134" s="3">
        <v>0</v>
      </c>
      <c r="K134" s="3">
        <v>4</v>
      </c>
      <c r="L134" s="3">
        <v>1</v>
      </c>
      <c r="M134" s="3">
        <v>0</v>
      </c>
      <c r="N134" s="3">
        <v>0</v>
      </c>
      <c r="O134" s="3">
        <v>11</v>
      </c>
      <c r="P134" s="3">
        <v>5</v>
      </c>
      <c r="Q134" s="3">
        <v>3</v>
      </c>
      <c r="R134" s="3">
        <v>3</v>
      </c>
      <c r="S134" s="2">
        <v>0.57999999999999996</v>
      </c>
    </row>
    <row r="135" spans="1:20" hidden="1" outlineLevel="2" x14ac:dyDescent="0.2">
      <c r="A135">
        <v>192</v>
      </c>
      <c r="B135" t="s">
        <v>1550</v>
      </c>
      <c r="C135" t="s">
        <v>1776</v>
      </c>
      <c r="D135" t="s">
        <v>1396</v>
      </c>
      <c r="E135" s="3">
        <v>6</v>
      </c>
      <c r="F135" s="3">
        <v>4</v>
      </c>
      <c r="G135" s="3">
        <v>3</v>
      </c>
      <c r="H135" s="3">
        <v>0</v>
      </c>
      <c r="I135" s="3">
        <v>3</v>
      </c>
      <c r="J135" s="3">
        <v>1</v>
      </c>
      <c r="K135" s="3">
        <v>1</v>
      </c>
      <c r="L135" s="3">
        <v>3</v>
      </c>
      <c r="M135" s="3">
        <v>1</v>
      </c>
      <c r="N135" s="3">
        <v>1</v>
      </c>
      <c r="O135" s="3">
        <v>23</v>
      </c>
      <c r="P135" s="3">
        <v>8</v>
      </c>
      <c r="Q135" s="3">
        <v>11</v>
      </c>
      <c r="R135" s="3">
        <v>4</v>
      </c>
      <c r="S135" s="2">
        <v>0.51</v>
      </c>
    </row>
    <row r="136" spans="1:20" hidden="1" outlineLevel="2" x14ac:dyDescent="0.2">
      <c r="A136">
        <v>193</v>
      </c>
      <c r="B136" t="s">
        <v>1551</v>
      </c>
      <c r="C136" t="s">
        <v>1777</v>
      </c>
      <c r="D136" t="s">
        <v>1396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2">
        <v>0</v>
      </c>
    </row>
    <row r="137" spans="1:20" hidden="1" outlineLevel="2" x14ac:dyDescent="0.2">
      <c r="A137">
        <v>194</v>
      </c>
      <c r="B137" t="s">
        <v>1552</v>
      </c>
      <c r="C137" t="s">
        <v>433</v>
      </c>
      <c r="D137" t="s">
        <v>1396</v>
      </c>
      <c r="E137" s="3">
        <v>0</v>
      </c>
      <c r="F137" s="3">
        <v>4</v>
      </c>
      <c r="G137" s="3">
        <v>0</v>
      </c>
      <c r="H137" s="3">
        <v>0</v>
      </c>
      <c r="I137" s="3">
        <v>3</v>
      </c>
      <c r="J137" s="3">
        <v>0</v>
      </c>
      <c r="K137" s="3">
        <v>5</v>
      </c>
      <c r="L137" s="3">
        <v>1</v>
      </c>
      <c r="M137" s="3">
        <v>0</v>
      </c>
      <c r="N137" s="3">
        <v>0</v>
      </c>
      <c r="O137" s="3">
        <v>13</v>
      </c>
      <c r="P137" s="3">
        <v>6</v>
      </c>
      <c r="Q137" s="3">
        <v>4</v>
      </c>
      <c r="R137" s="3">
        <v>3</v>
      </c>
      <c r="S137" s="2">
        <v>0.55000000000000004</v>
      </c>
    </row>
    <row r="138" spans="1:20" hidden="1" outlineLevel="2" x14ac:dyDescent="0.2">
      <c r="A138">
        <v>195</v>
      </c>
      <c r="B138" t="s">
        <v>1068</v>
      </c>
      <c r="C138" t="s">
        <v>1069</v>
      </c>
      <c r="D138" t="s">
        <v>1396</v>
      </c>
      <c r="E138" s="3">
        <v>5</v>
      </c>
      <c r="F138" s="3">
        <v>7</v>
      </c>
      <c r="G138" s="3">
        <v>3</v>
      </c>
      <c r="H138" s="3">
        <v>0</v>
      </c>
      <c r="I138" s="3">
        <v>4</v>
      </c>
      <c r="J138" s="3">
        <v>1</v>
      </c>
      <c r="K138" s="3">
        <v>4</v>
      </c>
      <c r="L138" s="3">
        <v>1</v>
      </c>
      <c r="M138" s="3">
        <v>0</v>
      </c>
      <c r="N138" s="3">
        <v>1</v>
      </c>
      <c r="O138" s="3">
        <v>26</v>
      </c>
      <c r="P138" s="3">
        <v>10</v>
      </c>
      <c r="Q138" s="3">
        <v>12</v>
      </c>
      <c r="R138" s="3">
        <v>4</v>
      </c>
      <c r="S138" s="2">
        <v>0.48</v>
      </c>
    </row>
    <row r="139" spans="1:20" hidden="1" outlineLevel="2" x14ac:dyDescent="0.2">
      <c r="A139">
        <v>196</v>
      </c>
      <c r="B139" t="s">
        <v>438</v>
      </c>
      <c r="C139" t="s">
        <v>439</v>
      </c>
      <c r="D139" t="s">
        <v>1396</v>
      </c>
      <c r="E139" s="3">
        <v>8</v>
      </c>
      <c r="F139" s="3">
        <v>8</v>
      </c>
      <c r="G139" s="3">
        <v>5</v>
      </c>
      <c r="H139" s="3">
        <v>0</v>
      </c>
      <c r="I139" s="3">
        <v>5</v>
      </c>
      <c r="J139" s="3">
        <v>1</v>
      </c>
      <c r="K139" s="3">
        <v>4</v>
      </c>
      <c r="L139" s="3">
        <v>2</v>
      </c>
      <c r="M139" s="3">
        <v>1</v>
      </c>
      <c r="N139" s="3">
        <v>1</v>
      </c>
      <c r="O139" s="3">
        <v>35</v>
      </c>
      <c r="P139" s="3">
        <v>11</v>
      </c>
      <c r="Q139" s="3">
        <v>17</v>
      </c>
      <c r="R139" s="3">
        <v>7</v>
      </c>
      <c r="S139" s="2">
        <v>0.59</v>
      </c>
    </row>
    <row r="140" spans="1:20" hidden="1" outlineLevel="2" x14ac:dyDescent="0.2">
      <c r="A140">
        <v>197</v>
      </c>
      <c r="B140" t="s">
        <v>1553</v>
      </c>
      <c r="C140" t="s">
        <v>1778</v>
      </c>
      <c r="D140" t="s">
        <v>1396</v>
      </c>
      <c r="E140" s="3">
        <v>11</v>
      </c>
      <c r="F140" s="3">
        <v>2</v>
      </c>
      <c r="G140" s="3">
        <v>5</v>
      </c>
      <c r="H140" s="3">
        <v>0</v>
      </c>
      <c r="I140" s="3">
        <v>1</v>
      </c>
      <c r="J140" s="3">
        <v>1</v>
      </c>
      <c r="K140" s="3">
        <v>1</v>
      </c>
      <c r="L140" s="3">
        <v>3</v>
      </c>
      <c r="M140" s="3">
        <v>1</v>
      </c>
      <c r="N140" s="3">
        <v>1</v>
      </c>
      <c r="O140" s="3">
        <v>26</v>
      </c>
      <c r="P140" s="3">
        <v>7</v>
      </c>
      <c r="Q140" s="3">
        <v>12</v>
      </c>
      <c r="R140" s="3">
        <v>7</v>
      </c>
      <c r="S140" s="2">
        <v>0.56000000000000005</v>
      </c>
    </row>
    <row r="141" spans="1:20" hidden="1" outlineLevel="2" x14ac:dyDescent="0.2">
      <c r="A141">
        <v>198</v>
      </c>
      <c r="B141" t="s">
        <v>434</v>
      </c>
      <c r="C141" t="s">
        <v>435</v>
      </c>
      <c r="D141" t="s">
        <v>1396</v>
      </c>
      <c r="E141" s="3">
        <v>12</v>
      </c>
      <c r="F141" s="3">
        <v>8</v>
      </c>
      <c r="G141" s="3">
        <v>4</v>
      </c>
      <c r="H141" s="3">
        <v>0</v>
      </c>
      <c r="I141" s="3">
        <v>5</v>
      </c>
      <c r="J141" s="3">
        <v>1</v>
      </c>
      <c r="K141" s="3">
        <v>3</v>
      </c>
      <c r="L141" s="3">
        <v>2</v>
      </c>
      <c r="M141" s="3">
        <v>1</v>
      </c>
      <c r="N141" s="3">
        <v>1</v>
      </c>
      <c r="O141" s="3">
        <v>37</v>
      </c>
      <c r="P141" s="3">
        <v>10</v>
      </c>
      <c r="Q141" s="3">
        <v>19</v>
      </c>
      <c r="R141" s="3">
        <v>8</v>
      </c>
      <c r="S141" s="2">
        <v>0.54</v>
      </c>
    </row>
    <row r="142" spans="1:20" hidden="1" outlineLevel="2" x14ac:dyDescent="0.2">
      <c r="A142">
        <v>199</v>
      </c>
      <c r="B142" t="s">
        <v>1554</v>
      </c>
      <c r="C142" t="s">
        <v>1779</v>
      </c>
      <c r="D142" t="s">
        <v>1396</v>
      </c>
      <c r="E142" s="3">
        <v>6</v>
      </c>
      <c r="F142" s="3">
        <v>2</v>
      </c>
      <c r="G142" s="3">
        <v>3</v>
      </c>
      <c r="H142" s="3">
        <v>0</v>
      </c>
      <c r="I142" s="3">
        <v>2</v>
      </c>
      <c r="J142" s="3">
        <v>1</v>
      </c>
      <c r="K142" s="3">
        <v>1</v>
      </c>
      <c r="L142" s="3">
        <v>0</v>
      </c>
      <c r="M142" s="3">
        <v>0</v>
      </c>
      <c r="N142" s="3">
        <v>0</v>
      </c>
      <c r="O142" s="3">
        <v>15</v>
      </c>
      <c r="P142" s="3">
        <v>2</v>
      </c>
      <c r="Q142" s="3">
        <v>8</v>
      </c>
      <c r="R142" s="3">
        <v>5</v>
      </c>
      <c r="S142" s="2">
        <v>0.56000000000000005</v>
      </c>
    </row>
    <row r="143" spans="1:20" hidden="1" outlineLevel="2" x14ac:dyDescent="0.2">
      <c r="A143">
        <v>200</v>
      </c>
      <c r="B143" t="s">
        <v>430</v>
      </c>
      <c r="C143" t="s">
        <v>431</v>
      </c>
      <c r="D143" t="s">
        <v>1396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2">
        <v>0</v>
      </c>
    </row>
    <row r="144" spans="1:20" outlineLevel="1" collapsed="1" x14ac:dyDescent="0.2">
      <c r="D144" s="1" t="s">
        <v>1396</v>
      </c>
      <c r="E144" s="3">
        <f t="shared" ref="E144:R144" si="12">SUBTOTAL(9,E134:E143)</f>
        <v>48</v>
      </c>
      <c r="F144" s="3">
        <f t="shared" si="12"/>
        <v>38</v>
      </c>
      <c r="G144" s="3">
        <f t="shared" si="12"/>
        <v>23</v>
      </c>
      <c r="H144" s="3">
        <f t="shared" si="12"/>
        <v>0</v>
      </c>
      <c r="I144" s="3">
        <f t="shared" si="12"/>
        <v>26</v>
      </c>
      <c r="J144" s="3">
        <f t="shared" si="12"/>
        <v>6</v>
      </c>
      <c r="K144" s="3">
        <f t="shared" si="12"/>
        <v>23</v>
      </c>
      <c r="L144" s="3">
        <f t="shared" si="12"/>
        <v>13</v>
      </c>
      <c r="M144" s="3">
        <f t="shared" si="12"/>
        <v>4</v>
      </c>
      <c r="N144" s="3">
        <f t="shared" si="12"/>
        <v>5</v>
      </c>
      <c r="O144" s="3">
        <f t="shared" si="12"/>
        <v>186</v>
      </c>
      <c r="P144" s="3">
        <f t="shared" si="12"/>
        <v>59</v>
      </c>
      <c r="Q144" s="3">
        <f t="shared" si="12"/>
        <v>86</v>
      </c>
      <c r="R144" s="3">
        <f t="shared" si="12"/>
        <v>41</v>
      </c>
      <c r="S144" s="2"/>
      <c r="T144" s="2">
        <f>AVERAGEIF(S134:S143,"&lt;&gt;0")</f>
        <v>0.54625000000000001</v>
      </c>
    </row>
    <row r="145" spans="1:20" hidden="1" outlineLevel="2" x14ac:dyDescent="0.2">
      <c r="A145">
        <v>271</v>
      </c>
      <c r="B145" t="s">
        <v>1602</v>
      </c>
      <c r="C145" t="s">
        <v>1819</v>
      </c>
      <c r="D145" t="s">
        <v>383</v>
      </c>
      <c r="E145" s="3">
        <v>9</v>
      </c>
      <c r="F145" s="3">
        <v>2</v>
      </c>
      <c r="G145" s="3">
        <v>1</v>
      </c>
      <c r="H145" s="3">
        <v>0</v>
      </c>
      <c r="I145" s="3">
        <v>3</v>
      </c>
      <c r="J145" s="3">
        <v>1</v>
      </c>
      <c r="K145" s="3">
        <v>1</v>
      </c>
      <c r="L145" s="3">
        <v>2</v>
      </c>
      <c r="M145" s="3">
        <v>1</v>
      </c>
      <c r="N145" s="3">
        <v>1</v>
      </c>
      <c r="O145" s="3">
        <v>21</v>
      </c>
      <c r="P145" s="3">
        <v>5</v>
      </c>
      <c r="Q145" s="3">
        <v>12</v>
      </c>
      <c r="R145" s="3">
        <v>4</v>
      </c>
      <c r="S145" s="2">
        <v>0.53</v>
      </c>
    </row>
    <row r="146" spans="1:20" hidden="1" outlineLevel="2" x14ac:dyDescent="0.2">
      <c r="A146">
        <v>272</v>
      </c>
      <c r="B146" t="s">
        <v>1603</v>
      </c>
      <c r="C146" t="s">
        <v>1820</v>
      </c>
      <c r="D146" t="s">
        <v>383</v>
      </c>
      <c r="E146" s="3">
        <v>9</v>
      </c>
      <c r="F146" s="3">
        <v>3</v>
      </c>
      <c r="G146" s="3">
        <v>6</v>
      </c>
      <c r="H146" s="3">
        <v>0</v>
      </c>
      <c r="I146" s="3">
        <v>3</v>
      </c>
      <c r="J146" s="3">
        <v>1</v>
      </c>
      <c r="K146" s="3">
        <v>1</v>
      </c>
      <c r="L146" s="3">
        <v>2</v>
      </c>
      <c r="M146" s="3">
        <v>1</v>
      </c>
      <c r="N146" s="3">
        <v>1</v>
      </c>
      <c r="O146" s="3">
        <v>27</v>
      </c>
      <c r="P146" s="3">
        <v>8</v>
      </c>
      <c r="Q146" s="3">
        <v>11</v>
      </c>
      <c r="R146" s="3">
        <v>8</v>
      </c>
      <c r="S146" s="2">
        <v>0.56999999999999995</v>
      </c>
    </row>
    <row r="147" spans="1:20" hidden="1" outlineLevel="2" x14ac:dyDescent="0.2">
      <c r="A147">
        <v>273</v>
      </c>
      <c r="B147" t="s">
        <v>1604</v>
      </c>
      <c r="C147" t="s">
        <v>1821</v>
      </c>
      <c r="D147" t="s">
        <v>383</v>
      </c>
      <c r="E147" s="3">
        <v>11</v>
      </c>
      <c r="F147" s="3">
        <v>2</v>
      </c>
      <c r="G147" s="3">
        <v>3</v>
      </c>
      <c r="H147" s="3">
        <v>0</v>
      </c>
      <c r="I147" s="3">
        <v>1</v>
      </c>
      <c r="J147" s="3">
        <v>1</v>
      </c>
      <c r="K147" s="3">
        <v>1</v>
      </c>
      <c r="L147" s="3">
        <v>2</v>
      </c>
      <c r="M147" s="3">
        <v>1</v>
      </c>
      <c r="N147" s="3">
        <v>1</v>
      </c>
      <c r="O147" s="3">
        <v>23</v>
      </c>
      <c r="P147" s="3">
        <v>5</v>
      </c>
      <c r="Q147" s="3">
        <v>13</v>
      </c>
      <c r="R147" s="3">
        <v>5</v>
      </c>
      <c r="S147" s="2">
        <v>0.56000000000000005</v>
      </c>
    </row>
    <row r="148" spans="1:20" hidden="1" outlineLevel="2" x14ac:dyDescent="0.2">
      <c r="A148">
        <v>274</v>
      </c>
      <c r="B148" t="s">
        <v>1605</v>
      </c>
      <c r="C148" t="s">
        <v>1822</v>
      </c>
      <c r="D148" t="s">
        <v>383</v>
      </c>
      <c r="E148" s="3">
        <v>9</v>
      </c>
      <c r="F148" s="3">
        <v>4</v>
      </c>
      <c r="G148" s="3">
        <v>4</v>
      </c>
      <c r="H148" s="3">
        <v>0</v>
      </c>
      <c r="I148" s="3">
        <v>2</v>
      </c>
      <c r="J148" s="3">
        <v>1</v>
      </c>
      <c r="K148" s="3">
        <v>1</v>
      </c>
      <c r="L148" s="3">
        <v>2</v>
      </c>
      <c r="M148" s="3">
        <v>1</v>
      </c>
      <c r="N148" s="3">
        <v>1</v>
      </c>
      <c r="O148" s="3">
        <v>25</v>
      </c>
      <c r="P148" s="3">
        <v>7</v>
      </c>
      <c r="Q148" s="3">
        <v>12</v>
      </c>
      <c r="R148" s="3">
        <v>6</v>
      </c>
      <c r="S148" s="2">
        <v>0.55000000000000004</v>
      </c>
    </row>
    <row r="149" spans="1:20" hidden="1" outlineLevel="2" x14ac:dyDescent="0.2">
      <c r="A149">
        <v>275</v>
      </c>
      <c r="B149" t="s">
        <v>1606</v>
      </c>
      <c r="C149" t="s">
        <v>1823</v>
      </c>
      <c r="D149" t="s">
        <v>383</v>
      </c>
      <c r="E149" s="3">
        <v>9</v>
      </c>
      <c r="F149" s="3">
        <v>2</v>
      </c>
      <c r="G149" s="3">
        <v>3</v>
      </c>
      <c r="H149" s="3">
        <v>0</v>
      </c>
      <c r="I149" s="3">
        <v>1</v>
      </c>
      <c r="J149" s="3">
        <v>1</v>
      </c>
      <c r="K149" s="3">
        <v>1</v>
      </c>
      <c r="L149" s="3">
        <v>3</v>
      </c>
      <c r="M149" s="3">
        <v>1</v>
      </c>
      <c r="N149" s="3">
        <v>0</v>
      </c>
      <c r="O149" s="3">
        <v>21</v>
      </c>
      <c r="P149" s="3">
        <v>7</v>
      </c>
      <c r="Q149" s="3">
        <v>10</v>
      </c>
      <c r="R149" s="3">
        <v>4</v>
      </c>
      <c r="S149" s="2">
        <v>0.51</v>
      </c>
    </row>
    <row r="150" spans="1:20" hidden="1" outlineLevel="2" x14ac:dyDescent="0.2">
      <c r="A150">
        <v>276</v>
      </c>
      <c r="B150" t="s">
        <v>1607</v>
      </c>
      <c r="C150" t="s">
        <v>1824</v>
      </c>
      <c r="D150" t="s">
        <v>383</v>
      </c>
      <c r="E150" s="3">
        <v>8</v>
      </c>
      <c r="F150" s="3">
        <v>4</v>
      </c>
      <c r="G150" s="3">
        <v>4</v>
      </c>
      <c r="H150" s="3">
        <v>0</v>
      </c>
      <c r="I150" s="3">
        <v>3</v>
      </c>
      <c r="J150" s="3">
        <v>1</v>
      </c>
      <c r="K150" s="3">
        <v>1</v>
      </c>
      <c r="L150" s="3">
        <v>2</v>
      </c>
      <c r="M150" s="3">
        <v>2</v>
      </c>
      <c r="N150" s="3">
        <v>0</v>
      </c>
      <c r="O150" s="3">
        <v>25</v>
      </c>
      <c r="P150" s="3">
        <v>9</v>
      </c>
      <c r="Q150" s="3">
        <v>11</v>
      </c>
      <c r="R150" s="3">
        <v>5</v>
      </c>
      <c r="S150" s="2">
        <v>0.54</v>
      </c>
    </row>
    <row r="151" spans="1:20" hidden="1" outlineLevel="2" x14ac:dyDescent="0.2">
      <c r="A151">
        <v>277</v>
      </c>
      <c r="B151" t="s">
        <v>1608</v>
      </c>
      <c r="C151" t="s">
        <v>401</v>
      </c>
      <c r="D151" t="s">
        <v>383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2">
        <v>0</v>
      </c>
    </row>
    <row r="152" spans="1:20" hidden="1" outlineLevel="2" x14ac:dyDescent="0.2">
      <c r="A152">
        <v>278</v>
      </c>
      <c r="B152" t="s">
        <v>1609</v>
      </c>
      <c r="C152" t="s">
        <v>1825</v>
      </c>
      <c r="D152" t="s">
        <v>383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2">
        <v>0</v>
      </c>
    </row>
    <row r="153" spans="1:20" hidden="1" outlineLevel="2" x14ac:dyDescent="0.2">
      <c r="A153">
        <v>279</v>
      </c>
      <c r="B153" t="s">
        <v>1610</v>
      </c>
      <c r="C153" t="s">
        <v>1826</v>
      </c>
      <c r="D153" t="s">
        <v>383</v>
      </c>
      <c r="E153" s="3">
        <v>7</v>
      </c>
      <c r="F153" s="3">
        <v>3</v>
      </c>
      <c r="G153" s="3">
        <v>3</v>
      </c>
      <c r="H153" s="3">
        <v>0</v>
      </c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0</v>
      </c>
      <c r="O153" s="3">
        <v>18</v>
      </c>
      <c r="P153" s="3">
        <v>5</v>
      </c>
      <c r="Q153" s="3">
        <v>11</v>
      </c>
      <c r="R153" s="3">
        <v>2</v>
      </c>
      <c r="S153" s="2">
        <v>0.51</v>
      </c>
    </row>
    <row r="154" spans="1:20" hidden="1" outlineLevel="2" x14ac:dyDescent="0.2">
      <c r="A154">
        <v>280</v>
      </c>
      <c r="B154" t="s">
        <v>1611</v>
      </c>
      <c r="C154" t="s">
        <v>1827</v>
      </c>
      <c r="D154" t="s">
        <v>383</v>
      </c>
      <c r="E154" s="3">
        <v>8</v>
      </c>
      <c r="F154" s="3">
        <v>3</v>
      </c>
      <c r="G154" s="3">
        <v>3</v>
      </c>
      <c r="H154" s="3">
        <v>0</v>
      </c>
      <c r="I154" s="3">
        <v>2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>
        <v>21</v>
      </c>
      <c r="P154" s="3">
        <v>5</v>
      </c>
      <c r="Q154" s="3">
        <v>11</v>
      </c>
      <c r="R154" s="3">
        <v>5</v>
      </c>
      <c r="S154" s="2">
        <v>0.56999999999999995</v>
      </c>
    </row>
    <row r="155" spans="1:20" outlineLevel="1" collapsed="1" x14ac:dyDescent="0.2">
      <c r="D155" s="1" t="s">
        <v>383</v>
      </c>
      <c r="E155" s="3">
        <f t="shared" ref="E155:R155" si="13">SUBTOTAL(9,E145:E154)</f>
        <v>70</v>
      </c>
      <c r="F155" s="3">
        <f t="shared" si="13"/>
        <v>23</v>
      </c>
      <c r="G155" s="3">
        <f t="shared" si="13"/>
        <v>27</v>
      </c>
      <c r="H155" s="3">
        <f t="shared" si="13"/>
        <v>0</v>
      </c>
      <c r="I155" s="3">
        <f t="shared" si="13"/>
        <v>16</v>
      </c>
      <c r="J155" s="3">
        <f t="shared" si="13"/>
        <v>8</v>
      </c>
      <c r="K155" s="3">
        <f t="shared" si="13"/>
        <v>8</v>
      </c>
      <c r="L155" s="3">
        <f t="shared" si="13"/>
        <v>15</v>
      </c>
      <c r="M155" s="3">
        <f t="shared" si="13"/>
        <v>9</v>
      </c>
      <c r="N155" s="3">
        <f t="shared" si="13"/>
        <v>5</v>
      </c>
      <c r="O155" s="3">
        <f t="shared" si="13"/>
        <v>181</v>
      </c>
      <c r="P155" s="3">
        <f t="shared" si="13"/>
        <v>51</v>
      </c>
      <c r="Q155" s="3">
        <f t="shared" si="13"/>
        <v>91</v>
      </c>
      <c r="R155" s="3">
        <f t="shared" si="13"/>
        <v>39</v>
      </c>
      <c r="S155" s="2"/>
      <c r="T155" s="2">
        <f>AVERAGEIF(S145:S154,"&lt;&gt;0")</f>
        <v>0.54249999999999998</v>
      </c>
    </row>
    <row r="156" spans="1:20" hidden="1" outlineLevel="2" x14ac:dyDescent="0.2">
      <c r="A156">
        <v>121</v>
      </c>
      <c r="B156" t="s">
        <v>119</v>
      </c>
      <c r="C156" t="s">
        <v>120</v>
      </c>
      <c r="D156" t="s">
        <v>1395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2">
        <v>0</v>
      </c>
    </row>
    <row r="157" spans="1:20" hidden="1" outlineLevel="2" x14ac:dyDescent="0.2">
      <c r="A157">
        <v>122</v>
      </c>
      <c r="B157" t="s">
        <v>1032</v>
      </c>
      <c r="C157" t="s">
        <v>1033</v>
      </c>
      <c r="D157" t="s">
        <v>1395</v>
      </c>
      <c r="E157" s="3">
        <v>6</v>
      </c>
      <c r="F157" s="3">
        <v>6</v>
      </c>
      <c r="G157" s="3">
        <v>2</v>
      </c>
      <c r="H157" s="3">
        <v>0</v>
      </c>
      <c r="I157" s="3">
        <v>6</v>
      </c>
      <c r="J157" s="3">
        <v>1</v>
      </c>
      <c r="K157" s="3">
        <v>6</v>
      </c>
      <c r="L157" s="3">
        <v>2</v>
      </c>
      <c r="M157" s="3">
        <v>2</v>
      </c>
      <c r="N157" s="3">
        <v>0</v>
      </c>
      <c r="O157" s="3">
        <v>31</v>
      </c>
      <c r="P157" s="3">
        <v>10</v>
      </c>
      <c r="Q157" s="3">
        <v>14</v>
      </c>
      <c r="R157" s="3">
        <v>7</v>
      </c>
      <c r="S157" s="2">
        <v>0.56000000000000005</v>
      </c>
    </row>
    <row r="158" spans="1:20" hidden="1" outlineLevel="2" x14ac:dyDescent="0.2">
      <c r="A158">
        <v>123</v>
      </c>
      <c r="B158" t="s">
        <v>1497</v>
      </c>
      <c r="C158" t="s">
        <v>1725</v>
      </c>
      <c r="D158" t="s">
        <v>1395</v>
      </c>
      <c r="E158" s="3">
        <v>7</v>
      </c>
      <c r="F158" s="3">
        <v>2</v>
      </c>
      <c r="G158" s="3">
        <v>3</v>
      </c>
      <c r="H158" s="3">
        <v>0</v>
      </c>
      <c r="I158" s="3">
        <v>1</v>
      </c>
      <c r="J158" s="3">
        <v>1</v>
      </c>
      <c r="K158" s="3">
        <v>1</v>
      </c>
      <c r="L158" s="3">
        <v>2</v>
      </c>
      <c r="M158" s="3">
        <v>1</v>
      </c>
      <c r="N158" s="3">
        <v>0</v>
      </c>
      <c r="O158" s="3">
        <v>18</v>
      </c>
      <c r="P158" s="3">
        <v>5</v>
      </c>
      <c r="Q158" s="3">
        <v>9</v>
      </c>
      <c r="R158" s="3">
        <v>4</v>
      </c>
      <c r="S158" s="2">
        <v>0.55000000000000004</v>
      </c>
    </row>
    <row r="159" spans="1:20" hidden="1" outlineLevel="2" x14ac:dyDescent="0.2">
      <c r="A159">
        <v>124</v>
      </c>
      <c r="B159" t="s">
        <v>1032</v>
      </c>
      <c r="C159" t="s">
        <v>1726</v>
      </c>
      <c r="D159" t="s">
        <v>1395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2">
        <v>0</v>
      </c>
    </row>
    <row r="160" spans="1:20" hidden="1" outlineLevel="2" x14ac:dyDescent="0.2">
      <c r="A160">
        <v>125</v>
      </c>
      <c r="B160" t="s">
        <v>1498</v>
      </c>
      <c r="C160" t="s">
        <v>1727</v>
      </c>
      <c r="D160" t="s">
        <v>1395</v>
      </c>
      <c r="E160" s="3">
        <v>8</v>
      </c>
      <c r="F160" s="3">
        <v>6</v>
      </c>
      <c r="G160" s="3">
        <v>3</v>
      </c>
      <c r="H160" s="3">
        <v>0</v>
      </c>
      <c r="I160" s="3">
        <v>4</v>
      </c>
      <c r="J160" s="3">
        <v>1</v>
      </c>
      <c r="K160" s="3">
        <v>5</v>
      </c>
      <c r="L160" s="3">
        <v>3</v>
      </c>
      <c r="M160" s="3">
        <v>1</v>
      </c>
      <c r="N160" s="3">
        <v>0</v>
      </c>
      <c r="O160" s="3">
        <v>31</v>
      </c>
      <c r="P160" s="3">
        <v>12</v>
      </c>
      <c r="Q160" s="3">
        <v>15</v>
      </c>
      <c r="R160" s="3">
        <v>4</v>
      </c>
      <c r="S160" s="2">
        <v>0.51</v>
      </c>
    </row>
    <row r="161" spans="1:20" hidden="1" outlineLevel="2" x14ac:dyDescent="0.2">
      <c r="A161">
        <v>126</v>
      </c>
      <c r="B161" t="s">
        <v>1499</v>
      </c>
      <c r="C161" t="s">
        <v>1728</v>
      </c>
      <c r="D161" t="s">
        <v>1395</v>
      </c>
      <c r="E161" s="3">
        <v>7</v>
      </c>
      <c r="F161" s="3">
        <v>2</v>
      </c>
      <c r="G161" s="3">
        <v>4</v>
      </c>
      <c r="H161" s="3">
        <v>0</v>
      </c>
      <c r="I161" s="3">
        <v>0</v>
      </c>
      <c r="J161" s="3">
        <v>1</v>
      </c>
      <c r="K161" s="3">
        <v>1</v>
      </c>
      <c r="L161" s="3">
        <v>2</v>
      </c>
      <c r="M161" s="3">
        <v>1</v>
      </c>
      <c r="N161" s="3">
        <v>0</v>
      </c>
      <c r="O161" s="3">
        <v>18</v>
      </c>
      <c r="P161" s="3">
        <v>6</v>
      </c>
      <c r="Q161" s="3">
        <v>8</v>
      </c>
      <c r="R161" s="3">
        <v>4</v>
      </c>
      <c r="S161" s="2">
        <v>0.54</v>
      </c>
    </row>
    <row r="162" spans="1:20" hidden="1" outlineLevel="2" x14ac:dyDescent="0.2">
      <c r="A162">
        <v>127</v>
      </c>
      <c r="B162" t="s">
        <v>1500</v>
      </c>
      <c r="C162" t="s">
        <v>1729</v>
      </c>
      <c r="D162" t="s">
        <v>1395</v>
      </c>
      <c r="E162" s="3">
        <v>9</v>
      </c>
      <c r="F162" s="3">
        <v>2</v>
      </c>
      <c r="G162" s="3">
        <v>2</v>
      </c>
      <c r="H162" s="3">
        <v>0</v>
      </c>
      <c r="I162" s="3">
        <v>0</v>
      </c>
      <c r="J162" s="3">
        <v>1</v>
      </c>
      <c r="K162" s="3">
        <v>1</v>
      </c>
      <c r="L162" s="3">
        <v>2</v>
      </c>
      <c r="M162" s="3">
        <v>1</v>
      </c>
      <c r="N162" s="3">
        <v>0</v>
      </c>
      <c r="O162" s="3">
        <v>18</v>
      </c>
      <c r="P162" s="3">
        <v>6</v>
      </c>
      <c r="Q162" s="3">
        <v>9</v>
      </c>
      <c r="R162" s="3">
        <v>3</v>
      </c>
      <c r="S162" s="2">
        <v>0.49</v>
      </c>
    </row>
    <row r="163" spans="1:20" hidden="1" outlineLevel="2" x14ac:dyDescent="0.2">
      <c r="A163">
        <v>128</v>
      </c>
      <c r="B163" t="s">
        <v>1501</v>
      </c>
      <c r="C163" t="s">
        <v>1730</v>
      </c>
      <c r="D163" t="s">
        <v>1395</v>
      </c>
      <c r="E163" s="3">
        <v>11</v>
      </c>
      <c r="F163" s="3">
        <v>9</v>
      </c>
      <c r="G163" s="3">
        <v>5</v>
      </c>
      <c r="H163" s="3">
        <v>0</v>
      </c>
      <c r="I163" s="3">
        <v>4</v>
      </c>
      <c r="J163" s="3">
        <v>1</v>
      </c>
      <c r="K163" s="3">
        <v>6</v>
      </c>
      <c r="L163" s="3">
        <v>3</v>
      </c>
      <c r="M163" s="3">
        <v>2</v>
      </c>
      <c r="N163" s="3">
        <v>0</v>
      </c>
      <c r="O163" s="3">
        <v>41</v>
      </c>
      <c r="P163" s="3">
        <v>12</v>
      </c>
      <c r="Q163" s="3">
        <v>20</v>
      </c>
      <c r="R163" s="3">
        <v>9</v>
      </c>
      <c r="S163" s="2">
        <v>0.53</v>
      </c>
    </row>
    <row r="164" spans="1:20" hidden="1" outlineLevel="2" x14ac:dyDescent="0.2">
      <c r="A164">
        <v>129</v>
      </c>
      <c r="B164" t="s">
        <v>1502</v>
      </c>
      <c r="C164" t="s">
        <v>1731</v>
      </c>
      <c r="D164" t="s">
        <v>1395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2">
        <v>0</v>
      </c>
    </row>
    <row r="165" spans="1:20" hidden="1" outlineLevel="2" x14ac:dyDescent="0.2">
      <c r="A165">
        <v>130</v>
      </c>
      <c r="B165" t="s">
        <v>1503</v>
      </c>
      <c r="C165" t="s">
        <v>1732</v>
      </c>
      <c r="D165" t="s">
        <v>1395</v>
      </c>
      <c r="E165" s="3">
        <v>8</v>
      </c>
      <c r="F165" s="3">
        <v>2</v>
      </c>
      <c r="G165" s="3">
        <v>5</v>
      </c>
      <c r="H165" s="3">
        <v>0</v>
      </c>
      <c r="I165" s="3">
        <v>2</v>
      </c>
      <c r="J165" s="3">
        <v>1</v>
      </c>
      <c r="K165" s="3">
        <v>1</v>
      </c>
      <c r="L165" s="3">
        <v>3</v>
      </c>
      <c r="M165" s="3">
        <v>1</v>
      </c>
      <c r="N165" s="3">
        <v>0</v>
      </c>
      <c r="O165" s="3">
        <v>23</v>
      </c>
      <c r="P165" s="3">
        <v>6</v>
      </c>
      <c r="Q165" s="3">
        <v>9</v>
      </c>
      <c r="R165" s="3">
        <v>8</v>
      </c>
      <c r="S165" s="2">
        <v>0.57999999999999996</v>
      </c>
    </row>
    <row r="166" spans="1:20" outlineLevel="1" collapsed="1" x14ac:dyDescent="0.2">
      <c r="D166" s="1" t="s">
        <v>1395</v>
      </c>
      <c r="E166" s="3">
        <f t="shared" ref="E166:R166" si="14">SUBTOTAL(9,E156:E165)</f>
        <v>56</v>
      </c>
      <c r="F166" s="3">
        <f t="shared" si="14"/>
        <v>29</v>
      </c>
      <c r="G166" s="3">
        <f t="shared" si="14"/>
        <v>24</v>
      </c>
      <c r="H166" s="3">
        <f t="shared" si="14"/>
        <v>0</v>
      </c>
      <c r="I166" s="3">
        <f t="shared" si="14"/>
        <v>17</v>
      </c>
      <c r="J166" s="3">
        <f t="shared" si="14"/>
        <v>7</v>
      </c>
      <c r="K166" s="3">
        <f t="shared" si="14"/>
        <v>21</v>
      </c>
      <c r="L166" s="3">
        <f t="shared" si="14"/>
        <v>17</v>
      </c>
      <c r="M166" s="3">
        <f t="shared" si="14"/>
        <v>9</v>
      </c>
      <c r="N166" s="3">
        <f t="shared" si="14"/>
        <v>0</v>
      </c>
      <c r="O166" s="3">
        <f t="shared" si="14"/>
        <v>180</v>
      </c>
      <c r="P166" s="3">
        <f t="shared" si="14"/>
        <v>57</v>
      </c>
      <c r="Q166" s="3">
        <f t="shared" si="14"/>
        <v>84</v>
      </c>
      <c r="R166" s="3">
        <f t="shared" si="14"/>
        <v>39</v>
      </c>
      <c r="S166" s="2"/>
      <c r="T166" s="2">
        <f>AVERAGEIF(S156:S165,"&lt;&gt;0")</f>
        <v>0.53714285714285726</v>
      </c>
    </row>
    <row r="167" spans="1:20" hidden="1" outlineLevel="2" x14ac:dyDescent="0.2">
      <c r="A167">
        <v>11</v>
      </c>
      <c r="B167" t="s">
        <v>532</v>
      </c>
      <c r="C167" t="s">
        <v>533</v>
      </c>
      <c r="D167" t="s">
        <v>1394</v>
      </c>
      <c r="E167" s="3">
        <v>7</v>
      </c>
      <c r="F167" s="3">
        <v>2</v>
      </c>
      <c r="G167" s="3">
        <v>2</v>
      </c>
      <c r="H167" s="3">
        <v>0</v>
      </c>
      <c r="I167" s="3">
        <v>1</v>
      </c>
      <c r="J167" s="3">
        <v>1</v>
      </c>
      <c r="K167" s="3">
        <v>1</v>
      </c>
      <c r="L167" s="3">
        <v>2</v>
      </c>
      <c r="M167" s="3">
        <v>1</v>
      </c>
      <c r="N167" s="3">
        <v>2</v>
      </c>
      <c r="O167" s="3">
        <v>19</v>
      </c>
      <c r="P167" s="3">
        <v>7</v>
      </c>
      <c r="Q167" s="3">
        <v>8</v>
      </c>
      <c r="R167" s="3">
        <v>4</v>
      </c>
      <c r="S167" s="2">
        <v>0.5</v>
      </c>
    </row>
    <row r="168" spans="1:20" hidden="1" outlineLevel="2" x14ac:dyDescent="0.2">
      <c r="A168">
        <v>12</v>
      </c>
      <c r="B168" t="s">
        <v>1414</v>
      </c>
      <c r="C168" t="s">
        <v>1649</v>
      </c>
      <c r="D168" t="s">
        <v>1394</v>
      </c>
      <c r="E168" s="3">
        <v>6</v>
      </c>
      <c r="F168" s="3">
        <v>3</v>
      </c>
      <c r="G168" s="3">
        <v>2</v>
      </c>
      <c r="H168" s="3">
        <v>0</v>
      </c>
      <c r="I168" s="3">
        <v>2</v>
      </c>
      <c r="J168" s="3">
        <v>1</v>
      </c>
      <c r="K168" s="3">
        <v>1</v>
      </c>
      <c r="L168" s="3">
        <v>1</v>
      </c>
      <c r="M168" s="3">
        <v>1</v>
      </c>
      <c r="N168" s="3">
        <v>1</v>
      </c>
      <c r="O168" s="3">
        <v>18</v>
      </c>
      <c r="P168" s="3">
        <v>6</v>
      </c>
      <c r="Q168" s="3">
        <v>9</v>
      </c>
      <c r="R168" s="3">
        <v>3</v>
      </c>
      <c r="S168" s="2">
        <v>0.52</v>
      </c>
    </row>
    <row r="169" spans="1:20" hidden="1" outlineLevel="2" x14ac:dyDescent="0.2">
      <c r="A169">
        <v>13</v>
      </c>
      <c r="B169" t="s">
        <v>1415</v>
      </c>
      <c r="C169" t="s">
        <v>1650</v>
      </c>
      <c r="D169" t="s">
        <v>1394</v>
      </c>
      <c r="E169" s="3">
        <v>3</v>
      </c>
      <c r="F169" s="3">
        <v>3</v>
      </c>
      <c r="G169" s="3">
        <v>1</v>
      </c>
      <c r="H169" s="3">
        <v>0</v>
      </c>
      <c r="I169" s="3">
        <v>1</v>
      </c>
      <c r="J169" s="3">
        <v>0</v>
      </c>
      <c r="K169" s="3">
        <v>1</v>
      </c>
      <c r="L169" s="3">
        <v>1</v>
      </c>
      <c r="M169" s="3">
        <v>0</v>
      </c>
      <c r="N169" s="3">
        <v>1</v>
      </c>
      <c r="O169" s="3">
        <v>11</v>
      </c>
      <c r="P169" s="3">
        <v>5</v>
      </c>
      <c r="Q169" s="3">
        <v>5</v>
      </c>
      <c r="R169" s="3">
        <v>1</v>
      </c>
      <c r="S169" s="2">
        <v>0.41</v>
      </c>
    </row>
    <row r="170" spans="1:20" hidden="1" outlineLevel="2" x14ac:dyDescent="0.2">
      <c r="A170">
        <v>14</v>
      </c>
      <c r="B170" t="s">
        <v>536</v>
      </c>
      <c r="C170" t="s">
        <v>537</v>
      </c>
      <c r="D170" t="s">
        <v>1394</v>
      </c>
      <c r="E170" s="3">
        <v>8</v>
      </c>
      <c r="F170" s="3">
        <v>3</v>
      </c>
      <c r="G170" s="3">
        <v>3</v>
      </c>
      <c r="H170" s="3">
        <v>0</v>
      </c>
      <c r="I170" s="3">
        <v>1</v>
      </c>
      <c r="J170" s="3">
        <v>1</v>
      </c>
      <c r="K170" s="3">
        <v>1</v>
      </c>
      <c r="L170" s="3">
        <v>2</v>
      </c>
      <c r="M170" s="3">
        <v>1</v>
      </c>
      <c r="N170" s="3">
        <v>0</v>
      </c>
      <c r="O170" s="3">
        <v>20</v>
      </c>
      <c r="P170" s="3">
        <v>7</v>
      </c>
      <c r="Q170" s="3">
        <v>10</v>
      </c>
      <c r="R170" s="3">
        <v>3</v>
      </c>
      <c r="S170" s="2">
        <v>0.54</v>
      </c>
    </row>
    <row r="171" spans="1:20" hidden="1" outlineLevel="2" x14ac:dyDescent="0.2">
      <c r="A171">
        <v>15</v>
      </c>
      <c r="B171" t="s">
        <v>1416</v>
      </c>
      <c r="C171" t="s">
        <v>1651</v>
      </c>
      <c r="D171" t="s">
        <v>1394</v>
      </c>
      <c r="E171" s="3">
        <v>5</v>
      </c>
      <c r="F171" s="3">
        <v>9</v>
      </c>
      <c r="G171" s="3">
        <v>2</v>
      </c>
      <c r="H171" s="3">
        <v>0</v>
      </c>
      <c r="I171" s="3">
        <v>4</v>
      </c>
      <c r="J171" s="3">
        <v>1</v>
      </c>
      <c r="K171" s="3">
        <v>7</v>
      </c>
      <c r="L171" s="3">
        <v>2</v>
      </c>
      <c r="M171" s="3">
        <v>1</v>
      </c>
      <c r="N171" s="3">
        <v>0</v>
      </c>
      <c r="O171" s="3">
        <v>31</v>
      </c>
      <c r="P171" s="3">
        <v>13</v>
      </c>
      <c r="Q171" s="3">
        <v>14</v>
      </c>
      <c r="R171" s="3">
        <v>4</v>
      </c>
      <c r="S171" s="2">
        <v>0.47</v>
      </c>
    </row>
    <row r="172" spans="1:20" hidden="1" outlineLevel="2" x14ac:dyDescent="0.2">
      <c r="A172">
        <v>16</v>
      </c>
      <c r="B172" t="s">
        <v>544</v>
      </c>
      <c r="C172" t="s">
        <v>545</v>
      </c>
      <c r="D172" t="s">
        <v>1394</v>
      </c>
      <c r="E172" s="3">
        <v>6</v>
      </c>
      <c r="F172" s="3">
        <v>2</v>
      </c>
      <c r="G172" s="3">
        <v>4</v>
      </c>
      <c r="H172" s="3">
        <v>0</v>
      </c>
      <c r="I172" s="3">
        <v>1</v>
      </c>
      <c r="J172" s="3">
        <v>1</v>
      </c>
      <c r="K172" s="3">
        <v>1</v>
      </c>
      <c r="L172" s="3">
        <v>2</v>
      </c>
      <c r="M172" s="3">
        <v>1</v>
      </c>
      <c r="N172" s="3">
        <v>1</v>
      </c>
      <c r="O172" s="3">
        <v>19</v>
      </c>
      <c r="P172" s="3">
        <v>6</v>
      </c>
      <c r="Q172" s="3">
        <v>10</v>
      </c>
      <c r="R172" s="3">
        <v>3</v>
      </c>
      <c r="S172" s="2">
        <v>0.51</v>
      </c>
    </row>
    <row r="173" spans="1:20" hidden="1" outlineLevel="2" x14ac:dyDescent="0.2">
      <c r="A173">
        <v>17</v>
      </c>
      <c r="B173" t="s">
        <v>1417</v>
      </c>
      <c r="C173" t="s">
        <v>1652</v>
      </c>
      <c r="D173" t="s">
        <v>1394</v>
      </c>
      <c r="E173" s="3">
        <v>1</v>
      </c>
      <c r="F173" s="3">
        <v>3</v>
      </c>
      <c r="G173" s="3">
        <v>2</v>
      </c>
      <c r="H173" s="3">
        <v>0</v>
      </c>
      <c r="I173" s="3">
        <v>2</v>
      </c>
      <c r="J173" s="3">
        <v>1</v>
      </c>
      <c r="K173" s="3">
        <v>1</v>
      </c>
      <c r="L173" s="3">
        <v>2</v>
      </c>
      <c r="M173" s="3">
        <v>1</v>
      </c>
      <c r="N173" s="3">
        <v>0</v>
      </c>
      <c r="O173" s="3">
        <v>13</v>
      </c>
      <c r="P173" s="3">
        <v>6</v>
      </c>
      <c r="Q173" s="3">
        <v>5</v>
      </c>
      <c r="R173" s="3">
        <v>2</v>
      </c>
      <c r="S173" s="2">
        <v>0.42</v>
      </c>
    </row>
    <row r="174" spans="1:20" hidden="1" outlineLevel="2" x14ac:dyDescent="0.2">
      <c r="A174">
        <v>18</v>
      </c>
      <c r="B174" t="s">
        <v>953</v>
      </c>
      <c r="C174" t="s">
        <v>954</v>
      </c>
      <c r="D174" t="s">
        <v>1394</v>
      </c>
      <c r="E174" s="3">
        <v>9</v>
      </c>
      <c r="F174" s="3">
        <v>3</v>
      </c>
      <c r="G174" s="3">
        <v>2</v>
      </c>
      <c r="H174" s="3">
        <v>0</v>
      </c>
      <c r="I174" s="3">
        <v>2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21</v>
      </c>
      <c r="P174" s="3">
        <v>6</v>
      </c>
      <c r="Q174" s="3">
        <v>12</v>
      </c>
      <c r="R174" s="3">
        <v>3</v>
      </c>
      <c r="S174" s="2">
        <v>0.53</v>
      </c>
    </row>
    <row r="175" spans="1:20" hidden="1" outlineLevel="2" x14ac:dyDescent="0.2">
      <c r="A175">
        <v>19</v>
      </c>
      <c r="B175" t="s">
        <v>1418</v>
      </c>
      <c r="C175" t="s">
        <v>1653</v>
      </c>
      <c r="D175" t="s">
        <v>1394</v>
      </c>
      <c r="E175" s="3">
        <v>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1</v>
      </c>
      <c r="L175" s="3">
        <v>1</v>
      </c>
      <c r="M175" s="3">
        <v>0</v>
      </c>
      <c r="N175" s="3">
        <v>0</v>
      </c>
      <c r="O175" s="3">
        <v>6</v>
      </c>
      <c r="P175" s="3">
        <v>3</v>
      </c>
      <c r="Q175" s="3">
        <v>3</v>
      </c>
      <c r="R175" s="3">
        <v>0</v>
      </c>
      <c r="S175" s="2">
        <v>0.38</v>
      </c>
    </row>
    <row r="176" spans="1:20" hidden="1" outlineLevel="2" x14ac:dyDescent="0.2">
      <c r="A176">
        <v>20</v>
      </c>
      <c r="B176" t="s">
        <v>1419</v>
      </c>
      <c r="C176" t="s">
        <v>1654</v>
      </c>
      <c r="D176" t="s">
        <v>1394</v>
      </c>
      <c r="E176" s="3">
        <v>3</v>
      </c>
      <c r="F176" s="3">
        <v>4</v>
      </c>
      <c r="G176" s="3">
        <v>3</v>
      </c>
      <c r="H176" s="3">
        <v>0</v>
      </c>
      <c r="I176" s="3">
        <v>1</v>
      </c>
      <c r="J176" s="3">
        <v>1</v>
      </c>
      <c r="K176" s="3">
        <v>1</v>
      </c>
      <c r="L176" s="3">
        <v>2</v>
      </c>
      <c r="M176" s="3">
        <v>1</v>
      </c>
      <c r="N176" s="3">
        <v>1</v>
      </c>
      <c r="O176" s="3">
        <v>17</v>
      </c>
      <c r="P176" s="3">
        <v>8</v>
      </c>
      <c r="Q176" s="3">
        <v>7</v>
      </c>
      <c r="R176" s="3">
        <v>2</v>
      </c>
      <c r="S176" s="2">
        <v>0.41</v>
      </c>
    </row>
    <row r="177" spans="1:20" outlineLevel="1" collapsed="1" x14ac:dyDescent="0.2">
      <c r="D177" s="1" t="s">
        <v>1394</v>
      </c>
      <c r="E177" s="3">
        <f t="shared" ref="E177:R177" si="15">SUBTOTAL(9,E167:E176)</f>
        <v>49</v>
      </c>
      <c r="F177" s="3">
        <f t="shared" si="15"/>
        <v>33</v>
      </c>
      <c r="G177" s="3">
        <f t="shared" si="15"/>
        <v>22</v>
      </c>
      <c r="H177" s="3">
        <f t="shared" si="15"/>
        <v>0</v>
      </c>
      <c r="I177" s="3">
        <f t="shared" si="15"/>
        <v>16</v>
      </c>
      <c r="J177" s="3">
        <f t="shared" si="15"/>
        <v>8</v>
      </c>
      <c r="K177" s="3">
        <f t="shared" si="15"/>
        <v>16</v>
      </c>
      <c r="L177" s="3">
        <f t="shared" si="15"/>
        <v>16</v>
      </c>
      <c r="M177" s="3">
        <f t="shared" si="15"/>
        <v>8</v>
      </c>
      <c r="N177" s="3">
        <f t="shared" si="15"/>
        <v>7</v>
      </c>
      <c r="O177" s="3">
        <f t="shared" si="15"/>
        <v>175</v>
      </c>
      <c r="P177" s="3">
        <f t="shared" si="15"/>
        <v>67</v>
      </c>
      <c r="Q177" s="3">
        <f t="shared" si="15"/>
        <v>83</v>
      </c>
      <c r="R177" s="3">
        <f t="shared" si="15"/>
        <v>25</v>
      </c>
      <c r="S177" s="2"/>
      <c r="T177" s="2">
        <f>AVERAGEIF(S167:S176,"&lt;&gt;0")</f>
        <v>0.46900000000000003</v>
      </c>
    </row>
    <row r="178" spans="1:20" hidden="1" outlineLevel="2" x14ac:dyDescent="0.2">
      <c r="A178">
        <v>221</v>
      </c>
      <c r="B178" t="s">
        <v>222</v>
      </c>
      <c r="C178" t="s">
        <v>223</v>
      </c>
      <c r="D178" t="s">
        <v>205</v>
      </c>
      <c r="E178" s="3">
        <v>15</v>
      </c>
      <c r="F178" s="3">
        <v>9</v>
      </c>
      <c r="G178" s="3">
        <v>3</v>
      </c>
      <c r="H178" s="3">
        <v>0</v>
      </c>
      <c r="I178" s="3">
        <v>5</v>
      </c>
      <c r="J178" s="3">
        <v>1</v>
      </c>
      <c r="K178" s="3">
        <v>5</v>
      </c>
      <c r="L178" s="3">
        <v>2</v>
      </c>
      <c r="M178" s="3">
        <v>2</v>
      </c>
      <c r="N178" s="3">
        <v>1</v>
      </c>
      <c r="O178" s="3">
        <v>43</v>
      </c>
      <c r="P178" s="3">
        <v>12</v>
      </c>
      <c r="Q178" s="3">
        <v>20</v>
      </c>
      <c r="R178" s="3">
        <v>11</v>
      </c>
      <c r="S178" s="2">
        <v>0.55000000000000004</v>
      </c>
    </row>
    <row r="179" spans="1:20" hidden="1" outlineLevel="2" x14ac:dyDescent="0.2">
      <c r="A179">
        <v>222</v>
      </c>
      <c r="B179" t="s">
        <v>212</v>
      </c>
      <c r="C179" t="s">
        <v>213</v>
      </c>
      <c r="D179" t="s">
        <v>205</v>
      </c>
      <c r="E179" s="3">
        <v>6</v>
      </c>
      <c r="F179" s="3">
        <v>2</v>
      </c>
      <c r="G179" s="3">
        <v>2</v>
      </c>
      <c r="H179" s="3">
        <v>0</v>
      </c>
      <c r="I179" s="3">
        <v>1</v>
      </c>
      <c r="J179" s="3">
        <v>1</v>
      </c>
      <c r="K179" s="3">
        <v>2</v>
      </c>
      <c r="L179" s="3">
        <v>3</v>
      </c>
      <c r="M179" s="3">
        <v>0</v>
      </c>
      <c r="N179" s="3">
        <v>0</v>
      </c>
      <c r="O179" s="3">
        <v>17</v>
      </c>
      <c r="P179" s="3">
        <v>5</v>
      </c>
      <c r="Q179" s="3">
        <v>8</v>
      </c>
      <c r="R179" s="3">
        <v>4</v>
      </c>
      <c r="S179" s="2">
        <v>0.53</v>
      </c>
    </row>
    <row r="180" spans="1:20" hidden="1" outlineLevel="2" x14ac:dyDescent="0.2">
      <c r="A180">
        <v>223</v>
      </c>
      <c r="B180" t="s">
        <v>1571</v>
      </c>
      <c r="C180" t="s">
        <v>1795</v>
      </c>
      <c r="D180" t="s">
        <v>205</v>
      </c>
      <c r="E180" s="3">
        <v>6</v>
      </c>
      <c r="F180" s="3">
        <v>2</v>
      </c>
      <c r="G180" s="3">
        <v>2</v>
      </c>
      <c r="H180" s="3">
        <v>0</v>
      </c>
      <c r="I180" s="3">
        <v>1</v>
      </c>
      <c r="J180" s="3">
        <v>1</v>
      </c>
      <c r="K180" s="3">
        <v>1</v>
      </c>
      <c r="L180" s="3">
        <v>2</v>
      </c>
      <c r="M180" s="3">
        <v>2</v>
      </c>
      <c r="N180" s="3">
        <v>0</v>
      </c>
      <c r="O180" s="3">
        <v>17</v>
      </c>
      <c r="P180" s="3">
        <v>6</v>
      </c>
      <c r="Q180" s="3">
        <v>9</v>
      </c>
      <c r="R180" s="3">
        <v>2</v>
      </c>
      <c r="S180" s="2">
        <v>0.52</v>
      </c>
    </row>
    <row r="181" spans="1:20" hidden="1" outlineLevel="2" x14ac:dyDescent="0.2">
      <c r="A181">
        <v>224</v>
      </c>
      <c r="B181" t="s">
        <v>1291</v>
      </c>
      <c r="C181" t="s">
        <v>1292</v>
      </c>
      <c r="D181" t="s">
        <v>205</v>
      </c>
      <c r="E181" s="3">
        <v>1</v>
      </c>
      <c r="F181" s="3">
        <v>3</v>
      </c>
      <c r="G181" s="3">
        <v>0</v>
      </c>
      <c r="H181" s="3">
        <v>0</v>
      </c>
      <c r="I181" s="3">
        <v>3</v>
      </c>
      <c r="J181" s="3">
        <v>0</v>
      </c>
      <c r="K181" s="3">
        <v>4</v>
      </c>
      <c r="L181" s="3">
        <v>1</v>
      </c>
      <c r="M181" s="3">
        <v>0</v>
      </c>
      <c r="N181" s="3">
        <v>0</v>
      </c>
      <c r="O181" s="3">
        <v>12</v>
      </c>
      <c r="P181" s="3">
        <v>4</v>
      </c>
      <c r="Q181" s="3">
        <v>4</v>
      </c>
      <c r="R181" s="3">
        <v>4</v>
      </c>
      <c r="S181" s="2">
        <v>0.54</v>
      </c>
    </row>
    <row r="182" spans="1:20" hidden="1" outlineLevel="2" x14ac:dyDescent="0.2">
      <c r="A182">
        <v>225</v>
      </c>
      <c r="B182" t="s">
        <v>1293</v>
      </c>
      <c r="C182" t="s">
        <v>1294</v>
      </c>
      <c r="D182" t="s">
        <v>205</v>
      </c>
      <c r="E182" s="3">
        <v>4</v>
      </c>
      <c r="F182" s="3">
        <v>3</v>
      </c>
      <c r="G182" s="3">
        <v>2</v>
      </c>
      <c r="H182" s="3">
        <v>0</v>
      </c>
      <c r="I182" s="3">
        <v>2</v>
      </c>
      <c r="J182" s="3">
        <v>1</v>
      </c>
      <c r="K182" s="3">
        <v>1</v>
      </c>
      <c r="L182" s="3">
        <v>1</v>
      </c>
      <c r="M182" s="3">
        <v>2</v>
      </c>
      <c r="N182" s="3">
        <v>1</v>
      </c>
      <c r="O182" s="3">
        <v>17</v>
      </c>
      <c r="P182" s="3">
        <v>4</v>
      </c>
      <c r="Q182" s="3">
        <v>10</v>
      </c>
      <c r="R182" s="3">
        <v>3</v>
      </c>
      <c r="S182" s="2">
        <v>0.56000000000000005</v>
      </c>
    </row>
    <row r="183" spans="1:20" hidden="1" outlineLevel="2" x14ac:dyDescent="0.2">
      <c r="A183">
        <v>226</v>
      </c>
      <c r="B183" t="s">
        <v>1572</v>
      </c>
      <c r="C183" t="s">
        <v>1796</v>
      </c>
      <c r="D183" t="s">
        <v>205</v>
      </c>
      <c r="E183" s="3">
        <v>9</v>
      </c>
      <c r="F183" s="3">
        <v>3</v>
      </c>
      <c r="G183" s="3">
        <v>2</v>
      </c>
      <c r="H183" s="3">
        <v>0</v>
      </c>
      <c r="I183" s="3">
        <v>2</v>
      </c>
      <c r="J183" s="3">
        <v>1</v>
      </c>
      <c r="K183" s="3">
        <v>1</v>
      </c>
      <c r="L183" s="3">
        <v>1</v>
      </c>
      <c r="M183" s="3">
        <v>0</v>
      </c>
      <c r="N183" s="3">
        <v>0</v>
      </c>
      <c r="O183" s="3">
        <v>19</v>
      </c>
      <c r="P183" s="3">
        <v>5</v>
      </c>
      <c r="Q183" s="3">
        <v>9</v>
      </c>
      <c r="R183" s="3">
        <v>5</v>
      </c>
      <c r="S183" s="2">
        <v>0.54</v>
      </c>
    </row>
    <row r="184" spans="1:20" hidden="1" outlineLevel="2" x14ac:dyDescent="0.2">
      <c r="A184">
        <v>227</v>
      </c>
      <c r="B184" t="s">
        <v>1573</v>
      </c>
      <c r="C184" t="s">
        <v>1797</v>
      </c>
      <c r="D184" t="s">
        <v>205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2">
        <v>0</v>
      </c>
    </row>
    <row r="185" spans="1:20" hidden="1" outlineLevel="2" x14ac:dyDescent="0.2">
      <c r="A185">
        <v>228</v>
      </c>
      <c r="B185" t="s">
        <v>1574</v>
      </c>
      <c r="C185" t="s">
        <v>1798</v>
      </c>
      <c r="D185" t="s">
        <v>205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2">
        <v>0</v>
      </c>
    </row>
    <row r="186" spans="1:20" hidden="1" outlineLevel="2" x14ac:dyDescent="0.2">
      <c r="A186">
        <v>229</v>
      </c>
      <c r="B186" t="s">
        <v>1575</v>
      </c>
      <c r="C186" t="s">
        <v>1799</v>
      </c>
      <c r="D186" t="s">
        <v>205</v>
      </c>
      <c r="E186" s="3">
        <v>10</v>
      </c>
      <c r="F186" s="3">
        <v>3</v>
      </c>
      <c r="G186" s="3">
        <v>2</v>
      </c>
      <c r="H186" s="3">
        <v>0</v>
      </c>
      <c r="I186" s="3">
        <v>1</v>
      </c>
      <c r="J186" s="3">
        <v>1</v>
      </c>
      <c r="K186" s="3">
        <v>1</v>
      </c>
      <c r="L186" s="3">
        <v>3</v>
      </c>
      <c r="M186" s="3">
        <v>1</v>
      </c>
      <c r="N186" s="3">
        <v>1</v>
      </c>
      <c r="O186" s="3">
        <v>23</v>
      </c>
      <c r="P186" s="3">
        <v>9</v>
      </c>
      <c r="Q186" s="3">
        <v>11</v>
      </c>
      <c r="R186" s="3">
        <v>3</v>
      </c>
      <c r="S186" s="2">
        <v>0.5</v>
      </c>
    </row>
    <row r="187" spans="1:20" hidden="1" outlineLevel="2" x14ac:dyDescent="0.2">
      <c r="A187">
        <v>230</v>
      </c>
      <c r="B187" t="s">
        <v>1576</v>
      </c>
      <c r="C187" t="s">
        <v>1800</v>
      </c>
      <c r="D187" t="s">
        <v>205</v>
      </c>
      <c r="E187" s="3">
        <v>11</v>
      </c>
      <c r="F187" s="3">
        <v>4</v>
      </c>
      <c r="G187" s="3">
        <v>2</v>
      </c>
      <c r="H187" s="3">
        <v>0</v>
      </c>
      <c r="I187" s="3">
        <v>1</v>
      </c>
      <c r="J187" s="3">
        <v>1</v>
      </c>
      <c r="K187" s="3">
        <v>2</v>
      </c>
      <c r="L187" s="3">
        <v>3</v>
      </c>
      <c r="M187" s="3">
        <v>1</v>
      </c>
      <c r="N187" s="3">
        <v>1</v>
      </c>
      <c r="O187" s="3">
        <v>26</v>
      </c>
      <c r="P187" s="3">
        <v>9</v>
      </c>
      <c r="Q187" s="3">
        <v>12</v>
      </c>
      <c r="R187" s="3">
        <v>5</v>
      </c>
      <c r="S187" s="2">
        <v>0.53</v>
      </c>
    </row>
    <row r="188" spans="1:20" outlineLevel="1" collapsed="1" x14ac:dyDescent="0.2">
      <c r="D188" s="1" t="s">
        <v>205</v>
      </c>
      <c r="E188" s="3">
        <f t="shared" ref="E188:R188" si="16">SUBTOTAL(9,E178:E187)</f>
        <v>62</v>
      </c>
      <c r="F188" s="3">
        <f t="shared" si="16"/>
        <v>29</v>
      </c>
      <c r="G188" s="3">
        <f t="shared" si="16"/>
        <v>15</v>
      </c>
      <c r="H188" s="3">
        <f t="shared" si="16"/>
        <v>0</v>
      </c>
      <c r="I188" s="3">
        <f t="shared" si="16"/>
        <v>16</v>
      </c>
      <c r="J188" s="3">
        <f t="shared" si="16"/>
        <v>7</v>
      </c>
      <c r="K188" s="3">
        <f t="shared" si="16"/>
        <v>17</v>
      </c>
      <c r="L188" s="3">
        <f t="shared" si="16"/>
        <v>16</v>
      </c>
      <c r="M188" s="3">
        <f t="shared" si="16"/>
        <v>8</v>
      </c>
      <c r="N188" s="3">
        <f t="shared" si="16"/>
        <v>4</v>
      </c>
      <c r="O188" s="3">
        <f t="shared" si="16"/>
        <v>174</v>
      </c>
      <c r="P188" s="3">
        <f t="shared" si="16"/>
        <v>54</v>
      </c>
      <c r="Q188" s="3">
        <f t="shared" si="16"/>
        <v>83</v>
      </c>
      <c r="R188" s="3">
        <f t="shared" si="16"/>
        <v>37</v>
      </c>
      <c r="S188" s="2"/>
      <c r="T188" s="2">
        <f>AVERAGEIF(S178:S187,"&lt;&gt;0")</f>
        <v>0.53375000000000006</v>
      </c>
    </row>
    <row r="189" spans="1:20" hidden="1" outlineLevel="2" x14ac:dyDescent="0.2">
      <c r="A189">
        <v>211</v>
      </c>
      <c r="B189" t="s">
        <v>1562</v>
      </c>
      <c r="C189" t="s">
        <v>566</v>
      </c>
      <c r="D189" t="s">
        <v>719</v>
      </c>
      <c r="E189" s="3">
        <v>10</v>
      </c>
      <c r="F189" s="3">
        <v>3</v>
      </c>
      <c r="G189" s="3">
        <v>4</v>
      </c>
      <c r="H189" s="3">
        <v>0</v>
      </c>
      <c r="I189" s="3">
        <v>3</v>
      </c>
      <c r="J189" s="3">
        <v>1</v>
      </c>
      <c r="K189" s="3">
        <v>1</v>
      </c>
      <c r="L189" s="3">
        <v>2</v>
      </c>
      <c r="M189" s="3">
        <v>0</v>
      </c>
      <c r="N189" s="3">
        <v>0</v>
      </c>
      <c r="O189" s="3">
        <v>24</v>
      </c>
      <c r="P189" s="3">
        <v>7</v>
      </c>
      <c r="Q189" s="3">
        <v>9</v>
      </c>
      <c r="R189" s="3">
        <v>8</v>
      </c>
      <c r="S189" s="2">
        <v>0.56000000000000005</v>
      </c>
    </row>
    <row r="190" spans="1:20" hidden="1" outlineLevel="2" x14ac:dyDescent="0.2">
      <c r="A190">
        <v>212</v>
      </c>
      <c r="B190" t="s">
        <v>1563</v>
      </c>
      <c r="C190" t="s">
        <v>1787</v>
      </c>
      <c r="D190" t="s">
        <v>719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2">
        <v>0</v>
      </c>
    </row>
    <row r="191" spans="1:20" hidden="1" outlineLevel="2" x14ac:dyDescent="0.2">
      <c r="A191">
        <v>213</v>
      </c>
      <c r="B191" t="s">
        <v>1564</v>
      </c>
      <c r="C191" t="s">
        <v>1788</v>
      </c>
      <c r="D191" t="s">
        <v>719</v>
      </c>
      <c r="E191" s="3">
        <v>8</v>
      </c>
      <c r="F191" s="3">
        <v>2</v>
      </c>
      <c r="G191" s="3">
        <v>2</v>
      </c>
      <c r="H191" s="3">
        <v>0</v>
      </c>
      <c r="I191" s="3">
        <v>1</v>
      </c>
      <c r="J191" s="3">
        <v>1</v>
      </c>
      <c r="K191" s="3">
        <v>1</v>
      </c>
      <c r="L191" s="3">
        <v>3</v>
      </c>
      <c r="M191" s="3">
        <v>1</v>
      </c>
      <c r="N191" s="3">
        <v>0</v>
      </c>
      <c r="O191" s="3">
        <v>19</v>
      </c>
      <c r="P191" s="3">
        <v>6</v>
      </c>
      <c r="Q191" s="3">
        <v>11</v>
      </c>
      <c r="R191" s="3">
        <v>2</v>
      </c>
      <c r="S191" s="2">
        <v>0.53</v>
      </c>
    </row>
    <row r="192" spans="1:20" hidden="1" outlineLevel="2" x14ac:dyDescent="0.2">
      <c r="A192">
        <v>214</v>
      </c>
      <c r="B192" t="s">
        <v>1565</v>
      </c>
      <c r="C192" t="s">
        <v>1789</v>
      </c>
      <c r="D192" t="s">
        <v>719</v>
      </c>
      <c r="E192" s="3">
        <v>7</v>
      </c>
      <c r="F192" s="3">
        <v>3</v>
      </c>
      <c r="G192" s="3">
        <v>2</v>
      </c>
      <c r="H192" s="3">
        <v>0</v>
      </c>
      <c r="I192" s="3">
        <v>2</v>
      </c>
      <c r="J192" s="3">
        <v>1</v>
      </c>
      <c r="K192" s="3">
        <v>1</v>
      </c>
      <c r="L192" s="3">
        <v>3</v>
      </c>
      <c r="M192" s="3">
        <v>1</v>
      </c>
      <c r="N192" s="3">
        <v>1</v>
      </c>
      <c r="O192" s="3">
        <v>21</v>
      </c>
      <c r="P192" s="3">
        <v>7</v>
      </c>
      <c r="Q192" s="3">
        <v>11</v>
      </c>
      <c r="R192" s="3">
        <v>3</v>
      </c>
      <c r="S192" s="2">
        <v>0.53</v>
      </c>
    </row>
    <row r="193" spans="1:20" hidden="1" outlineLevel="2" x14ac:dyDescent="0.2">
      <c r="A193">
        <v>215</v>
      </c>
      <c r="B193" t="s">
        <v>1566</v>
      </c>
      <c r="C193" t="s">
        <v>1790</v>
      </c>
      <c r="D193" t="s">
        <v>719</v>
      </c>
      <c r="E193" s="3">
        <v>6</v>
      </c>
      <c r="F193" s="3">
        <v>9</v>
      </c>
      <c r="G193" s="3">
        <v>5</v>
      </c>
      <c r="H193" s="3">
        <v>0</v>
      </c>
      <c r="I193" s="3">
        <v>4</v>
      </c>
      <c r="J193" s="3">
        <v>1</v>
      </c>
      <c r="K193" s="3">
        <v>6</v>
      </c>
      <c r="L193" s="3">
        <v>2</v>
      </c>
      <c r="M193" s="3">
        <v>2</v>
      </c>
      <c r="N193" s="3">
        <v>0</v>
      </c>
      <c r="O193" s="3">
        <v>35</v>
      </c>
      <c r="P193" s="3">
        <v>12</v>
      </c>
      <c r="Q193" s="3">
        <v>14</v>
      </c>
      <c r="R193" s="3">
        <v>9</v>
      </c>
      <c r="S193" s="2">
        <v>0.53</v>
      </c>
    </row>
    <row r="194" spans="1:20" hidden="1" outlineLevel="2" x14ac:dyDescent="0.2">
      <c r="A194">
        <v>216</v>
      </c>
      <c r="B194" t="s">
        <v>1567</v>
      </c>
      <c r="C194" t="s">
        <v>1791</v>
      </c>
      <c r="D194" t="s">
        <v>719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2">
        <v>0</v>
      </c>
    </row>
    <row r="195" spans="1:20" hidden="1" outlineLevel="2" x14ac:dyDescent="0.2">
      <c r="A195">
        <v>217</v>
      </c>
      <c r="B195" t="s">
        <v>1568</v>
      </c>
      <c r="C195" t="s">
        <v>1792</v>
      </c>
      <c r="D195" t="s">
        <v>719</v>
      </c>
      <c r="E195" s="3">
        <v>1</v>
      </c>
      <c r="F195" s="3">
        <v>2</v>
      </c>
      <c r="G195" s="3">
        <v>1</v>
      </c>
      <c r="H195" s="3">
        <v>0</v>
      </c>
      <c r="I195" s="3">
        <v>1</v>
      </c>
      <c r="J195" s="3">
        <v>1</v>
      </c>
      <c r="K195" s="3">
        <v>0</v>
      </c>
      <c r="L195" s="3">
        <v>0</v>
      </c>
      <c r="M195" s="3">
        <v>0</v>
      </c>
      <c r="N195" s="3">
        <v>0</v>
      </c>
      <c r="O195" s="3">
        <v>6</v>
      </c>
      <c r="P195" s="3">
        <v>2</v>
      </c>
      <c r="Q195" s="3">
        <v>4</v>
      </c>
      <c r="R195" s="3">
        <v>0</v>
      </c>
      <c r="S195" s="2">
        <v>0.42</v>
      </c>
    </row>
    <row r="196" spans="1:20" hidden="1" outlineLevel="2" x14ac:dyDescent="0.2">
      <c r="A196">
        <v>218</v>
      </c>
      <c r="B196" t="s">
        <v>838</v>
      </c>
      <c r="C196" t="s">
        <v>839</v>
      </c>
      <c r="D196" t="s">
        <v>719</v>
      </c>
      <c r="E196" s="3">
        <v>6</v>
      </c>
      <c r="F196" s="3">
        <v>2</v>
      </c>
      <c r="G196" s="3">
        <v>2</v>
      </c>
      <c r="H196" s="3">
        <v>0</v>
      </c>
      <c r="I196" s="3">
        <v>1</v>
      </c>
      <c r="J196" s="3">
        <v>1</v>
      </c>
      <c r="K196" s="3">
        <v>1</v>
      </c>
      <c r="L196" s="3">
        <v>2</v>
      </c>
      <c r="M196" s="3">
        <v>1</v>
      </c>
      <c r="N196" s="3">
        <v>1</v>
      </c>
      <c r="O196" s="3">
        <v>17</v>
      </c>
      <c r="P196" s="3">
        <v>6</v>
      </c>
      <c r="Q196" s="3">
        <v>9</v>
      </c>
      <c r="R196" s="3">
        <v>2</v>
      </c>
      <c r="S196" s="2">
        <v>0.51</v>
      </c>
    </row>
    <row r="197" spans="1:20" hidden="1" outlineLevel="2" x14ac:dyDescent="0.2">
      <c r="A197">
        <v>219</v>
      </c>
      <c r="B197" t="s">
        <v>1569</v>
      </c>
      <c r="C197" t="s">
        <v>1793</v>
      </c>
      <c r="D197" t="s">
        <v>719</v>
      </c>
      <c r="E197" s="3">
        <v>8</v>
      </c>
      <c r="F197" s="3">
        <v>6</v>
      </c>
      <c r="G197" s="3">
        <v>4</v>
      </c>
      <c r="H197" s="3">
        <v>0</v>
      </c>
      <c r="I197" s="3">
        <v>5</v>
      </c>
      <c r="J197" s="3">
        <v>1</v>
      </c>
      <c r="K197" s="3">
        <v>6</v>
      </c>
      <c r="L197" s="3">
        <v>2</v>
      </c>
      <c r="M197" s="3">
        <v>1</v>
      </c>
      <c r="N197" s="3">
        <v>1</v>
      </c>
      <c r="O197" s="3">
        <v>34</v>
      </c>
      <c r="P197" s="3">
        <v>12</v>
      </c>
      <c r="Q197" s="3">
        <v>15</v>
      </c>
      <c r="R197" s="3">
        <v>7</v>
      </c>
      <c r="S197" s="2">
        <v>0.54</v>
      </c>
    </row>
    <row r="198" spans="1:20" hidden="1" outlineLevel="2" x14ac:dyDescent="0.2">
      <c r="A198">
        <v>220</v>
      </c>
      <c r="B198" t="s">
        <v>1570</v>
      </c>
      <c r="C198" t="s">
        <v>1794</v>
      </c>
      <c r="D198" t="s">
        <v>719</v>
      </c>
      <c r="E198" s="3">
        <v>6</v>
      </c>
      <c r="F198" s="3">
        <v>3</v>
      </c>
      <c r="G198" s="3">
        <v>1</v>
      </c>
      <c r="H198" s="3">
        <v>0</v>
      </c>
      <c r="I198" s="3">
        <v>1</v>
      </c>
      <c r="J198" s="3">
        <v>1</v>
      </c>
      <c r="K198" s="3">
        <v>2</v>
      </c>
      <c r="L198" s="3">
        <v>1</v>
      </c>
      <c r="M198" s="3">
        <v>1</v>
      </c>
      <c r="N198" s="3">
        <v>0</v>
      </c>
      <c r="O198" s="3">
        <v>16</v>
      </c>
      <c r="P198" s="3">
        <v>5</v>
      </c>
      <c r="Q198" s="3">
        <v>9</v>
      </c>
      <c r="R198" s="3">
        <v>2</v>
      </c>
      <c r="S198" s="2">
        <v>0.49</v>
      </c>
    </row>
    <row r="199" spans="1:20" outlineLevel="1" collapsed="1" x14ac:dyDescent="0.2">
      <c r="D199" s="1" t="s">
        <v>719</v>
      </c>
      <c r="E199" s="3">
        <f t="shared" ref="E199:R199" si="17">SUBTOTAL(9,E189:E198)</f>
        <v>52</v>
      </c>
      <c r="F199" s="3">
        <f t="shared" si="17"/>
        <v>30</v>
      </c>
      <c r="G199" s="3">
        <f t="shared" si="17"/>
        <v>21</v>
      </c>
      <c r="H199" s="3">
        <f t="shared" si="17"/>
        <v>0</v>
      </c>
      <c r="I199" s="3">
        <f t="shared" si="17"/>
        <v>18</v>
      </c>
      <c r="J199" s="3">
        <f t="shared" si="17"/>
        <v>8</v>
      </c>
      <c r="K199" s="3">
        <f t="shared" si="17"/>
        <v>18</v>
      </c>
      <c r="L199" s="3">
        <f t="shared" si="17"/>
        <v>15</v>
      </c>
      <c r="M199" s="3">
        <f t="shared" si="17"/>
        <v>7</v>
      </c>
      <c r="N199" s="3">
        <f t="shared" si="17"/>
        <v>3</v>
      </c>
      <c r="O199" s="3">
        <f t="shared" si="17"/>
        <v>172</v>
      </c>
      <c r="P199" s="3">
        <f t="shared" si="17"/>
        <v>57</v>
      </c>
      <c r="Q199" s="3">
        <f t="shared" si="17"/>
        <v>82</v>
      </c>
      <c r="R199" s="3">
        <f t="shared" si="17"/>
        <v>33</v>
      </c>
      <c r="S199" s="2"/>
      <c r="T199" s="2">
        <f>AVERAGEIF(S189:S198,"&lt;&gt;0")</f>
        <v>0.51375000000000004</v>
      </c>
    </row>
    <row r="200" spans="1:20" hidden="1" outlineLevel="2" x14ac:dyDescent="0.2">
      <c r="A200">
        <v>101</v>
      </c>
      <c r="B200" t="s">
        <v>1479</v>
      </c>
      <c r="C200" t="s">
        <v>1708</v>
      </c>
      <c r="D200" t="s">
        <v>811</v>
      </c>
      <c r="E200" s="3">
        <v>7</v>
      </c>
      <c r="F200" s="3">
        <v>4</v>
      </c>
      <c r="G200" s="3">
        <v>5</v>
      </c>
      <c r="H200" s="3">
        <v>0</v>
      </c>
      <c r="I200" s="3">
        <v>1</v>
      </c>
      <c r="J200" s="3">
        <v>1</v>
      </c>
      <c r="K200" s="3">
        <v>1</v>
      </c>
      <c r="L200" s="3">
        <v>3</v>
      </c>
      <c r="M200" s="3">
        <v>2</v>
      </c>
      <c r="N200" s="3">
        <v>0</v>
      </c>
      <c r="O200" s="3">
        <v>24</v>
      </c>
      <c r="P200" s="3">
        <v>7</v>
      </c>
      <c r="Q200" s="3">
        <v>10</v>
      </c>
      <c r="R200" s="3">
        <v>7</v>
      </c>
      <c r="S200" s="2">
        <v>0.56999999999999995</v>
      </c>
    </row>
    <row r="201" spans="1:20" hidden="1" outlineLevel="2" x14ac:dyDescent="0.2">
      <c r="A201">
        <v>102</v>
      </c>
      <c r="B201" t="s">
        <v>1480</v>
      </c>
      <c r="C201" t="s">
        <v>1709</v>
      </c>
      <c r="D201" t="s">
        <v>811</v>
      </c>
      <c r="E201" s="3">
        <v>6</v>
      </c>
      <c r="F201" s="3">
        <v>6</v>
      </c>
      <c r="G201" s="3">
        <v>6</v>
      </c>
      <c r="H201" s="3">
        <v>0</v>
      </c>
      <c r="I201" s="3">
        <v>4</v>
      </c>
      <c r="J201" s="3">
        <v>1</v>
      </c>
      <c r="K201" s="3">
        <v>5</v>
      </c>
      <c r="L201" s="3">
        <v>3</v>
      </c>
      <c r="M201" s="3">
        <v>2</v>
      </c>
      <c r="N201" s="3">
        <v>2</v>
      </c>
      <c r="O201" s="3">
        <v>35</v>
      </c>
      <c r="P201" s="3">
        <v>11</v>
      </c>
      <c r="Q201" s="3">
        <v>17</v>
      </c>
      <c r="R201" s="3">
        <v>7</v>
      </c>
      <c r="S201" s="2">
        <v>0.54</v>
      </c>
    </row>
    <row r="202" spans="1:20" hidden="1" outlineLevel="2" x14ac:dyDescent="0.2">
      <c r="A202">
        <v>103</v>
      </c>
      <c r="B202" t="s">
        <v>1481</v>
      </c>
      <c r="C202" t="s">
        <v>1710</v>
      </c>
      <c r="D202" t="s">
        <v>811</v>
      </c>
      <c r="E202" s="3">
        <v>7</v>
      </c>
      <c r="F202" s="3">
        <v>3</v>
      </c>
      <c r="G202" s="3">
        <v>2</v>
      </c>
      <c r="H202" s="3">
        <v>0</v>
      </c>
      <c r="I202" s="3">
        <v>2</v>
      </c>
      <c r="J202" s="3">
        <v>1</v>
      </c>
      <c r="K202" s="3">
        <v>2</v>
      </c>
      <c r="L202" s="3">
        <v>3</v>
      </c>
      <c r="M202" s="3">
        <v>1</v>
      </c>
      <c r="N202" s="3">
        <v>1</v>
      </c>
      <c r="O202" s="3">
        <v>22</v>
      </c>
      <c r="P202" s="3">
        <v>7</v>
      </c>
      <c r="Q202" s="3">
        <v>10</v>
      </c>
      <c r="R202" s="3">
        <v>5</v>
      </c>
      <c r="S202" s="2">
        <v>0.54</v>
      </c>
    </row>
    <row r="203" spans="1:20" hidden="1" outlineLevel="2" x14ac:dyDescent="0.2">
      <c r="A203">
        <v>104</v>
      </c>
      <c r="B203" t="s">
        <v>1482</v>
      </c>
      <c r="C203" t="s">
        <v>1711</v>
      </c>
      <c r="D203" t="s">
        <v>811</v>
      </c>
      <c r="E203" s="3">
        <v>1</v>
      </c>
      <c r="F203" s="3">
        <v>1</v>
      </c>
      <c r="G203" s="3">
        <v>1</v>
      </c>
      <c r="H203" s="3">
        <v>0</v>
      </c>
      <c r="I203" s="3">
        <v>0</v>
      </c>
      <c r="J203" s="3">
        <v>0</v>
      </c>
      <c r="K203" s="3">
        <v>1</v>
      </c>
      <c r="L203" s="3">
        <v>0</v>
      </c>
      <c r="M203" s="3">
        <v>0</v>
      </c>
      <c r="N203" s="3">
        <v>0</v>
      </c>
      <c r="O203" s="3">
        <v>4</v>
      </c>
      <c r="P203" s="3">
        <v>1</v>
      </c>
      <c r="Q203" s="3">
        <v>3</v>
      </c>
      <c r="R203" s="3">
        <v>0</v>
      </c>
      <c r="S203" s="2">
        <v>0.42</v>
      </c>
    </row>
    <row r="204" spans="1:20" hidden="1" outlineLevel="2" x14ac:dyDescent="0.2">
      <c r="A204">
        <v>105</v>
      </c>
      <c r="B204" t="s">
        <v>965</v>
      </c>
      <c r="C204" t="s">
        <v>966</v>
      </c>
      <c r="D204" t="s">
        <v>811</v>
      </c>
      <c r="E204" s="3">
        <v>0</v>
      </c>
      <c r="F204" s="3">
        <v>3</v>
      </c>
      <c r="G204" s="3">
        <v>0</v>
      </c>
      <c r="H204" s="3">
        <v>0</v>
      </c>
      <c r="I204" s="3">
        <v>2</v>
      </c>
      <c r="J204" s="3">
        <v>0</v>
      </c>
      <c r="K204" s="3">
        <v>3</v>
      </c>
      <c r="L204" s="3">
        <v>0</v>
      </c>
      <c r="M204" s="3">
        <v>0</v>
      </c>
      <c r="N204" s="3">
        <v>0</v>
      </c>
      <c r="O204" s="3">
        <v>8</v>
      </c>
      <c r="P204" s="3">
        <v>4</v>
      </c>
      <c r="Q204" s="3">
        <v>4</v>
      </c>
      <c r="R204" s="3">
        <v>0</v>
      </c>
      <c r="S204" s="2">
        <v>0.51</v>
      </c>
    </row>
    <row r="205" spans="1:20" hidden="1" outlineLevel="2" x14ac:dyDescent="0.2">
      <c r="A205">
        <v>106</v>
      </c>
      <c r="B205" t="s">
        <v>969</v>
      </c>
      <c r="C205" t="s">
        <v>970</v>
      </c>
      <c r="D205" t="s">
        <v>811</v>
      </c>
      <c r="E205" s="3">
        <v>3</v>
      </c>
      <c r="F205" s="3">
        <v>3</v>
      </c>
      <c r="G205" s="3">
        <v>2</v>
      </c>
      <c r="H205" s="3">
        <v>0</v>
      </c>
      <c r="I205" s="3">
        <v>1</v>
      </c>
      <c r="J205" s="3">
        <v>0</v>
      </c>
      <c r="K205" s="3">
        <v>1</v>
      </c>
      <c r="L205" s="3">
        <v>2</v>
      </c>
      <c r="M205" s="3">
        <v>1</v>
      </c>
      <c r="N205" s="3">
        <v>1</v>
      </c>
      <c r="O205" s="3">
        <v>14</v>
      </c>
      <c r="P205" s="3">
        <v>5</v>
      </c>
      <c r="Q205" s="3">
        <v>8</v>
      </c>
      <c r="R205" s="3">
        <v>1</v>
      </c>
      <c r="S205" s="2">
        <v>0.46</v>
      </c>
    </row>
    <row r="206" spans="1:20" hidden="1" outlineLevel="2" x14ac:dyDescent="0.2">
      <c r="A206">
        <v>107</v>
      </c>
      <c r="B206" t="s">
        <v>1483</v>
      </c>
      <c r="C206" t="s">
        <v>1712</v>
      </c>
      <c r="D206" t="s">
        <v>811</v>
      </c>
      <c r="E206" s="3">
        <v>4</v>
      </c>
      <c r="F206" s="3">
        <v>2</v>
      </c>
      <c r="G206" s="3">
        <v>1</v>
      </c>
      <c r="H206" s="3">
        <v>0</v>
      </c>
      <c r="I206" s="3">
        <v>0</v>
      </c>
      <c r="J206" s="3">
        <v>1</v>
      </c>
      <c r="K206" s="3">
        <v>2</v>
      </c>
      <c r="L206" s="3">
        <v>2</v>
      </c>
      <c r="M206" s="3">
        <v>1</v>
      </c>
      <c r="N206" s="3">
        <v>0</v>
      </c>
      <c r="O206" s="3">
        <v>13</v>
      </c>
      <c r="P206" s="3">
        <v>5</v>
      </c>
      <c r="Q206" s="3">
        <v>5</v>
      </c>
      <c r="R206" s="3">
        <v>3</v>
      </c>
      <c r="S206" s="2">
        <v>0.53</v>
      </c>
    </row>
    <row r="207" spans="1:20" hidden="1" outlineLevel="2" x14ac:dyDescent="0.2">
      <c r="A207">
        <v>108</v>
      </c>
      <c r="B207" t="s">
        <v>1484</v>
      </c>
      <c r="C207" t="s">
        <v>1713</v>
      </c>
      <c r="D207" t="s">
        <v>811</v>
      </c>
      <c r="E207" s="3">
        <v>10</v>
      </c>
      <c r="F207" s="3">
        <v>3</v>
      </c>
      <c r="G207" s="3">
        <v>3</v>
      </c>
      <c r="H207" s="3">
        <v>0</v>
      </c>
      <c r="I207" s="3">
        <v>1</v>
      </c>
      <c r="J207" s="3">
        <v>0</v>
      </c>
      <c r="K207" s="3">
        <v>2</v>
      </c>
      <c r="L207" s="3">
        <v>3</v>
      </c>
      <c r="M207" s="3">
        <v>1</v>
      </c>
      <c r="N207" s="3">
        <v>0</v>
      </c>
      <c r="O207" s="3">
        <v>23</v>
      </c>
      <c r="P207" s="3">
        <v>8</v>
      </c>
      <c r="Q207" s="3">
        <v>11</v>
      </c>
      <c r="R207" s="3">
        <v>4</v>
      </c>
      <c r="S207" s="2">
        <v>0.53</v>
      </c>
    </row>
    <row r="208" spans="1:20" hidden="1" outlineLevel="2" x14ac:dyDescent="0.2">
      <c r="A208">
        <v>109</v>
      </c>
      <c r="B208" t="s">
        <v>1485</v>
      </c>
      <c r="C208" t="s">
        <v>1714</v>
      </c>
      <c r="D208" t="s">
        <v>811</v>
      </c>
      <c r="E208" s="3">
        <v>8</v>
      </c>
      <c r="F208" s="3">
        <v>4</v>
      </c>
      <c r="G208" s="3">
        <v>3</v>
      </c>
      <c r="H208" s="3">
        <v>0</v>
      </c>
      <c r="I208" s="3">
        <v>2</v>
      </c>
      <c r="J208" s="3">
        <v>1</v>
      </c>
      <c r="K208" s="3">
        <v>2</v>
      </c>
      <c r="L208" s="3">
        <v>3</v>
      </c>
      <c r="M208" s="3">
        <v>1</v>
      </c>
      <c r="N208" s="3">
        <v>1</v>
      </c>
      <c r="O208" s="3">
        <v>25</v>
      </c>
      <c r="P208" s="3">
        <v>9</v>
      </c>
      <c r="Q208" s="3">
        <v>12</v>
      </c>
      <c r="R208" s="3">
        <v>4</v>
      </c>
      <c r="S208" s="2">
        <v>0.52</v>
      </c>
    </row>
    <row r="209" spans="1:20" hidden="1" outlineLevel="2" x14ac:dyDescent="0.2">
      <c r="A209">
        <v>110</v>
      </c>
      <c r="B209" t="s">
        <v>1486</v>
      </c>
      <c r="C209" t="s">
        <v>1715</v>
      </c>
      <c r="D209" t="s">
        <v>811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2">
        <v>0</v>
      </c>
    </row>
    <row r="210" spans="1:20" outlineLevel="1" collapsed="1" x14ac:dyDescent="0.2">
      <c r="D210" s="1" t="s">
        <v>811</v>
      </c>
      <c r="E210" s="3">
        <f t="shared" ref="E210:R210" si="18">SUBTOTAL(9,E200:E209)</f>
        <v>46</v>
      </c>
      <c r="F210" s="3">
        <f t="shared" si="18"/>
        <v>29</v>
      </c>
      <c r="G210" s="3">
        <f t="shared" si="18"/>
        <v>23</v>
      </c>
      <c r="H210" s="3">
        <f t="shared" si="18"/>
        <v>0</v>
      </c>
      <c r="I210" s="3">
        <f t="shared" si="18"/>
        <v>13</v>
      </c>
      <c r="J210" s="3">
        <f t="shared" si="18"/>
        <v>5</v>
      </c>
      <c r="K210" s="3">
        <f t="shared" si="18"/>
        <v>19</v>
      </c>
      <c r="L210" s="3">
        <f t="shared" si="18"/>
        <v>19</v>
      </c>
      <c r="M210" s="3">
        <f t="shared" si="18"/>
        <v>9</v>
      </c>
      <c r="N210" s="3">
        <f t="shared" si="18"/>
        <v>5</v>
      </c>
      <c r="O210" s="3">
        <f t="shared" si="18"/>
        <v>168</v>
      </c>
      <c r="P210" s="3">
        <f t="shared" si="18"/>
        <v>57</v>
      </c>
      <c r="Q210" s="3">
        <f t="shared" si="18"/>
        <v>80</v>
      </c>
      <c r="R210" s="3">
        <f t="shared" si="18"/>
        <v>31</v>
      </c>
      <c r="S210" s="2"/>
      <c r="T210" s="2">
        <f>AVERAGEIF(S200:S209,"&lt;&gt;0")</f>
        <v>0.51333333333333342</v>
      </c>
    </row>
    <row r="211" spans="1:20" hidden="1" outlineLevel="2" x14ac:dyDescent="0.2">
      <c r="A211">
        <v>71</v>
      </c>
      <c r="B211" t="s">
        <v>1456</v>
      </c>
      <c r="C211" t="s">
        <v>1686</v>
      </c>
      <c r="D211" t="s">
        <v>1393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2">
        <v>0</v>
      </c>
    </row>
    <row r="212" spans="1:20" hidden="1" outlineLevel="2" x14ac:dyDescent="0.2">
      <c r="A212">
        <v>72</v>
      </c>
      <c r="B212" t="s">
        <v>1457</v>
      </c>
      <c r="C212" t="s">
        <v>1687</v>
      </c>
      <c r="D212" t="s">
        <v>1393</v>
      </c>
      <c r="E212" s="3">
        <v>8</v>
      </c>
      <c r="F212" s="3">
        <v>3</v>
      </c>
      <c r="G212" s="3">
        <v>5</v>
      </c>
      <c r="H212" s="3">
        <v>0</v>
      </c>
      <c r="I212" s="3">
        <v>2</v>
      </c>
      <c r="J212" s="3">
        <v>1</v>
      </c>
      <c r="K212" s="3">
        <v>1</v>
      </c>
      <c r="L212" s="3">
        <v>3</v>
      </c>
      <c r="M212" s="3">
        <v>1</v>
      </c>
      <c r="N212" s="3">
        <v>1</v>
      </c>
      <c r="O212" s="3">
        <v>25</v>
      </c>
      <c r="P212" s="3">
        <v>7</v>
      </c>
      <c r="Q212" s="3">
        <v>12</v>
      </c>
      <c r="R212" s="3">
        <v>6</v>
      </c>
      <c r="S212" s="2">
        <v>0.55000000000000004</v>
      </c>
    </row>
    <row r="213" spans="1:20" hidden="1" outlineLevel="2" x14ac:dyDescent="0.2">
      <c r="A213">
        <v>73</v>
      </c>
      <c r="B213" t="s">
        <v>1458</v>
      </c>
      <c r="C213" t="s">
        <v>1688</v>
      </c>
      <c r="D213" t="s">
        <v>1393</v>
      </c>
      <c r="E213" s="3">
        <v>10</v>
      </c>
      <c r="F213" s="3">
        <v>2</v>
      </c>
      <c r="G213" s="3">
        <v>2</v>
      </c>
      <c r="H213" s="3">
        <v>0</v>
      </c>
      <c r="I213" s="3">
        <v>2</v>
      </c>
      <c r="J213" s="3">
        <v>1</v>
      </c>
      <c r="K213" s="3">
        <v>1</v>
      </c>
      <c r="L213" s="3">
        <v>3</v>
      </c>
      <c r="M213" s="3">
        <v>1</v>
      </c>
      <c r="N213" s="3">
        <v>1</v>
      </c>
      <c r="O213" s="3">
        <v>23</v>
      </c>
      <c r="P213" s="3">
        <v>8</v>
      </c>
      <c r="Q213" s="3">
        <v>11</v>
      </c>
      <c r="R213" s="3">
        <v>4</v>
      </c>
      <c r="S213" s="2">
        <v>0.51</v>
      </c>
    </row>
    <row r="214" spans="1:20" hidden="1" outlineLevel="2" x14ac:dyDescent="0.2">
      <c r="A214">
        <v>74</v>
      </c>
      <c r="B214" t="s">
        <v>1459</v>
      </c>
      <c r="C214" t="s">
        <v>1689</v>
      </c>
      <c r="D214" t="s">
        <v>1393</v>
      </c>
      <c r="E214" s="3">
        <v>7</v>
      </c>
      <c r="F214" s="3">
        <v>8</v>
      </c>
      <c r="G214" s="3">
        <v>3</v>
      </c>
      <c r="H214" s="3">
        <v>0</v>
      </c>
      <c r="I214" s="3">
        <v>4</v>
      </c>
      <c r="J214" s="3">
        <v>1</v>
      </c>
      <c r="K214" s="3">
        <v>5</v>
      </c>
      <c r="L214" s="3">
        <v>2</v>
      </c>
      <c r="M214" s="3">
        <v>2</v>
      </c>
      <c r="N214" s="3">
        <v>1</v>
      </c>
      <c r="O214" s="3">
        <v>33</v>
      </c>
      <c r="P214" s="3">
        <v>11</v>
      </c>
      <c r="Q214" s="3">
        <v>18</v>
      </c>
      <c r="R214" s="3">
        <v>4</v>
      </c>
      <c r="S214" s="2">
        <v>0.48</v>
      </c>
    </row>
    <row r="215" spans="1:20" hidden="1" outlineLevel="2" x14ac:dyDescent="0.2">
      <c r="A215">
        <v>75</v>
      </c>
      <c r="B215" t="s">
        <v>933</v>
      </c>
      <c r="C215" t="s">
        <v>934</v>
      </c>
      <c r="D215" t="s">
        <v>1393</v>
      </c>
      <c r="E215" s="3">
        <v>0</v>
      </c>
      <c r="F215" s="3">
        <v>3</v>
      </c>
      <c r="G215" s="3">
        <v>0</v>
      </c>
      <c r="H215" s="3">
        <v>0</v>
      </c>
      <c r="I215" s="3">
        <v>3</v>
      </c>
      <c r="J215" s="3">
        <v>0</v>
      </c>
      <c r="K215" s="3">
        <v>2</v>
      </c>
      <c r="L215" s="3">
        <v>0</v>
      </c>
      <c r="M215" s="3">
        <v>0</v>
      </c>
      <c r="N215" s="3">
        <v>0</v>
      </c>
      <c r="O215" s="3">
        <v>8</v>
      </c>
      <c r="P215" s="3">
        <v>3</v>
      </c>
      <c r="Q215" s="3">
        <v>4</v>
      </c>
      <c r="R215" s="3">
        <v>1</v>
      </c>
      <c r="S215" s="2">
        <v>0.54</v>
      </c>
    </row>
    <row r="216" spans="1:20" hidden="1" outlineLevel="2" x14ac:dyDescent="0.2">
      <c r="A216">
        <v>76</v>
      </c>
      <c r="B216" t="s">
        <v>1460</v>
      </c>
      <c r="C216" t="s">
        <v>1690</v>
      </c>
      <c r="D216" t="s">
        <v>1393</v>
      </c>
      <c r="E216" s="3">
        <v>10</v>
      </c>
      <c r="F216" s="3">
        <v>3</v>
      </c>
      <c r="G216" s="3">
        <v>2</v>
      </c>
      <c r="H216" s="3">
        <v>0</v>
      </c>
      <c r="I216" s="3">
        <v>2</v>
      </c>
      <c r="J216" s="3">
        <v>1</v>
      </c>
      <c r="K216" s="3">
        <v>2</v>
      </c>
      <c r="L216" s="3">
        <v>3</v>
      </c>
      <c r="M216" s="3">
        <v>1</v>
      </c>
      <c r="N216" s="3">
        <v>1</v>
      </c>
      <c r="O216" s="3">
        <v>25</v>
      </c>
      <c r="P216" s="3">
        <v>9</v>
      </c>
      <c r="Q216" s="3">
        <v>12</v>
      </c>
      <c r="R216" s="3">
        <v>4</v>
      </c>
      <c r="S216" s="2">
        <v>0.52</v>
      </c>
    </row>
    <row r="217" spans="1:20" hidden="1" outlineLevel="2" x14ac:dyDescent="0.2">
      <c r="A217">
        <v>77</v>
      </c>
      <c r="B217" t="s">
        <v>1461</v>
      </c>
      <c r="C217" t="s">
        <v>936</v>
      </c>
      <c r="D217" t="s">
        <v>1393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2">
        <v>0</v>
      </c>
    </row>
    <row r="218" spans="1:20" hidden="1" outlineLevel="2" x14ac:dyDescent="0.2">
      <c r="A218">
        <v>78</v>
      </c>
      <c r="B218" t="s">
        <v>1462</v>
      </c>
      <c r="C218" t="s">
        <v>1691</v>
      </c>
      <c r="D218" t="s">
        <v>1393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2">
        <v>0</v>
      </c>
    </row>
    <row r="219" spans="1:20" hidden="1" outlineLevel="2" x14ac:dyDescent="0.2">
      <c r="A219">
        <v>79</v>
      </c>
      <c r="B219" t="s">
        <v>1463</v>
      </c>
      <c r="C219" t="s">
        <v>1692</v>
      </c>
      <c r="D219" t="s">
        <v>1393</v>
      </c>
      <c r="E219" s="3">
        <v>8</v>
      </c>
      <c r="F219" s="3">
        <v>4</v>
      </c>
      <c r="G219" s="3">
        <v>6</v>
      </c>
      <c r="H219" s="3">
        <v>0</v>
      </c>
      <c r="I219" s="3">
        <v>3</v>
      </c>
      <c r="J219" s="3">
        <v>1</v>
      </c>
      <c r="K219" s="3">
        <v>2</v>
      </c>
      <c r="L219" s="3">
        <v>3</v>
      </c>
      <c r="M219" s="3">
        <v>1</v>
      </c>
      <c r="N219" s="3">
        <v>0</v>
      </c>
      <c r="O219" s="3">
        <v>28</v>
      </c>
      <c r="P219" s="3">
        <v>8</v>
      </c>
      <c r="Q219" s="3">
        <v>11</v>
      </c>
      <c r="R219" s="3">
        <v>9</v>
      </c>
      <c r="S219" s="2">
        <v>0.56999999999999995</v>
      </c>
    </row>
    <row r="220" spans="1:20" hidden="1" outlineLevel="2" x14ac:dyDescent="0.2">
      <c r="A220">
        <v>80</v>
      </c>
      <c r="B220" t="s">
        <v>1464</v>
      </c>
      <c r="C220" t="s">
        <v>1693</v>
      </c>
      <c r="D220" t="s">
        <v>1393</v>
      </c>
      <c r="E220" s="3">
        <v>10</v>
      </c>
      <c r="F220" s="3">
        <v>3</v>
      </c>
      <c r="G220" s="3">
        <v>4</v>
      </c>
      <c r="H220" s="3">
        <v>0</v>
      </c>
      <c r="I220" s="3">
        <v>2</v>
      </c>
      <c r="J220" s="3">
        <v>1</v>
      </c>
      <c r="K220" s="3">
        <v>1</v>
      </c>
      <c r="L220" s="3">
        <v>2</v>
      </c>
      <c r="M220" s="3">
        <v>1</v>
      </c>
      <c r="N220" s="3">
        <v>1</v>
      </c>
      <c r="O220" s="3">
        <v>25</v>
      </c>
      <c r="P220" s="3">
        <v>7</v>
      </c>
      <c r="Q220" s="3">
        <v>13</v>
      </c>
      <c r="R220" s="3">
        <v>5</v>
      </c>
      <c r="S220" s="2">
        <v>0.55000000000000004</v>
      </c>
    </row>
    <row r="221" spans="1:20" outlineLevel="1" collapsed="1" x14ac:dyDescent="0.2">
      <c r="D221" s="1" t="s">
        <v>1393</v>
      </c>
      <c r="E221" s="3">
        <f t="shared" ref="E221:R221" si="19">SUBTOTAL(9,E211:E220)</f>
        <v>53</v>
      </c>
      <c r="F221" s="3">
        <f t="shared" si="19"/>
        <v>26</v>
      </c>
      <c r="G221" s="3">
        <f t="shared" si="19"/>
        <v>22</v>
      </c>
      <c r="H221" s="3">
        <f t="shared" si="19"/>
        <v>0</v>
      </c>
      <c r="I221" s="3">
        <f t="shared" si="19"/>
        <v>18</v>
      </c>
      <c r="J221" s="3">
        <f t="shared" si="19"/>
        <v>6</v>
      </c>
      <c r="K221" s="3">
        <f t="shared" si="19"/>
        <v>14</v>
      </c>
      <c r="L221" s="3">
        <f t="shared" si="19"/>
        <v>16</v>
      </c>
      <c r="M221" s="3">
        <f t="shared" si="19"/>
        <v>7</v>
      </c>
      <c r="N221" s="3">
        <f t="shared" si="19"/>
        <v>5</v>
      </c>
      <c r="O221" s="3">
        <f t="shared" si="19"/>
        <v>167</v>
      </c>
      <c r="P221" s="3">
        <f t="shared" si="19"/>
        <v>53</v>
      </c>
      <c r="Q221" s="3">
        <f t="shared" si="19"/>
        <v>81</v>
      </c>
      <c r="R221" s="3">
        <f t="shared" si="19"/>
        <v>33</v>
      </c>
      <c r="S221" s="2"/>
      <c r="T221" s="2">
        <f>AVERAGEIF(S211:S220,"&lt;&gt;0")</f>
        <v>0.53142857142857136</v>
      </c>
    </row>
    <row r="222" spans="1:20" hidden="1" outlineLevel="2" x14ac:dyDescent="0.2">
      <c r="A222">
        <v>181</v>
      </c>
      <c r="B222" t="s">
        <v>1540</v>
      </c>
      <c r="C222" t="s">
        <v>1767</v>
      </c>
      <c r="D222" t="s">
        <v>552</v>
      </c>
      <c r="E222" s="3">
        <v>7</v>
      </c>
      <c r="F222" s="3">
        <v>3</v>
      </c>
      <c r="G222" s="3">
        <v>2</v>
      </c>
      <c r="H222" s="3">
        <v>0</v>
      </c>
      <c r="I222" s="3">
        <v>0</v>
      </c>
      <c r="J222" s="3">
        <v>1</v>
      </c>
      <c r="K222" s="3">
        <v>1</v>
      </c>
      <c r="L222" s="3">
        <v>2</v>
      </c>
      <c r="M222" s="3">
        <v>1</v>
      </c>
      <c r="N222" s="3">
        <v>0</v>
      </c>
      <c r="O222" s="3">
        <v>17</v>
      </c>
      <c r="P222" s="3">
        <v>6</v>
      </c>
      <c r="Q222" s="3">
        <v>8</v>
      </c>
      <c r="R222" s="3">
        <v>3</v>
      </c>
      <c r="S222" s="2">
        <v>0.45</v>
      </c>
    </row>
    <row r="223" spans="1:20" hidden="1" outlineLevel="2" x14ac:dyDescent="0.2">
      <c r="A223">
        <v>182</v>
      </c>
      <c r="B223" t="s">
        <v>1541</v>
      </c>
      <c r="C223" t="s">
        <v>1768</v>
      </c>
      <c r="D223" t="s">
        <v>552</v>
      </c>
      <c r="E223" s="3">
        <v>8</v>
      </c>
      <c r="F223" s="3">
        <v>4</v>
      </c>
      <c r="G223" s="3">
        <v>3</v>
      </c>
      <c r="H223" s="3">
        <v>0</v>
      </c>
      <c r="I223" s="3">
        <v>1</v>
      </c>
      <c r="J223" s="3">
        <v>1</v>
      </c>
      <c r="K223" s="3">
        <v>1</v>
      </c>
      <c r="L223" s="3">
        <v>2</v>
      </c>
      <c r="M223" s="3">
        <v>1</v>
      </c>
      <c r="N223" s="3">
        <v>0</v>
      </c>
      <c r="O223" s="3">
        <v>21</v>
      </c>
      <c r="P223" s="3">
        <v>8</v>
      </c>
      <c r="Q223" s="3">
        <v>10</v>
      </c>
      <c r="R223" s="3">
        <v>3</v>
      </c>
      <c r="S223" s="2">
        <v>0.47</v>
      </c>
    </row>
    <row r="224" spans="1:20" hidden="1" outlineLevel="2" x14ac:dyDescent="0.2">
      <c r="A224">
        <v>183</v>
      </c>
      <c r="B224" t="s">
        <v>1542</v>
      </c>
      <c r="C224" t="s">
        <v>1769</v>
      </c>
      <c r="D224" t="s">
        <v>552</v>
      </c>
      <c r="E224" s="3">
        <v>5</v>
      </c>
      <c r="F224" s="3">
        <v>3</v>
      </c>
      <c r="G224" s="3">
        <v>3</v>
      </c>
      <c r="H224" s="3">
        <v>0</v>
      </c>
      <c r="I224" s="3">
        <v>1</v>
      </c>
      <c r="J224" s="3">
        <v>1</v>
      </c>
      <c r="K224" s="3">
        <v>2</v>
      </c>
      <c r="L224" s="3">
        <v>2</v>
      </c>
      <c r="M224" s="3">
        <v>0</v>
      </c>
      <c r="N224" s="3">
        <v>0</v>
      </c>
      <c r="O224" s="3">
        <v>17</v>
      </c>
      <c r="P224" s="3">
        <v>6</v>
      </c>
      <c r="Q224" s="3">
        <v>8</v>
      </c>
      <c r="R224" s="3">
        <v>3</v>
      </c>
      <c r="S224" s="2">
        <v>0.55000000000000004</v>
      </c>
    </row>
    <row r="225" spans="1:20" hidden="1" outlineLevel="2" x14ac:dyDescent="0.2">
      <c r="A225">
        <v>184</v>
      </c>
      <c r="B225" t="s">
        <v>1543</v>
      </c>
      <c r="C225" t="s">
        <v>1770</v>
      </c>
      <c r="D225" t="s">
        <v>552</v>
      </c>
      <c r="E225" s="3">
        <v>4</v>
      </c>
      <c r="F225" s="3">
        <v>2</v>
      </c>
      <c r="G225" s="3">
        <v>2</v>
      </c>
      <c r="H225" s="3">
        <v>0</v>
      </c>
      <c r="I225" s="3">
        <v>1</v>
      </c>
      <c r="J225" s="3">
        <v>1</v>
      </c>
      <c r="K225" s="3">
        <v>1</v>
      </c>
      <c r="L225" s="3">
        <v>2</v>
      </c>
      <c r="M225" s="3">
        <v>1</v>
      </c>
      <c r="N225" s="3">
        <v>0</v>
      </c>
      <c r="O225" s="3">
        <v>14</v>
      </c>
      <c r="P225" s="3">
        <v>5</v>
      </c>
      <c r="Q225" s="3">
        <v>7</v>
      </c>
      <c r="R225" s="3">
        <v>2</v>
      </c>
      <c r="S225" s="2">
        <v>0.43</v>
      </c>
    </row>
    <row r="226" spans="1:20" hidden="1" outlineLevel="2" x14ac:dyDescent="0.2">
      <c r="A226">
        <v>185</v>
      </c>
      <c r="B226" t="s">
        <v>1544</v>
      </c>
      <c r="C226" t="s">
        <v>1771</v>
      </c>
      <c r="D226" t="s">
        <v>552</v>
      </c>
      <c r="E226" s="3">
        <v>6</v>
      </c>
      <c r="F226" s="3">
        <v>8</v>
      </c>
      <c r="G226" s="3">
        <v>3</v>
      </c>
      <c r="H226" s="3">
        <v>0</v>
      </c>
      <c r="I226" s="3">
        <v>3</v>
      </c>
      <c r="J226" s="3">
        <v>1</v>
      </c>
      <c r="K226" s="3">
        <v>4</v>
      </c>
      <c r="L226" s="3">
        <v>1</v>
      </c>
      <c r="M226" s="3">
        <v>0</v>
      </c>
      <c r="N226" s="3">
        <v>0</v>
      </c>
      <c r="O226" s="3">
        <v>26</v>
      </c>
      <c r="P226" s="3">
        <v>11</v>
      </c>
      <c r="Q226" s="3">
        <v>11</v>
      </c>
      <c r="R226" s="3">
        <v>4</v>
      </c>
      <c r="S226" s="2">
        <v>0.54</v>
      </c>
    </row>
    <row r="227" spans="1:20" hidden="1" outlineLevel="2" x14ac:dyDescent="0.2">
      <c r="A227">
        <v>186</v>
      </c>
      <c r="B227" t="s">
        <v>1545</v>
      </c>
      <c r="C227" t="s">
        <v>1772</v>
      </c>
      <c r="D227" t="s">
        <v>552</v>
      </c>
      <c r="E227" s="3">
        <v>2</v>
      </c>
      <c r="F227" s="3">
        <v>2</v>
      </c>
      <c r="G227" s="3">
        <v>1</v>
      </c>
      <c r="H227" s="3">
        <v>0</v>
      </c>
      <c r="I227" s="3">
        <v>2</v>
      </c>
      <c r="J227" s="3">
        <v>1</v>
      </c>
      <c r="K227" s="3">
        <v>1</v>
      </c>
      <c r="L227" s="3">
        <v>2</v>
      </c>
      <c r="M227" s="3">
        <v>2</v>
      </c>
      <c r="N227" s="3">
        <v>0</v>
      </c>
      <c r="O227" s="3">
        <v>13</v>
      </c>
      <c r="P227" s="3">
        <v>7</v>
      </c>
      <c r="Q227" s="3">
        <v>6</v>
      </c>
      <c r="R227" s="3">
        <v>0</v>
      </c>
      <c r="S227" s="2">
        <v>0.32</v>
      </c>
    </row>
    <row r="228" spans="1:20" hidden="1" outlineLevel="2" x14ac:dyDescent="0.2">
      <c r="A228">
        <v>187</v>
      </c>
      <c r="B228" t="s">
        <v>1546</v>
      </c>
      <c r="C228" t="s">
        <v>1773</v>
      </c>
      <c r="D228" t="s">
        <v>552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2">
        <v>0</v>
      </c>
    </row>
    <row r="229" spans="1:20" hidden="1" outlineLevel="2" x14ac:dyDescent="0.2">
      <c r="A229">
        <v>188</v>
      </c>
      <c r="B229" t="s">
        <v>1547</v>
      </c>
      <c r="C229" t="s">
        <v>1774</v>
      </c>
      <c r="D229" t="s">
        <v>552</v>
      </c>
      <c r="E229" s="3">
        <v>5</v>
      </c>
      <c r="F229" s="3">
        <v>4</v>
      </c>
      <c r="G229" s="3">
        <v>3</v>
      </c>
      <c r="H229" s="3">
        <v>0</v>
      </c>
      <c r="I229" s="3">
        <v>2</v>
      </c>
      <c r="J229" s="3">
        <v>1</v>
      </c>
      <c r="K229" s="3">
        <v>1</v>
      </c>
      <c r="L229" s="3">
        <v>2</v>
      </c>
      <c r="M229" s="3">
        <v>1</v>
      </c>
      <c r="N229" s="3">
        <v>1</v>
      </c>
      <c r="O229" s="3">
        <v>20</v>
      </c>
      <c r="P229" s="3">
        <v>6</v>
      </c>
      <c r="Q229" s="3">
        <v>10</v>
      </c>
      <c r="R229" s="3">
        <v>4</v>
      </c>
      <c r="S229" s="2">
        <v>0.54</v>
      </c>
    </row>
    <row r="230" spans="1:20" hidden="1" outlineLevel="2" x14ac:dyDescent="0.2">
      <c r="A230">
        <v>189</v>
      </c>
      <c r="B230" t="s">
        <v>567</v>
      </c>
      <c r="C230" t="s">
        <v>568</v>
      </c>
      <c r="D230" t="s">
        <v>552</v>
      </c>
      <c r="E230" s="3">
        <v>10</v>
      </c>
      <c r="F230" s="3">
        <v>3</v>
      </c>
      <c r="G230" s="3">
        <v>3</v>
      </c>
      <c r="H230" s="3">
        <v>0</v>
      </c>
      <c r="I230" s="3">
        <v>3</v>
      </c>
      <c r="J230" s="3">
        <v>1</v>
      </c>
      <c r="K230" s="3">
        <v>1</v>
      </c>
      <c r="L230" s="3">
        <v>3</v>
      </c>
      <c r="M230" s="3">
        <v>1</v>
      </c>
      <c r="N230" s="3">
        <v>0</v>
      </c>
      <c r="O230" s="3">
        <v>25</v>
      </c>
      <c r="P230" s="3">
        <v>8</v>
      </c>
      <c r="Q230" s="3">
        <v>11</v>
      </c>
      <c r="R230" s="3">
        <v>6</v>
      </c>
      <c r="S230" s="2">
        <v>0.53</v>
      </c>
    </row>
    <row r="231" spans="1:20" hidden="1" outlineLevel="2" x14ac:dyDescent="0.2">
      <c r="A231">
        <v>190</v>
      </c>
      <c r="B231" t="s">
        <v>1548</v>
      </c>
      <c r="C231" t="s">
        <v>1775</v>
      </c>
      <c r="D231" t="s">
        <v>552</v>
      </c>
      <c r="E231" s="3">
        <v>2</v>
      </c>
      <c r="F231" s="3">
        <v>3</v>
      </c>
      <c r="G231" s="3">
        <v>2</v>
      </c>
      <c r="H231" s="3">
        <v>0</v>
      </c>
      <c r="I231" s="3">
        <v>2</v>
      </c>
      <c r="J231" s="3">
        <v>1</v>
      </c>
      <c r="K231" s="3">
        <v>1</v>
      </c>
      <c r="L231" s="3">
        <v>2</v>
      </c>
      <c r="M231" s="3">
        <v>1</v>
      </c>
      <c r="N231" s="3">
        <v>0</v>
      </c>
      <c r="O231" s="3">
        <v>14</v>
      </c>
      <c r="P231" s="3">
        <v>7</v>
      </c>
      <c r="Q231" s="3">
        <v>5</v>
      </c>
      <c r="R231" s="3">
        <v>2</v>
      </c>
      <c r="S231" s="2">
        <v>0.42</v>
      </c>
    </row>
    <row r="232" spans="1:20" outlineLevel="1" collapsed="1" x14ac:dyDescent="0.2">
      <c r="D232" s="1" t="s">
        <v>1859</v>
      </c>
      <c r="E232" s="3">
        <f t="shared" ref="E232:R232" si="20">SUBTOTAL(9,E222:E231)</f>
        <v>49</v>
      </c>
      <c r="F232" s="3">
        <f t="shared" si="20"/>
        <v>32</v>
      </c>
      <c r="G232" s="3">
        <f t="shared" si="20"/>
        <v>22</v>
      </c>
      <c r="H232" s="3">
        <f t="shared" si="20"/>
        <v>0</v>
      </c>
      <c r="I232" s="3">
        <f t="shared" si="20"/>
        <v>15</v>
      </c>
      <c r="J232" s="3">
        <f t="shared" si="20"/>
        <v>9</v>
      </c>
      <c r="K232" s="3">
        <f t="shared" si="20"/>
        <v>13</v>
      </c>
      <c r="L232" s="3">
        <f t="shared" si="20"/>
        <v>18</v>
      </c>
      <c r="M232" s="3">
        <f t="shared" si="20"/>
        <v>8</v>
      </c>
      <c r="N232" s="3">
        <f t="shared" si="20"/>
        <v>1</v>
      </c>
      <c r="O232" s="3">
        <f t="shared" si="20"/>
        <v>167</v>
      </c>
      <c r="P232" s="3">
        <f t="shared" si="20"/>
        <v>64</v>
      </c>
      <c r="Q232" s="3">
        <f t="shared" si="20"/>
        <v>76</v>
      </c>
      <c r="R232" s="3">
        <f t="shared" si="20"/>
        <v>27</v>
      </c>
      <c r="S232" s="2"/>
      <c r="T232" s="2">
        <f>AVERAGEIF(S222:S231,"&lt;&gt;0")</f>
        <v>0.47222222222222221</v>
      </c>
    </row>
    <row r="233" spans="1:20" hidden="1" outlineLevel="2" x14ac:dyDescent="0.2">
      <c r="A233">
        <v>161</v>
      </c>
      <c r="B233" t="s">
        <v>1525</v>
      </c>
      <c r="C233" t="s">
        <v>1754</v>
      </c>
      <c r="D233" t="s">
        <v>165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2">
        <v>0</v>
      </c>
    </row>
    <row r="234" spans="1:20" hidden="1" outlineLevel="2" x14ac:dyDescent="0.2">
      <c r="A234">
        <v>162</v>
      </c>
      <c r="B234" t="s">
        <v>182</v>
      </c>
      <c r="C234" t="s">
        <v>183</v>
      </c>
      <c r="D234" t="s">
        <v>165</v>
      </c>
      <c r="E234" s="3">
        <v>8</v>
      </c>
      <c r="F234" s="3">
        <v>5</v>
      </c>
      <c r="G234" s="3">
        <v>5</v>
      </c>
      <c r="H234" s="3">
        <v>0</v>
      </c>
      <c r="I234" s="3">
        <v>3</v>
      </c>
      <c r="J234" s="3">
        <v>1</v>
      </c>
      <c r="K234" s="3">
        <v>4</v>
      </c>
      <c r="L234" s="3">
        <v>2</v>
      </c>
      <c r="M234" s="3">
        <v>1</v>
      </c>
      <c r="N234" s="3">
        <v>0</v>
      </c>
      <c r="O234" s="3">
        <v>29</v>
      </c>
      <c r="P234" s="3">
        <v>9</v>
      </c>
      <c r="Q234" s="3">
        <v>12</v>
      </c>
      <c r="R234" s="3">
        <v>8</v>
      </c>
      <c r="S234" s="2">
        <v>0.56000000000000005</v>
      </c>
    </row>
    <row r="235" spans="1:20" hidden="1" outlineLevel="2" x14ac:dyDescent="0.2">
      <c r="A235">
        <v>163</v>
      </c>
      <c r="B235" t="s">
        <v>176</v>
      </c>
      <c r="C235" t="s">
        <v>177</v>
      </c>
      <c r="D235" t="s">
        <v>165</v>
      </c>
      <c r="E235" s="3">
        <v>8</v>
      </c>
      <c r="F235" s="3">
        <v>6</v>
      </c>
      <c r="G235" s="3">
        <v>3</v>
      </c>
      <c r="H235" s="3">
        <v>0</v>
      </c>
      <c r="I235" s="3">
        <v>3</v>
      </c>
      <c r="J235" s="3">
        <v>1</v>
      </c>
      <c r="K235" s="3">
        <v>4</v>
      </c>
      <c r="L235" s="3">
        <v>2</v>
      </c>
      <c r="M235" s="3">
        <v>0</v>
      </c>
      <c r="N235" s="3">
        <v>0</v>
      </c>
      <c r="O235" s="3">
        <v>27</v>
      </c>
      <c r="P235" s="3">
        <v>11</v>
      </c>
      <c r="Q235" s="3">
        <v>12</v>
      </c>
      <c r="R235" s="3">
        <v>4</v>
      </c>
      <c r="S235" s="2">
        <v>0.52</v>
      </c>
    </row>
    <row r="236" spans="1:20" hidden="1" outlineLevel="2" x14ac:dyDescent="0.2">
      <c r="A236">
        <v>164</v>
      </c>
      <c r="B236" t="s">
        <v>1526</v>
      </c>
      <c r="C236" t="s">
        <v>1755</v>
      </c>
      <c r="D236" t="s">
        <v>165</v>
      </c>
      <c r="E236" s="3">
        <v>2</v>
      </c>
      <c r="F236" s="3">
        <v>2</v>
      </c>
      <c r="G236" s="3">
        <v>1</v>
      </c>
      <c r="H236" s="3">
        <v>0</v>
      </c>
      <c r="I236" s="3">
        <v>1</v>
      </c>
      <c r="J236" s="3">
        <v>0</v>
      </c>
      <c r="K236" s="3">
        <v>4</v>
      </c>
      <c r="L236" s="3">
        <v>0</v>
      </c>
      <c r="M236" s="3">
        <v>0</v>
      </c>
      <c r="N236" s="3">
        <v>0</v>
      </c>
      <c r="O236" s="3">
        <v>10</v>
      </c>
      <c r="P236" s="3">
        <v>5</v>
      </c>
      <c r="Q236" s="3">
        <v>3</v>
      </c>
      <c r="R236" s="3">
        <v>2</v>
      </c>
      <c r="S236" s="2">
        <v>0.55000000000000004</v>
      </c>
    </row>
    <row r="237" spans="1:20" hidden="1" outlineLevel="2" x14ac:dyDescent="0.2">
      <c r="A237">
        <v>165</v>
      </c>
      <c r="B237" t="s">
        <v>1527</v>
      </c>
      <c r="C237" t="s">
        <v>1756</v>
      </c>
      <c r="D237" t="s">
        <v>165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2">
        <v>0</v>
      </c>
    </row>
    <row r="238" spans="1:20" hidden="1" outlineLevel="2" x14ac:dyDescent="0.2">
      <c r="A238">
        <v>166</v>
      </c>
      <c r="B238" t="s">
        <v>1528</v>
      </c>
      <c r="C238" t="s">
        <v>1757</v>
      </c>
      <c r="D238" t="s">
        <v>165</v>
      </c>
      <c r="E238" s="3">
        <v>10</v>
      </c>
      <c r="F238" s="3">
        <v>2</v>
      </c>
      <c r="G238" s="3">
        <v>2</v>
      </c>
      <c r="H238" s="3">
        <v>0</v>
      </c>
      <c r="I238" s="3">
        <v>2</v>
      </c>
      <c r="J238" s="3">
        <v>1</v>
      </c>
      <c r="K238" s="3">
        <v>2</v>
      </c>
      <c r="L238" s="3">
        <v>3</v>
      </c>
      <c r="M238" s="3">
        <v>0</v>
      </c>
      <c r="N238" s="3">
        <v>0</v>
      </c>
      <c r="O238" s="3">
        <v>22</v>
      </c>
      <c r="P238" s="3">
        <v>7</v>
      </c>
      <c r="Q238" s="3">
        <v>10</v>
      </c>
      <c r="R238" s="3">
        <v>5</v>
      </c>
      <c r="S238" s="2">
        <v>0.53</v>
      </c>
    </row>
    <row r="239" spans="1:20" hidden="1" outlineLevel="2" x14ac:dyDescent="0.2">
      <c r="A239">
        <v>167</v>
      </c>
      <c r="B239" t="s">
        <v>1529</v>
      </c>
      <c r="C239" t="s">
        <v>1758</v>
      </c>
      <c r="D239" t="s">
        <v>165</v>
      </c>
      <c r="E239" s="3">
        <v>9</v>
      </c>
      <c r="F239" s="3">
        <v>5</v>
      </c>
      <c r="G239" s="3">
        <v>5</v>
      </c>
      <c r="H239" s="3">
        <v>0</v>
      </c>
      <c r="I239" s="3">
        <v>2</v>
      </c>
      <c r="J239" s="3">
        <v>1</v>
      </c>
      <c r="K239" s="3">
        <v>2</v>
      </c>
      <c r="L239" s="3">
        <v>3</v>
      </c>
      <c r="M239" s="3">
        <v>2</v>
      </c>
      <c r="N239" s="3">
        <v>1</v>
      </c>
      <c r="O239" s="3">
        <v>30</v>
      </c>
      <c r="P239" s="3">
        <v>9</v>
      </c>
      <c r="Q239" s="3">
        <v>13</v>
      </c>
      <c r="R239" s="3">
        <v>8</v>
      </c>
      <c r="S239" s="2">
        <v>0.55000000000000004</v>
      </c>
    </row>
    <row r="240" spans="1:20" hidden="1" outlineLevel="2" x14ac:dyDescent="0.2">
      <c r="A240">
        <v>168</v>
      </c>
      <c r="B240" t="s">
        <v>1530</v>
      </c>
      <c r="C240" t="s">
        <v>1759</v>
      </c>
      <c r="D240" t="s">
        <v>165</v>
      </c>
      <c r="E240" s="3">
        <v>5</v>
      </c>
      <c r="F240" s="3">
        <v>2</v>
      </c>
      <c r="G240" s="3">
        <v>2</v>
      </c>
      <c r="H240" s="3">
        <v>0</v>
      </c>
      <c r="I240" s="3">
        <v>1</v>
      </c>
      <c r="J240" s="3">
        <v>1</v>
      </c>
      <c r="K240" s="3">
        <v>1</v>
      </c>
      <c r="L240" s="3">
        <v>2</v>
      </c>
      <c r="M240" s="3">
        <v>1</v>
      </c>
      <c r="N240" s="3">
        <v>1</v>
      </c>
      <c r="O240" s="3">
        <v>16</v>
      </c>
      <c r="P240" s="3">
        <v>5</v>
      </c>
      <c r="Q240" s="3">
        <v>9</v>
      </c>
      <c r="R240" s="3">
        <v>2</v>
      </c>
      <c r="S240" s="2">
        <v>0.54</v>
      </c>
    </row>
    <row r="241" spans="1:20" hidden="1" outlineLevel="2" x14ac:dyDescent="0.2">
      <c r="A241">
        <v>169</v>
      </c>
      <c r="B241" t="s">
        <v>1531</v>
      </c>
      <c r="C241" t="s">
        <v>1760</v>
      </c>
      <c r="D241" t="s">
        <v>165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2">
        <v>0</v>
      </c>
    </row>
    <row r="242" spans="1:20" hidden="1" outlineLevel="2" x14ac:dyDescent="0.2">
      <c r="A242">
        <v>170</v>
      </c>
      <c r="B242" t="s">
        <v>1532</v>
      </c>
      <c r="C242" t="s">
        <v>1761</v>
      </c>
      <c r="D242" t="s">
        <v>165</v>
      </c>
      <c r="E242" s="3">
        <v>10</v>
      </c>
      <c r="F242" s="3">
        <v>5</v>
      </c>
      <c r="G242" s="3">
        <v>7</v>
      </c>
      <c r="H242" s="3">
        <v>0</v>
      </c>
      <c r="I242" s="3">
        <v>3</v>
      </c>
      <c r="J242" s="3">
        <v>1</v>
      </c>
      <c r="K242" s="3">
        <v>2</v>
      </c>
      <c r="L242" s="3">
        <v>2</v>
      </c>
      <c r="M242" s="3">
        <v>1</v>
      </c>
      <c r="N242" s="3">
        <v>1</v>
      </c>
      <c r="O242" s="3">
        <v>32</v>
      </c>
      <c r="P242" s="3">
        <v>8</v>
      </c>
      <c r="Q242" s="3">
        <v>13</v>
      </c>
      <c r="R242" s="3">
        <v>11</v>
      </c>
      <c r="S242" s="2">
        <v>0.59</v>
      </c>
    </row>
    <row r="243" spans="1:20" outlineLevel="1" collapsed="1" x14ac:dyDescent="0.2">
      <c r="D243" s="1" t="s">
        <v>165</v>
      </c>
      <c r="E243" s="3">
        <f t="shared" ref="E243:R243" si="21">SUBTOTAL(9,E233:E242)</f>
        <v>52</v>
      </c>
      <c r="F243" s="3">
        <f t="shared" si="21"/>
        <v>27</v>
      </c>
      <c r="G243" s="3">
        <f t="shared" si="21"/>
        <v>25</v>
      </c>
      <c r="H243" s="3">
        <f t="shared" si="21"/>
        <v>0</v>
      </c>
      <c r="I243" s="3">
        <f t="shared" si="21"/>
        <v>15</v>
      </c>
      <c r="J243" s="3">
        <f t="shared" si="21"/>
        <v>6</v>
      </c>
      <c r="K243" s="3">
        <f t="shared" si="21"/>
        <v>19</v>
      </c>
      <c r="L243" s="3">
        <f t="shared" si="21"/>
        <v>14</v>
      </c>
      <c r="M243" s="3">
        <f t="shared" si="21"/>
        <v>5</v>
      </c>
      <c r="N243" s="3">
        <f t="shared" si="21"/>
        <v>3</v>
      </c>
      <c r="O243" s="3">
        <f t="shared" si="21"/>
        <v>166</v>
      </c>
      <c r="P243" s="3">
        <f t="shared" si="21"/>
        <v>54</v>
      </c>
      <c r="Q243" s="3">
        <f t="shared" si="21"/>
        <v>72</v>
      </c>
      <c r="R243" s="3">
        <f t="shared" si="21"/>
        <v>40</v>
      </c>
      <c r="S243" s="2"/>
      <c r="T243" s="2">
        <f>AVERAGEIF(S233:S242,"&lt;&gt;0")</f>
        <v>0.5485714285714286</v>
      </c>
    </row>
    <row r="244" spans="1:20" hidden="1" outlineLevel="2" x14ac:dyDescent="0.2">
      <c r="A244">
        <v>1</v>
      </c>
      <c r="B244" t="s">
        <v>1407</v>
      </c>
      <c r="C244" t="s">
        <v>1642</v>
      </c>
      <c r="D244" t="s">
        <v>1402</v>
      </c>
      <c r="E244" s="3">
        <v>7</v>
      </c>
      <c r="F244" s="3">
        <v>3</v>
      </c>
      <c r="G244" s="3">
        <v>2</v>
      </c>
      <c r="H244" s="3">
        <v>0</v>
      </c>
      <c r="I244" s="3">
        <v>3</v>
      </c>
      <c r="J244" s="3">
        <v>1</v>
      </c>
      <c r="K244" s="3">
        <v>1</v>
      </c>
      <c r="L244" s="3">
        <v>3</v>
      </c>
      <c r="M244" s="3">
        <v>1</v>
      </c>
      <c r="N244" s="3">
        <v>1</v>
      </c>
      <c r="O244" s="3">
        <v>22</v>
      </c>
      <c r="P244" s="3">
        <v>8</v>
      </c>
      <c r="Q244" s="3">
        <v>10</v>
      </c>
      <c r="R244" s="3">
        <v>4</v>
      </c>
      <c r="S244" s="2">
        <v>0.51</v>
      </c>
    </row>
    <row r="245" spans="1:20" hidden="1" outlineLevel="2" x14ac:dyDescent="0.2">
      <c r="A245">
        <v>2</v>
      </c>
      <c r="B245" t="s">
        <v>1193</v>
      </c>
      <c r="C245" t="s">
        <v>606</v>
      </c>
      <c r="D245" t="s">
        <v>1402</v>
      </c>
      <c r="E245" s="3">
        <v>8</v>
      </c>
      <c r="F245" s="3">
        <v>2</v>
      </c>
      <c r="G245" s="3">
        <v>2</v>
      </c>
      <c r="H245" s="3">
        <v>0</v>
      </c>
      <c r="I245" s="3">
        <v>2</v>
      </c>
      <c r="J245" s="3">
        <v>1</v>
      </c>
      <c r="K245" s="3">
        <v>1</v>
      </c>
      <c r="L245" s="3">
        <v>3</v>
      </c>
      <c r="M245" s="3">
        <v>2</v>
      </c>
      <c r="N245" s="3">
        <v>0</v>
      </c>
      <c r="O245" s="3">
        <v>21</v>
      </c>
      <c r="P245" s="3">
        <v>6</v>
      </c>
      <c r="Q245" s="3">
        <v>11</v>
      </c>
      <c r="R245" s="3">
        <v>4</v>
      </c>
      <c r="S245" s="2">
        <v>0.53</v>
      </c>
    </row>
    <row r="246" spans="1:20" hidden="1" outlineLevel="2" x14ac:dyDescent="0.2">
      <c r="A246">
        <v>3</v>
      </c>
      <c r="B246" t="s">
        <v>1408</v>
      </c>
      <c r="C246" t="s">
        <v>1643</v>
      </c>
      <c r="D246" t="s">
        <v>1402</v>
      </c>
      <c r="E246" s="3">
        <v>7</v>
      </c>
      <c r="F246" s="3">
        <v>3</v>
      </c>
      <c r="G246" s="3">
        <v>5</v>
      </c>
      <c r="H246" s="3">
        <v>0</v>
      </c>
      <c r="I246" s="3">
        <v>2</v>
      </c>
      <c r="J246" s="3">
        <v>1</v>
      </c>
      <c r="K246" s="3">
        <v>2</v>
      </c>
      <c r="L246" s="3">
        <v>2</v>
      </c>
      <c r="M246" s="3">
        <v>1</v>
      </c>
      <c r="N246" s="3">
        <v>0</v>
      </c>
      <c r="O246" s="3">
        <v>23</v>
      </c>
      <c r="P246" s="3">
        <v>7</v>
      </c>
      <c r="Q246" s="3">
        <v>9</v>
      </c>
      <c r="R246" s="3">
        <v>7</v>
      </c>
      <c r="S246" s="2">
        <v>0.53</v>
      </c>
    </row>
    <row r="247" spans="1:20" hidden="1" outlineLevel="2" x14ac:dyDescent="0.2">
      <c r="A247">
        <v>4</v>
      </c>
      <c r="B247" t="s">
        <v>1409</v>
      </c>
      <c r="C247" t="s">
        <v>1644</v>
      </c>
      <c r="D247" t="s">
        <v>1402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2">
        <v>0</v>
      </c>
    </row>
    <row r="248" spans="1:20" hidden="1" outlineLevel="2" x14ac:dyDescent="0.2">
      <c r="A248">
        <v>5</v>
      </c>
      <c r="B248" t="s">
        <v>599</v>
      </c>
      <c r="C248" t="s">
        <v>600</v>
      </c>
      <c r="D248" t="s">
        <v>1402</v>
      </c>
      <c r="E248" s="3">
        <v>0</v>
      </c>
      <c r="F248" s="3">
        <v>4</v>
      </c>
      <c r="G248" s="3">
        <v>1</v>
      </c>
      <c r="H248" s="3">
        <v>0</v>
      </c>
      <c r="I248" s="3">
        <v>3</v>
      </c>
      <c r="J248" s="3">
        <v>0</v>
      </c>
      <c r="K248" s="3">
        <v>4</v>
      </c>
      <c r="L248" s="3">
        <v>0</v>
      </c>
      <c r="M248" s="3">
        <v>0</v>
      </c>
      <c r="N248" s="3">
        <v>0</v>
      </c>
      <c r="O248" s="3">
        <v>12</v>
      </c>
      <c r="P248" s="3">
        <v>5</v>
      </c>
      <c r="Q248" s="3">
        <v>4</v>
      </c>
      <c r="R248" s="3">
        <v>3</v>
      </c>
      <c r="S248" s="2">
        <v>0.57999999999999996</v>
      </c>
    </row>
    <row r="249" spans="1:20" hidden="1" outlineLevel="2" x14ac:dyDescent="0.2">
      <c r="A249">
        <v>6</v>
      </c>
      <c r="B249" t="s">
        <v>1410</v>
      </c>
      <c r="C249" t="s">
        <v>1645</v>
      </c>
      <c r="D249" t="s">
        <v>1402</v>
      </c>
      <c r="E249" s="3">
        <v>6</v>
      </c>
      <c r="F249" s="3">
        <v>4</v>
      </c>
      <c r="G249" s="3">
        <v>2</v>
      </c>
      <c r="H249" s="3">
        <v>0</v>
      </c>
      <c r="I249" s="3">
        <v>1</v>
      </c>
      <c r="J249" s="3">
        <v>1</v>
      </c>
      <c r="K249" s="3">
        <v>2</v>
      </c>
      <c r="L249" s="3">
        <v>3</v>
      </c>
      <c r="M249" s="3">
        <v>2</v>
      </c>
      <c r="N249" s="3">
        <v>1</v>
      </c>
      <c r="O249" s="3">
        <v>22</v>
      </c>
      <c r="P249" s="3">
        <v>7</v>
      </c>
      <c r="Q249" s="3">
        <v>11</v>
      </c>
      <c r="R249" s="3">
        <v>4</v>
      </c>
      <c r="S249" s="2">
        <v>0.55000000000000004</v>
      </c>
    </row>
    <row r="250" spans="1:20" hidden="1" outlineLevel="2" x14ac:dyDescent="0.2">
      <c r="A250">
        <v>7</v>
      </c>
      <c r="B250" t="s">
        <v>1411</v>
      </c>
      <c r="C250" t="s">
        <v>1646</v>
      </c>
      <c r="D250" t="s">
        <v>1402</v>
      </c>
      <c r="E250" s="3">
        <v>8</v>
      </c>
      <c r="F250" s="3">
        <v>2</v>
      </c>
      <c r="G250" s="3">
        <v>5</v>
      </c>
      <c r="H250" s="3">
        <v>0</v>
      </c>
      <c r="I250" s="3">
        <v>2</v>
      </c>
      <c r="J250" s="3">
        <v>1</v>
      </c>
      <c r="K250" s="3">
        <v>1</v>
      </c>
      <c r="L250" s="3">
        <v>2</v>
      </c>
      <c r="M250" s="3">
        <v>0</v>
      </c>
      <c r="N250" s="3">
        <v>1</v>
      </c>
      <c r="O250" s="3">
        <v>22</v>
      </c>
      <c r="P250" s="3">
        <v>4</v>
      </c>
      <c r="Q250" s="3">
        <v>11</v>
      </c>
      <c r="R250" s="3">
        <v>7</v>
      </c>
      <c r="S250" s="2">
        <v>0.59</v>
      </c>
    </row>
    <row r="251" spans="1:20" hidden="1" outlineLevel="2" x14ac:dyDescent="0.2">
      <c r="A251">
        <v>8</v>
      </c>
      <c r="B251" t="s">
        <v>1412</v>
      </c>
      <c r="C251" t="s">
        <v>1647</v>
      </c>
      <c r="D251" t="s">
        <v>1402</v>
      </c>
      <c r="E251" s="3">
        <v>8</v>
      </c>
      <c r="F251" s="3">
        <v>8</v>
      </c>
      <c r="G251" s="3">
        <v>2</v>
      </c>
      <c r="H251" s="3">
        <v>0</v>
      </c>
      <c r="I251" s="3">
        <v>5</v>
      </c>
      <c r="J251" s="3">
        <v>1</v>
      </c>
      <c r="K251" s="3">
        <v>5</v>
      </c>
      <c r="L251" s="3">
        <v>2</v>
      </c>
      <c r="M251" s="3">
        <v>1</v>
      </c>
      <c r="N251" s="3">
        <v>1</v>
      </c>
      <c r="O251" s="3">
        <v>33</v>
      </c>
      <c r="P251" s="3">
        <v>13</v>
      </c>
      <c r="Q251" s="3">
        <v>14</v>
      </c>
      <c r="R251" s="3">
        <v>6</v>
      </c>
      <c r="S251" s="2">
        <v>0.55000000000000004</v>
      </c>
    </row>
    <row r="252" spans="1:20" hidden="1" outlineLevel="2" x14ac:dyDescent="0.2">
      <c r="A252">
        <v>9</v>
      </c>
      <c r="B252" t="s">
        <v>1206</v>
      </c>
      <c r="C252" t="s">
        <v>1207</v>
      </c>
      <c r="D252" t="s">
        <v>1402</v>
      </c>
      <c r="E252" s="3">
        <v>0</v>
      </c>
      <c r="F252" s="3">
        <v>3</v>
      </c>
      <c r="G252" s="3">
        <v>0</v>
      </c>
      <c r="H252" s="3">
        <v>0</v>
      </c>
      <c r="I252" s="3">
        <v>2</v>
      </c>
      <c r="J252" s="3">
        <v>0</v>
      </c>
      <c r="K252" s="3">
        <v>2</v>
      </c>
      <c r="L252" s="3">
        <v>0</v>
      </c>
      <c r="M252" s="3">
        <v>0</v>
      </c>
      <c r="N252" s="3">
        <v>0</v>
      </c>
      <c r="O252" s="3">
        <v>7</v>
      </c>
      <c r="P252" s="3">
        <v>3</v>
      </c>
      <c r="Q252" s="3">
        <v>4</v>
      </c>
      <c r="R252" s="3">
        <v>0</v>
      </c>
      <c r="S252" s="2">
        <v>0.52</v>
      </c>
    </row>
    <row r="253" spans="1:20" hidden="1" outlineLevel="2" x14ac:dyDescent="0.2">
      <c r="A253">
        <v>10</v>
      </c>
      <c r="B253" t="s">
        <v>1413</v>
      </c>
      <c r="C253" t="s">
        <v>1648</v>
      </c>
      <c r="D253" t="s">
        <v>1402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2">
        <v>0</v>
      </c>
    </row>
    <row r="254" spans="1:20" outlineLevel="1" collapsed="1" x14ac:dyDescent="0.2">
      <c r="D254" s="1" t="s">
        <v>1402</v>
      </c>
      <c r="E254" s="3">
        <f t="shared" ref="E254:R254" si="22">SUBTOTAL(9,E244:E253)</f>
        <v>44</v>
      </c>
      <c r="F254" s="3">
        <f t="shared" si="22"/>
        <v>29</v>
      </c>
      <c r="G254" s="3">
        <f t="shared" si="22"/>
        <v>19</v>
      </c>
      <c r="H254" s="3">
        <f t="shared" si="22"/>
        <v>0</v>
      </c>
      <c r="I254" s="3">
        <f t="shared" si="22"/>
        <v>20</v>
      </c>
      <c r="J254" s="3">
        <f t="shared" si="22"/>
        <v>6</v>
      </c>
      <c r="K254" s="3">
        <f t="shared" si="22"/>
        <v>18</v>
      </c>
      <c r="L254" s="3">
        <f t="shared" si="22"/>
        <v>15</v>
      </c>
      <c r="M254" s="3">
        <f t="shared" si="22"/>
        <v>7</v>
      </c>
      <c r="N254" s="3">
        <f t="shared" si="22"/>
        <v>4</v>
      </c>
      <c r="O254" s="3">
        <f t="shared" si="22"/>
        <v>162</v>
      </c>
      <c r="P254" s="3">
        <f t="shared" si="22"/>
        <v>53</v>
      </c>
      <c r="Q254" s="3">
        <f t="shared" si="22"/>
        <v>74</v>
      </c>
      <c r="R254" s="3">
        <f t="shared" si="22"/>
        <v>35</v>
      </c>
      <c r="S254" s="2"/>
      <c r="T254" s="2">
        <f>AVERAGEIF(S244:S253,"&lt;&gt;0")</f>
        <v>0.54499999999999993</v>
      </c>
    </row>
    <row r="255" spans="1:20" hidden="1" outlineLevel="2" x14ac:dyDescent="0.2">
      <c r="A255">
        <v>231</v>
      </c>
      <c r="B255" t="s">
        <v>1336</v>
      </c>
      <c r="C255" t="s">
        <v>1337</v>
      </c>
      <c r="D255" t="s">
        <v>264</v>
      </c>
      <c r="E255" s="3">
        <v>7</v>
      </c>
      <c r="F255" s="3">
        <v>3</v>
      </c>
      <c r="G255" s="3">
        <v>3</v>
      </c>
      <c r="H255" s="3">
        <v>0</v>
      </c>
      <c r="I255" s="3">
        <v>1</v>
      </c>
      <c r="J255" s="3">
        <v>1</v>
      </c>
      <c r="K255" s="3">
        <v>1</v>
      </c>
      <c r="L255" s="3">
        <v>2</v>
      </c>
      <c r="M255" s="3">
        <v>1</v>
      </c>
      <c r="N255" s="3">
        <v>1</v>
      </c>
      <c r="O255" s="3">
        <v>20</v>
      </c>
      <c r="P255" s="3">
        <v>7</v>
      </c>
      <c r="Q255" s="3">
        <v>11</v>
      </c>
      <c r="R255" s="3">
        <v>2</v>
      </c>
      <c r="S255" s="2">
        <v>0.51</v>
      </c>
    </row>
    <row r="256" spans="1:20" hidden="1" outlineLevel="2" x14ac:dyDescent="0.2">
      <c r="A256">
        <v>232</v>
      </c>
      <c r="B256" t="s">
        <v>1577</v>
      </c>
      <c r="C256" t="s">
        <v>1801</v>
      </c>
      <c r="D256" t="s">
        <v>264</v>
      </c>
      <c r="E256" s="3">
        <v>5</v>
      </c>
      <c r="F256" s="3">
        <v>2</v>
      </c>
      <c r="G256" s="3">
        <v>1</v>
      </c>
      <c r="H256" s="3">
        <v>0</v>
      </c>
      <c r="I256" s="3">
        <v>0</v>
      </c>
      <c r="J256" s="3">
        <v>1</v>
      </c>
      <c r="K256" s="3">
        <v>1</v>
      </c>
      <c r="L256" s="3">
        <v>2</v>
      </c>
      <c r="M256" s="3">
        <v>1</v>
      </c>
      <c r="N256" s="3">
        <v>1</v>
      </c>
      <c r="O256" s="3">
        <v>14</v>
      </c>
      <c r="P256" s="3">
        <v>7</v>
      </c>
      <c r="Q256" s="3">
        <v>5</v>
      </c>
      <c r="R256" s="3">
        <v>2</v>
      </c>
      <c r="S256" s="2">
        <v>0.44</v>
      </c>
    </row>
    <row r="257" spans="1:20" hidden="1" outlineLevel="2" x14ac:dyDescent="0.2">
      <c r="A257">
        <v>233</v>
      </c>
      <c r="B257" t="s">
        <v>271</v>
      </c>
      <c r="C257" t="s">
        <v>272</v>
      </c>
      <c r="D257" t="s">
        <v>264</v>
      </c>
      <c r="E257" s="3">
        <v>0</v>
      </c>
      <c r="F257" s="3">
        <v>6</v>
      </c>
      <c r="G257" s="3">
        <v>1</v>
      </c>
      <c r="H257" s="3">
        <v>0</v>
      </c>
      <c r="I257" s="3">
        <v>3</v>
      </c>
      <c r="J257" s="3">
        <v>0</v>
      </c>
      <c r="K257" s="3">
        <v>5</v>
      </c>
      <c r="L257" s="3">
        <v>0</v>
      </c>
      <c r="M257" s="3">
        <v>0</v>
      </c>
      <c r="N257" s="3">
        <v>0</v>
      </c>
      <c r="O257" s="3">
        <v>15</v>
      </c>
      <c r="P257" s="3">
        <v>6</v>
      </c>
      <c r="Q257" s="3">
        <v>6</v>
      </c>
      <c r="R257" s="3">
        <v>3</v>
      </c>
      <c r="S257" s="2">
        <v>0.55000000000000004</v>
      </c>
    </row>
    <row r="258" spans="1:20" hidden="1" outlineLevel="2" x14ac:dyDescent="0.2">
      <c r="A258">
        <v>234</v>
      </c>
      <c r="B258" t="s">
        <v>1340</v>
      </c>
      <c r="C258" t="s">
        <v>1341</v>
      </c>
      <c r="D258" t="s">
        <v>264</v>
      </c>
      <c r="E258" s="3">
        <v>8</v>
      </c>
      <c r="F258" s="3">
        <v>2</v>
      </c>
      <c r="G258" s="3">
        <v>2</v>
      </c>
      <c r="H258" s="3">
        <v>0</v>
      </c>
      <c r="I258" s="3">
        <v>2</v>
      </c>
      <c r="J258" s="3">
        <v>1</v>
      </c>
      <c r="K258" s="3">
        <v>2</v>
      </c>
      <c r="L258" s="3">
        <v>1</v>
      </c>
      <c r="M258" s="3">
        <v>0</v>
      </c>
      <c r="N258" s="3">
        <v>0</v>
      </c>
      <c r="O258" s="3">
        <v>18</v>
      </c>
      <c r="P258" s="3">
        <v>4</v>
      </c>
      <c r="Q258" s="3">
        <v>9</v>
      </c>
      <c r="R258" s="3">
        <v>5</v>
      </c>
      <c r="S258" s="2">
        <v>0.55000000000000004</v>
      </c>
    </row>
    <row r="259" spans="1:20" hidden="1" outlineLevel="2" x14ac:dyDescent="0.2">
      <c r="A259">
        <v>235</v>
      </c>
      <c r="B259" t="s">
        <v>1578</v>
      </c>
      <c r="C259" t="s">
        <v>1339</v>
      </c>
      <c r="D259" t="s">
        <v>264</v>
      </c>
      <c r="E259" s="3">
        <v>1</v>
      </c>
      <c r="F259" s="3">
        <v>5</v>
      </c>
      <c r="G259" s="3">
        <v>0</v>
      </c>
      <c r="H259" s="3">
        <v>0</v>
      </c>
      <c r="I259" s="3">
        <v>3</v>
      </c>
      <c r="J259" s="3">
        <v>0</v>
      </c>
      <c r="K259" s="3">
        <v>4</v>
      </c>
      <c r="L259" s="3">
        <v>0</v>
      </c>
      <c r="M259" s="3">
        <v>0</v>
      </c>
      <c r="N259" s="3">
        <v>0</v>
      </c>
      <c r="O259" s="3">
        <v>13</v>
      </c>
      <c r="P259" s="3">
        <v>5</v>
      </c>
      <c r="Q259" s="3">
        <v>5</v>
      </c>
      <c r="R259" s="3">
        <v>3</v>
      </c>
      <c r="S259" s="2">
        <v>0.5</v>
      </c>
    </row>
    <row r="260" spans="1:20" hidden="1" outlineLevel="2" x14ac:dyDescent="0.2">
      <c r="A260">
        <v>236</v>
      </c>
      <c r="B260" t="s">
        <v>277</v>
      </c>
      <c r="C260" t="s">
        <v>278</v>
      </c>
      <c r="D260" t="s">
        <v>264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2">
        <v>0</v>
      </c>
    </row>
    <row r="261" spans="1:20" hidden="1" outlineLevel="2" x14ac:dyDescent="0.2">
      <c r="A261">
        <v>237</v>
      </c>
      <c r="B261" t="s">
        <v>1579</v>
      </c>
      <c r="C261" t="s">
        <v>1802</v>
      </c>
      <c r="D261" t="s">
        <v>264</v>
      </c>
      <c r="E261" s="3">
        <v>8</v>
      </c>
      <c r="F261" s="3">
        <v>2</v>
      </c>
      <c r="G261" s="3">
        <v>2</v>
      </c>
      <c r="H261" s="3">
        <v>0</v>
      </c>
      <c r="I261" s="3">
        <v>2</v>
      </c>
      <c r="J261" s="3">
        <v>1</v>
      </c>
      <c r="K261" s="3">
        <v>1</v>
      </c>
      <c r="L261" s="3">
        <v>3</v>
      </c>
      <c r="M261" s="3">
        <v>1</v>
      </c>
      <c r="N261" s="3">
        <v>1</v>
      </c>
      <c r="O261" s="3">
        <v>21</v>
      </c>
      <c r="P261" s="3">
        <v>6</v>
      </c>
      <c r="Q261" s="3">
        <v>11</v>
      </c>
      <c r="R261" s="3">
        <v>4</v>
      </c>
      <c r="S261" s="2">
        <v>0.55000000000000004</v>
      </c>
    </row>
    <row r="262" spans="1:20" hidden="1" outlineLevel="2" x14ac:dyDescent="0.2">
      <c r="A262">
        <v>238</v>
      </c>
      <c r="B262" t="s">
        <v>262</v>
      </c>
      <c r="C262" t="s">
        <v>263</v>
      </c>
      <c r="D262" t="s">
        <v>264</v>
      </c>
      <c r="E262" s="3">
        <v>4</v>
      </c>
      <c r="F262" s="3">
        <v>4</v>
      </c>
      <c r="G262" s="3">
        <v>2</v>
      </c>
      <c r="H262" s="3">
        <v>0</v>
      </c>
      <c r="I262" s="3">
        <v>1</v>
      </c>
      <c r="J262" s="3">
        <v>1</v>
      </c>
      <c r="K262" s="3">
        <v>1</v>
      </c>
      <c r="L262" s="3">
        <v>1</v>
      </c>
      <c r="M262" s="3">
        <v>0</v>
      </c>
      <c r="N262" s="3">
        <v>0</v>
      </c>
      <c r="O262" s="3">
        <v>14</v>
      </c>
      <c r="P262" s="3">
        <v>5</v>
      </c>
      <c r="Q262" s="3">
        <v>6</v>
      </c>
      <c r="R262" s="3">
        <v>3</v>
      </c>
      <c r="S262" s="2">
        <v>0.46</v>
      </c>
    </row>
    <row r="263" spans="1:20" hidden="1" outlineLevel="2" x14ac:dyDescent="0.2">
      <c r="A263">
        <v>239</v>
      </c>
      <c r="B263" t="s">
        <v>1580</v>
      </c>
      <c r="C263" t="s">
        <v>1803</v>
      </c>
      <c r="D263" t="s">
        <v>264</v>
      </c>
      <c r="E263" s="3">
        <v>5</v>
      </c>
      <c r="F263" s="3">
        <v>2</v>
      </c>
      <c r="G263" s="3">
        <v>2</v>
      </c>
      <c r="H263" s="3">
        <v>0</v>
      </c>
      <c r="I263" s="3">
        <v>1</v>
      </c>
      <c r="J263" s="3">
        <v>1</v>
      </c>
      <c r="K263" s="3">
        <v>1</v>
      </c>
      <c r="L263" s="3">
        <v>1</v>
      </c>
      <c r="M263" s="3">
        <v>0</v>
      </c>
      <c r="N263" s="3">
        <v>0</v>
      </c>
      <c r="O263" s="3">
        <v>13</v>
      </c>
      <c r="P263" s="3">
        <v>5</v>
      </c>
      <c r="Q263" s="3">
        <v>7</v>
      </c>
      <c r="R263" s="3">
        <v>1</v>
      </c>
      <c r="S263" s="2">
        <v>0.49</v>
      </c>
    </row>
    <row r="264" spans="1:20" hidden="1" outlineLevel="2" x14ac:dyDescent="0.2">
      <c r="A264">
        <v>240</v>
      </c>
      <c r="B264" t="s">
        <v>1342</v>
      </c>
      <c r="C264" t="s">
        <v>1343</v>
      </c>
      <c r="D264" t="s">
        <v>264</v>
      </c>
      <c r="E264" s="3">
        <v>8</v>
      </c>
      <c r="F264" s="3">
        <v>7</v>
      </c>
      <c r="G264" s="3">
        <v>4</v>
      </c>
      <c r="H264" s="3">
        <v>0</v>
      </c>
      <c r="I264" s="3">
        <v>5</v>
      </c>
      <c r="J264" s="3">
        <v>1</v>
      </c>
      <c r="K264" s="3">
        <v>4</v>
      </c>
      <c r="L264" s="3">
        <v>3</v>
      </c>
      <c r="M264" s="3">
        <v>1</v>
      </c>
      <c r="N264" s="3">
        <v>1</v>
      </c>
      <c r="O264" s="3">
        <v>34</v>
      </c>
      <c r="P264" s="3">
        <v>11</v>
      </c>
      <c r="Q264" s="3">
        <v>15</v>
      </c>
      <c r="R264" s="3">
        <v>8</v>
      </c>
      <c r="S264" s="2">
        <v>0.56000000000000005</v>
      </c>
    </row>
    <row r="265" spans="1:20" outlineLevel="1" collapsed="1" x14ac:dyDescent="0.2">
      <c r="D265" s="1" t="s">
        <v>264</v>
      </c>
      <c r="E265" s="3">
        <f t="shared" ref="E265:R265" si="23">SUBTOTAL(9,E255:E264)</f>
        <v>46</v>
      </c>
      <c r="F265" s="3">
        <f t="shared" si="23"/>
        <v>33</v>
      </c>
      <c r="G265" s="3">
        <f t="shared" si="23"/>
        <v>17</v>
      </c>
      <c r="H265" s="3">
        <f t="shared" si="23"/>
        <v>0</v>
      </c>
      <c r="I265" s="3">
        <f t="shared" si="23"/>
        <v>18</v>
      </c>
      <c r="J265" s="3">
        <f t="shared" si="23"/>
        <v>7</v>
      </c>
      <c r="K265" s="3">
        <f t="shared" si="23"/>
        <v>20</v>
      </c>
      <c r="L265" s="3">
        <f t="shared" si="23"/>
        <v>13</v>
      </c>
      <c r="M265" s="3">
        <f t="shared" si="23"/>
        <v>4</v>
      </c>
      <c r="N265" s="3">
        <f t="shared" si="23"/>
        <v>4</v>
      </c>
      <c r="O265" s="3">
        <f t="shared" si="23"/>
        <v>162</v>
      </c>
      <c r="P265" s="3">
        <f t="shared" si="23"/>
        <v>56</v>
      </c>
      <c r="Q265" s="3">
        <f t="shared" si="23"/>
        <v>75</v>
      </c>
      <c r="R265" s="3">
        <f t="shared" si="23"/>
        <v>31</v>
      </c>
      <c r="S265" s="2"/>
      <c r="T265" s="2">
        <f>AVERAGEIF(S255:S264,"&lt;&gt;0")</f>
        <v>0.51222222222222213</v>
      </c>
    </row>
    <row r="266" spans="1:20" hidden="1" outlineLevel="2" x14ac:dyDescent="0.2">
      <c r="A266">
        <v>201</v>
      </c>
      <c r="B266" t="s">
        <v>233</v>
      </c>
      <c r="C266" t="s">
        <v>234</v>
      </c>
      <c r="D266" t="s">
        <v>1403</v>
      </c>
      <c r="E266" s="3">
        <v>6</v>
      </c>
      <c r="F266" s="3">
        <v>6</v>
      </c>
      <c r="G266" s="3">
        <v>3</v>
      </c>
      <c r="H266" s="3">
        <v>0</v>
      </c>
      <c r="I266" s="3">
        <v>4</v>
      </c>
      <c r="J266" s="3">
        <v>1</v>
      </c>
      <c r="K266" s="3">
        <v>5</v>
      </c>
      <c r="L266" s="3">
        <v>3</v>
      </c>
      <c r="M266" s="3">
        <v>1</v>
      </c>
      <c r="N266" s="3">
        <v>0</v>
      </c>
      <c r="O266" s="3">
        <v>29</v>
      </c>
      <c r="P266" s="3">
        <v>10</v>
      </c>
      <c r="Q266" s="3">
        <v>13</v>
      </c>
      <c r="R266" s="3">
        <v>6</v>
      </c>
      <c r="S266" s="2">
        <v>0.51</v>
      </c>
    </row>
    <row r="267" spans="1:20" hidden="1" outlineLevel="2" x14ac:dyDescent="0.2">
      <c r="A267">
        <v>202</v>
      </c>
      <c r="B267" t="s">
        <v>1555</v>
      </c>
      <c r="C267" t="s">
        <v>1780</v>
      </c>
      <c r="D267" t="s">
        <v>1403</v>
      </c>
      <c r="E267" s="3">
        <v>7</v>
      </c>
      <c r="F267" s="3">
        <v>2</v>
      </c>
      <c r="G267" s="3">
        <v>4</v>
      </c>
      <c r="H267" s="3">
        <v>0</v>
      </c>
      <c r="I267" s="3">
        <v>0</v>
      </c>
      <c r="J267" s="3">
        <v>1</v>
      </c>
      <c r="K267" s="3">
        <v>1</v>
      </c>
      <c r="L267" s="3">
        <v>2</v>
      </c>
      <c r="M267" s="3">
        <v>1</v>
      </c>
      <c r="N267" s="3">
        <v>0</v>
      </c>
      <c r="O267" s="3">
        <v>18</v>
      </c>
      <c r="P267" s="3">
        <v>6</v>
      </c>
      <c r="Q267" s="3">
        <v>9</v>
      </c>
      <c r="R267" s="3">
        <v>3</v>
      </c>
      <c r="S267" s="2">
        <v>0.48</v>
      </c>
    </row>
    <row r="268" spans="1:20" hidden="1" outlineLevel="2" x14ac:dyDescent="0.2">
      <c r="A268">
        <v>203</v>
      </c>
      <c r="B268" t="s">
        <v>1208</v>
      </c>
      <c r="C268" t="s">
        <v>1209</v>
      </c>
      <c r="D268" t="s">
        <v>1403</v>
      </c>
      <c r="E268" s="3">
        <v>0</v>
      </c>
      <c r="F268" s="3">
        <v>5</v>
      </c>
      <c r="G268" s="3">
        <v>0</v>
      </c>
      <c r="H268" s="3">
        <v>0</v>
      </c>
      <c r="I268" s="3">
        <v>3</v>
      </c>
      <c r="J268" s="3">
        <v>0</v>
      </c>
      <c r="K268" s="3">
        <v>5</v>
      </c>
      <c r="L268" s="3">
        <v>1</v>
      </c>
      <c r="M268" s="3">
        <v>0</v>
      </c>
      <c r="N268" s="3">
        <v>0</v>
      </c>
      <c r="O268" s="3">
        <v>14</v>
      </c>
      <c r="P268" s="3">
        <v>6</v>
      </c>
      <c r="Q268" s="3">
        <v>5</v>
      </c>
      <c r="R268" s="3">
        <v>3</v>
      </c>
      <c r="S268" s="2">
        <v>0.55000000000000004</v>
      </c>
    </row>
    <row r="269" spans="1:20" hidden="1" outlineLevel="2" x14ac:dyDescent="0.2">
      <c r="A269">
        <v>204</v>
      </c>
      <c r="B269" t="s">
        <v>326</v>
      </c>
      <c r="C269" t="s">
        <v>327</v>
      </c>
      <c r="D269" t="s">
        <v>1403</v>
      </c>
      <c r="E269" s="3">
        <v>0</v>
      </c>
      <c r="F269" s="3">
        <v>4</v>
      </c>
      <c r="G269" s="3">
        <v>0</v>
      </c>
      <c r="H269" s="3">
        <v>0</v>
      </c>
      <c r="I269" s="3">
        <v>3</v>
      </c>
      <c r="J269" s="3">
        <v>0</v>
      </c>
      <c r="K269" s="3">
        <v>2</v>
      </c>
      <c r="L269" s="3">
        <v>0</v>
      </c>
      <c r="M269" s="3">
        <v>0</v>
      </c>
      <c r="N269" s="3">
        <v>0</v>
      </c>
      <c r="O269" s="3">
        <v>9</v>
      </c>
      <c r="P269" s="3">
        <v>4</v>
      </c>
      <c r="Q269" s="3">
        <v>4</v>
      </c>
      <c r="R269" s="3">
        <v>1</v>
      </c>
      <c r="S269" s="2">
        <v>0.47</v>
      </c>
    </row>
    <row r="270" spans="1:20" hidden="1" outlineLevel="2" x14ac:dyDescent="0.2">
      <c r="A270">
        <v>205</v>
      </c>
      <c r="B270" t="s">
        <v>1556</v>
      </c>
      <c r="C270" t="s">
        <v>1781</v>
      </c>
      <c r="D270" t="s">
        <v>1403</v>
      </c>
      <c r="E270" s="3">
        <v>6</v>
      </c>
      <c r="F270" s="3">
        <v>2</v>
      </c>
      <c r="G270" s="3">
        <v>1</v>
      </c>
      <c r="H270" s="3">
        <v>0</v>
      </c>
      <c r="I270" s="3">
        <v>1</v>
      </c>
      <c r="J270" s="3">
        <v>0</v>
      </c>
      <c r="K270" s="3">
        <v>1</v>
      </c>
      <c r="L270" s="3">
        <v>2</v>
      </c>
      <c r="M270" s="3">
        <v>1</v>
      </c>
      <c r="N270" s="3">
        <v>0</v>
      </c>
      <c r="O270" s="3">
        <v>14</v>
      </c>
      <c r="P270" s="3">
        <v>5</v>
      </c>
      <c r="Q270" s="3">
        <v>7</v>
      </c>
      <c r="R270" s="3">
        <v>2</v>
      </c>
      <c r="S270" s="2">
        <v>0.43</v>
      </c>
    </row>
    <row r="271" spans="1:20" hidden="1" outlineLevel="2" x14ac:dyDescent="0.2">
      <c r="A271">
        <v>206</v>
      </c>
      <c r="B271" t="s">
        <v>1557</v>
      </c>
      <c r="C271" t="s">
        <v>1782</v>
      </c>
      <c r="D271" t="s">
        <v>1403</v>
      </c>
      <c r="E271" s="3">
        <v>11</v>
      </c>
      <c r="F271" s="3">
        <v>3</v>
      </c>
      <c r="G271" s="3">
        <v>2</v>
      </c>
      <c r="H271" s="3">
        <v>0</v>
      </c>
      <c r="I271" s="3">
        <v>1</v>
      </c>
      <c r="J271" s="3">
        <v>1</v>
      </c>
      <c r="K271" s="3">
        <v>2</v>
      </c>
      <c r="L271" s="3">
        <v>3</v>
      </c>
      <c r="M271" s="3">
        <v>1</v>
      </c>
      <c r="N271" s="3">
        <v>1</v>
      </c>
      <c r="O271" s="3">
        <v>25</v>
      </c>
      <c r="P271" s="3">
        <v>8</v>
      </c>
      <c r="Q271" s="3">
        <v>13</v>
      </c>
      <c r="R271" s="3">
        <v>4</v>
      </c>
      <c r="S271" s="2">
        <v>0.53</v>
      </c>
    </row>
    <row r="272" spans="1:20" hidden="1" outlineLevel="2" x14ac:dyDescent="0.2">
      <c r="A272">
        <v>207</v>
      </c>
      <c r="B272" t="s">
        <v>1558</v>
      </c>
      <c r="C272" t="s">
        <v>1783</v>
      </c>
      <c r="D272" t="s">
        <v>1403</v>
      </c>
      <c r="E272" s="3">
        <v>1</v>
      </c>
      <c r="F272" s="3">
        <v>3</v>
      </c>
      <c r="G272" s="3">
        <v>2</v>
      </c>
      <c r="H272" s="3">
        <v>0</v>
      </c>
      <c r="I272" s="3">
        <v>2</v>
      </c>
      <c r="J272" s="3">
        <v>1</v>
      </c>
      <c r="K272" s="3">
        <v>1</v>
      </c>
      <c r="L272" s="3">
        <v>1</v>
      </c>
      <c r="M272" s="3">
        <v>2</v>
      </c>
      <c r="N272" s="3">
        <v>0</v>
      </c>
      <c r="O272" s="3">
        <v>13</v>
      </c>
      <c r="P272" s="3">
        <v>5</v>
      </c>
      <c r="Q272" s="3">
        <v>6</v>
      </c>
      <c r="R272" s="3">
        <v>2</v>
      </c>
      <c r="S272" s="2">
        <v>0.44</v>
      </c>
    </row>
    <row r="273" spans="1:20" hidden="1" outlineLevel="2" x14ac:dyDescent="0.2">
      <c r="A273">
        <v>208</v>
      </c>
      <c r="B273" t="s">
        <v>1559</v>
      </c>
      <c r="C273" t="s">
        <v>1784</v>
      </c>
      <c r="D273" t="s">
        <v>1403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2">
        <v>0</v>
      </c>
    </row>
    <row r="274" spans="1:20" hidden="1" outlineLevel="2" x14ac:dyDescent="0.2">
      <c r="A274">
        <v>209</v>
      </c>
      <c r="B274" t="s">
        <v>1560</v>
      </c>
      <c r="C274" t="s">
        <v>1785</v>
      </c>
      <c r="D274" t="s">
        <v>1403</v>
      </c>
      <c r="E274" s="3">
        <v>4</v>
      </c>
      <c r="F274" s="3">
        <v>3</v>
      </c>
      <c r="G274" s="3">
        <v>2</v>
      </c>
      <c r="H274" s="3">
        <v>0</v>
      </c>
      <c r="I274" s="3">
        <v>1</v>
      </c>
      <c r="J274" s="3">
        <v>1</v>
      </c>
      <c r="K274" s="3">
        <v>1</v>
      </c>
      <c r="L274" s="3">
        <v>2</v>
      </c>
      <c r="M274" s="3">
        <v>0</v>
      </c>
      <c r="N274" s="3">
        <v>1</v>
      </c>
      <c r="O274" s="3">
        <v>15</v>
      </c>
      <c r="P274" s="3">
        <v>6</v>
      </c>
      <c r="Q274" s="3">
        <v>8</v>
      </c>
      <c r="R274" s="3">
        <v>1</v>
      </c>
      <c r="S274" s="2">
        <v>0.46</v>
      </c>
    </row>
    <row r="275" spans="1:20" hidden="1" outlineLevel="2" x14ac:dyDescent="0.2">
      <c r="A275">
        <v>210</v>
      </c>
      <c r="B275" t="s">
        <v>1561</v>
      </c>
      <c r="C275" t="s">
        <v>1786</v>
      </c>
      <c r="D275" t="s">
        <v>1403</v>
      </c>
      <c r="E275" s="3">
        <v>7</v>
      </c>
      <c r="F275" s="3">
        <v>2</v>
      </c>
      <c r="G275" s="3">
        <v>2</v>
      </c>
      <c r="H275" s="3">
        <v>0</v>
      </c>
      <c r="I275" s="3">
        <v>2</v>
      </c>
      <c r="J275" s="3">
        <v>1</v>
      </c>
      <c r="K275" s="3">
        <v>2</v>
      </c>
      <c r="L275" s="3">
        <v>3</v>
      </c>
      <c r="M275" s="3">
        <v>2</v>
      </c>
      <c r="N275" s="3">
        <v>1</v>
      </c>
      <c r="O275" s="3">
        <v>22</v>
      </c>
      <c r="P275" s="3">
        <v>7</v>
      </c>
      <c r="Q275" s="3">
        <v>11</v>
      </c>
      <c r="R275" s="3">
        <v>4</v>
      </c>
      <c r="S275" s="2">
        <v>0.55000000000000004</v>
      </c>
    </row>
    <row r="276" spans="1:20" outlineLevel="1" collapsed="1" x14ac:dyDescent="0.2">
      <c r="D276" s="1" t="s">
        <v>1403</v>
      </c>
      <c r="E276" s="3">
        <f t="shared" ref="E276:R276" si="24">SUBTOTAL(9,E266:E275)</f>
        <v>42</v>
      </c>
      <c r="F276" s="3">
        <f t="shared" si="24"/>
        <v>30</v>
      </c>
      <c r="G276" s="3">
        <f t="shared" si="24"/>
        <v>16</v>
      </c>
      <c r="H276" s="3">
        <f t="shared" si="24"/>
        <v>0</v>
      </c>
      <c r="I276" s="3">
        <f t="shared" si="24"/>
        <v>17</v>
      </c>
      <c r="J276" s="3">
        <f t="shared" si="24"/>
        <v>6</v>
      </c>
      <c r="K276" s="3">
        <f t="shared" si="24"/>
        <v>20</v>
      </c>
      <c r="L276" s="3">
        <f t="shared" si="24"/>
        <v>17</v>
      </c>
      <c r="M276" s="3">
        <f t="shared" si="24"/>
        <v>8</v>
      </c>
      <c r="N276" s="3">
        <f t="shared" si="24"/>
        <v>3</v>
      </c>
      <c r="O276" s="3">
        <f t="shared" si="24"/>
        <v>159</v>
      </c>
      <c r="P276" s="3">
        <f t="shared" si="24"/>
        <v>57</v>
      </c>
      <c r="Q276" s="3">
        <f t="shared" si="24"/>
        <v>76</v>
      </c>
      <c r="R276" s="3">
        <f t="shared" si="24"/>
        <v>26</v>
      </c>
      <c r="S276" s="2"/>
      <c r="T276" s="2">
        <f>AVERAGEIF(S266:S275,"&lt;&gt;0")</f>
        <v>0.49111111111111111</v>
      </c>
    </row>
    <row r="277" spans="1:20" hidden="1" outlineLevel="2" x14ac:dyDescent="0.2">
      <c r="A277">
        <v>91</v>
      </c>
      <c r="B277" t="s">
        <v>345</v>
      </c>
      <c r="C277" t="s">
        <v>346</v>
      </c>
      <c r="D277" t="s">
        <v>344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2">
        <v>0</v>
      </c>
    </row>
    <row r="278" spans="1:20" hidden="1" outlineLevel="2" x14ac:dyDescent="0.2">
      <c r="A278">
        <v>92</v>
      </c>
      <c r="B278" t="s">
        <v>889</v>
      </c>
      <c r="C278" t="s">
        <v>890</v>
      </c>
      <c r="D278" t="s">
        <v>344</v>
      </c>
      <c r="E278" s="3">
        <v>9</v>
      </c>
      <c r="F278" s="3">
        <v>3</v>
      </c>
      <c r="G278" s="3">
        <v>3</v>
      </c>
      <c r="H278" s="3">
        <v>0</v>
      </c>
      <c r="I278" s="3">
        <v>1</v>
      </c>
      <c r="J278" s="3">
        <v>1</v>
      </c>
      <c r="K278" s="3">
        <v>1</v>
      </c>
      <c r="L278" s="3">
        <v>3</v>
      </c>
      <c r="M278" s="3">
        <v>1</v>
      </c>
      <c r="N278" s="3">
        <v>0</v>
      </c>
      <c r="O278" s="3">
        <v>22</v>
      </c>
      <c r="P278" s="3">
        <v>8</v>
      </c>
      <c r="Q278" s="3">
        <v>10</v>
      </c>
      <c r="R278" s="3">
        <v>4</v>
      </c>
      <c r="S278" s="2">
        <v>0.52</v>
      </c>
    </row>
    <row r="279" spans="1:20" hidden="1" outlineLevel="2" x14ac:dyDescent="0.2">
      <c r="A279">
        <v>93</v>
      </c>
      <c r="B279" t="s">
        <v>1472</v>
      </c>
      <c r="C279" t="s">
        <v>1701</v>
      </c>
      <c r="D279" t="s">
        <v>344</v>
      </c>
      <c r="E279" s="3">
        <v>7</v>
      </c>
      <c r="F279" s="3">
        <v>3</v>
      </c>
      <c r="G279" s="3">
        <v>6</v>
      </c>
      <c r="H279" s="3">
        <v>0</v>
      </c>
      <c r="I279" s="3">
        <v>2</v>
      </c>
      <c r="J279" s="3">
        <v>1</v>
      </c>
      <c r="K279" s="3">
        <v>1</v>
      </c>
      <c r="L279" s="3">
        <v>3</v>
      </c>
      <c r="M279" s="3">
        <v>2</v>
      </c>
      <c r="N279" s="3">
        <v>0</v>
      </c>
      <c r="O279" s="3">
        <v>25</v>
      </c>
      <c r="P279" s="3">
        <v>7</v>
      </c>
      <c r="Q279" s="3">
        <v>10</v>
      </c>
      <c r="R279" s="3">
        <v>8</v>
      </c>
      <c r="S279" s="2">
        <v>0.56999999999999995</v>
      </c>
    </row>
    <row r="280" spans="1:20" hidden="1" outlineLevel="2" x14ac:dyDescent="0.2">
      <c r="A280">
        <v>94</v>
      </c>
      <c r="B280" t="s">
        <v>357</v>
      </c>
      <c r="C280" t="s">
        <v>358</v>
      </c>
      <c r="D280" t="s">
        <v>344</v>
      </c>
      <c r="E280" s="3">
        <v>8</v>
      </c>
      <c r="F280" s="3">
        <v>10</v>
      </c>
      <c r="G280" s="3">
        <v>3</v>
      </c>
      <c r="H280" s="3">
        <v>0</v>
      </c>
      <c r="I280" s="3">
        <v>3</v>
      </c>
      <c r="J280" s="3">
        <v>1</v>
      </c>
      <c r="K280" s="3">
        <v>6</v>
      </c>
      <c r="L280" s="3">
        <v>1</v>
      </c>
      <c r="M280" s="3">
        <v>0</v>
      </c>
      <c r="N280" s="3">
        <v>0</v>
      </c>
      <c r="O280" s="3">
        <v>32</v>
      </c>
      <c r="P280" s="3">
        <v>8</v>
      </c>
      <c r="Q280" s="3">
        <v>18</v>
      </c>
      <c r="R280" s="3">
        <v>6</v>
      </c>
      <c r="S280" s="2">
        <v>0.53</v>
      </c>
    </row>
    <row r="281" spans="1:20" hidden="1" outlineLevel="2" x14ac:dyDescent="0.2">
      <c r="A281">
        <v>95</v>
      </c>
      <c r="B281" t="s">
        <v>1473</v>
      </c>
      <c r="C281" t="s">
        <v>1702</v>
      </c>
      <c r="D281" t="s">
        <v>344</v>
      </c>
      <c r="E281" s="3">
        <v>6</v>
      </c>
      <c r="F281" s="3">
        <v>2</v>
      </c>
      <c r="G281" s="3">
        <v>2</v>
      </c>
      <c r="H281" s="3">
        <v>0</v>
      </c>
      <c r="I281" s="3">
        <v>1</v>
      </c>
      <c r="J281" s="3">
        <v>1</v>
      </c>
      <c r="K281" s="3">
        <v>1</v>
      </c>
      <c r="L281" s="3">
        <v>3</v>
      </c>
      <c r="M281" s="3">
        <v>1</v>
      </c>
      <c r="N281" s="3">
        <v>0</v>
      </c>
      <c r="O281" s="3">
        <v>17</v>
      </c>
      <c r="P281" s="3">
        <v>6</v>
      </c>
      <c r="Q281" s="3">
        <v>8</v>
      </c>
      <c r="R281" s="3">
        <v>3</v>
      </c>
      <c r="S281" s="2">
        <v>0.49</v>
      </c>
    </row>
    <row r="282" spans="1:20" hidden="1" outlineLevel="2" x14ac:dyDescent="0.2">
      <c r="A282">
        <v>96</v>
      </c>
      <c r="B282" t="s">
        <v>1474</v>
      </c>
      <c r="C282" t="s">
        <v>1703</v>
      </c>
      <c r="D282" t="s">
        <v>344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2">
        <v>0</v>
      </c>
    </row>
    <row r="283" spans="1:20" hidden="1" outlineLevel="2" x14ac:dyDescent="0.2">
      <c r="A283">
        <v>97</v>
      </c>
      <c r="B283" t="s">
        <v>1475</v>
      </c>
      <c r="C283" t="s">
        <v>1704</v>
      </c>
      <c r="D283" t="s">
        <v>344</v>
      </c>
      <c r="E283" s="3">
        <v>10</v>
      </c>
      <c r="F283" s="3">
        <v>2</v>
      </c>
      <c r="G283" s="3">
        <v>2</v>
      </c>
      <c r="H283" s="3">
        <v>0</v>
      </c>
      <c r="I283" s="3">
        <v>1</v>
      </c>
      <c r="J283" s="3">
        <v>1</v>
      </c>
      <c r="K283" s="3">
        <v>2</v>
      </c>
      <c r="L283" s="3">
        <v>2</v>
      </c>
      <c r="M283" s="3">
        <v>2</v>
      </c>
      <c r="N283" s="3">
        <v>0</v>
      </c>
      <c r="O283" s="3">
        <v>22</v>
      </c>
      <c r="P283" s="3">
        <v>6</v>
      </c>
      <c r="Q283" s="3">
        <v>12</v>
      </c>
      <c r="R283" s="3">
        <v>4</v>
      </c>
      <c r="S283" s="2">
        <v>0.52</v>
      </c>
    </row>
    <row r="284" spans="1:20" hidden="1" outlineLevel="2" x14ac:dyDescent="0.2">
      <c r="A284">
        <v>98</v>
      </c>
      <c r="B284" t="s">
        <v>1476</v>
      </c>
      <c r="C284" t="s">
        <v>1705</v>
      </c>
      <c r="D284" t="s">
        <v>344</v>
      </c>
      <c r="E284" s="3">
        <v>9</v>
      </c>
      <c r="F284" s="3">
        <v>4</v>
      </c>
      <c r="G284" s="3">
        <v>4</v>
      </c>
      <c r="H284" s="3">
        <v>0</v>
      </c>
      <c r="I284" s="3">
        <v>2</v>
      </c>
      <c r="J284" s="3">
        <v>1</v>
      </c>
      <c r="K284" s="3">
        <v>2</v>
      </c>
      <c r="L284" s="3">
        <v>3</v>
      </c>
      <c r="M284" s="3">
        <v>2</v>
      </c>
      <c r="N284" s="3">
        <v>1</v>
      </c>
      <c r="O284" s="3">
        <v>28</v>
      </c>
      <c r="P284" s="3">
        <v>9</v>
      </c>
      <c r="Q284" s="3">
        <v>12</v>
      </c>
      <c r="R284" s="3">
        <v>7</v>
      </c>
      <c r="S284" s="2">
        <v>0.56000000000000005</v>
      </c>
    </row>
    <row r="285" spans="1:20" hidden="1" outlineLevel="2" x14ac:dyDescent="0.2">
      <c r="A285">
        <v>99</v>
      </c>
      <c r="B285" t="s">
        <v>1477</v>
      </c>
      <c r="C285" t="s">
        <v>1706</v>
      </c>
      <c r="D285" t="s">
        <v>344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2">
        <v>0</v>
      </c>
    </row>
    <row r="286" spans="1:20" hidden="1" outlineLevel="2" x14ac:dyDescent="0.2">
      <c r="A286">
        <v>100</v>
      </c>
      <c r="B286" t="s">
        <v>1478</v>
      </c>
      <c r="C286" t="s">
        <v>1707</v>
      </c>
      <c r="D286" t="s">
        <v>344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2">
        <v>0</v>
      </c>
    </row>
    <row r="287" spans="1:20" outlineLevel="1" collapsed="1" x14ac:dyDescent="0.2">
      <c r="D287" s="1" t="s">
        <v>344</v>
      </c>
      <c r="E287" s="3">
        <f t="shared" ref="E287:R287" si="25">SUBTOTAL(9,E277:E286)</f>
        <v>49</v>
      </c>
      <c r="F287" s="3">
        <f t="shared" si="25"/>
        <v>24</v>
      </c>
      <c r="G287" s="3">
        <f t="shared" si="25"/>
        <v>20</v>
      </c>
      <c r="H287" s="3">
        <f t="shared" si="25"/>
        <v>0</v>
      </c>
      <c r="I287" s="3">
        <f t="shared" si="25"/>
        <v>10</v>
      </c>
      <c r="J287" s="3">
        <f t="shared" si="25"/>
        <v>6</v>
      </c>
      <c r="K287" s="3">
        <f t="shared" si="25"/>
        <v>13</v>
      </c>
      <c r="L287" s="3">
        <f t="shared" si="25"/>
        <v>15</v>
      </c>
      <c r="M287" s="3">
        <f t="shared" si="25"/>
        <v>8</v>
      </c>
      <c r="N287" s="3">
        <f t="shared" si="25"/>
        <v>1</v>
      </c>
      <c r="O287" s="3">
        <f t="shared" si="25"/>
        <v>146</v>
      </c>
      <c r="P287" s="3">
        <f t="shared" si="25"/>
        <v>44</v>
      </c>
      <c r="Q287" s="3">
        <f t="shared" si="25"/>
        <v>70</v>
      </c>
      <c r="R287" s="3">
        <f t="shared" si="25"/>
        <v>32</v>
      </c>
      <c r="S287" s="2"/>
      <c r="T287" s="2">
        <f>AVERAGEIF(S277:S286,"&lt;&gt;0")</f>
        <v>0.53166666666666662</v>
      </c>
    </row>
    <row r="288" spans="1:20" hidden="1" outlineLevel="2" x14ac:dyDescent="0.2">
      <c r="A288">
        <v>41</v>
      </c>
      <c r="B288" t="s">
        <v>1303</v>
      </c>
      <c r="C288" t="s">
        <v>1304</v>
      </c>
      <c r="D288" t="s">
        <v>83</v>
      </c>
      <c r="E288" s="3">
        <v>0</v>
      </c>
      <c r="F288" s="3">
        <v>3</v>
      </c>
      <c r="G288" s="3">
        <v>0</v>
      </c>
      <c r="H288" s="3">
        <v>0</v>
      </c>
      <c r="I288" s="3">
        <v>2</v>
      </c>
      <c r="J288" s="3">
        <v>0</v>
      </c>
      <c r="K288" s="3">
        <v>3</v>
      </c>
      <c r="L288" s="3">
        <v>0</v>
      </c>
      <c r="M288" s="3">
        <v>0</v>
      </c>
      <c r="N288" s="3">
        <v>0</v>
      </c>
      <c r="O288" s="3">
        <v>8</v>
      </c>
      <c r="P288" s="3">
        <v>4</v>
      </c>
      <c r="Q288" s="3">
        <v>4</v>
      </c>
      <c r="R288" s="3">
        <v>0</v>
      </c>
      <c r="S288" s="2">
        <v>0.43</v>
      </c>
    </row>
    <row r="289" spans="1:20" hidden="1" outlineLevel="2" x14ac:dyDescent="0.2">
      <c r="A289">
        <v>42</v>
      </c>
      <c r="B289" t="s">
        <v>1307</v>
      </c>
      <c r="C289" t="s">
        <v>1308</v>
      </c>
      <c r="D289" t="s">
        <v>83</v>
      </c>
      <c r="E289" s="3">
        <v>1</v>
      </c>
      <c r="F289" s="3">
        <v>6</v>
      </c>
      <c r="G289" s="3">
        <v>3</v>
      </c>
      <c r="H289" s="3">
        <v>0</v>
      </c>
      <c r="I289" s="3">
        <v>4</v>
      </c>
      <c r="J289" s="3">
        <v>0</v>
      </c>
      <c r="K289" s="3">
        <v>3</v>
      </c>
      <c r="L289" s="3">
        <v>1</v>
      </c>
      <c r="M289" s="3">
        <v>1</v>
      </c>
      <c r="N289" s="3">
        <v>0</v>
      </c>
      <c r="O289" s="3">
        <v>19</v>
      </c>
      <c r="P289" s="3">
        <v>6</v>
      </c>
      <c r="Q289" s="3">
        <v>11</v>
      </c>
      <c r="R289" s="3">
        <v>2</v>
      </c>
      <c r="S289" s="2">
        <v>0.48</v>
      </c>
    </row>
    <row r="290" spans="1:20" hidden="1" outlineLevel="2" x14ac:dyDescent="0.2">
      <c r="A290">
        <v>43</v>
      </c>
      <c r="B290" t="s">
        <v>1305</v>
      </c>
      <c r="C290" t="s">
        <v>1306</v>
      </c>
      <c r="D290" t="s">
        <v>83</v>
      </c>
      <c r="E290" s="3">
        <v>5</v>
      </c>
      <c r="F290" s="3">
        <v>3</v>
      </c>
      <c r="G290" s="3">
        <v>2</v>
      </c>
      <c r="H290" s="3">
        <v>0</v>
      </c>
      <c r="I290" s="3">
        <v>1</v>
      </c>
      <c r="J290" s="3">
        <v>1</v>
      </c>
      <c r="K290" s="3">
        <v>1</v>
      </c>
      <c r="L290" s="3">
        <v>1</v>
      </c>
      <c r="M290" s="3">
        <v>1</v>
      </c>
      <c r="N290" s="3">
        <v>0</v>
      </c>
      <c r="O290" s="3">
        <v>15</v>
      </c>
      <c r="P290" s="3">
        <v>4</v>
      </c>
      <c r="Q290" s="3">
        <v>8</v>
      </c>
      <c r="R290" s="3">
        <v>3</v>
      </c>
      <c r="S290" s="2">
        <v>0.49</v>
      </c>
    </row>
    <row r="291" spans="1:20" hidden="1" outlineLevel="2" x14ac:dyDescent="0.2">
      <c r="A291">
        <v>44</v>
      </c>
      <c r="B291" t="s">
        <v>1438</v>
      </c>
      <c r="C291" t="s">
        <v>87</v>
      </c>
      <c r="D291" t="s">
        <v>83</v>
      </c>
      <c r="E291" s="3">
        <v>0</v>
      </c>
      <c r="F291" s="3">
        <v>2</v>
      </c>
      <c r="G291" s="3">
        <v>0</v>
      </c>
      <c r="H291" s="3">
        <v>0</v>
      </c>
      <c r="I291" s="3">
        <v>2</v>
      </c>
      <c r="J291" s="3">
        <v>0</v>
      </c>
      <c r="K291" s="3">
        <v>3</v>
      </c>
      <c r="L291" s="3">
        <v>0</v>
      </c>
      <c r="M291" s="3">
        <v>0</v>
      </c>
      <c r="N291" s="3">
        <v>0</v>
      </c>
      <c r="O291" s="3">
        <v>7</v>
      </c>
      <c r="P291" s="3">
        <v>4</v>
      </c>
      <c r="Q291" s="3">
        <v>3</v>
      </c>
      <c r="R291" s="3">
        <v>0</v>
      </c>
      <c r="S291" s="2">
        <v>0.49</v>
      </c>
    </row>
    <row r="292" spans="1:20" hidden="1" outlineLevel="2" x14ac:dyDescent="0.2">
      <c r="A292">
        <v>45</v>
      </c>
      <c r="B292" t="s">
        <v>94</v>
      </c>
      <c r="C292" t="s">
        <v>95</v>
      </c>
      <c r="D292" t="s">
        <v>83</v>
      </c>
      <c r="E292" s="3">
        <v>5</v>
      </c>
      <c r="F292" s="3">
        <v>5</v>
      </c>
      <c r="G292" s="3">
        <v>6</v>
      </c>
      <c r="H292" s="3">
        <v>0</v>
      </c>
      <c r="I292" s="3">
        <v>5</v>
      </c>
      <c r="J292" s="3">
        <v>1</v>
      </c>
      <c r="K292" s="3">
        <v>6</v>
      </c>
      <c r="L292" s="3">
        <v>3</v>
      </c>
      <c r="M292" s="3">
        <v>0</v>
      </c>
      <c r="N292" s="3">
        <v>0</v>
      </c>
      <c r="O292" s="3">
        <v>31</v>
      </c>
      <c r="P292" s="3">
        <v>9</v>
      </c>
      <c r="Q292" s="3">
        <v>11</v>
      </c>
      <c r="R292" s="3">
        <v>11</v>
      </c>
      <c r="S292" s="2">
        <v>0.59</v>
      </c>
    </row>
    <row r="293" spans="1:20" hidden="1" outlineLevel="2" x14ac:dyDescent="0.2">
      <c r="A293">
        <v>46</v>
      </c>
      <c r="B293" t="s">
        <v>1320</v>
      </c>
      <c r="C293" t="s">
        <v>1321</v>
      </c>
      <c r="D293" t="s">
        <v>83</v>
      </c>
      <c r="E293" s="3">
        <v>10</v>
      </c>
      <c r="F293" s="3">
        <v>2</v>
      </c>
      <c r="G293" s="3">
        <v>3</v>
      </c>
      <c r="H293" s="3">
        <v>0</v>
      </c>
      <c r="I293" s="3">
        <v>1</v>
      </c>
      <c r="J293" s="3">
        <v>1</v>
      </c>
      <c r="K293" s="3">
        <v>2</v>
      </c>
      <c r="L293" s="3">
        <v>3</v>
      </c>
      <c r="M293" s="3">
        <v>0</v>
      </c>
      <c r="N293" s="3">
        <v>0</v>
      </c>
      <c r="O293" s="3">
        <v>22</v>
      </c>
      <c r="P293" s="3">
        <v>7</v>
      </c>
      <c r="Q293" s="3">
        <v>8</v>
      </c>
      <c r="R293" s="3">
        <v>7</v>
      </c>
      <c r="S293" s="2">
        <v>0.54</v>
      </c>
    </row>
    <row r="294" spans="1:20" hidden="1" outlineLevel="2" x14ac:dyDescent="0.2">
      <c r="A294">
        <v>47</v>
      </c>
      <c r="B294" t="s">
        <v>1439</v>
      </c>
      <c r="C294" t="s">
        <v>1671</v>
      </c>
      <c r="D294" t="s">
        <v>83</v>
      </c>
      <c r="E294" s="3">
        <v>9</v>
      </c>
      <c r="F294" s="3">
        <v>2</v>
      </c>
      <c r="G294" s="3">
        <v>4</v>
      </c>
      <c r="H294" s="3">
        <v>0</v>
      </c>
      <c r="I294" s="3">
        <v>1</v>
      </c>
      <c r="J294" s="3">
        <v>1</v>
      </c>
      <c r="K294" s="3">
        <v>1</v>
      </c>
      <c r="L294" s="3">
        <v>3</v>
      </c>
      <c r="M294" s="3">
        <v>1</v>
      </c>
      <c r="N294" s="3">
        <v>0</v>
      </c>
      <c r="O294" s="3">
        <v>22</v>
      </c>
      <c r="P294" s="3">
        <v>6</v>
      </c>
      <c r="Q294" s="3">
        <v>11</v>
      </c>
      <c r="R294" s="3">
        <v>5</v>
      </c>
      <c r="S294" s="2">
        <v>0.55000000000000004</v>
      </c>
    </row>
    <row r="295" spans="1:20" hidden="1" outlineLevel="2" x14ac:dyDescent="0.2">
      <c r="A295">
        <v>48</v>
      </c>
      <c r="B295" t="s">
        <v>1440</v>
      </c>
      <c r="C295" t="s">
        <v>1672</v>
      </c>
      <c r="D295" t="s">
        <v>83</v>
      </c>
      <c r="E295" s="3">
        <v>3</v>
      </c>
      <c r="F295" s="3">
        <v>1</v>
      </c>
      <c r="G295" s="3">
        <v>1</v>
      </c>
      <c r="H295" s="3">
        <v>0</v>
      </c>
      <c r="I295" s="3">
        <v>1</v>
      </c>
      <c r="J295" s="3">
        <v>1</v>
      </c>
      <c r="K295" s="3">
        <v>1</v>
      </c>
      <c r="L295" s="3">
        <v>1</v>
      </c>
      <c r="M295" s="3">
        <v>0</v>
      </c>
      <c r="N295" s="3">
        <v>0</v>
      </c>
      <c r="O295" s="3">
        <v>9</v>
      </c>
      <c r="P295" s="3">
        <v>3</v>
      </c>
      <c r="Q295" s="3">
        <v>6</v>
      </c>
      <c r="R295" s="3">
        <v>0</v>
      </c>
      <c r="S295" s="2">
        <v>0.42</v>
      </c>
    </row>
    <row r="296" spans="1:20" hidden="1" outlineLevel="2" x14ac:dyDescent="0.2">
      <c r="A296">
        <v>49</v>
      </c>
      <c r="B296" t="s">
        <v>92</v>
      </c>
      <c r="C296" t="s">
        <v>93</v>
      </c>
      <c r="D296" t="s">
        <v>83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2">
        <v>0</v>
      </c>
    </row>
    <row r="297" spans="1:20" hidden="1" outlineLevel="2" x14ac:dyDescent="0.2">
      <c r="A297">
        <v>50</v>
      </c>
      <c r="B297" t="s">
        <v>1312</v>
      </c>
      <c r="C297" t="s">
        <v>1313</v>
      </c>
      <c r="D297" t="s">
        <v>83</v>
      </c>
      <c r="E297" s="3">
        <v>0</v>
      </c>
      <c r="F297" s="3">
        <v>4</v>
      </c>
      <c r="G297" s="3">
        <v>0</v>
      </c>
      <c r="H297" s="3">
        <v>0</v>
      </c>
      <c r="I297" s="3">
        <v>3</v>
      </c>
      <c r="J297" s="3">
        <v>0</v>
      </c>
      <c r="K297" s="3">
        <v>4</v>
      </c>
      <c r="L297" s="3">
        <v>0</v>
      </c>
      <c r="M297" s="3">
        <v>0</v>
      </c>
      <c r="N297" s="3">
        <v>0</v>
      </c>
      <c r="O297" s="3">
        <v>11</v>
      </c>
      <c r="P297" s="3">
        <v>5</v>
      </c>
      <c r="Q297" s="3">
        <v>4</v>
      </c>
      <c r="R297" s="3">
        <v>2</v>
      </c>
      <c r="S297" s="2">
        <v>0.54</v>
      </c>
    </row>
    <row r="298" spans="1:20" outlineLevel="1" collapsed="1" x14ac:dyDescent="0.2">
      <c r="D298" s="1" t="s">
        <v>83</v>
      </c>
      <c r="E298" s="3">
        <f t="shared" ref="E298:R298" si="26">SUBTOTAL(9,E288:E297)</f>
        <v>33</v>
      </c>
      <c r="F298" s="3">
        <f t="shared" si="26"/>
        <v>28</v>
      </c>
      <c r="G298" s="3">
        <f t="shared" si="26"/>
        <v>19</v>
      </c>
      <c r="H298" s="3">
        <f t="shared" si="26"/>
        <v>0</v>
      </c>
      <c r="I298" s="3">
        <f t="shared" si="26"/>
        <v>20</v>
      </c>
      <c r="J298" s="3">
        <f t="shared" si="26"/>
        <v>5</v>
      </c>
      <c r="K298" s="3">
        <f t="shared" si="26"/>
        <v>24</v>
      </c>
      <c r="L298" s="3">
        <f t="shared" si="26"/>
        <v>12</v>
      </c>
      <c r="M298" s="3">
        <f t="shared" si="26"/>
        <v>3</v>
      </c>
      <c r="N298" s="3">
        <f t="shared" si="26"/>
        <v>0</v>
      </c>
      <c r="O298" s="3">
        <f t="shared" si="26"/>
        <v>144</v>
      </c>
      <c r="P298" s="3">
        <f t="shared" si="26"/>
        <v>48</v>
      </c>
      <c r="Q298" s="3">
        <f t="shared" si="26"/>
        <v>66</v>
      </c>
      <c r="R298" s="3">
        <f t="shared" si="26"/>
        <v>30</v>
      </c>
      <c r="S298" s="2"/>
      <c r="T298" s="2">
        <f>AVERAGEIF(S288:S297,"&lt;&gt;0")</f>
        <v>0.50333333333333341</v>
      </c>
    </row>
    <row r="299" spans="1:20" hidden="1" outlineLevel="2" x14ac:dyDescent="0.2">
      <c r="A299">
        <v>311</v>
      </c>
      <c r="B299" t="s">
        <v>1184</v>
      </c>
      <c r="C299" t="s">
        <v>1185</v>
      </c>
      <c r="D299" t="s">
        <v>363</v>
      </c>
      <c r="E299" s="3">
        <v>8</v>
      </c>
      <c r="F299" s="3">
        <v>6</v>
      </c>
      <c r="G299" s="3">
        <v>4</v>
      </c>
      <c r="H299" s="3">
        <v>0</v>
      </c>
      <c r="I299" s="3">
        <v>1</v>
      </c>
      <c r="J299" s="3">
        <v>1</v>
      </c>
      <c r="K299" s="3">
        <v>2</v>
      </c>
      <c r="L299" s="3">
        <v>2</v>
      </c>
      <c r="M299" s="3">
        <v>2</v>
      </c>
      <c r="N299" s="3">
        <v>1</v>
      </c>
      <c r="O299" s="3">
        <v>27</v>
      </c>
      <c r="P299" s="3">
        <v>8</v>
      </c>
      <c r="Q299" s="3">
        <v>13</v>
      </c>
      <c r="R299" s="3">
        <v>6</v>
      </c>
      <c r="S299" s="2">
        <v>0.55000000000000004</v>
      </c>
    </row>
    <row r="300" spans="1:20" hidden="1" outlineLevel="2" x14ac:dyDescent="0.2">
      <c r="A300">
        <v>312</v>
      </c>
      <c r="B300" t="s">
        <v>1636</v>
      </c>
      <c r="C300" t="s">
        <v>1850</v>
      </c>
      <c r="D300" t="s">
        <v>363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2">
        <v>0</v>
      </c>
    </row>
    <row r="301" spans="1:20" hidden="1" outlineLevel="2" x14ac:dyDescent="0.2">
      <c r="A301">
        <v>313</v>
      </c>
      <c r="B301" t="s">
        <v>1190</v>
      </c>
      <c r="C301" t="s">
        <v>1191</v>
      </c>
      <c r="D301" t="s">
        <v>363</v>
      </c>
      <c r="E301" s="3">
        <v>5</v>
      </c>
      <c r="F301" s="3">
        <v>2</v>
      </c>
      <c r="G301" s="3">
        <v>4</v>
      </c>
      <c r="H301" s="3">
        <v>0</v>
      </c>
      <c r="I301" s="3">
        <v>2</v>
      </c>
      <c r="J301" s="3">
        <v>1</v>
      </c>
      <c r="K301" s="3">
        <v>1</v>
      </c>
      <c r="L301" s="3">
        <v>2</v>
      </c>
      <c r="M301" s="3">
        <v>1</v>
      </c>
      <c r="N301" s="3">
        <v>1</v>
      </c>
      <c r="O301" s="3">
        <v>19</v>
      </c>
      <c r="P301" s="3">
        <v>5</v>
      </c>
      <c r="Q301" s="3">
        <v>9</v>
      </c>
      <c r="R301" s="3">
        <v>5</v>
      </c>
      <c r="S301" s="2">
        <v>0.6</v>
      </c>
    </row>
    <row r="302" spans="1:20" hidden="1" outlineLevel="2" x14ac:dyDescent="0.2">
      <c r="A302">
        <v>314</v>
      </c>
      <c r="B302" t="s">
        <v>1637</v>
      </c>
      <c r="C302" t="s">
        <v>1851</v>
      </c>
      <c r="D302" t="s">
        <v>363</v>
      </c>
      <c r="E302" s="3">
        <v>6</v>
      </c>
      <c r="F302" s="3">
        <v>3</v>
      </c>
      <c r="G302" s="3">
        <v>3</v>
      </c>
      <c r="H302" s="3">
        <v>0</v>
      </c>
      <c r="I302" s="3">
        <v>1</v>
      </c>
      <c r="J302" s="3">
        <v>0</v>
      </c>
      <c r="K302" s="3">
        <v>1</v>
      </c>
      <c r="L302" s="3">
        <v>3</v>
      </c>
      <c r="M302" s="3">
        <v>1</v>
      </c>
      <c r="N302" s="3">
        <v>0</v>
      </c>
      <c r="O302" s="3">
        <v>18</v>
      </c>
      <c r="P302" s="3">
        <v>8</v>
      </c>
      <c r="Q302" s="3">
        <v>8</v>
      </c>
      <c r="R302" s="3">
        <v>2</v>
      </c>
      <c r="S302" s="2">
        <v>0.51</v>
      </c>
    </row>
    <row r="303" spans="1:20" hidden="1" outlineLevel="2" x14ac:dyDescent="0.2">
      <c r="A303">
        <v>315</v>
      </c>
      <c r="B303" t="s">
        <v>1183</v>
      </c>
      <c r="C303" t="s">
        <v>367</v>
      </c>
      <c r="D303" t="s">
        <v>363</v>
      </c>
      <c r="E303" s="3">
        <v>10</v>
      </c>
      <c r="F303" s="3">
        <v>10</v>
      </c>
      <c r="G303" s="3">
        <v>2</v>
      </c>
      <c r="H303" s="3">
        <v>0</v>
      </c>
      <c r="I303" s="3">
        <v>5</v>
      </c>
      <c r="J303" s="3">
        <v>1</v>
      </c>
      <c r="K303" s="3">
        <v>6</v>
      </c>
      <c r="L303" s="3">
        <v>4</v>
      </c>
      <c r="M303" s="3">
        <v>1</v>
      </c>
      <c r="N303" s="3">
        <v>0</v>
      </c>
      <c r="O303" s="3">
        <v>39</v>
      </c>
      <c r="P303" s="3">
        <v>14</v>
      </c>
      <c r="Q303" s="3">
        <v>18</v>
      </c>
      <c r="R303" s="3">
        <v>7</v>
      </c>
      <c r="S303" s="2">
        <v>0.52</v>
      </c>
    </row>
    <row r="304" spans="1:20" hidden="1" outlineLevel="2" x14ac:dyDescent="0.2">
      <c r="A304">
        <v>316</v>
      </c>
      <c r="B304" t="s">
        <v>1638</v>
      </c>
      <c r="C304" t="s">
        <v>1852</v>
      </c>
      <c r="D304" t="s">
        <v>363</v>
      </c>
      <c r="E304" s="3">
        <v>8</v>
      </c>
      <c r="F304" s="3">
        <v>3</v>
      </c>
      <c r="G304" s="3">
        <v>3</v>
      </c>
      <c r="H304" s="3">
        <v>0</v>
      </c>
      <c r="I304" s="3">
        <v>2</v>
      </c>
      <c r="J304" s="3">
        <v>1</v>
      </c>
      <c r="K304" s="3">
        <v>1</v>
      </c>
      <c r="L304" s="3">
        <v>2</v>
      </c>
      <c r="M304" s="3">
        <v>1</v>
      </c>
      <c r="N304" s="3">
        <v>0</v>
      </c>
      <c r="O304" s="3">
        <v>21</v>
      </c>
      <c r="P304" s="3">
        <v>7</v>
      </c>
      <c r="Q304" s="3">
        <v>9</v>
      </c>
      <c r="R304" s="3">
        <v>5</v>
      </c>
      <c r="S304" s="2">
        <v>0.5</v>
      </c>
    </row>
    <row r="305" spans="1:20" hidden="1" outlineLevel="2" x14ac:dyDescent="0.2">
      <c r="A305">
        <v>317</v>
      </c>
      <c r="B305" t="s">
        <v>376</v>
      </c>
      <c r="C305" t="s">
        <v>377</v>
      </c>
      <c r="D305" t="s">
        <v>363</v>
      </c>
      <c r="E305" s="3">
        <v>6</v>
      </c>
      <c r="F305" s="3">
        <v>2</v>
      </c>
      <c r="G305" s="3">
        <v>3</v>
      </c>
      <c r="H305" s="3">
        <v>0</v>
      </c>
      <c r="I305" s="3">
        <v>1</v>
      </c>
      <c r="J305" s="3">
        <v>1</v>
      </c>
      <c r="K305" s="3">
        <v>1</v>
      </c>
      <c r="L305" s="3">
        <v>2</v>
      </c>
      <c r="M305" s="3">
        <v>0</v>
      </c>
      <c r="N305" s="3">
        <v>1</v>
      </c>
      <c r="O305" s="3">
        <v>17</v>
      </c>
      <c r="P305" s="3">
        <v>5</v>
      </c>
      <c r="Q305" s="3">
        <v>9</v>
      </c>
      <c r="R305" s="3">
        <v>3</v>
      </c>
      <c r="S305" s="2">
        <v>0.55000000000000004</v>
      </c>
    </row>
    <row r="306" spans="1:20" hidden="1" outlineLevel="2" x14ac:dyDescent="0.2">
      <c r="A306">
        <v>318</v>
      </c>
      <c r="B306" t="s">
        <v>1639</v>
      </c>
      <c r="C306" t="s">
        <v>1853</v>
      </c>
      <c r="D306" t="s">
        <v>363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2">
        <v>0</v>
      </c>
    </row>
    <row r="307" spans="1:20" hidden="1" outlineLevel="2" x14ac:dyDescent="0.2">
      <c r="A307">
        <v>319</v>
      </c>
      <c r="B307" t="s">
        <v>1640</v>
      </c>
      <c r="C307" t="s">
        <v>1854</v>
      </c>
      <c r="D307" t="s">
        <v>363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2">
        <v>0</v>
      </c>
    </row>
    <row r="308" spans="1:20" hidden="1" outlineLevel="2" x14ac:dyDescent="0.2">
      <c r="A308">
        <v>320</v>
      </c>
      <c r="B308" t="s">
        <v>1641</v>
      </c>
      <c r="C308" t="s">
        <v>371</v>
      </c>
      <c r="D308" t="s">
        <v>363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2">
        <v>0</v>
      </c>
    </row>
    <row r="309" spans="1:20" outlineLevel="1" collapsed="1" x14ac:dyDescent="0.2">
      <c r="D309" s="1" t="s">
        <v>363</v>
      </c>
      <c r="E309" s="3">
        <f t="shared" ref="E309:R309" si="27">SUBTOTAL(9,E299:E308)</f>
        <v>43</v>
      </c>
      <c r="F309" s="3">
        <f t="shared" si="27"/>
        <v>26</v>
      </c>
      <c r="G309" s="3">
        <f t="shared" si="27"/>
        <v>19</v>
      </c>
      <c r="H309" s="3">
        <f t="shared" si="27"/>
        <v>0</v>
      </c>
      <c r="I309" s="3">
        <f t="shared" si="27"/>
        <v>12</v>
      </c>
      <c r="J309" s="3">
        <f t="shared" si="27"/>
        <v>5</v>
      </c>
      <c r="K309" s="3">
        <f t="shared" si="27"/>
        <v>12</v>
      </c>
      <c r="L309" s="3">
        <f t="shared" si="27"/>
        <v>15</v>
      </c>
      <c r="M309" s="3">
        <f t="shared" si="27"/>
        <v>6</v>
      </c>
      <c r="N309" s="3">
        <f t="shared" si="27"/>
        <v>3</v>
      </c>
      <c r="O309" s="3">
        <f t="shared" si="27"/>
        <v>141</v>
      </c>
      <c r="P309" s="3">
        <f t="shared" si="27"/>
        <v>47</v>
      </c>
      <c r="Q309" s="3">
        <f t="shared" si="27"/>
        <v>66</v>
      </c>
      <c r="R309" s="3">
        <f t="shared" si="27"/>
        <v>28</v>
      </c>
      <c r="S309" s="2"/>
      <c r="T309" s="2">
        <f>AVERAGEIF(S299:S308,"&lt;&gt;0")</f>
        <v>0.53833333333333322</v>
      </c>
    </row>
    <row r="310" spans="1:20" hidden="1" outlineLevel="2" x14ac:dyDescent="0.2">
      <c r="A310">
        <v>111</v>
      </c>
      <c r="B310" t="s">
        <v>1487</v>
      </c>
      <c r="C310" t="s">
        <v>318</v>
      </c>
      <c r="D310" t="s">
        <v>304</v>
      </c>
      <c r="E310" s="3">
        <v>1</v>
      </c>
      <c r="F310" s="3">
        <v>3</v>
      </c>
      <c r="G310" s="3">
        <v>0</v>
      </c>
      <c r="H310" s="3">
        <v>0</v>
      </c>
      <c r="I310" s="3">
        <v>3</v>
      </c>
      <c r="J310" s="3">
        <v>0</v>
      </c>
      <c r="K310" s="3">
        <v>4</v>
      </c>
      <c r="L310" s="3">
        <v>1</v>
      </c>
      <c r="M310" s="3">
        <v>0</v>
      </c>
      <c r="N310" s="3">
        <v>0</v>
      </c>
      <c r="O310" s="3">
        <v>12</v>
      </c>
      <c r="P310" s="3">
        <v>4</v>
      </c>
      <c r="Q310" s="3">
        <v>4</v>
      </c>
      <c r="R310" s="3">
        <v>4</v>
      </c>
      <c r="S310" s="2">
        <v>0.54</v>
      </c>
    </row>
    <row r="311" spans="1:20" hidden="1" outlineLevel="2" x14ac:dyDescent="0.2">
      <c r="A311">
        <v>112</v>
      </c>
      <c r="B311" t="s">
        <v>1488</v>
      </c>
      <c r="C311" t="s">
        <v>1716</v>
      </c>
      <c r="D311" t="s">
        <v>304</v>
      </c>
      <c r="E311" s="3">
        <v>10</v>
      </c>
      <c r="F311" s="3">
        <v>3</v>
      </c>
      <c r="G311" s="3">
        <v>3</v>
      </c>
      <c r="H311" s="3">
        <v>0</v>
      </c>
      <c r="I311" s="3">
        <v>4</v>
      </c>
      <c r="J311" s="3">
        <v>0</v>
      </c>
      <c r="K311" s="3">
        <v>1</v>
      </c>
      <c r="L311" s="3">
        <v>2</v>
      </c>
      <c r="M311" s="3">
        <v>1</v>
      </c>
      <c r="N311" s="3">
        <v>1</v>
      </c>
      <c r="O311" s="3">
        <v>25</v>
      </c>
      <c r="P311" s="3">
        <v>7</v>
      </c>
      <c r="Q311" s="3">
        <v>11</v>
      </c>
      <c r="R311" s="3">
        <v>7</v>
      </c>
      <c r="S311" s="2">
        <v>0.56000000000000005</v>
      </c>
    </row>
    <row r="312" spans="1:20" hidden="1" outlineLevel="2" x14ac:dyDescent="0.2">
      <c r="A312">
        <v>113</v>
      </c>
      <c r="B312" t="s">
        <v>1489</v>
      </c>
      <c r="C312" t="s">
        <v>1717</v>
      </c>
      <c r="D312" t="s">
        <v>304</v>
      </c>
      <c r="E312" s="3">
        <v>6</v>
      </c>
      <c r="F312" s="3">
        <v>2</v>
      </c>
      <c r="G312" s="3">
        <v>4</v>
      </c>
      <c r="H312" s="3">
        <v>0</v>
      </c>
      <c r="I312" s="3">
        <v>1</v>
      </c>
      <c r="J312" s="3">
        <v>1</v>
      </c>
      <c r="K312" s="3">
        <v>2</v>
      </c>
      <c r="L312" s="3">
        <v>3</v>
      </c>
      <c r="M312" s="3">
        <v>2</v>
      </c>
      <c r="N312" s="3">
        <v>0</v>
      </c>
      <c r="O312" s="3">
        <v>21</v>
      </c>
      <c r="P312" s="3">
        <v>6</v>
      </c>
      <c r="Q312" s="3">
        <v>9</v>
      </c>
      <c r="R312" s="3">
        <v>6</v>
      </c>
      <c r="S312" s="2">
        <v>0.51</v>
      </c>
    </row>
    <row r="313" spans="1:20" hidden="1" outlineLevel="2" x14ac:dyDescent="0.2">
      <c r="A313">
        <v>114</v>
      </c>
      <c r="B313" t="s">
        <v>1490</v>
      </c>
      <c r="C313" t="s">
        <v>1718</v>
      </c>
      <c r="D313" t="s">
        <v>304</v>
      </c>
      <c r="E313" s="3">
        <v>8</v>
      </c>
      <c r="F313" s="3">
        <v>3</v>
      </c>
      <c r="G313" s="3">
        <v>2</v>
      </c>
      <c r="H313" s="3">
        <v>0</v>
      </c>
      <c r="I313" s="3">
        <v>1</v>
      </c>
      <c r="J313" s="3">
        <v>1</v>
      </c>
      <c r="K313" s="3">
        <v>1</v>
      </c>
      <c r="L313" s="3">
        <v>3</v>
      </c>
      <c r="M313" s="3">
        <v>2</v>
      </c>
      <c r="N313" s="3">
        <v>0</v>
      </c>
      <c r="O313" s="3">
        <v>21</v>
      </c>
      <c r="P313" s="3">
        <v>9</v>
      </c>
      <c r="Q313" s="3">
        <v>10</v>
      </c>
      <c r="R313" s="3">
        <v>2</v>
      </c>
      <c r="S313" s="2">
        <v>0.43</v>
      </c>
    </row>
    <row r="314" spans="1:20" hidden="1" outlineLevel="2" x14ac:dyDescent="0.2">
      <c r="A314">
        <v>115</v>
      </c>
      <c r="B314" t="s">
        <v>1491</v>
      </c>
      <c r="C314" t="s">
        <v>1719</v>
      </c>
      <c r="D314" t="s">
        <v>304</v>
      </c>
      <c r="E314" s="3">
        <v>9</v>
      </c>
      <c r="F314" s="3">
        <v>3</v>
      </c>
      <c r="G314" s="3">
        <v>4</v>
      </c>
      <c r="H314" s="3">
        <v>0</v>
      </c>
      <c r="I314" s="3">
        <v>2</v>
      </c>
      <c r="J314" s="3">
        <v>1</v>
      </c>
      <c r="K314" s="3">
        <v>1</v>
      </c>
      <c r="L314" s="3">
        <v>3</v>
      </c>
      <c r="M314" s="3">
        <v>2</v>
      </c>
      <c r="N314" s="3">
        <v>0</v>
      </c>
      <c r="O314" s="3">
        <v>25</v>
      </c>
      <c r="P314" s="3">
        <v>7</v>
      </c>
      <c r="Q314" s="3">
        <v>12</v>
      </c>
      <c r="R314" s="3">
        <v>6</v>
      </c>
      <c r="S314" s="2">
        <v>0.56999999999999995</v>
      </c>
    </row>
    <row r="315" spans="1:20" hidden="1" outlineLevel="2" x14ac:dyDescent="0.2">
      <c r="A315">
        <v>116</v>
      </c>
      <c r="B315" t="s">
        <v>1492</v>
      </c>
      <c r="C315" t="s">
        <v>1720</v>
      </c>
      <c r="D315" t="s">
        <v>304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2">
        <v>0</v>
      </c>
    </row>
    <row r="316" spans="1:20" hidden="1" outlineLevel="2" x14ac:dyDescent="0.2">
      <c r="A316">
        <v>117</v>
      </c>
      <c r="B316" t="s">
        <v>1493</v>
      </c>
      <c r="C316" t="s">
        <v>1721</v>
      </c>
      <c r="D316" t="s">
        <v>304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2">
        <v>0</v>
      </c>
    </row>
    <row r="317" spans="1:20" hidden="1" outlineLevel="2" x14ac:dyDescent="0.2">
      <c r="A317">
        <v>118</v>
      </c>
      <c r="B317" t="s">
        <v>1494</v>
      </c>
      <c r="C317" t="s">
        <v>1722</v>
      </c>
      <c r="D317" t="s">
        <v>304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2">
        <v>0</v>
      </c>
    </row>
    <row r="318" spans="1:20" hidden="1" outlineLevel="2" x14ac:dyDescent="0.2">
      <c r="A318">
        <v>119</v>
      </c>
      <c r="B318" t="s">
        <v>1495</v>
      </c>
      <c r="C318" t="s">
        <v>1723</v>
      </c>
      <c r="D318" t="s">
        <v>304</v>
      </c>
      <c r="E318" s="3">
        <v>2</v>
      </c>
      <c r="F318" s="3">
        <v>6</v>
      </c>
      <c r="G318" s="3">
        <v>3</v>
      </c>
      <c r="H318" s="3">
        <v>0</v>
      </c>
      <c r="I318" s="3">
        <v>4</v>
      </c>
      <c r="J318" s="3">
        <v>1</v>
      </c>
      <c r="K318" s="3">
        <v>4</v>
      </c>
      <c r="L318" s="3">
        <v>1</v>
      </c>
      <c r="M318" s="3">
        <v>0</v>
      </c>
      <c r="N318" s="3">
        <v>0</v>
      </c>
      <c r="O318" s="3">
        <v>21</v>
      </c>
      <c r="P318" s="3">
        <v>10</v>
      </c>
      <c r="Q318" s="3">
        <v>7</v>
      </c>
      <c r="R318" s="3">
        <v>4</v>
      </c>
      <c r="S318" s="2">
        <v>0.45</v>
      </c>
    </row>
    <row r="319" spans="1:20" hidden="1" outlineLevel="2" x14ac:dyDescent="0.2">
      <c r="A319">
        <v>120</v>
      </c>
      <c r="B319" t="s">
        <v>1496</v>
      </c>
      <c r="C319" t="s">
        <v>1724</v>
      </c>
      <c r="D319" t="s">
        <v>304</v>
      </c>
      <c r="E319" s="3">
        <v>5</v>
      </c>
      <c r="F319" s="3">
        <v>4</v>
      </c>
      <c r="G319" s="3">
        <v>2</v>
      </c>
      <c r="H319" s="3">
        <v>0</v>
      </c>
      <c r="I319" s="3">
        <v>2</v>
      </c>
      <c r="J319" s="3">
        <v>0</v>
      </c>
      <c r="K319" s="3">
        <v>2</v>
      </c>
      <c r="L319" s="3">
        <v>0</v>
      </c>
      <c r="M319" s="3">
        <v>0</v>
      </c>
      <c r="N319" s="3">
        <v>0</v>
      </c>
      <c r="O319" s="3">
        <v>15</v>
      </c>
      <c r="P319" s="3">
        <v>4</v>
      </c>
      <c r="Q319" s="3">
        <v>9</v>
      </c>
      <c r="R319" s="3">
        <v>2</v>
      </c>
      <c r="S319" s="2">
        <v>0.59</v>
      </c>
    </row>
    <row r="320" spans="1:20" outlineLevel="1" collapsed="1" x14ac:dyDescent="0.2">
      <c r="D320" s="1" t="s">
        <v>304</v>
      </c>
      <c r="E320" s="3">
        <f t="shared" ref="E320:R320" si="28">SUBTOTAL(9,E310:E319)</f>
        <v>41</v>
      </c>
      <c r="F320" s="3">
        <f t="shared" si="28"/>
        <v>24</v>
      </c>
      <c r="G320" s="3">
        <f t="shared" si="28"/>
        <v>18</v>
      </c>
      <c r="H320" s="3">
        <f t="shared" si="28"/>
        <v>0</v>
      </c>
      <c r="I320" s="3">
        <f t="shared" si="28"/>
        <v>17</v>
      </c>
      <c r="J320" s="3">
        <f t="shared" si="28"/>
        <v>4</v>
      </c>
      <c r="K320" s="3">
        <f t="shared" si="28"/>
        <v>15</v>
      </c>
      <c r="L320" s="3">
        <f t="shared" si="28"/>
        <v>13</v>
      </c>
      <c r="M320" s="3">
        <f t="shared" si="28"/>
        <v>7</v>
      </c>
      <c r="N320" s="3">
        <f t="shared" si="28"/>
        <v>1</v>
      </c>
      <c r="O320" s="3">
        <f t="shared" si="28"/>
        <v>140</v>
      </c>
      <c r="P320" s="3">
        <f t="shared" si="28"/>
        <v>47</v>
      </c>
      <c r="Q320" s="3">
        <f t="shared" si="28"/>
        <v>62</v>
      </c>
      <c r="R320" s="3">
        <f t="shared" si="28"/>
        <v>31</v>
      </c>
      <c r="S320" s="2"/>
      <c r="T320" s="2">
        <f>AVERAGEIF(S310:S319,"&lt;&gt;0")</f>
        <v>0.52142857142857146</v>
      </c>
    </row>
    <row r="321" spans="1:20" hidden="1" outlineLevel="2" x14ac:dyDescent="0.2">
      <c r="A321">
        <v>151</v>
      </c>
      <c r="B321" t="s">
        <v>1518</v>
      </c>
      <c r="C321" t="s">
        <v>1747</v>
      </c>
      <c r="D321" t="s">
        <v>1855</v>
      </c>
      <c r="E321" s="3">
        <v>2</v>
      </c>
      <c r="F321" s="3">
        <v>2</v>
      </c>
      <c r="G321" s="3">
        <v>1</v>
      </c>
      <c r="H321" s="3">
        <v>0</v>
      </c>
      <c r="I321" s="3">
        <v>1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6</v>
      </c>
      <c r="P321" s="3">
        <v>1</v>
      </c>
      <c r="Q321" s="3">
        <v>4</v>
      </c>
      <c r="R321" s="3">
        <v>1</v>
      </c>
      <c r="S321" s="2">
        <v>0.56999999999999995</v>
      </c>
    </row>
    <row r="322" spans="1:20" hidden="1" outlineLevel="2" x14ac:dyDescent="0.2">
      <c r="A322">
        <v>152</v>
      </c>
      <c r="B322" t="s">
        <v>1519</v>
      </c>
      <c r="C322" t="s">
        <v>1748</v>
      </c>
      <c r="D322" t="s">
        <v>1855</v>
      </c>
      <c r="E322" s="3">
        <v>8</v>
      </c>
      <c r="F322" s="3">
        <v>1</v>
      </c>
      <c r="G322" s="3">
        <v>5</v>
      </c>
      <c r="H322" s="3">
        <v>0</v>
      </c>
      <c r="I322" s="3">
        <v>1</v>
      </c>
      <c r="J322" s="3">
        <v>1</v>
      </c>
      <c r="K322" s="3">
        <v>2</v>
      </c>
      <c r="L322" s="3">
        <v>2</v>
      </c>
      <c r="M322" s="3">
        <v>0</v>
      </c>
      <c r="N322" s="3">
        <v>0</v>
      </c>
      <c r="O322" s="3">
        <v>20</v>
      </c>
      <c r="P322" s="3">
        <v>5</v>
      </c>
      <c r="Q322" s="3">
        <v>9</v>
      </c>
      <c r="R322" s="3">
        <v>6</v>
      </c>
      <c r="S322" s="2">
        <v>0.59</v>
      </c>
    </row>
    <row r="323" spans="1:20" hidden="1" outlineLevel="2" x14ac:dyDescent="0.2">
      <c r="A323">
        <v>153</v>
      </c>
      <c r="B323" t="s">
        <v>1520</v>
      </c>
      <c r="C323" t="s">
        <v>1749</v>
      </c>
      <c r="D323" t="s">
        <v>1855</v>
      </c>
      <c r="E323" s="3">
        <v>8</v>
      </c>
      <c r="F323" s="3">
        <v>2</v>
      </c>
      <c r="G323" s="3">
        <v>5</v>
      </c>
      <c r="H323" s="3">
        <v>0</v>
      </c>
      <c r="I323" s="3">
        <v>1</v>
      </c>
      <c r="J323" s="3">
        <v>1</v>
      </c>
      <c r="K323" s="3">
        <v>2</v>
      </c>
      <c r="L323" s="3">
        <v>2</v>
      </c>
      <c r="M323" s="3">
        <v>0</v>
      </c>
      <c r="N323" s="3">
        <v>0</v>
      </c>
      <c r="O323" s="3">
        <v>21</v>
      </c>
      <c r="P323" s="3">
        <v>6</v>
      </c>
      <c r="Q323" s="3">
        <v>10</v>
      </c>
      <c r="R323" s="3">
        <v>5</v>
      </c>
      <c r="S323" s="2">
        <v>0.59</v>
      </c>
    </row>
    <row r="324" spans="1:20" hidden="1" outlineLevel="2" x14ac:dyDescent="0.2">
      <c r="A324">
        <v>154</v>
      </c>
      <c r="B324" t="s">
        <v>1521</v>
      </c>
      <c r="C324" t="s">
        <v>1750</v>
      </c>
      <c r="D324" t="s">
        <v>1855</v>
      </c>
      <c r="E324" s="3">
        <v>1</v>
      </c>
      <c r="F324" s="3">
        <v>1</v>
      </c>
      <c r="G324" s="3">
        <v>1</v>
      </c>
      <c r="H324" s="3">
        <v>0</v>
      </c>
      <c r="I324" s="3">
        <v>2</v>
      </c>
      <c r="J324" s="3">
        <v>0</v>
      </c>
      <c r="K324" s="3">
        <v>2</v>
      </c>
      <c r="L324" s="3">
        <v>0</v>
      </c>
      <c r="M324" s="3">
        <v>0</v>
      </c>
      <c r="N324" s="3">
        <v>0</v>
      </c>
      <c r="O324" s="3">
        <v>7</v>
      </c>
      <c r="P324" s="3">
        <v>4</v>
      </c>
      <c r="Q324" s="3">
        <v>3</v>
      </c>
      <c r="R324" s="3">
        <v>0</v>
      </c>
      <c r="S324" s="2">
        <v>0.48</v>
      </c>
    </row>
    <row r="325" spans="1:20" hidden="1" outlineLevel="2" x14ac:dyDescent="0.2">
      <c r="A325">
        <v>155</v>
      </c>
      <c r="B325" t="s">
        <v>1522</v>
      </c>
      <c r="C325" t="s">
        <v>1751</v>
      </c>
      <c r="D325" t="s">
        <v>1855</v>
      </c>
      <c r="E325" s="3">
        <v>5</v>
      </c>
      <c r="F325" s="3">
        <v>4</v>
      </c>
      <c r="G325" s="3">
        <v>2</v>
      </c>
      <c r="H325" s="3">
        <v>0</v>
      </c>
      <c r="I325" s="3">
        <v>4</v>
      </c>
      <c r="J325" s="3">
        <v>1</v>
      </c>
      <c r="K325" s="3">
        <v>2</v>
      </c>
      <c r="L325" s="3">
        <v>1</v>
      </c>
      <c r="M325" s="3">
        <v>2</v>
      </c>
      <c r="N325" s="3">
        <v>0</v>
      </c>
      <c r="O325" s="3">
        <v>21</v>
      </c>
      <c r="P325" s="3">
        <v>6</v>
      </c>
      <c r="Q325" s="3">
        <v>7</v>
      </c>
      <c r="R325" s="3">
        <v>8</v>
      </c>
      <c r="S325" s="2">
        <v>0.59</v>
      </c>
    </row>
    <row r="326" spans="1:20" hidden="1" outlineLevel="2" x14ac:dyDescent="0.2">
      <c r="A326">
        <v>156</v>
      </c>
      <c r="B326" t="s">
        <v>1523</v>
      </c>
      <c r="C326" t="s">
        <v>1752</v>
      </c>
      <c r="D326" t="s">
        <v>1855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2">
        <v>0</v>
      </c>
    </row>
    <row r="327" spans="1:20" hidden="1" outlineLevel="2" x14ac:dyDescent="0.2">
      <c r="A327">
        <v>157</v>
      </c>
      <c r="B327" t="s">
        <v>477</v>
      </c>
      <c r="C327" t="s">
        <v>478</v>
      </c>
      <c r="D327" t="s">
        <v>1855</v>
      </c>
      <c r="E327" s="3">
        <v>3</v>
      </c>
      <c r="F327" s="3">
        <v>3</v>
      </c>
      <c r="G327" s="3">
        <v>1</v>
      </c>
      <c r="H327" s="3">
        <v>0</v>
      </c>
      <c r="I327" s="3">
        <v>1</v>
      </c>
      <c r="J327" s="3">
        <v>1</v>
      </c>
      <c r="K327" s="3">
        <v>1</v>
      </c>
      <c r="L327" s="3">
        <v>1</v>
      </c>
      <c r="M327" s="3">
        <v>0</v>
      </c>
      <c r="N327" s="3">
        <v>0</v>
      </c>
      <c r="O327" s="3">
        <v>11</v>
      </c>
      <c r="P327" s="3">
        <v>5</v>
      </c>
      <c r="Q327" s="3">
        <v>4</v>
      </c>
      <c r="R327" s="3">
        <v>2</v>
      </c>
      <c r="S327" s="2">
        <v>0.4</v>
      </c>
    </row>
    <row r="328" spans="1:20" hidden="1" outlineLevel="2" x14ac:dyDescent="0.2">
      <c r="A328">
        <v>158</v>
      </c>
      <c r="B328" t="s">
        <v>468</v>
      </c>
      <c r="C328" t="s">
        <v>469</v>
      </c>
      <c r="D328" t="s">
        <v>1855</v>
      </c>
      <c r="E328" s="3">
        <v>1</v>
      </c>
      <c r="F328" s="3">
        <v>1</v>
      </c>
      <c r="G328" s="3">
        <v>1</v>
      </c>
      <c r="H328" s="3">
        <v>0</v>
      </c>
      <c r="I328" s="3">
        <v>1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4</v>
      </c>
      <c r="P328" s="3">
        <v>2</v>
      </c>
      <c r="Q328" s="3">
        <v>2</v>
      </c>
      <c r="R328" s="3">
        <v>0</v>
      </c>
      <c r="S328" s="2">
        <v>0.33</v>
      </c>
    </row>
    <row r="329" spans="1:20" hidden="1" outlineLevel="2" x14ac:dyDescent="0.2">
      <c r="A329">
        <v>159</v>
      </c>
      <c r="B329" t="s">
        <v>473</v>
      </c>
      <c r="C329" t="s">
        <v>474</v>
      </c>
      <c r="D329" t="s">
        <v>1855</v>
      </c>
      <c r="E329" s="3">
        <v>1</v>
      </c>
      <c r="F329" s="3">
        <v>1</v>
      </c>
      <c r="G329" s="3">
        <v>1</v>
      </c>
      <c r="H329" s="3">
        <v>0</v>
      </c>
      <c r="I329" s="3">
        <v>1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4</v>
      </c>
      <c r="P329" s="3">
        <v>2</v>
      </c>
      <c r="Q329" s="3">
        <v>2</v>
      </c>
      <c r="R329" s="3">
        <v>0</v>
      </c>
      <c r="S329" s="2">
        <v>0.33</v>
      </c>
    </row>
    <row r="330" spans="1:20" hidden="1" outlineLevel="2" x14ac:dyDescent="0.2">
      <c r="A330">
        <v>160</v>
      </c>
      <c r="B330" t="s">
        <v>1524</v>
      </c>
      <c r="C330" t="s">
        <v>1753</v>
      </c>
      <c r="D330" t="s">
        <v>1855</v>
      </c>
      <c r="E330" s="3">
        <v>7</v>
      </c>
      <c r="F330" s="3">
        <v>3</v>
      </c>
      <c r="G330" s="3">
        <v>2</v>
      </c>
      <c r="H330" s="3">
        <v>0</v>
      </c>
      <c r="I330" s="3">
        <v>2</v>
      </c>
      <c r="J330" s="3">
        <v>1</v>
      </c>
      <c r="K330" s="3">
        <v>1</v>
      </c>
      <c r="L330" s="3">
        <v>2</v>
      </c>
      <c r="M330" s="3">
        <v>1</v>
      </c>
      <c r="N330" s="3">
        <v>1</v>
      </c>
      <c r="O330" s="3">
        <v>20</v>
      </c>
      <c r="P330" s="3">
        <v>6</v>
      </c>
      <c r="Q330" s="3">
        <v>10</v>
      </c>
      <c r="R330" s="3">
        <v>4</v>
      </c>
      <c r="S330" s="2">
        <v>0.53</v>
      </c>
    </row>
    <row r="331" spans="1:20" outlineLevel="1" collapsed="1" x14ac:dyDescent="0.2">
      <c r="D331" s="1" t="s">
        <v>1855</v>
      </c>
      <c r="E331" s="3">
        <f t="shared" ref="E331:R331" si="29">SUBTOTAL(9,E321:E330)</f>
        <v>36</v>
      </c>
      <c r="F331" s="3">
        <f t="shared" si="29"/>
        <v>18</v>
      </c>
      <c r="G331" s="3">
        <f t="shared" si="29"/>
        <v>19</v>
      </c>
      <c r="H331" s="3">
        <f t="shared" si="29"/>
        <v>0</v>
      </c>
      <c r="I331" s="3">
        <f t="shared" si="29"/>
        <v>14</v>
      </c>
      <c r="J331" s="3">
        <f t="shared" si="29"/>
        <v>5</v>
      </c>
      <c r="K331" s="3">
        <f t="shared" si="29"/>
        <v>10</v>
      </c>
      <c r="L331" s="3">
        <f t="shared" si="29"/>
        <v>8</v>
      </c>
      <c r="M331" s="3">
        <f t="shared" si="29"/>
        <v>3</v>
      </c>
      <c r="N331" s="3">
        <f t="shared" si="29"/>
        <v>1</v>
      </c>
      <c r="O331" s="3">
        <f t="shared" si="29"/>
        <v>114</v>
      </c>
      <c r="P331" s="3">
        <f t="shared" si="29"/>
        <v>37</v>
      </c>
      <c r="Q331" s="3">
        <f t="shared" si="29"/>
        <v>51</v>
      </c>
      <c r="R331" s="3">
        <f t="shared" si="29"/>
        <v>26</v>
      </c>
      <c r="S331" s="2"/>
      <c r="T331" s="2">
        <f>AVERAGEIF(S321:S330,"&lt;&gt;0")</f>
        <v>0.49</v>
      </c>
    </row>
    <row r="332" spans="1:20" hidden="1" outlineLevel="2" x14ac:dyDescent="0.2">
      <c r="A332">
        <v>141</v>
      </c>
      <c r="B332" t="s">
        <v>1511</v>
      </c>
      <c r="C332" t="s">
        <v>1740</v>
      </c>
      <c r="D332" t="s">
        <v>1399</v>
      </c>
      <c r="E332" s="3">
        <v>4</v>
      </c>
      <c r="F332" s="3">
        <v>3</v>
      </c>
      <c r="G332" s="3">
        <v>3</v>
      </c>
      <c r="H332" s="3">
        <v>0</v>
      </c>
      <c r="I332" s="3">
        <v>2</v>
      </c>
      <c r="J332" s="3">
        <v>1</v>
      </c>
      <c r="K332" s="3">
        <v>1</v>
      </c>
      <c r="L332" s="3">
        <v>1</v>
      </c>
      <c r="M332" s="3">
        <v>1</v>
      </c>
      <c r="N332" s="3">
        <v>2</v>
      </c>
      <c r="O332" s="3">
        <v>18</v>
      </c>
      <c r="P332" s="3">
        <v>3</v>
      </c>
      <c r="Q332" s="3">
        <v>11</v>
      </c>
      <c r="R332" s="3">
        <v>4</v>
      </c>
      <c r="S332" s="2">
        <v>0.56999999999999995</v>
      </c>
    </row>
    <row r="333" spans="1:20" hidden="1" outlineLevel="2" x14ac:dyDescent="0.2">
      <c r="A333">
        <v>142</v>
      </c>
      <c r="B333" t="s">
        <v>755</v>
      </c>
      <c r="C333" t="s">
        <v>756</v>
      </c>
      <c r="D333" t="s">
        <v>1399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2">
        <v>0</v>
      </c>
    </row>
    <row r="334" spans="1:20" hidden="1" outlineLevel="2" x14ac:dyDescent="0.2">
      <c r="A334">
        <v>143</v>
      </c>
      <c r="B334" t="s">
        <v>1512</v>
      </c>
      <c r="C334" t="s">
        <v>1741</v>
      </c>
      <c r="D334" t="s">
        <v>1399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2">
        <v>0</v>
      </c>
    </row>
    <row r="335" spans="1:20" hidden="1" outlineLevel="2" x14ac:dyDescent="0.2">
      <c r="A335">
        <v>144</v>
      </c>
      <c r="B335" t="s">
        <v>1126</v>
      </c>
      <c r="C335" t="s">
        <v>1127</v>
      </c>
      <c r="D335" t="s">
        <v>1399</v>
      </c>
      <c r="E335" s="3">
        <v>9</v>
      </c>
      <c r="F335" s="3">
        <v>4</v>
      </c>
      <c r="G335" s="3">
        <v>6</v>
      </c>
      <c r="H335" s="3">
        <v>0</v>
      </c>
      <c r="I335" s="3">
        <v>4</v>
      </c>
      <c r="J335" s="3">
        <v>1</v>
      </c>
      <c r="K335" s="3">
        <v>4</v>
      </c>
      <c r="L335" s="3">
        <v>3</v>
      </c>
      <c r="M335" s="3">
        <v>2</v>
      </c>
      <c r="N335" s="3">
        <v>1</v>
      </c>
      <c r="O335" s="3">
        <v>34</v>
      </c>
      <c r="P335" s="3">
        <v>10</v>
      </c>
      <c r="Q335" s="3">
        <v>16</v>
      </c>
      <c r="R335" s="3">
        <v>8</v>
      </c>
      <c r="S335" s="2">
        <v>0.61</v>
      </c>
    </row>
    <row r="336" spans="1:20" hidden="1" outlineLevel="2" x14ac:dyDescent="0.2">
      <c r="A336">
        <v>145</v>
      </c>
      <c r="B336" t="s">
        <v>1513</v>
      </c>
      <c r="C336" t="s">
        <v>1742</v>
      </c>
      <c r="D336" t="s">
        <v>1399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2">
        <v>0</v>
      </c>
    </row>
    <row r="337" spans="1:20" hidden="1" outlineLevel="2" x14ac:dyDescent="0.2">
      <c r="A337">
        <v>146</v>
      </c>
      <c r="B337" t="s">
        <v>753</v>
      </c>
      <c r="C337" t="s">
        <v>754</v>
      </c>
      <c r="D337" t="s">
        <v>1399</v>
      </c>
      <c r="E337" s="3">
        <v>7</v>
      </c>
      <c r="F337" s="3">
        <v>4</v>
      </c>
      <c r="G337" s="3">
        <v>4</v>
      </c>
      <c r="H337" s="3">
        <v>0</v>
      </c>
      <c r="I337" s="3">
        <v>5</v>
      </c>
      <c r="J337" s="3">
        <v>1</v>
      </c>
      <c r="K337" s="3">
        <v>2</v>
      </c>
      <c r="L337" s="3">
        <v>3</v>
      </c>
      <c r="M337" s="3">
        <v>0</v>
      </c>
      <c r="N337" s="3">
        <v>1</v>
      </c>
      <c r="O337" s="3">
        <v>27</v>
      </c>
      <c r="P337" s="3">
        <v>10</v>
      </c>
      <c r="Q337" s="3">
        <v>10</v>
      </c>
      <c r="R337" s="3">
        <v>7</v>
      </c>
      <c r="S337" s="2">
        <v>0.54</v>
      </c>
    </row>
    <row r="338" spans="1:20" hidden="1" outlineLevel="2" x14ac:dyDescent="0.2">
      <c r="A338">
        <v>147</v>
      </c>
      <c r="B338" t="s">
        <v>1514</v>
      </c>
      <c r="C338" t="s">
        <v>1743</v>
      </c>
      <c r="D338" t="s">
        <v>1399</v>
      </c>
      <c r="E338" s="3">
        <v>1</v>
      </c>
      <c r="F338" s="3">
        <v>2</v>
      </c>
      <c r="G338" s="3">
        <v>2</v>
      </c>
      <c r="H338" s="3">
        <v>0</v>
      </c>
      <c r="I338" s="3">
        <v>1</v>
      </c>
      <c r="J338" s="3">
        <v>1</v>
      </c>
      <c r="K338" s="3">
        <v>1</v>
      </c>
      <c r="L338" s="3">
        <v>1</v>
      </c>
      <c r="M338" s="3">
        <v>1</v>
      </c>
      <c r="N338" s="3">
        <v>0</v>
      </c>
      <c r="O338" s="3">
        <v>10</v>
      </c>
      <c r="P338" s="3">
        <v>4</v>
      </c>
      <c r="Q338" s="3">
        <v>5</v>
      </c>
      <c r="R338" s="3">
        <v>1</v>
      </c>
      <c r="S338" s="2">
        <v>0.42</v>
      </c>
    </row>
    <row r="339" spans="1:20" hidden="1" outlineLevel="2" x14ac:dyDescent="0.2">
      <c r="A339">
        <v>148</v>
      </c>
      <c r="B339" t="s">
        <v>1515</v>
      </c>
      <c r="C339" t="s">
        <v>1744</v>
      </c>
      <c r="D339" t="s">
        <v>1399</v>
      </c>
      <c r="E339" s="3">
        <v>7</v>
      </c>
      <c r="F339" s="3">
        <v>4</v>
      </c>
      <c r="G339" s="3">
        <v>4</v>
      </c>
      <c r="H339" s="3">
        <v>0</v>
      </c>
      <c r="I339" s="3">
        <v>4</v>
      </c>
      <c r="J339" s="3">
        <v>1</v>
      </c>
      <c r="K339" s="3">
        <v>1</v>
      </c>
      <c r="L339" s="3">
        <v>1</v>
      </c>
      <c r="M339" s="3">
        <v>0</v>
      </c>
      <c r="N339" s="3">
        <v>1</v>
      </c>
      <c r="O339" s="3">
        <v>23</v>
      </c>
      <c r="P339" s="3">
        <v>6</v>
      </c>
      <c r="Q339" s="3">
        <v>9</v>
      </c>
      <c r="R339" s="3">
        <v>8</v>
      </c>
      <c r="S339" s="2">
        <v>0.57999999999999996</v>
      </c>
    </row>
    <row r="340" spans="1:20" hidden="1" outlineLevel="2" x14ac:dyDescent="0.2">
      <c r="A340">
        <v>149</v>
      </c>
      <c r="B340" t="s">
        <v>1516</v>
      </c>
      <c r="C340" t="s">
        <v>1745</v>
      </c>
      <c r="D340" t="s">
        <v>1399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2">
        <v>0</v>
      </c>
    </row>
    <row r="341" spans="1:20" hidden="1" outlineLevel="2" x14ac:dyDescent="0.2">
      <c r="A341">
        <v>150</v>
      </c>
      <c r="B341" t="s">
        <v>1517</v>
      </c>
      <c r="C341" t="s">
        <v>1746</v>
      </c>
      <c r="D341" t="s">
        <v>1399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2">
        <v>0</v>
      </c>
    </row>
    <row r="342" spans="1:20" outlineLevel="1" collapsed="1" x14ac:dyDescent="0.2">
      <c r="D342" s="1" t="s">
        <v>1399</v>
      </c>
      <c r="E342" s="3">
        <f t="shared" ref="E342:R342" si="30">SUBTOTAL(9,E332:E341)</f>
        <v>28</v>
      </c>
      <c r="F342" s="3">
        <f t="shared" si="30"/>
        <v>17</v>
      </c>
      <c r="G342" s="3">
        <f t="shared" si="30"/>
        <v>19</v>
      </c>
      <c r="H342" s="3">
        <f t="shared" si="30"/>
        <v>0</v>
      </c>
      <c r="I342" s="3">
        <f t="shared" si="30"/>
        <v>16</v>
      </c>
      <c r="J342" s="3">
        <f t="shared" si="30"/>
        <v>5</v>
      </c>
      <c r="K342" s="3">
        <f t="shared" si="30"/>
        <v>9</v>
      </c>
      <c r="L342" s="3">
        <f t="shared" si="30"/>
        <v>9</v>
      </c>
      <c r="M342" s="3">
        <f t="shared" si="30"/>
        <v>4</v>
      </c>
      <c r="N342" s="3">
        <f t="shared" si="30"/>
        <v>5</v>
      </c>
      <c r="O342" s="3">
        <f t="shared" si="30"/>
        <v>112</v>
      </c>
      <c r="P342" s="3">
        <f t="shared" si="30"/>
        <v>33</v>
      </c>
      <c r="Q342" s="3">
        <f t="shared" si="30"/>
        <v>51</v>
      </c>
      <c r="R342" s="3">
        <f t="shared" si="30"/>
        <v>28</v>
      </c>
      <c r="S342" s="2"/>
      <c r="T342" s="2">
        <f>AVERAGEIF(S332:S341,"&lt;&gt;0")</f>
        <v>0.54400000000000004</v>
      </c>
    </row>
    <row r="343" spans="1:20" hidden="1" outlineLevel="2" x14ac:dyDescent="0.2">
      <c r="A343">
        <v>291</v>
      </c>
      <c r="B343" t="s">
        <v>1622</v>
      </c>
      <c r="C343" t="s">
        <v>1836</v>
      </c>
      <c r="D343" t="s">
        <v>1392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2">
        <v>0</v>
      </c>
    </row>
    <row r="344" spans="1:20" hidden="1" outlineLevel="2" x14ac:dyDescent="0.2">
      <c r="A344">
        <v>292</v>
      </c>
      <c r="B344" t="s">
        <v>852</v>
      </c>
      <c r="C344" t="s">
        <v>853</v>
      </c>
      <c r="D344" t="s">
        <v>1392</v>
      </c>
      <c r="E344" s="3">
        <v>7</v>
      </c>
      <c r="F344" s="3">
        <v>3</v>
      </c>
      <c r="G344" s="3">
        <v>2</v>
      </c>
      <c r="H344" s="3">
        <v>0</v>
      </c>
      <c r="I344" s="3">
        <v>1</v>
      </c>
      <c r="J344" s="3">
        <v>1</v>
      </c>
      <c r="K344" s="3">
        <v>1</v>
      </c>
      <c r="L344" s="3">
        <v>2</v>
      </c>
      <c r="M344" s="3">
        <v>1</v>
      </c>
      <c r="N344" s="3">
        <v>0</v>
      </c>
      <c r="O344" s="3">
        <v>18</v>
      </c>
      <c r="P344" s="3">
        <v>6</v>
      </c>
      <c r="Q344" s="3">
        <v>9</v>
      </c>
      <c r="R344" s="3">
        <v>3</v>
      </c>
      <c r="S344" s="2">
        <v>0.53</v>
      </c>
    </row>
    <row r="345" spans="1:20" hidden="1" outlineLevel="2" x14ac:dyDescent="0.2">
      <c r="A345">
        <v>293</v>
      </c>
      <c r="B345" t="s">
        <v>1623</v>
      </c>
      <c r="C345" t="s">
        <v>1837</v>
      </c>
      <c r="D345" t="s">
        <v>1392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2">
        <v>0</v>
      </c>
    </row>
    <row r="346" spans="1:20" hidden="1" outlineLevel="2" x14ac:dyDescent="0.2">
      <c r="A346">
        <v>294</v>
      </c>
      <c r="B346" t="s">
        <v>1624</v>
      </c>
      <c r="C346" t="s">
        <v>1838</v>
      </c>
      <c r="D346" t="s">
        <v>1392</v>
      </c>
      <c r="E346" s="3">
        <v>14</v>
      </c>
      <c r="F346" s="3">
        <v>7</v>
      </c>
      <c r="G346" s="3">
        <v>5</v>
      </c>
      <c r="H346" s="3">
        <v>0</v>
      </c>
      <c r="I346" s="3">
        <v>7</v>
      </c>
      <c r="J346" s="3">
        <v>1</v>
      </c>
      <c r="K346" s="3">
        <v>6</v>
      </c>
      <c r="L346" s="3">
        <v>4</v>
      </c>
      <c r="M346" s="3">
        <v>2</v>
      </c>
      <c r="N346" s="3">
        <v>1</v>
      </c>
      <c r="O346" s="3">
        <v>47</v>
      </c>
      <c r="P346" s="3">
        <v>12</v>
      </c>
      <c r="Q346" s="3">
        <v>21</v>
      </c>
      <c r="R346" s="3">
        <v>14</v>
      </c>
      <c r="S346" s="2">
        <v>0.6</v>
      </c>
    </row>
    <row r="347" spans="1:20" hidden="1" outlineLevel="2" x14ac:dyDescent="0.2">
      <c r="A347">
        <v>295</v>
      </c>
      <c r="B347" t="s">
        <v>1625</v>
      </c>
      <c r="C347" t="s">
        <v>1839</v>
      </c>
      <c r="D347" t="s">
        <v>1392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2">
        <v>0</v>
      </c>
    </row>
    <row r="348" spans="1:20" hidden="1" outlineLevel="2" x14ac:dyDescent="0.2">
      <c r="A348">
        <v>296</v>
      </c>
      <c r="B348" t="s">
        <v>1626</v>
      </c>
      <c r="C348" t="s">
        <v>1840</v>
      </c>
      <c r="D348" t="s">
        <v>1392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2">
        <v>0</v>
      </c>
    </row>
    <row r="349" spans="1:20" hidden="1" outlineLevel="2" x14ac:dyDescent="0.2">
      <c r="A349">
        <v>297</v>
      </c>
      <c r="B349" t="s">
        <v>1627</v>
      </c>
      <c r="C349" t="s">
        <v>1841</v>
      </c>
      <c r="D349" t="s">
        <v>1392</v>
      </c>
      <c r="E349" s="3">
        <v>9</v>
      </c>
      <c r="F349" s="3">
        <v>2</v>
      </c>
      <c r="G349" s="3">
        <v>2</v>
      </c>
      <c r="H349" s="3">
        <v>0</v>
      </c>
      <c r="I349" s="3">
        <v>2</v>
      </c>
      <c r="J349" s="3">
        <v>1</v>
      </c>
      <c r="K349" s="3">
        <v>1</v>
      </c>
      <c r="L349" s="3">
        <v>3</v>
      </c>
      <c r="M349" s="3">
        <v>1</v>
      </c>
      <c r="N349" s="3">
        <v>0</v>
      </c>
      <c r="O349" s="3">
        <v>21</v>
      </c>
      <c r="P349" s="3">
        <v>7</v>
      </c>
      <c r="Q349" s="3">
        <v>10</v>
      </c>
      <c r="R349" s="3">
        <v>4</v>
      </c>
      <c r="S349" s="2">
        <v>0.5</v>
      </c>
    </row>
    <row r="350" spans="1:20" hidden="1" outlineLevel="2" x14ac:dyDescent="0.2">
      <c r="A350">
        <v>298</v>
      </c>
      <c r="B350" t="s">
        <v>1628</v>
      </c>
      <c r="C350" t="s">
        <v>1842</v>
      </c>
      <c r="D350" t="s">
        <v>1392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2">
        <v>0</v>
      </c>
    </row>
    <row r="351" spans="1:20" hidden="1" outlineLevel="2" x14ac:dyDescent="0.2">
      <c r="A351">
        <v>299</v>
      </c>
      <c r="B351" t="s">
        <v>193</v>
      </c>
      <c r="C351" t="s">
        <v>194</v>
      </c>
      <c r="D351" t="s">
        <v>1392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2">
        <v>0</v>
      </c>
    </row>
    <row r="352" spans="1:20" hidden="1" outlineLevel="2" x14ac:dyDescent="0.2">
      <c r="A352">
        <v>300</v>
      </c>
      <c r="B352" t="s">
        <v>1629</v>
      </c>
      <c r="C352" t="s">
        <v>198</v>
      </c>
      <c r="D352" t="s">
        <v>1392</v>
      </c>
      <c r="E352" s="3">
        <v>9</v>
      </c>
      <c r="F352" s="3">
        <v>2</v>
      </c>
      <c r="G352" s="3">
        <v>5</v>
      </c>
      <c r="H352" s="3">
        <v>0</v>
      </c>
      <c r="I352" s="3">
        <v>3</v>
      </c>
      <c r="J352" s="3">
        <v>1</v>
      </c>
      <c r="K352" s="3">
        <v>1</v>
      </c>
      <c r="L352" s="3">
        <v>3</v>
      </c>
      <c r="M352" s="3">
        <v>2</v>
      </c>
      <c r="N352" s="3">
        <v>0</v>
      </c>
      <c r="O352" s="3">
        <v>26</v>
      </c>
      <c r="P352" s="3">
        <v>7</v>
      </c>
      <c r="Q352" s="3">
        <v>11</v>
      </c>
      <c r="R352" s="3">
        <v>8</v>
      </c>
      <c r="S352" s="2">
        <v>0.55000000000000004</v>
      </c>
    </row>
    <row r="353" spans="4:25" outlineLevel="1" collapsed="1" x14ac:dyDescent="0.2">
      <c r="D353" s="1" t="s">
        <v>1392</v>
      </c>
      <c r="E353" s="3">
        <f t="shared" ref="E353:R353" si="31">SUBTOTAL(9,E343:E352)</f>
        <v>39</v>
      </c>
      <c r="F353" s="3">
        <f t="shared" si="31"/>
        <v>14</v>
      </c>
      <c r="G353" s="3">
        <f t="shared" si="31"/>
        <v>14</v>
      </c>
      <c r="H353" s="3">
        <f t="shared" si="31"/>
        <v>0</v>
      </c>
      <c r="I353" s="3">
        <f t="shared" si="31"/>
        <v>13</v>
      </c>
      <c r="J353" s="3">
        <f t="shared" si="31"/>
        <v>4</v>
      </c>
      <c r="K353" s="3">
        <f t="shared" si="31"/>
        <v>9</v>
      </c>
      <c r="L353" s="3">
        <f t="shared" si="31"/>
        <v>12</v>
      </c>
      <c r="M353" s="3">
        <f t="shared" si="31"/>
        <v>6</v>
      </c>
      <c r="N353" s="3">
        <f t="shared" si="31"/>
        <v>1</v>
      </c>
      <c r="O353" s="3">
        <f t="shared" si="31"/>
        <v>112</v>
      </c>
      <c r="P353" s="3">
        <f t="shared" si="31"/>
        <v>32</v>
      </c>
      <c r="Q353" s="3">
        <f t="shared" si="31"/>
        <v>51</v>
      </c>
      <c r="R353" s="3">
        <f t="shared" si="31"/>
        <v>29</v>
      </c>
      <c r="S353" s="2"/>
      <c r="T353" s="2">
        <f>AVERAGEIF(S343:S352,"&lt;&gt;0")</f>
        <v>0.54499999999999993</v>
      </c>
    </row>
    <row r="354" spans="4:25" x14ac:dyDescent="0.2">
      <c r="D354" s="1" t="s">
        <v>1857</v>
      </c>
      <c r="E354" s="3">
        <f t="shared" ref="E354:R354" si="32">SUBTOTAL(9,E2:E352)</f>
        <v>1751</v>
      </c>
      <c r="F354" s="3">
        <f t="shared" si="32"/>
        <v>976</v>
      </c>
      <c r="G354" s="3">
        <f t="shared" si="32"/>
        <v>751</v>
      </c>
      <c r="H354" s="3">
        <f t="shared" si="32"/>
        <v>0</v>
      </c>
      <c r="I354" s="3">
        <f t="shared" si="32"/>
        <v>625</v>
      </c>
      <c r="J354" s="3">
        <f t="shared" si="32"/>
        <v>219</v>
      </c>
      <c r="K354" s="3">
        <f t="shared" si="32"/>
        <v>591</v>
      </c>
      <c r="L354" s="3">
        <f t="shared" si="32"/>
        <v>528</v>
      </c>
      <c r="M354" s="3">
        <f t="shared" si="32"/>
        <v>249</v>
      </c>
      <c r="N354" s="3">
        <f t="shared" si="32"/>
        <v>117</v>
      </c>
      <c r="O354" s="3">
        <f t="shared" si="32"/>
        <v>5807</v>
      </c>
      <c r="P354" s="3">
        <f t="shared" si="32"/>
        <v>1854</v>
      </c>
      <c r="Q354" s="3">
        <f t="shared" si="32"/>
        <v>2680</v>
      </c>
      <c r="R354" s="3">
        <f t="shared" si="32"/>
        <v>1273</v>
      </c>
      <c r="S354" s="2"/>
      <c r="T354" s="10">
        <f>AVERAGE(T12:T353)</f>
        <v>0.53004241071428559</v>
      </c>
    </row>
    <row r="355" spans="4:25" x14ac:dyDescent="0.2">
      <c r="O355">
        <f>O354/33</f>
        <v>175.96969696969697</v>
      </c>
    </row>
    <row r="356" spans="4:25" x14ac:dyDescent="0.2">
      <c r="N356" t="s">
        <v>1866</v>
      </c>
      <c r="O356" s="8">
        <f>O354/320</f>
        <v>18.146875000000001</v>
      </c>
      <c r="P356" s="8">
        <f>P354/320</f>
        <v>5.7937500000000002</v>
      </c>
      <c r="Q356" s="8">
        <f>Q354/320</f>
        <v>8.375</v>
      </c>
      <c r="R356" s="8">
        <f>R354/320</f>
        <v>3.9781249999999999</v>
      </c>
      <c r="W356" t="s">
        <v>1863</v>
      </c>
      <c r="X356" s="11">
        <v>0.52373809523809511</v>
      </c>
      <c r="Y356" s="12">
        <f>AVERAGE($X$356:$X$358)</f>
        <v>0.52781039311768474</v>
      </c>
    </row>
    <row r="357" spans="4:25" x14ac:dyDescent="0.2">
      <c r="W357" t="s">
        <v>1614</v>
      </c>
      <c r="X357" s="11">
        <v>0.5296506734006734</v>
      </c>
      <c r="Y357" s="12">
        <f>AVERAGE($X$356:$X$358)</f>
        <v>0.52781039311768474</v>
      </c>
    </row>
    <row r="358" spans="4:25" x14ac:dyDescent="0.2">
      <c r="W358" t="s">
        <v>628</v>
      </c>
      <c r="X358" s="11">
        <v>0.53004241071428559</v>
      </c>
      <c r="Y358" s="12">
        <f>AVERAGE($X$356:$X$358)</f>
        <v>0.52781039311768474</v>
      </c>
    </row>
  </sheetData>
  <autoFilter ref="A1:S1" xr:uid="{758068EE-F60E-5542-991A-DF59F518C43A}">
    <sortState xmlns:xlrd2="http://schemas.microsoft.com/office/spreadsheetml/2017/richdata2" ref="A2:S353">
      <sortCondition descending="1" ref="O1:O35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82C4-12BF-514D-9F6F-06F592F9371E}">
  <dimension ref="A1:Q92"/>
  <sheetViews>
    <sheetView topLeftCell="A63" workbookViewId="0">
      <selection activeCell="C92" sqref="C92"/>
    </sheetView>
  </sheetViews>
  <sheetFormatPr baseColWidth="10" defaultRowHeight="16" x14ac:dyDescent="0.2"/>
  <cols>
    <col min="1" max="1" width="19" bestFit="1" customWidth="1"/>
  </cols>
  <sheetData>
    <row r="1" spans="1:17" x14ac:dyDescent="0.2">
      <c r="B1" s="1" t="s">
        <v>4</v>
      </c>
      <c r="C1" s="1" t="s">
        <v>5</v>
      </c>
      <c r="D1" s="1" t="s">
        <v>1856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7" x14ac:dyDescent="0.2">
      <c r="A2" t="s">
        <v>830</v>
      </c>
      <c r="B2" s="3">
        <v>3103</v>
      </c>
      <c r="C2" s="3">
        <v>2648</v>
      </c>
      <c r="D2" s="3">
        <v>1188</v>
      </c>
      <c r="E2" s="3">
        <v>0</v>
      </c>
      <c r="F2" s="3">
        <v>1555</v>
      </c>
      <c r="G2" s="3">
        <v>348</v>
      </c>
      <c r="H2" s="3">
        <v>1730</v>
      </c>
      <c r="I2" s="3">
        <v>920</v>
      </c>
      <c r="J2" s="3">
        <v>432</v>
      </c>
      <c r="K2" s="3">
        <v>192</v>
      </c>
      <c r="L2" s="3">
        <v>12116</v>
      </c>
      <c r="M2" s="3">
        <v>4067</v>
      </c>
      <c r="N2" s="3">
        <v>5176</v>
      </c>
      <c r="O2" s="3">
        <v>2873</v>
      </c>
      <c r="P2" s="2">
        <v>0.52373809523809522</v>
      </c>
      <c r="Q2" s="2">
        <f>AVERAGE($P$2:$P$4)</f>
        <v>0.52890635271364428</v>
      </c>
    </row>
    <row r="3" spans="1:17" x14ac:dyDescent="0.2">
      <c r="A3" t="s">
        <v>1860</v>
      </c>
      <c r="B3" s="3">
        <v>1948</v>
      </c>
      <c r="C3" s="3">
        <v>1418</v>
      </c>
      <c r="D3" s="3">
        <v>781</v>
      </c>
      <c r="E3" s="3">
        <v>0</v>
      </c>
      <c r="F3" s="3">
        <v>856</v>
      </c>
      <c r="G3" s="3">
        <v>231</v>
      </c>
      <c r="H3" s="3">
        <v>933</v>
      </c>
      <c r="I3" s="3">
        <v>634</v>
      </c>
      <c r="J3" s="3">
        <v>271</v>
      </c>
      <c r="K3" s="3">
        <v>111</v>
      </c>
      <c r="L3" s="3">
        <v>7183</v>
      </c>
      <c r="M3" s="3">
        <v>2435</v>
      </c>
      <c r="N3" s="3">
        <v>3231</v>
      </c>
      <c r="O3" s="3">
        <v>1517</v>
      </c>
      <c r="P3" s="2">
        <v>0.53293855218855224</v>
      </c>
      <c r="Q3" s="2">
        <f>AVERAGE($P$2:$P$4)</f>
        <v>0.52890635271364428</v>
      </c>
    </row>
    <row r="4" spans="1:17" x14ac:dyDescent="0.2">
      <c r="A4" t="s">
        <v>1406</v>
      </c>
      <c r="B4" s="3">
        <v>1751</v>
      </c>
      <c r="C4" s="3">
        <v>976</v>
      </c>
      <c r="D4" s="3">
        <v>751</v>
      </c>
      <c r="E4" s="3">
        <v>0</v>
      </c>
      <c r="F4" s="3">
        <v>625</v>
      </c>
      <c r="G4" s="3">
        <v>219</v>
      </c>
      <c r="H4" s="3">
        <v>591</v>
      </c>
      <c r="I4" s="3">
        <v>528</v>
      </c>
      <c r="J4" s="3">
        <v>249</v>
      </c>
      <c r="K4" s="3">
        <v>117</v>
      </c>
      <c r="L4" s="3">
        <v>5807</v>
      </c>
      <c r="M4" s="3">
        <v>1854</v>
      </c>
      <c r="N4" s="3">
        <v>2680</v>
      </c>
      <c r="O4" s="3">
        <v>1273</v>
      </c>
      <c r="P4" s="2">
        <v>0.53004241071428559</v>
      </c>
      <c r="Q4" s="2">
        <f>AVERAGE($P$2:$P$4)</f>
        <v>0.52890635271364428</v>
      </c>
    </row>
    <row r="5" spans="1:17" x14ac:dyDescent="0.2">
      <c r="A5" t="s">
        <v>1861</v>
      </c>
      <c r="B5" s="3">
        <f>SUM(B2:B4)</f>
        <v>6802</v>
      </c>
      <c r="C5" s="3">
        <f t="shared" ref="C5:O5" si="0">SUM(C2:C4)</f>
        <v>5042</v>
      </c>
      <c r="D5" s="3">
        <f t="shared" si="0"/>
        <v>2720</v>
      </c>
      <c r="E5" s="3">
        <f t="shared" si="0"/>
        <v>0</v>
      </c>
      <c r="F5" s="3">
        <f t="shared" si="0"/>
        <v>3036</v>
      </c>
      <c r="G5" s="3">
        <f t="shared" si="0"/>
        <v>798</v>
      </c>
      <c r="H5" s="3">
        <f t="shared" si="0"/>
        <v>3254</v>
      </c>
      <c r="I5" s="3">
        <f t="shared" si="0"/>
        <v>2082</v>
      </c>
      <c r="J5" s="3">
        <f t="shared" si="0"/>
        <v>952</v>
      </c>
      <c r="K5" s="3">
        <f t="shared" si="0"/>
        <v>420</v>
      </c>
      <c r="L5" s="3">
        <f t="shared" si="0"/>
        <v>25106</v>
      </c>
      <c r="M5" s="3">
        <f t="shared" si="0"/>
        <v>8356</v>
      </c>
      <c r="N5" s="3">
        <f t="shared" si="0"/>
        <v>11087</v>
      </c>
      <c r="O5" s="3">
        <f t="shared" si="0"/>
        <v>5663</v>
      </c>
    </row>
    <row r="80" spans="2:6" ht="34" x14ac:dyDescent="0.2">
      <c r="B80" s="4"/>
      <c r="C80" s="7" t="s">
        <v>1863</v>
      </c>
      <c r="D80" s="7" t="s">
        <v>1614</v>
      </c>
      <c r="E80" s="7" t="s">
        <v>628</v>
      </c>
      <c r="F80" s="7" t="s">
        <v>1867</v>
      </c>
    </row>
    <row r="81" spans="2:6" x14ac:dyDescent="0.2">
      <c r="B81" s="5" t="s">
        <v>1862</v>
      </c>
      <c r="C81" s="6">
        <v>0.13300072613492375</v>
      </c>
      <c r="D81" s="6">
        <v>0.10338966083509149</v>
      </c>
      <c r="E81" s="6">
        <v>8.8291161555389408E-2</v>
      </c>
      <c r="F81" s="6">
        <f>SUM(C81:E81)</f>
        <v>0.32468154852540465</v>
      </c>
    </row>
    <row r="82" spans="2:6" x14ac:dyDescent="0.2">
      <c r="B82" s="5" t="s">
        <v>1864</v>
      </c>
      <c r="C82" s="6">
        <v>3.0550918309018016E-3</v>
      </c>
      <c r="D82" s="6">
        <v>2.8934658839716576E-3</v>
      </c>
      <c r="E82" s="6">
        <v>2.7269386264379136E-3</v>
      </c>
      <c r="F82" s="6">
        <f>AVERAGE(C82:E82)</f>
        <v>2.8918321137704575E-3</v>
      </c>
    </row>
    <row r="83" spans="2:6" x14ac:dyDescent="0.2">
      <c r="B83" s="5" t="s">
        <v>1865</v>
      </c>
      <c r="C83" s="6">
        <v>6.0065722209401429E-6</v>
      </c>
      <c r="D83" s="6">
        <v>2.4020009732339531E-5</v>
      </c>
      <c r="E83" s="6">
        <v>5.9052545111626387E-6</v>
      </c>
      <c r="F83" s="6">
        <f>AVERAGE(C83:E83)</f>
        <v>1.1977278821480771E-5</v>
      </c>
    </row>
    <row r="84" spans="2:6" x14ac:dyDescent="0.2">
      <c r="B84" s="5" t="s">
        <v>1866</v>
      </c>
      <c r="C84" s="6">
        <v>3.2203565650102604E-4</v>
      </c>
      <c r="D84" s="6">
        <v>4.2199861565343468E-4</v>
      </c>
      <c r="E84" s="6">
        <v>2.759098798605919E-4</v>
      </c>
      <c r="F84" s="6">
        <f>AVERAGE(C84:E84)</f>
        <v>3.399813840050175E-4</v>
      </c>
    </row>
    <row r="88" spans="2:6" x14ac:dyDescent="0.2">
      <c r="C88" t="s">
        <v>13</v>
      </c>
      <c r="D88" t="s">
        <v>14</v>
      </c>
      <c r="E88" t="s">
        <v>15</v>
      </c>
      <c r="F88" t="s">
        <v>16</v>
      </c>
    </row>
    <row r="89" spans="2:6" x14ac:dyDescent="0.2">
      <c r="B89" t="s">
        <v>1863</v>
      </c>
      <c r="C89" s="8">
        <v>29.195180722891568</v>
      </c>
      <c r="D89" s="8">
        <v>9.8000000000000007</v>
      </c>
      <c r="E89" s="8">
        <v>12.472289156626506</v>
      </c>
      <c r="F89" s="8">
        <v>6.9228915662650605</v>
      </c>
    </row>
    <row r="90" spans="2:6" x14ac:dyDescent="0.2">
      <c r="B90" t="s">
        <v>1614</v>
      </c>
      <c r="C90" s="8">
        <v>21.766666666666666</v>
      </c>
      <c r="D90" s="8">
        <v>7.3787878787878789</v>
      </c>
      <c r="E90" s="8">
        <v>9.790909090909091</v>
      </c>
      <c r="F90" s="8">
        <v>4.5969696969696967</v>
      </c>
    </row>
    <row r="91" spans="2:6" x14ac:dyDescent="0.2">
      <c r="B91" t="s">
        <v>628</v>
      </c>
      <c r="C91" s="8">
        <v>18.146875000000001</v>
      </c>
      <c r="D91" s="8">
        <v>5.7937500000000002</v>
      </c>
      <c r="E91" s="8">
        <v>8.375</v>
      </c>
      <c r="F91" s="8">
        <v>3.9781249999999999</v>
      </c>
    </row>
    <row r="92" spans="2:6" x14ac:dyDescent="0.2">
      <c r="B92" t="s">
        <v>1868</v>
      </c>
      <c r="C92" s="8">
        <v>23.573708920187794</v>
      </c>
      <c r="D92" s="8">
        <v>7.8460093896713614</v>
      </c>
      <c r="E92" s="8">
        <v>10.410328638497653</v>
      </c>
      <c r="F92" s="8">
        <v>5.3173708920187792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BE58-2342-B84A-AFB2-261F34FB960F}">
  <dimension ref="A1"/>
  <sheetViews>
    <sheetView topLeftCell="A188" workbookViewId="0">
      <selection activeCell="H206" sqref="H20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APTOIDE</vt:lpstr>
      <vt:lpstr>GPLAY</vt:lpstr>
      <vt:lpstr>APKPURE</vt:lpstr>
      <vt:lpstr>Global Values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Serrão</dc:creator>
  <cp:lastModifiedBy>Carlos Serrão</cp:lastModifiedBy>
  <dcterms:created xsi:type="dcterms:W3CDTF">2020-08-03T18:43:12Z</dcterms:created>
  <dcterms:modified xsi:type="dcterms:W3CDTF">2020-08-04T23:20:49Z</dcterms:modified>
</cp:coreProperties>
</file>