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serrao/Documents/Development/AppSentinel/appsentinel/tests/"/>
    </mc:Choice>
  </mc:AlternateContent>
  <xr:revisionPtr revIDLastSave="0" documentId="13_ncr:1_{AE3A0D25-48DB-B74B-ADCD-8D8AD510EBA5}" xr6:coauthVersionLast="45" xr6:coauthVersionMax="45" xr10:uidLastSave="{00000000-0000-0000-0000-000000000000}"/>
  <bookViews>
    <workbookView xWindow="47540" yWindow="2660" windowWidth="39580" windowHeight="24260" xr2:uid="{00000000-000D-0000-FFFF-FFFF00000000}"/>
  </bookViews>
  <sheets>
    <sheet name="Final Results" sheetId="9" r:id="rId1"/>
    <sheet name="All Results" sheetId="1" r:id="rId2"/>
    <sheet name="Results - Sequence" sheetId="2" r:id="rId3"/>
    <sheet name="Androbugs" sheetId="3" r:id="rId4"/>
    <sheet name="Droidstatx" sheetId="4" r:id="rId5"/>
    <sheet name="Super" sheetId="5" r:id="rId6"/>
    <sheet name="Results - OWASP" sheetId="6" r:id="rId7"/>
    <sheet name="Results - RiskLevel" sheetId="7" r:id="rId8"/>
    <sheet name="Naming" sheetId="8" r:id="rId9"/>
  </sheets>
  <definedNames>
    <definedName name="_xlnm._FilterDatabase" localSheetId="0" hidden="1">'Final Results'!$A$1:$Y$321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7" i="9" l="1"/>
  <c r="G326" i="9" a="1"/>
  <c r="G326" i="9" s="1"/>
  <c r="G325" i="9" a="1"/>
  <c r="G325" i="9" s="1"/>
  <c r="G324" i="9"/>
  <c r="E3" i="9" l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D2" i="1"/>
  <c r="C2" i="1"/>
  <c r="U3" i="1" l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05" i="1"/>
  <c r="V105" i="1"/>
  <c r="W105" i="1"/>
  <c r="X105" i="1"/>
  <c r="Y105" i="1"/>
  <c r="U106" i="1"/>
  <c r="V106" i="1"/>
  <c r="W106" i="1"/>
  <c r="X106" i="1"/>
  <c r="Y106" i="1"/>
  <c r="U107" i="1"/>
  <c r="V107" i="1"/>
  <c r="W107" i="1"/>
  <c r="X107" i="1"/>
  <c r="Y107" i="1"/>
  <c r="U108" i="1"/>
  <c r="V108" i="1"/>
  <c r="W108" i="1"/>
  <c r="X108" i="1"/>
  <c r="Y108" i="1"/>
  <c r="U109" i="1"/>
  <c r="V109" i="1"/>
  <c r="W109" i="1"/>
  <c r="X109" i="1"/>
  <c r="Y109" i="1"/>
  <c r="U110" i="1"/>
  <c r="V110" i="1"/>
  <c r="W110" i="1"/>
  <c r="X110" i="1"/>
  <c r="Y110" i="1"/>
  <c r="U111" i="1"/>
  <c r="V111" i="1"/>
  <c r="W111" i="1"/>
  <c r="X111" i="1"/>
  <c r="Y111" i="1"/>
  <c r="U112" i="1"/>
  <c r="V112" i="1"/>
  <c r="W112" i="1"/>
  <c r="X112" i="1"/>
  <c r="Y112" i="1"/>
  <c r="U113" i="1"/>
  <c r="V113" i="1"/>
  <c r="W113" i="1"/>
  <c r="X113" i="1"/>
  <c r="Y113" i="1"/>
  <c r="U114" i="1"/>
  <c r="V114" i="1"/>
  <c r="W114" i="1"/>
  <c r="X114" i="1"/>
  <c r="Y114" i="1"/>
  <c r="U115" i="1"/>
  <c r="V115" i="1"/>
  <c r="W115" i="1"/>
  <c r="X115" i="1"/>
  <c r="Y115" i="1"/>
  <c r="U116" i="1"/>
  <c r="V116" i="1"/>
  <c r="W116" i="1"/>
  <c r="X116" i="1"/>
  <c r="Y116" i="1"/>
  <c r="U117" i="1"/>
  <c r="V117" i="1"/>
  <c r="W117" i="1"/>
  <c r="X117" i="1"/>
  <c r="Y117" i="1"/>
  <c r="U118" i="1"/>
  <c r="V118" i="1"/>
  <c r="W118" i="1"/>
  <c r="X118" i="1"/>
  <c r="Y118" i="1"/>
  <c r="U119" i="1"/>
  <c r="V119" i="1"/>
  <c r="W119" i="1"/>
  <c r="X119" i="1"/>
  <c r="Y119" i="1"/>
  <c r="U120" i="1"/>
  <c r="V120" i="1"/>
  <c r="W120" i="1"/>
  <c r="X120" i="1"/>
  <c r="Y120" i="1"/>
  <c r="U121" i="1"/>
  <c r="V121" i="1"/>
  <c r="W121" i="1"/>
  <c r="X121" i="1"/>
  <c r="Y121" i="1"/>
  <c r="U122" i="1"/>
  <c r="V122" i="1"/>
  <c r="W122" i="1"/>
  <c r="X122" i="1"/>
  <c r="Y122" i="1"/>
  <c r="U123" i="1"/>
  <c r="V123" i="1"/>
  <c r="W123" i="1"/>
  <c r="X123" i="1"/>
  <c r="Y123" i="1"/>
  <c r="U124" i="1"/>
  <c r="V124" i="1"/>
  <c r="W124" i="1"/>
  <c r="X124" i="1"/>
  <c r="Y124" i="1"/>
  <c r="U125" i="1"/>
  <c r="V125" i="1"/>
  <c r="W125" i="1"/>
  <c r="X125" i="1"/>
  <c r="Y125" i="1"/>
  <c r="U126" i="1"/>
  <c r="V126" i="1"/>
  <c r="W126" i="1"/>
  <c r="X126" i="1"/>
  <c r="Y126" i="1"/>
  <c r="U127" i="1"/>
  <c r="V127" i="1"/>
  <c r="W127" i="1"/>
  <c r="X127" i="1"/>
  <c r="Y127" i="1"/>
  <c r="U128" i="1"/>
  <c r="V128" i="1"/>
  <c r="W128" i="1"/>
  <c r="X128" i="1"/>
  <c r="Y128" i="1"/>
  <c r="U129" i="1"/>
  <c r="V129" i="1"/>
  <c r="W129" i="1"/>
  <c r="X129" i="1"/>
  <c r="Y129" i="1"/>
  <c r="U130" i="1"/>
  <c r="V130" i="1"/>
  <c r="W130" i="1"/>
  <c r="X130" i="1"/>
  <c r="Y130" i="1"/>
  <c r="U131" i="1"/>
  <c r="V131" i="1"/>
  <c r="W131" i="1"/>
  <c r="X131" i="1"/>
  <c r="Y131" i="1"/>
  <c r="U132" i="1"/>
  <c r="V132" i="1"/>
  <c r="W132" i="1"/>
  <c r="X132" i="1"/>
  <c r="Y132" i="1"/>
  <c r="U133" i="1"/>
  <c r="V133" i="1"/>
  <c r="W133" i="1"/>
  <c r="X133" i="1"/>
  <c r="Y133" i="1"/>
  <c r="U134" i="1"/>
  <c r="V134" i="1"/>
  <c r="W134" i="1"/>
  <c r="X134" i="1"/>
  <c r="Y134" i="1"/>
  <c r="U135" i="1"/>
  <c r="V135" i="1"/>
  <c r="W135" i="1"/>
  <c r="X135" i="1"/>
  <c r="Y135" i="1"/>
  <c r="U136" i="1"/>
  <c r="V136" i="1"/>
  <c r="W136" i="1"/>
  <c r="X136" i="1"/>
  <c r="Y136" i="1"/>
  <c r="U137" i="1"/>
  <c r="V137" i="1"/>
  <c r="W137" i="1"/>
  <c r="X137" i="1"/>
  <c r="Y137" i="1"/>
  <c r="U138" i="1"/>
  <c r="V138" i="1"/>
  <c r="W138" i="1"/>
  <c r="X138" i="1"/>
  <c r="Y138" i="1"/>
  <c r="U139" i="1"/>
  <c r="V139" i="1"/>
  <c r="W139" i="1"/>
  <c r="X139" i="1"/>
  <c r="Y139" i="1"/>
  <c r="U140" i="1"/>
  <c r="V140" i="1"/>
  <c r="W140" i="1"/>
  <c r="X140" i="1"/>
  <c r="Y140" i="1"/>
  <c r="U141" i="1"/>
  <c r="V141" i="1"/>
  <c r="W141" i="1"/>
  <c r="X141" i="1"/>
  <c r="Y141" i="1"/>
  <c r="U142" i="1"/>
  <c r="V142" i="1"/>
  <c r="W142" i="1"/>
  <c r="X142" i="1"/>
  <c r="Y142" i="1"/>
  <c r="U143" i="1"/>
  <c r="V143" i="1"/>
  <c r="W143" i="1"/>
  <c r="X143" i="1"/>
  <c r="Y143" i="1"/>
  <c r="U144" i="1"/>
  <c r="V144" i="1"/>
  <c r="W144" i="1"/>
  <c r="X144" i="1"/>
  <c r="Y144" i="1"/>
  <c r="U145" i="1"/>
  <c r="V145" i="1"/>
  <c r="W145" i="1"/>
  <c r="X145" i="1"/>
  <c r="Y145" i="1"/>
  <c r="U146" i="1"/>
  <c r="V146" i="1"/>
  <c r="W146" i="1"/>
  <c r="X146" i="1"/>
  <c r="Y146" i="1"/>
  <c r="U147" i="1"/>
  <c r="V147" i="1"/>
  <c r="W147" i="1"/>
  <c r="X147" i="1"/>
  <c r="Y147" i="1"/>
  <c r="U148" i="1"/>
  <c r="V148" i="1"/>
  <c r="W148" i="1"/>
  <c r="X148" i="1"/>
  <c r="Y148" i="1"/>
  <c r="U149" i="1"/>
  <c r="V149" i="1"/>
  <c r="W149" i="1"/>
  <c r="X149" i="1"/>
  <c r="Y149" i="1"/>
  <c r="U150" i="1"/>
  <c r="V150" i="1"/>
  <c r="W150" i="1"/>
  <c r="X150" i="1"/>
  <c r="Y150" i="1"/>
  <c r="U151" i="1"/>
  <c r="V151" i="1"/>
  <c r="W151" i="1"/>
  <c r="X151" i="1"/>
  <c r="Y151" i="1"/>
  <c r="U152" i="1"/>
  <c r="V152" i="1"/>
  <c r="W152" i="1"/>
  <c r="X152" i="1"/>
  <c r="Y152" i="1"/>
  <c r="U153" i="1"/>
  <c r="V153" i="1"/>
  <c r="W153" i="1"/>
  <c r="X153" i="1"/>
  <c r="Y153" i="1"/>
  <c r="U154" i="1"/>
  <c r="V154" i="1"/>
  <c r="W154" i="1"/>
  <c r="X154" i="1"/>
  <c r="Y154" i="1"/>
  <c r="U155" i="1"/>
  <c r="V155" i="1"/>
  <c r="W155" i="1"/>
  <c r="X155" i="1"/>
  <c r="Y155" i="1"/>
  <c r="U156" i="1"/>
  <c r="V156" i="1"/>
  <c r="W156" i="1"/>
  <c r="X156" i="1"/>
  <c r="Y156" i="1"/>
  <c r="U157" i="1"/>
  <c r="V157" i="1"/>
  <c r="W157" i="1"/>
  <c r="X157" i="1"/>
  <c r="Y157" i="1"/>
  <c r="U158" i="1"/>
  <c r="V158" i="1"/>
  <c r="W158" i="1"/>
  <c r="X158" i="1"/>
  <c r="Y158" i="1"/>
  <c r="U159" i="1"/>
  <c r="V159" i="1"/>
  <c r="W159" i="1"/>
  <c r="X159" i="1"/>
  <c r="Y159" i="1"/>
  <c r="U160" i="1"/>
  <c r="V160" i="1"/>
  <c r="W160" i="1"/>
  <c r="X160" i="1"/>
  <c r="Y160" i="1"/>
  <c r="U161" i="1"/>
  <c r="V161" i="1"/>
  <c r="W161" i="1"/>
  <c r="X161" i="1"/>
  <c r="Y161" i="1"/>
  <c r="U162" i="1"/>
  <c r="V162" i="1"/>
  <c r="W162" i="1"/>
  <c r="X162" i="1"/>
  <c r="Y162" i="1"/>
  <c r="U163" i="1"/>
  <c r="V163" i="1"/>
  <c r="W163" i="1"/>
  <c r="X163" i="1"/>
  <c r="Y163" i="1"/>
  <c r="U164" i="1"/>
  <c r="V164" i="1"/>
  <c r="W164" i="1"/>
  <c r="X164" i="1"/>
  <c r="Y164" i="1"/>
  <c r="U165" i="1"/>
  <c r="V165" i="1"/>
  <c r="W165" i="1"/>
  <c r="X165" i="1"/>
  <c r="Y165" i="1"/>
  <c r="U166" i="1"/>
  <c r="V166" i="1"/>
  <c r="W166" i="1"/>
  <c r="X166" i="1"/>
  <c r="Y166" i="1"/>
  <c r="U167" i="1"/>
  <c r="V167" i="1"/>
  <c r="W167" i="1"/>
  <c r="X167" i="1"/>
  <c r="Y167" i="1"/>
  <c r="U168" i="1"/>
  <c r="V168" i="1"/>
  <c r="W168" i="1"/>
  <c r="X168" i="1"/>
  <c r="Y168" i="1"/>
  <c r="U169" i="1"/>
  <c r="V169" i="1"/>
  <c r="W169" i="1"/>
  <c r="X169" i="1"/>
  <c r="Y169" i="1"/>
  <c r="U170" i="1"/>
  <c r="V170" i="1"/>
  <c r="W170" i="1"/>
  <c r="X170" i="1"/>
  <c r="Y170" i="1"/>
  <c r="U171" i="1"/>
  <c r="V171" i="1"/>
  <c r="W171" i="1"/>
  <c r="X171" i="1"/>
  <c r="Y171" i="1"/>
  <c r="U172" i="1"/>
  <c r="V172" i="1"/>
  <c r="W172" i="1"/>
  <c r="X172" i="1"/>
  <c r="Y172" i="1"/>
  <c r="U173" i="1"/>
  <c r="V173" i="1"/>
  <c r="W173" i="1"/>
  <c r="X173" i="1"/>
  <c r="Y173" i="1"/>
  <c r="U174" i="1"/>
  <c r="V174" i="1"/>
  <c r="W174" i="1"/>
  <c r="X174" i="1"/>
  <c r="Y174" i="1"/>
  <c r="U175" i="1"/>
  <c r="V175" i="1"/>
  <c r="W175" i="1"/>
  <c r="X175" i="1"/>
  <c r="Y175" i="1"/>
  <c r="U176" i="1"/>
  <c r="V176" i="1"/>
  <c r="W176" i="1"/>
  <c r="X176" i="1"/>
  <c r="Y176" i="1"/>
  <c r="U177" i="1"/>
  <c r="V177" i="1"/>
  <c r="W177" i="1"/>
  <c r="X177" i="1"/>
  <c r="Y177" i="1"/>
  <c r="U178" i="1"/>
  <c r="V178" i="1"/>
  <c r="W178" i="1"/>
  <c r="X178" i="1"/>
  <c r="Y178" i="1"/>
  <c r="U179" i="1"/>
  <c r="V179" i="1"/>
  <c r="W179" i="1"/>
  <c r="X179" i="1"/>
  <c r="Y179" i="1"/>
  <c r="U180" i="1"/>
  <c r="V180" i="1"/>
  <c r="W180" i="1"/>
  <c r="X180" i="1"/>
  <c r="Y180" i="1"/>
  <c r="U181" i="1"/>
  <c r="V181" i="1"/>
  <c r="W181" i="1"/>
  <c r="X181" i="1"/>
  <c r="Y181" i="1"/>
  <c r="U182" i="1"/>
  <c r="V182" i="1"/>
  <c r="W182" i="1"/>
  <c r="X182" i="1"/>
  <c r="Y182" i="1"/>
  <c r="U183" i="1"/>
  <c r="V183" i="1"/>
  <c r="W183" i="1"/>
  <c r="X183" i="1"/>
  <c r="Y183" i="1"/>
  <c r="U184" i="1"/>
  <c r="V184" i="1"/>
  <c r="W184" i="1"/>
  <c r="X184" i="1"/>
  <c r="Y184" i="1"/>
  <c r="U185" i="1"/>
  <c r="V185" i="1"/>
  <c r="W185" i="1"/>
  <c r="X185" i="1"/>
  <c r="Y185" i="1"/>
  <c r="U186" i="1"/>
  <c r="V186" i="1"/>
  <c r="W186" i="1"/>
  <c r="X186" i="1"/>
  <c r="Y186" i="1"/>
  <c r="U187" i="1"/>
  <c r="V187" i="1"/>
  <c r="W187" i="1"/>
  <c r="X187" i="1"/>
  <c r="Y187" i="1"/>
  <c r="U188" i="1"/>
  <c r="V188" i="1"/>
  <c r="W188" i="1"/>
  <c r="X188" i="1"/>
  <c r="Y188" i="1"/>
  <c r="U189" i="1"/>
  <c r="V189" i="1"/>
  <c r="W189" i="1"/>
  <c r="X189" i="1"/>
  <c r="Y189" i="1"/>
  <c r="U190" i="1"/>
  <c r="V190" i="1"/>
  <c r="W190" i="1"/>
  <c r="X190" i="1"/>
  <c r="Y190" i="1"/>
  <c r="U191" i="1"/>
  <c r="V191" i="1"/>
  <c r="W191" i="1"/>
  <c r="X191" i="1"/>
  <c r="Y191" i="1"/>
  <c r="U192" i="1"/>
  <c r="V192" i="1"/>
  <c r="W192" i="1"/>
  <c r="X192" i="1"/>
  <c r="Y192" i="1"/>
  <c r="U193" i="1"/>
  <c r="V193" i="1"/>
  <c r="W193" i="1"/>
  <c r="X193" i="1"/>
  <c r="Y193" i="1"/>
  <c r="U194" i="1"/>
  <c r="V194" i="1"/>
  <c r="W194" i="1"/>
  <c r="X194" i="1"/>
  <c r="Y194" i="1"/>
  <c r="U195" i="1"/>
  <c r="V195" i="1"/>
  <c r="W195" i="1"/>
  <c r="X195" i="1"/>
  <c r="Y195" i="1"/>
  <c r="U196" i="1"/>
  <c r="V196" i="1"/>
  <c r="W196" i="1"/>
  <c r="X196" i="1"/>
  <c r="Y196" i="1"/>
  <c r="U197" i="1"/>
  <c r="V197" i="1"/>
  <c r="W197" i="1"/>
  <c r="X197" i="1"/>
  <c r="Y197" i="1"/>
  <c r="U198" i="1"/>
  <c r="V198" i="1"/>
  <c r="W198" i="1"/>
  <c r="X198" i="1"/>
  <c r="Y198" i="1"/>
  <c r="U199" i="1"/>
  <c r="V199" i="1"/>
  <c r="W199" i="1"/>
  <c r="X199" i="1"/>
  <c r="Y199" i="1"/>
  <c r="U200" i="1"/>
  <c r="V200" i="1"/>
  <c r="W200" i="1"/>
  <c r="X200" i="1"/>
  <c r="Y200" i="1"/>
  <c r="U201" i="1"/>
  <c r="V201" i="1"/>
  <c r="W201" i="1"/>
  <c r="X201" i="1"/>
  <c r="Y201" i="1"/>
  <c r="U202" i="1"/>
  <c r="V202" i="1"/>
  <c r="W202" i="1"/>
  <c r="X202" i="1"/>
  <c r="Y202" i="1"/>
  <c r="U203" i="1"/>
  <c r="V203" i="1"/>
  <c r="W203" i="1"/>
  <c r="X203" i="1"/>
  <c r="Y203" i="1"/>
  <c r="U204" i="1"/>
  <c r="V204" i="1"/>
  <c r="W204" i="1"/>
  <c r="X204" i="1"/>
  <c r="Y204" i="1"/>
  <c r="U205" i="1"/>
  <c r="V205" i="1"/>
  <c r="W205" i="1"/>
  <c r="X205" i="1"/>
  <c r="Y205" i="1"/>
  <c r="U206" i="1"/>
  <c r="V206" i="1"/>
  <c r="W206" i="1"/>
  <c r="X206" i="1"/>
  <c r="Y206" i="1"/>
  <c r="U207" i="1"/>
  <c r="V207" i="1"/>
  <c r="W207" i="1"/>
  <c r="X207" i="1"/>
  <c r="Y207" i="1"/>
  <c r="U208" i="1"/>
  <c r="V208" i="1"/>
  <c r="W208" i="1"/>
  <c r="X208" i="1"/>
  <c r="Y208" i="1"/>
  <c r="U209" i="1"/>
  <c r="V209" i="1"/>
  <c r="W209" i="1"/>
  <c r="X209" i="1"/>
  <c r="Y209" i="1"/>
  <c r="U210" i="1"/>
  <c r="V210" i="1"/>
  <c r="W210" i="1"/>
  <c r="X210" i="1"/>
  <c r="Y210" i="1"/>
  <c r="U211" i="1"/>
  <c r="V211" i="1"/>
  <c r="W211" i="1"/>
  <c r="X211" i="1"/>
  <c r="Y211" i="1"/>
  <c r="U212" i="1"/>
  <c r="V212" i="1"/>
  <c r="W212" i="1"/>
  <c r="X212" i="1"/>
  <c r="Y212" i="1"/>
  <c r="U213" i="1"/>
  <c r="V213" i="1"/>
  <c r="W213" i="1"/>
  <c r="X213" i="1"/>
  <c r="Y213" i="1"/>
  <c r="U214" i="1"/>
  <c r="V214" i="1"/>
  <c r="W214" i="1"/>
  <c r="X214" i="1"/>
  <c r="Y214" i="1"/>
  <c r="U215" i="1"/>
  <c r="V215" i="1"/>
  <c r="W215" i="1"/>
  <c r="X215" i="1"/>
  <c r="Y215" i="1"/>
  <c r="U216" i="1"/>
  <c r="V216" i="1"/>
  <c r="W216" i="1"/>
  <c r="X216" i="1"/>
  <c r="Y216" i="1"/>
  <c r="U217" i="1"/>
  <c r="V217" i="1"/>
  <c r="W217" i="1"/>
  <c r="X217" i="1"/>
  <c r="Y217" i="1"/>
  <c r="U218" i="1"/>
  <c r="V218" i="1"/>
  <c r="W218" i="1"/>
  <c r="X218" i="1"/>
  <c r="Y218" i="1"/>
  <c r="U219" i="1"/>
  <c r="V219" i="1"/>
  <c r="W219" i="1"/>
  <c r="X219" i="1"/>
  <c r="Y219" i="1"/>
  <c r="U220" i="1"/>
  <c r="V220" i="1"/>
  <c r="W220" i="1"/>
  <c r="X220" i="1"/>
  <c r="Y220" i="1"/>
  <c r="U221" i="1"/>
  <c r="V221" i="1"/>
  <c r="W221" i="1"/>
  <c r="X221" i="1"/>
  <c r="Y221" i="1"/>
  <c r="U222" i="1"/>
  <c r="V222" i="1"/>
  <c r="W222" i="1"/>
  <c r="X222" i="1"/>
  <c r="Y222" i="1"/>
  <c r="U223" i="1"/>
  <c r="V223" i="1"/>
  <c r="W223" i="1"/>
  <c r="X223" i="1"/>
  <c r="Y223" i="1"/>
  <c r="U224" i="1"/>
  <c r="V224" i="1"/>
  <c r="W224" i="1"/>
  <c r="X224" i="1"/>
  <c r="Y224" i="1"/>
  <c r="U225" i="1"/>
  <c r="V225" i="1"/>
  <c r="W225" i="1"/>
  <c r="X225" i="1"/>
  <c r="Y225" i="1"/>
  <c r="U226" i="1"/>
  <c r="V226" i="1"/>
  <c r="W226" i="1"/>
  <c r="X226" i="1"/>
  <c r="Y226" i="1"/>
  <c r="U227" i="1"/>
  <c r="V227" i="1"/>
  <c r="W227" i="1"/>
  <c r="X227" i="1"/>
  <c r="Y227" i="1"/>
  <c r="U228" i="1"/>
  <c r="V228" i="1"/>
  <c r="W228" i="1"/>
  <c r="X228" i="1"/>
  <c r="Y228" i="1"/>
  <c r="U229" i="1"/>
  <c r="V229" i="1"/>
  <c r="W229" i="1"/>
  <c r="X229" i="1"/>
  <c r="Y229" i="1"/>
  <c r="U230" i="1"/>
  <c r="V230" i="1"/>
  <c r="W230" i="1"/>
  <c r="X230" i="1"/>
  <c r="Y230" i="1"/>
  <c r="U231" i="1"/>
  <c r="V231" i="1"/>
  <c r="W231" i="1"/>
  <c r="X231" i="1"/>
  <c r="Y231" i="1"/>
  <c r="U232" i="1"/>
  <c r="V232" i="1"/>
  <c r="W232" i="1"/>
  <c r="X232" i="1"/>
  <c r="Y232" i="1"/>
  <c r="U233" i="1"/>
  <c r="V233" i="1"/>
  <c r="W233" i="1"/>
  <c r="X233" i="1"/>
  <c r="Y233" i="1"/>
  <c r="U234" i="1"/>
  <c r="V234" i="1"/>
  <c r="W234" i="1"/>
  <c r="X234" i="1"/>
  <c r="Y234" i="1"/>
  <c r="U235" i="1"/>
  <c r="V235" i="1"/>
  <c r="W235" i="1"/>
  <c r="X235" i="1"/>
  <c r="Y235" i="1"/>
  <c r="U236" i="1"/>
  <c r="V236" i="1"/>
  <c r="W236" i="1"/>
  <c r="X236" i="1"/>
  <c r="Y236" i="1"/>
  <c r="U237" i="1"/>
  <c r="V237" i="1"/>
  <c r="W237" i="1"/>
  <c r="X237" i="1"/>
  <c r="Y237" i="1"/>
  <c r="U238" i="1"/>
  <c r="V238" i="1"/>
  <c r="W238" i="1"/>
  <c r="X238" i="1"/>
  <c r="Y238" i="1"/>
  <c r="U239" i="1"/>
  <c r="V239" i="1"/>
  <c r="W239" i="1"/>
  <c r="X239" i="1"/>
  <c r="Y239" i="1"/>
  <c r="U240" i="1"/>
  <c r="V240" i="1"/>
  <c r="W240" i="1"/>
  <c r="X240" i="1"/>
  <c r="Y240" i="1"/>
  <c r="U241" i="1"/>
  <c r="V241" i="1"/>
  <c r="W241" i="1"/>
  <c r="X241" i="1"/>
  <c r="Y241" i="1"/>
  <c r="U242" i="1"/>
  <c r="V242" i="1"/>
  <c r="W242" i="1"/>
  <c r="X242" i="1"/>
  <c r="Y242" i="1"/>
  <c r="U243" i="1"/>
  <c r="V243" i="1"/>
  <c r="W243" i="1"/>
  <c r="X243" i="1"/>
  <c r="Y243" i="1"/>
  <c r="U244" i="1"/>
  <c r="V244" i="1"/>
  <c r="W244" i="1"/>
  <c r="X244" i="1"/>
  <c r="Y244" i="1"/>
  <c r="U245" i="1"/>
  <c r="V245" i="1"/>
  <c r="W245" i="1"/>
  <c r="X245" i="1"/>
  <c r="Y245" i="1"/>
  <c r="U246" i="1"/>
  <c r="V246" i="1"/>
  <c r="W246" i="1"/>
  <c r="X246" i="1"/>
  <c r="Y246" i="1"/>
  <c r="U247" i="1"/>
  <c r="V247" i="1"/>
  <c r="W247" i="1"/>
  <c r="X247" i="1"/>
  <c r="Y247" i="1"/>
  <c r="U248" i="1"/>
  <c r="V248" i="1"/>
  <c r="W248" i="1"/>
  <c r="X248" i="1"/>
  <c r="Y248" i="1"/>
  <c r="U249" i="1"/>
  <c r="V249" i="1"/>
  <c r="W249" i="1"/>
  <c r="X249" i="1"/>
  <c r="Y249" i="1"/>
  <c r="U250" i="1"/>
  <c r="V250" i="1"/>
  <c r="W250" i="1"/>
  <c r="X250" i="1"/>
  <c r="Y250" i="1"/>
  <c r="U251" i="1"/>
  <c r="V251" i="1"/>
  <c r="W251" i="1"/>
  <c r="X251" i="1"/>
  <c r="Y251" i="1"/>
  <c r="U252" i="1"/>
  <c r="V252" i="1"/>
  <c r="W252" i="1"/>
  <c r="X252" i="1"/>
  <c r="Y252" i="1"/>
  <c r="U253" i="1"/>
  <c r="V253" i="1"/>
  <c r="W253" i="1"/>
  <c r="X253" i="1"/>
  <c r="Y253" i="1"/>
  <c r="U254" i="1"/>
  <c r="V254" i="1"/>
  <c r="W254" i="1"/>
  <c r="X254" i="1"/>
  <c r="Y254" i="1"/>
  <c r="U255" i="1"/>
  <c r="V255" i="1"/>
  <c r="W255" i="1"/>
  <c r="X255" i="1"/>
  <c r="Y255" i="1"/>
  <c r="U256" i="1"/>
  <c r="V256" i="1"/>
  <c r="W256" i="1"/>
  <c r="X256" i="1"/>
  <c r="Y256" i="1"/>
  <c r="U257" i="1"/>
  <c r="V257" i="1"/>
  <c r="W257" i="1"/>
  <c r="X257" i="1"/>
  <c r="Y257" i="1"/>
  <c r="U258" i="1"/>
  <c r="V258" i="1"/>
  <c r="W258" i="1"/>
  <c r="X258" i="1"/>
  <c r="Y258" i="1"/>
  <c r="U259" i="1"/>
  <c r="V259" i="1"/>
  <c r="W259" i="1"/>
  <c r="X259" i="1"/>
  <c r="Y259" i="1"/>
  <c r="U260" i="1"/>
  <c r="V260" i="1"/>
  <c r="W260" i="1"/>
  <c r="X260" i="1"/>
  <c r="Y260" i="1"/>
  <c r="U261" i="1"/>
  <c r="V261" i="1"/>
  <c r="W261" i="1"/>
  <c r="X261" i="1"/>
  <c r="Y261" i="1"/>
  <c r="U262" i="1"/>
  <c r="V262" i="1"/>
  <c r="W262" i="1"/>
  <c r="X262" i="1"/>
  <c r="Y262" i="1"/>
  <c r="U263" i="1"/>
  <c r="V263" i="1"/>
  <c r="W263" i="1"/>
  <c r="X263" i="1"/>
  <c r="Y263" i="1"/>
  <c r="U264" i="1"/>
  <c r="V264" i="1"/>
  <c r="W264" i="1"/>
  <c r="X264" i="1"/>
  <c r="Y264" i="1"/>
  <c r="U265" i="1"/>
  <c r="V265" i="1"/>
  <c r="W265" i="1"/>
  <c r="X265" i="1"/>
  <c r="Y265" i="1"/>
  <c r="U266" i="1"/>
  <c r="V266" i="1"/>
  <c r="W266" i="1"/>
  <c r="X266" i="1"/>
  <c r="Y266" i="1"/>
  <c r="U267" i="1"/>
  <c r="V267" i="1"/>
  <c r="W267" i="1"/>
  <c r="X267" i="1"/>
  <c r="Y267" i="1"/>
  <c r="U268" i="1"/>
  <c r="V268" i="1"/>
  <c r="W268" i="1"/>
  <c r="X268" i="1"/>
  <c r="Y268" i="1"/>
  <c r="U269" i="1"/>
  <c r="V269" i="1"/>
  <c r="W269" i="1"/>
  <c r="X269" i="1"/>
  <c r="Y269" i="1"/>
  <c r="U270" i="1"/>
  <c r="V270" i="1"/>
  <c r="W270" i="1"/>
  <c r="X270" i="1"/>
  <c r="Y270" i="1"/>
  <c r="U271" i="1"/>
  <c r="V271" i="1"/>
  <c r="W271" i="1"/>
  <c r="X271" i="1"/>
  <c r="Y271" i="1"/>
  <c r="U272" i="1"/>
  <c r="V272" i="1"/>
  <c r="W272" i="1"/>
  <c r="X272" i="1"/>
  <c r="Y272" i="1"/>
  <c r="U273" i="1"/>
  <c r="V273" i="1"/>
  <c r="W273" i="1"/>
  <c r="X273" i="1"/>
  <c r="Y273" i="1"/>
  <c r="U274" i="1"/>
  <c r="V274" i="1"/>
  <c r="W274" i="1"/>
  <c r="X274" i="1"/>
  <c r="Y274" i="1"/>
  <c r="U275" i="1"/>
  <c r="V275" i="1"/>
  <c r="W275" i="1"/>
  <c r="X275" i="1"/>
  <c r="Y275" i="1"/>
  <c r="U276" i="1"/>
  <c r="V276" i="1"/>
  <c r="W276" i="1"/>
  <c r="X276" i="1"/>
  <c r="Y276" i="1"/>
  <c r="U277" i="1"/>
  <c r="V277" i="1"/>
  <c r="W277" i="1"/>
  <c r="X277" i="1"/>
  <c r="Y277" i="1"/>
  <c r="U278" i="1"/>
  <c r="V278" i="1"/>
  <c r="W278" i="1"/>
  <c r="X278" i="1"/>
  <c r="Y278" i="1"/>
  <c r="U279" i="1"/>
  <c r="V279" i="1"/>
  <c r="W279" i="1"/>
  <c r="X279" i="1"/>
  <c r="Y279" i="1"/>
  <c r="U280" i="1"/>
  <c r="V280" i="1"/>
  <c r="W280" i="1"/>
  <c r="X280" i="1"/>
  <c r="Y280" i="1"/>
  <c r="U281" i="1"/>
  <c r="V281" i="1"/>
  <c r="W281" i="1"/>
  <c r="X281" i="1"/>
  <c r="Y281" i="1"/>
  <c r="U282" i="1"/>
  <c r="V282" i="1"/>
  <c r="W282" i="1"/>
  <c r="X282" i="1"/>
  <c r="Y282" i="1"/>
  <c r="U283" i="1"/>
  <c r="V283" i="1"/>
  <c r="W283" i="1"/>
  <c r="X283" i="1"/>
  <c r="Y283" i="1"/>
  <c r="U284" i="1"/>
  <c r="V284" i="1"/>
  <c r="W284" i="1"/>
  <c r="X284" i="1"/>
  <c r="Y284" i="1"/>
  <c r="U285" i="1"/>
  <c r="V285" i="1"/>
  <c r="W285" i="1"/>
  <c r="X285" i="1"/>
  <c r="Y285" i="1"/>
  <c r="U286" i="1"/>
  <c r="V286" i="1"/>
  <c r="W286" i="1"/>
  <c r="X286" i="1"/>
  <c r="Y286" i="1"/>
  <c r="U287" i="1"/>
  <c r="V287" i="1"/>
  <c r="W287" i="1"/>
  <c r="X287" i="1"/>
  <c r="Y287" i="1"/>
  <c r="U288" i="1"/>
  <c r="V288" i="1"/>
  <c r="W288" i="1"/>
  <c r="X288" i="1"/>
  <c r="Y288" i="1"/>
  <c r="U289" i="1"/>
  <c r="V289" i="1"/>
  <c r="W289" i="1"/>
  <c r="X289" i="1"/>
  <c r="Y289" i="1"/>
  <c r="U290" i="1"/>
  <c r="V290" i="1"/>
  <c r="W290" i="1"/>
  <c r="X290" i="1"/>
  <c r="Y290" i="1"/>
  <c r="U291" i="1"/>
  <c r="V291" i="1"/>
  <c r="W291" i="1"/>
  <c r="X291" i="1"/>
  <c r="Y291" i="1"/>
  <c r="U292" i="1"/>
  <c r="V292" i="1"/>
  <c r="W292" i="1"/>
  <c r="X292" i="1"/>
  <c r="Y292" i="1"/>
  <c r="U293" i="1"/>
  <c r="V293" i="1"/>
  <c r="W293" i="1"/>
  <c r="X293" i="1"/>
  <c r="Y293" i="1"/>
  <c r="U294" i="1"/>
  <c r="V294" i="1"/>
  <c r="W294" i="1"/>
  <c r="X294" i="1"/>
  <c r="Y294" i="1"/>
  <c r="U295" i="1"/>
  <c r="V295" i="1"/>
  <c r="W295" i="1"/>
  <c r="X295" i="1"/>
  <c r="Y295" i="1"/>
  <c r="U296" i="1"/>
  <c r="V296" i="1"/>
  <c r="W296" i="1"/>
  <c r="X296" i="1"/>
  <c r="Y296" i="1"/>
  <c r="U297" i="1"/>
  <c r="V297" i="1"/>
  <c r="W297" i="1"/>
  <c r="X297" i="1"/>
  <c r="Y297" i="1"/>
  <c r="U298" i="1"/>
  <c r="V298" i="1"/>
  <c r="W298" i="1"/>
  <c r="X298" i="1"/>
  <c r="Y298" i="1"/>
  <c r="U299" i="1"/>
  <c r="V299" i="1"/>
  <c r="W299" i="1"/>
  <c r="X299" i="1"/>
  <c r="Y299" i="1"/>
  <c r="U300" i="1"/>
  <c r="V300" i="1"/>
  <c r="W300" i="1"/>
  <c r="X300" i="1"/>
  <c r="Y300" i="1"/>
  <c r="U301" i="1"/>
  <c r="V301" i="1"/>
  <c r="W301" i="1"/>
  <c r="X301" i="1"/>
  <c r="Y301" i="1"/>
  <c r="U302" i="1"/>
  <c r="V302" i="1"/>
  <c r="W302" i="1"/>
  <c r="X302" i="1"/>
  <c r="Y302" i="1"/>
  <c r="U303" i="1"/>
  <c r="V303" i="1"/>
  <c r="W303" i="1"/>
  <c r="X303" i="1"/>
  <c r="Y303" i="1"/>
  <c r="U304" i="1"/>
  <c r="V304" i="1"/>
  <c r="W304" i="1"/>
  <c r="X304" i="1"/>
  <c r="Y304" i="1"/>
  <c r="U305" i="1"/>
  <c r="V305" i="1"/>
  <c r="W305" i="1"/>
  <c r="X305" i="1"/>
  <c r="Y305" i="1"/>
  <c r="U306" i="1"/>
  <c r="V306" i="1"/>
  <c r="W306" i="1"/>
  <c r="X306" i="1"/>
  <c r="Y306" i="1"/>
  <c r="U307" i="1"/>
  <c r="V307" i="1"/>
  <c r="W307" i="1"/>
  <c r="X307" i="1"/>
  <c r="Y307" i="1"/>
  <c r="U308" i="1"/>
  <c r="V308" i="1"/>
  <c r="W308" i="1"/>
  <c r="X308" i="1"/>
  <c r="Y308" i="1"/>
  <c r="U309" i="1"/>
  <c r="V309" i="1"/>
  <c r="W309" i="1"/>
  <c r="X309" i="1"/>
  <c r="Y309" i="1"/>
  <c r="U310" i="1"/>
  <c r="V310" i="1"/>
  <c r="W310" i="1"/>
  <c r="X310" i="1"/>
  <c r="Y310" i="1"/>
  <c r="U311" i="1"/>
  <c r="V311" i="1"/>
  <c r="W311" i="1"/>
  <c r="X311" i="1"/>
  <c r="Y311" i="1"/>
  <c r="U312" i="1"/>
  <c r="V312" i="1"/>
  <c r="W312" i="1"/>
  <c r="X312" i="1"/>
  <c r="Y312" i="1"/>
  <c r="U313" i="1"/>
  <c r="V313" i="1"/>
  <c r="W313" i="1"/>
  <c r="X313" i="1"/>
  <c r="Y313" i="1"/>
  <c r="U314" i="1"/>
  <c r="V314" i="1"/>
  <c r="W314" i="1"/>
  <c r="X314" i="1"/>
  <c r="Y314" i="1"/>
  <c r="U315" i="1"/>
  <c r="V315" i="1"/>
  <c r="W315" i="1"/>
  <c r="X315" i="1"/>
  <c r="Y315" i="1"/>
  <c r="U316" i="1"/>
  <c r="V316" i="1"/>
  <c r="W316" i="1"/>
  <c r="X316" i="1"/>
  <c r="Y316" i="1"/>
  <c r="U317" i="1"/>
  <c r="V317" i="1"/>
  <c r="W317" i="1"/>
  <c r="X317" i="1"/>
  <c r="Y317" i="1"/>
  <c r="U318" i="1"/>
  <c r="V318" i="1"/>
  <c r="W318" i="1"/>
  <c r="X318" i="1"/>
  <c r="Y318" i="1"/>
  <c r="U319" i="1"/>
  <c r="V319" i="1"/>
  <c r="W319" i="1"/>
  <c r="X319" i="1"/>
  <c r="Y319" i="1"/>
  <c r="U320" i="1"/>
  <c r="V320" i="1"/>
  <c r="W320" i="1"/>
  <c r="X320" i="1"/>
  <c r="Y320" i="1"/>
  <c r="U321" i="1"/>
  <c r="V321" i="1"/>
  <c r="W321" i="1"/>
  <c r="X321" i="1"/>
  <c r="Y321" i="1"/>
  <c r="Y2" i="1"/>
  <c r="X2" i="1"/>
  <c r="W2" i="1"/>
  <c r="V2" i="1"/>
  <c r="U2" i="1"/>
  <c r="K3" i="1"/>
  <c r="L3" i="1"/>
  <c r="M3" i="1"/>
  <c r="N3" i="1"/>
  <c r="O3" i="1"/>
  <c r="P3" i="1"/>
  <c r="Q3" i="1"/>
  <c r="R3" i="1"/>
  <c r="S3" i="1"/>
  <c r="T3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4" i="1"/>
  <c r="L24" i="1"/>
  <c r="M24" i="1"/>
  <c r="N24" i="1"/>
  <c r="O24" i="1"/>
  <c r="P24" i="1"/>
  <c r="Q24" i="1"/>
  <c r="R24" i="1"/>
  <c r="S24" i="1"/>
  <c r="T24" i="1"/>
  <c r="K25" i="1"/>
  <c r="L25" i="1"/>
  <c r="M25" i="1"/>
  <c r="N25" i="1"/>
  <c r="O25" i="1"/>
  <c r="P25" i="1"/>
  <c r="Q25" i="1"/>
  <c r="R25" i="1"/>
  <c r="S25" i="1"/>
  <c r="T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O31" i="1"/>
  <c r="P31" i="1"/>
  <c r="Q31" i="1"/>
  <c r="R31" i="1"/>
  <c r="S31" i="1"/>
  <c r="T31" i="1"/>
  <c r="K32" i="1"/>
  <c r="L32" i="1"/>
  <c r="M32" i="1"/>
  <c r="N32" i="1"/>
  <c r="O32" i="1"/>
  <c r="P32" i="1"/>
  <c r="Q32" i="1"/>
  <c r="R32" i="1"/>
  <c r="S32" i="1"/>
  <c r="T32" i="1"/>
  <c r="K33" i="1"/>
  <c r="L33" i="1"/>
  <c r="M33" i="1"/>
  <c r="N33" i="1"/>
  <c r="O33" i="1"/>
  <c r="P33" i="1"/>
  <c r="Q33" i="1"/>
  <c r="R33" i="1"/>
  <c r="S33" i="1"/>
  <c r="T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S35" i="1"/>
  <c r="T35" i="1"/>
  <c r="K36" i="1"/>
  <c r="L36" i="1"/>
  <c r="M36" i="1"/>
  <c r="N36" i="1"/>
  <c r="O36" i="1"/>
  <c r="P36" i="1"/>
  <c r="Q36" i="1"/>
  <c r="R36" i="1"/>
  <c r="S36" i="1"/>
  <c r="T36" i="1"/>
  <c r="K37" i="1"/>
  <c r="L37" i="1"/>
  <c r="M37" i="1"/>
  <c r="N37" i="1"/>
  <c r="O37" i="1"/>
  <c r="P37" i="1"/>
  <c r="Q37" i="1"/>
  <c r="R37" i="1"/>
  <c r="S37" i="1"/>
  <c r="T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S39" i="1"/>
  <c r="T39" i="1"/>
  <c r="K40" i="1"/>
  <c r="L40" i="1"/>
  <c r="M40" i="1"/>
  <c r="N40" i="1"/>
  <c r="O40" i="1"/>
  <c r="P40" i="1"/>
  <c r="Q40" i="1"/>
  <c r="R40" i="1"/>
  <c r="S40" i="1"/>
  <c r="T40" i="1"/>
  <c r="K41" i="1"/>
  <c r="L41" i="1"/>
  <c r="M41" i="1"/>
  <c r="N41" i="1"/>
  <c r="O41" i="1"/>
  <c r="P41" i="1"/>
  <c r="Q41" i="1"/>
  <c r="R41" i="1"/>
  <c r="S41" i="1"/>
  <c r="T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S43" i="1"/>
  <c r="T43" i="1"/>
  <c r="K44" i="1"/>
  <c r="L44" i="1"/>
  <c r="M44" i="1"/>
  <c r="N44" i="1"/>
  <c r="O44" i="1"/>
  <c r="P44" i="1"/>
  <c r="Q44" i="1"/>
  <c r="R44" i="1"/>
  <c r="S44" i="1"/>
  <c r="T44" i="1"/>
  <c r="K45" i="1"/>
  <c r="L45" i="1"/>
  <c r="M45" i="1"/>
  <c r="N45" i="1"/>
  <c r="O45" i="1"/>
  <c r="P45" i="1"/>
  <c r="Q45" i="1"/>
  <c r="R45" i="1"/>
  <c r="S45" i="1"/>
  <c r="T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S47" i="1"/>
  <c r="T47" i="1"/>
  <c r="K48" i="1"/>
  <c r="L48" i="1"/>
  <c r="M48" i="1"/>
  <c r="N48" i="1"/>
  <c r="O48" i="1"/>
  <c r="P48" i="1"/>
  <c r="Q48" i="1"/>
  <c r="R48" i="1"/>
  <c r="S48" i="1"/>
  <c r="T48" i="1"/>
  <c r="K49" i="1"/>
  <c r="L49" i="1"/>
  <c r="M49" i="1"/>
  <c r="N49" i="1"/>
  <c r="O49" i="1"/>
  <c r="P49" i="1"/>
  <c r="Q49" i="1"/>
  <c r="R49" i="1"/>
  <c r="S49" i="1"/>
  <c r="T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S51" i="1"/>
  <c r="T51" i="1"/>
  <c r="K52" i="1"/>
  <c r="L52" i="1"/>
  <c r="M52" i="1"/>
  <c r="N52" i="1"/>
  <c r="O52" i="1"/>
  <c r="P52" i="1"/>
  <c r="Q52" i="1"/>
  <c r="R52" i="1"/>
  <c r="S52" i="1"/>
  <c r="T52" i="1"/>
  <c r="K53" i="1"/>
  <c r="L53" i="1"/>
  <c r="M53" i="1"/>
  <c r="N53" i="1"/>
  <c r="O53" i="1"/>
  <c r="P53" i="1"/>
  <c r="Q53" i="1"/>
  <c r="R53" i="1"/>
  <c r="S53" i="1"/>
  <c r="T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S55" i="1"/>
  <c r="T55" i="1"/>
  <c r="K56" i="1"/>
  <c r="L56" i="1"/>
  <c r="M56" i="1"/>
  <c r="N56" i="1"/>
  <c r="O56" i="1"/>
  <c r="P56" i="1"/>
  <c r="Q56" i="1"/>
  <c r="R56" i="1"/>
  <c r="S56" i="1"/>
  <c r="T56" i="1"/>
  <c r="K57" i="1"/>
  <c r="L57" i="1"/>
  <c r="M57" i="1"/>
  <c r="N57" i="1"/>
  <c r="O57" i="1"/>
  <c r="P57" i="1"/>
  <c r="Q57" i="1"/>
  <c r="R57" i="1"/>
  <c r="S57" i="1"/>
  <c r="T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S59" i="1"/>
  <c r="T59" i="1"/>
  <c r="K60" i="1"/>
  <c r="L60" i="1"/>
  <c r="M60" i="1"/>
  <c r="N60" i="1"/>
  <c r="O60" i="1"/>
  <c r="P60" i="1"/>
  <c r="Q60" i="1"/>
  <c r="R60" i="1"/>
  <c r="S60" i="1"/>
  <c r="T60" i="1"/>
  <c r="K61" i="1"/>
  <c r="L61" i="1"/>
  <c r="M61" i="1"/>
  <c r="N61" i="1"/>
  <c r="O61" i="1"/>
  <c r="P61" i="1"/>
  <c r="Q61" i="1"/>
  <c r="R61" i="1"/>
  <c r="S61" i="1"/>
  <c r="T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S63" i="1"/>
  <c r="T63" i="1"/>
  <c r="K64" i="1"/>
  <c r="L64" i="1"/>
  <c r="M64" i="1"/>
  <c r="N64" i="1"/>
  <c r="O64" i="1"/>
  <c r="P64" i="1"/>
  <c r="Q64" i="1"/>
  <c r="R64" i="1"/>
  <c r="S64" i="1"/>
  <c r="T64" i="1"/>
  <c r="K65" i="1"/>
  <c r="L65" i="1"/>
  <c r="M65" i="1"/>
  <c r="N65" i="1"/>
  <c r="O65" i="1"/>
  <c r="P65" i="1"/>
  <c r="Q65" i="1"/>
  <c r="R65" i="1"/>
  <c r="S65" i="1"/>
  <c r="T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S67" i="1"/>
  <c r="T67" i="1"/>
  <c r="K68" i="1"/>
  <c r="L68" i="1"/>
  <c r="M68" i="1"/>
  <c r="N68" i="1"/>
  <c r="O68" i="1"/>
  <c r="P68" i="1"/>
  <c r="Q68" i="1"/>
  <c r="R68" i="1"/>
  <c r="S68" i="1"/>
  <c r="T68" i="1"/>
  <c r="K69" i="1"/>
  <c r="L69" i="1"/>
  <c r="M69" i="1"/>
  <c r="N69" i="1"/>
  <c r="O69" i="1"/>
  <c r="P69" i="1"/>
  <c r="Q69" i="1"/>
  <c r="R69" i="1"/>
  <c r="S69" i="1"/>
  <c r="T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S71" i="1"/>
  <c r="T71" i="1"/>
  <c r="K72" i="1"/>
  <c r="L72" i="1"/>
  <c r="M72" i="1"/>
  <c r="N72" i="1"/>
  <c r="O72" i="1"/>
  <c r="P72" i="1"/>
  <c r="Q72" i="1"/>
  <c r="R72" i="1"/>
  <c r="S72" i="1"/>
  <c r="T72" i="1"/>
  <c r="K73" i="1"/>
  <c r="L73" i="1"/>
  <c r="M73" i="1"/>
  <c r="N73" i="1"/>
  <c r="O73" i="1"/>
  <c r="P73" i="1"/>
  <c r="Q73" i="1"/>
  <c r="R73" i="1"/>
  <c r="S73" i="1"/>
  <c r="T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S75" i="1"/>
  <c r="T75" i="1"/>
  <c r="K76" i="1"/>
  <c r="L76" i="1"/>
  <c r="M76" i="1"/>
  <c r="N76" i="1"/>
  <c r="O76" i="1"/>
  <c r="P76" i="1"/>
  <c r="Q76" i="1"/>
  <c r="R76" i="1"/>
  <c r="S76" i="1"/>
  <c r="T76" i="1"/>
  <c r="K77" i="1"/>
  <c r="L77" i="1"/>
  <c r="M77" i="1"/>
  <c r="N77" i="1"/>
  <c r="O77" i="1"/>
  <c r="P77" i="1"/>
  <c r="Q77" i="1"/>
  <c r="R77" i="1"/>
  <c r="S77" i="1"/>
  <c r="T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S79" i="1"/>
  <c r="T79" i="1"/>
  <c r="K80" i="1"/>
  <c r="L80" i="1"/>
  <c r="M80" i="1"/>
  <c r="N80" i="1"/>
  <c r="O80" i="1"/>
  <c r="P80" i="1"/>
  <c r="Q80" i="1"/>
  <c r="R80" i="1"/>
  <c r="S80" i="1"/>
  <c r="T80" i="1"/>
  <c r="K81" i="1"/>
  <c r="L81" i="1"/>
  <c r="M81" i="1"/>
  <c r="N81" i="1"/>
  <c r="O81" i="1"/>
  <c r="P81" i="1"/>
  <c r="Q81" i="1"/>
  <c r="R81" i="1"/>
  <c r="S81" i="1"/>
  <c r="T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O83" i="1"/>
  <c r="P83" i="1"/>
  <c r="Q83" i="1"/>
  <c r="R83" i="1"/>
  <c r="S83" i="1"/>
  <c r="T83" i="1"/>
  <c r="K84" i="1"/>
  <c r="L84" i="1"/>
  <c r="M84" i="1"/>
  <c r="N84" i="1"/>
  <c r="O84" i="1"/>
  <c r="P84" i="1"/>
  <c r="Q84" i="1"/>
  <c r="R84" i="1"/>
  <c r="S84" i="1"/>
  <c r="T84" i="1"/>
  <c r="K85" i="1"/>
  <c r="L85" i="1"/>
  <c r="M85" i="1"/>
  <c r="N85" i="1"/>
  <c r="O85" i="1"/>
  <c r="P85" i="1"/>
  <c r="Q85" i="1"/>
  <c r="R85" i="1"/>
  <c r="S85" i="1"/>
  <c r="T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O87" i="1"/>
  <c r="P87" i="1"/>
  <c r="Q87" i="1"/>
  <c r="R87" i="1"/>
  <c r="S87" i="1"/>
  <c r="T87" i="1"/>
  <c r="K88" i="1"/>
  <c r="L88" i="1"/>
  <c r="M88" i="1"/>
  <c r="N88" i="1"/>
  <c r="O88" i="1"/>
  <c r="P88" i="1"/>
  <c r="Q88" i="1"/>
  <c r="R88" i="1"/>
  <c r="S88" i="1"/>
  <c r="T88" i="1"/>
  <c r="K89" i="1"/>
  <c r="L89" i="1"/>
  <c r="M89" i="1"/>
  <c r="N89" i="1"/>
  <c r="O89" i="1"/>
  <c r="P89" i="1"/>
  <c r="Q89" i="1"/>
  <c r="R89" i="1"/>
  <c r="S89" i="1"/>
  <c r="T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S91" i="1"/>
  <c r="T91" i="1"/>
  <c r="K92" i="1"/>
  <c r="L92" i="1"/>
  <c r="M92" i="1"/>
  <c r="N92" i="1"/>
  <c r="O92" i="1"/>
  <c r="P92" i="1"/>
  <c r="Q92" i="1"/>
  <c r="R92" i="1"/>
  <c r="S92" i="1"/>
  <c r="T92" i="1"/>
  <c r="K93" i="1"/>
  <c r="L93" i="1"/>
  <c r="M93" i="1"/>
  <c r="N93" i="1"/>
  <c r="O93" i="1"/>
  <c r="P93" i="1"/>
  <c r="Q93" i="1"/>
  <c r="R93" i="1"/>
  <c r="S93" i="1"/>
  <c r="T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S95" i="1"/>
  <c r="T95" i="1"/>
  <c r="K96" i="1"/>
  <c r="L96" i="1"/>
  <c r="M96" i="1"/>
  <c r="N96" i="1"/>
  <c r="O96" i="1"/>
  <c r="P96" i="1"/>
  <c r="Q96" i="1"/>
  <c r="R96" i="1"/>
  <c r="S96" i="1"/>
  <c r="T96" i="1"/>
  <c r="K97" i="1"/>
  <c r="L97" i="1"/>
  <c r="M97" i="1"/>
  <c r="N97" i="1"/>
  <c r="O97" i="1"/>
  <c r="P97" i="1"/>
  <c r="Q97" i="1"/>
  <c r="R97" i="1"/>
  <c r="S97" i="1"/>
  <c r="T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S99" i="1"/>
  <c r="T99" i="1"/>
  <c r="K100" i="1"/>
  <c r="L100" i="1"/>
  <c r="M100" i="1"/>
  <c r="N100" i="1"/>
  <c r="O100" i="1"/>
  <c r="P100" i="1"/>
  <c r="Q100" i="1"/>
  <c r="R100" i="1"/>
  <c r="S100" i="1"/>
  <c r="T100" i="1"/>
  <c r="K101" i="1"/>
  <c r="L101" i="1"/>
  <c r="M101" i="1"/>
  <c r="N101" i="1"/>
  <c r="O101" i="1"/>
  <c r="P101" i="1"/>
  <c r="Q101" i="1"/>
  <c r="R101" i="1"/>
  <c r="S101" i="1"/>
  <c r="T101" i="1"/>
  <c r="K102" i="1"/>
  <c r="L102" i="1"/>
  <c r="M102" i="1"/>
  <c r="N102" i="1"/>
  <c r="O102" i="1"/>
  <c r="P102" i="1"/>
  <c r="Q102" i="1"/>
  <c r="R102" i="1"/>
  <c r="S102" i="1"/>
  <c r="T102" i="1"/>
  <c r="K103" i="1"/>
  <c r="L103" i="1"/>
  <c r="M103" i="1"/>
  <c r="N103" i="1"/>
  <c r="O103" i="1"/>
  <c r="P103" i="1"/>
  <c r="Q103" i="1"/>
  <c r="R103" i="1"/>
  <c r="S103" i="1"/>
  <c r="T103" i="1"/>
  <c r="K104" i="1"/>
  <c r="L104" i="1"/>
  <c r="M104" i="1"/>
  <c r="N104" i="1"/>
  <c r="O104" i="1"/>
  <c r="P104" i="1"/>
  <c r="Q104" i="1"/>
  <c r="R104" i="1"/>
  <c r="S104" i="1"/>
  <c r="T104" i="1"/>
  <c r="K105" i="1"/>
  <c r="L105" i="1"/>
  <c r="M105" i="1"/>
  <c r="N105" i="1"/>
  <c r="O105" i="1"/>
  <c r="P105" i="1"/>
  <c r="Q105" i="1"/>
  <c r="R105" i="1"/>
  <c r="S105" i="1"/>
  <c r="T105" i="1"/>
  <c r="K106" i="1"/>
  <c r="L106" i="1"/>
  <c r="M106" i="1"/>
  <c r="N106" i="1"/>
  <c r="O106" i="1"/>
  <c r="P106" i="1"/>
  <c r="Q106" i="1"/>
  <c r="R106" i="1"/>
  <c r="S106" i="1"/>
  <c r="T106" i="1"/>
  <c r="K107" i="1"/>
  <c r="L107" i="1"/>
  <c r="M107" i="1"/>
  <c r="N107" i="1"/>
  <c r="O107" i="1"/>
  <c r="P107" i="1"/>
  <c r="Q107" i="1"/>
  <c r="R107" i="1"/>
  <c r="S107" i="1"/>
  <c r="T107" i="1"/>
  <c r="K108" i="1"/>
  <c r="L108" i="1"/>
  <c r="M108" i="1"/>
  <c r="N108" i="1"/>
  <c r="O108" i="1"/>
  <c r="P108" i="1"/>
  <c r="Q108" i="1"/>
  <c r="R108" i="1"/>
  <c r="S108" i="1"/>
  <c r="T108" i="1"/>
  <c r="K109" i="1"/>
  <c r="L109" i="1"/>
  <c r="M109" i="1"/>
  <c r="N109" i="1"/>
  <c r="O109" i="1"/>
  <c r="P109" i="1"/>
  <c r="Q109" i="1"/>
  <c r="R109" i="1"/>
  <c r="S109" i="1"/>
  <c r="T109" i="1"/>
  <c r="K110" i="1"/>
  <c r="L110" i="1"/>
  <c r="M110" i="1"/>
  <c r="N110" i="1"/>
  <c r="O110" i="1"/>
  <c r="P110" i="1"/>
  <c r="Q110" i="1"/>
  <c r="R110" i="1"/>
  <c r="S110" i="1"/>
  <c r="T110" i="1"/>
  <c r="K111" i="1"/>
  <c r="L111" i="1"/>
  <c r="M111" i="1"/>
  <c r="N111" i="1"/>
  <c r="O111" i="1"/>
  <c r="P111" i="1"/>
  <c r="Q111" i="1"/>
  <c r="R111" i="1"/>
  <c r="S111" i="1"/>
  <c r="T111" i="1"/>
  <c r="K112" i="1"/>
  <c r="L112" i="1"/>
  <c r="M112" i="1"/>
  <c r="N112" i="1"/>
  <c r="O112" i="1"/>
  <c r="P112" i="1"/>
  <c r="Q112" i="1"/>
  <c r="R112" i="1"/>
  <c r="S112" i="1"/>
  <c r="T112" i="1"/>
  <c r="K113" i="1"/>
  <c r="L113" i="1"/>
  <c r="M113" i="1"/>
  <c r="N113" i="1"/>
  <c r="O113" i="1"/>
  <c r="P113" i="1"/>
  <c r="Q113" i="1"/>
  <c r="R113" i="1"/>
  <c r="S113" i="1"/>
  <c r="T113" i="1"/>
  <c r="K114" i="1"/>
  <c r="L114" i="1"/>
  <c r="M114" i="1"/>
  <c r="N114" i="1"/>
  <c r="O114" i="1"/>
  <c r="P114" i="1"/>
  <c r="Q114" i="1"/>
  <c r="R114" i="1"/>
  <c r="S114" i="1"/>
  <c r="T114" i="1"/>
  <c r="K115" i="1"/>
  <c r="L115" i="1"/>
  <c r="M115" i="1"/>
  <c r="N115" i="1"/>
  <c r="O115" i="1"/>
  <c r="P115" i="1"/>
  <c r="Q115" i="1"/>
  <c r="R115" i="1"/>
  <c r="S115" i="1"/>
  <c r="T115" i="1"/>
  <c r="K116" i="1"/>
  <c r="L116" i="1"/>
  <c r="M116" i="1"/>
  <c r="N116" i="1"/>
  <c r="O116" i="1"/>
  <c r="P116" i="1"/>
  <c r="Q116" i="1"/>
  <c r="R116" i="1"/>
  <c r="S116" i="1"/>
  <c r="T116" i="1"/>
  <c r="K117" i="1"/>
  <c r="L117" i="1"/>
  <c r="M117" i="1"/>
  <c r="N117" i="1"/>
  <c r="O117" i="1"/>
  <c r="P117" i="1"/>
  <c r="Q117" i="1"/>
  <c r="R117" i="1"/>
  <c r="S117" i="1"/>
  <c r="T117" i="1"/>
  <c r="K118" i="1"/>
  <c r="L118" i="1"/>
  <c r="M118" i="1"/>
  <c r="N118" i="1"/>
  <c r="O118" i="1"/>
  <c r="P118" i="1"/>
  <c r="Q118" i="1"/>
  <c r="R118" i="1"/>
  <c r="S118" i="1"/>
  <c r="T118" i="1"/>
  <c r="K119" i="1"/>
  <c r="L119" i="1"/>
  <c r="M119" i="1"/>
  <c r="N119" i="1"/>
  <c r="O119" i="1"/>
  <c r="P119" i="1"/>
  <c r="Q119" i="1"/>
  <c r="R119" i="1"/>
  <c r="S119" i="1"/>
  <c r="T119" i="1"/>
  <c r="K120" i="1"/>
  <c r="L120" i="1"/>
  <c r="M120" i="1"/>
  <c r="N120" i="1"/>
  <c r="O120" i="1"/>
  <c r="P120" i="1"/>
  <c r="Q120" i="1"/>
  <c r="R120" i="1"/>
  <c r="S120" i="1"/>
  <c r="T120" i="1"/>
  <c r="K121" i="1"/>
  <c r="L121" i="1"/>
  <c r="M121" i="1"/>
  <c r="N121" i="1"/>
  <c r="O121" i="1"/>
  <c r="P121" i="1"/>
  <c r="Q121" i="1"/>
  <c r="R121" i="1"/>
  <c r="S121" i="1"/>
  <c r="T121" i="1"/>
  <c r="K122" i="1"/>
  <c r="L122" i="1"/>
  <c r="M122" i="1"/>
  <c r="N122" i="1"/>
  <c r="O122" i="1"/>
  <c r="P122" i="1"/>
  <c r="Q122" i="1"/>
  <c r="R122" i="1"/>
  <c r="S122" i="1"/>
  <c r="T122" i="1"/>
  <c r="K123" i="1"/>
  <c r="L123" i="1"/>
  <c r="M123" i="1"/>
  <c r="N123" i="1"/>
  <c r="O123" i="1"/>
  <c r="P123" i="1"/>
  <c r="Q123" i="1"/>
  <c r="R123" i="1"/>
  <c r="S123" i="1"/>
  <c r="T123" i="1"/>
  <c r="K124" i="1"/>
  <c r="L124" i="1"/>
  <c r="M124" i="1"/>
  <c r="N124" i="1"/>
  <c r="O124" i="1"/>
  <c r="P124" i="1"/>
  <c r="Q124" i="1"/>
  <c r="R124" i="1"/>
  <c r="S124" i="1"/>
  <c r="T124" i="1"/>
  <c r="K125" i="1"/>
  <c r="L125" i="1"/>
  <c r="M125" i="1"/>
  <c r="N125" i="1"/>
  <c r="O125" i="1"/>
  <c r="P125" i="1"/>
  <c r="Q125" i="1"/>
  <c r="R125" i="1"/>
  <c r="S125" i="1"/>
  <c r="T125" i="1"/>
  <c r="K126" i="1"/>
  <c r="L126" i="1"/>
  <c r="M126" i="1"/>
  <c r="N126" i="1"/>
  <c r="O126" i="1"/>
  <c r="P126" i="1"/>
  <c r="Q126" i="1"/>
  <c r="R126" i="1"/>
  <c r="S126" i="1"/>
  <c r="T126" i="1"/>
  <c r="K127" i="1"/>
  <c r="L127" i="1"/>
  <c r="M127" i="1"/>
  <c r="N127" i="1"/>
  <c r="O127" i="1"/>
  <c r="P127" i="1"/>
  <c r="Q127" i="1"/>
  <c r="R127" i="1"/>
  <c r="S127" i="1"/>
  <c r="T127" i="1"/>
  <c r="K128" i="1"/>
  <c r="L128" i="1"/>
  <c r="M128" i="1"/>
  <c r="N128" i="1"/>
  <c r="O128" i="1"/>
  <c r="P128" i="1"/>
  <c r="Q128" i="1"/>
  <c r="R128" i="1"/>
  <c r="S128" i="1"/>
  <c r="T128" i="1"/>
  <c r="K129" i="1"/>
  <c r="L129" i="1"/>
  <c r="M129" i="1"/>
  <c r="N129" i="1"/>
  <c r="O129" i="1"/>
  <c r="P129" i="1"/>
  <c r="Q129" i="1"/>
  <c r="R129" i="1"/>
  <c r="S129" i="1"/>
  <c r="T129" i="1"/>
  <c r="K130" i="1"/>
  <c r="L130" i="1"/>
  <c r="M130" i="1"/>
  <c r="N130" i="1"/>
  <c r="O130" i="1"/>
  <c r="P130" i="1"/>
  <c r="Q130" i="1"/>
  <c r="R130" i="1"/>
  <c r="S130" i="1"/>
  <c r="T130" i="1"/>
  <c r="K131" i="1"/>
  <c r="L131" i="1"/>
  <c r="M131" i="1"/>
  <c r="N131" i="1"/>
  <c r="O131" i="1"/>
  <c r="P131" i="1"/>
  <c r="Q131" i="1"/>
  <c r="R131" i="1"/>
  <c r="S131" i="1"/>
  <c r="T131" i="1"/>
  <c r="K132" i="1"/>
  <c r="L132" i="1"/>
  <c r="M132" i="1"/>
  <c r="N132" i="1"/>
  <c r="O132" i="1"/>
  <c r="P132" i="1"/>
  <c r="Q132" i="1"/>
  <c r="R132" i="1"/>
  <c r="S132" i="1"/>
  <c r="T132" i="1"/>
  <c r="K133" i="1"/>
  <c r="L133" i="1"/>
  <c r="M133" i="1"/>
  <c r="N133" i="1"/>
  <c r="O133" i="1"/>
  <c r="P133" i="1"/>
  <c r="Q133" i="1"/>
  <c r="R133" i="1"/>
  <c r="S133" i="1"/>
  <c r="T133" i="1"/>
  <c r="K134" i="1"/>
  <c r="L134" i="1"/>
  <c r="M134" i="1"/>
  <c r="N134" i="1"/>
  <c r="O134" i="1"/>
  <c r="P134" i="1"/>
  <c r="Q134" i="1"/>
  <c r="R134" i="1"/>
  <c r="S134" i="1"/>
  <c r="T134" i="1"/>
  <c r="K135" i="1"/>
  <c r="L135" i="1"/>
  <c r="M135" i="1"/>
  <c r="N135" i="1"/>
  <c r="O135" i="1"/>
  <c r="P135" i="1"/>
  <c r="Q135" i="1"/>
  <c r="R135" i="1"/>
  <c r="S135" i="1"/>
  <c r="T135" i="1"/>
  <c r="K136" i="1"/>
  <c r="L136" i="1"/>
  <c r="M136" i="1"/>
  <c r="N136" i="1"/>
  <c r="O136" i="1"/>
  <c r="P136" i="1"/>
  <c r="Q136" i="1"/>
  <c r="R136" i="1"/>
  <c r="S136" i="1"/>
  <c r="T136" i="1"/>
  <c r="K137" i="1"/>
  <c r="L137" i="1"/>
  <c r="M137" i="1"/>
  <c r="N137" i="1"/>
  <c r="O137" i="1"/>
  <c r="P137" i="1"/>
  <c r="Q137" i="1"/>
  <c r="R137" i="1"/>
  <c r="S137" i="1"/>
  <c r="T137" i="1"/>
  <c r="K138" i="1"/>
  <c r="L138" i="1"/>
  <c r="M138" i="1"/>
  <c r="N138" i="1"/>
  <c r="O138" i="1"/>
  <c r="P138" i="1"/>
  <c r="Q138" i="1"/>
  <c r="R138" i="1"/>
  <c r="S138" i="1"/>
  <c r="T138" i="1"/>
  <c r="K139" i="1"/>
  <c r="L139" i="1"/>
  <c r="M139" i="1"/>
  <c r="N139" i="1"/>
  <c r="O139" i="1"/>
  <c r="P139" i="1"/>
  <c r="Q139" i="1"/>
  <c r="R139" i="1"/>
  <c r="S139" i="1"/>
  <c r="T139" i="1"/>
  <c r="K140" i="1"/>
  <c r="L140" i="1"/>
  <c r="M140" i="1"/>
  <c r="N140" i="1"/>
  <c r="O140" i="1"/>
  <c r="P140" i="1"/>
  <c r="Q140" i="1"/>
  <c r="R140" i="1"/>
  <c r="S140" i="1"/>
  <c r="T140" i="1"/>
  <c r="K141" i="1"/>
  <c r="L141" i="1"/>
  <c r="M141" i="1"/>
  <c r="N141" i="1"/>
  <c r="O141" i="1"/>
  <c r="P141" i="1"/>
  <c r="Q141" i="1"/>
  <c r="R141" i="1"/>
  <c r="S141" i="1"/>
  <c r="T141" i="1"/>
  <c r="K142" i="1"/>
  <c r="L142" i="1"/>
  <c r="M142" i="1"/>
  <c r="N142" i="1"/>
  <c r="O142" i="1"/>
  <c r="P142" i="1"/>
  <c r="Q142" i="1"/>
  <c r="R142" i="1"/>
  <c r="S142" i="1"/>
  <c r="T142" i="1"/>
  <c r="K143" i="1"/>
  <c r="L143" i="1"/>
  <c r="M143" i="1"/>
  <c r="N143" i="1"/>
  <c r="O143" i="1"/>
  <c r="P143" i="1"/>
  <c r="Q143" i="1"/>
  <c r="R143" i="1"/>
  <c r="S143" i="1"/>
  <c r="T143" i="1"/>
  <c r="K144" i="1"/>
  <c r="L144" i="1"/>
  <c r="M144" i="1"/>
  <c r="N144" i="1"/>
  <c r="O144" i="1"/>
  <c r="P144" i="1"/>
  <c r="Q144" i="1"/>
  <c r="R144" i="1"/>
  <c r="S144" i="1"/>
  <c r="T144" i="1"/>
  <c r="K145" i="1"/>
  <c r="L145" i="1"/>
  <c r="M145" i="1"/>
  <c r="N145" i="1"/>
  <c r="O145" i="1"/>
  <c r="P145" i="1"/>
  <c r="Q145" i="1"/>
  <c r="R145" i="1"/>
  <c r="S145" i="1"/>
  <c r="T145" i="1"/>
  <c r="K146" i="1"/>
  <c r="L146" i="1"/>
  <c r="M146" i="1"/>
  <c r="N146" i="1"/>
  <c r="O146" i="1"/>
  <c r="P146" i="1"/>
  <c r="Q146" i="1"/>
  <c r="R146" i="1"/>
  <c r="S146" i="1"/>
  <c r="T146" i="1"/>
  <c r="K147" i="1"/>
  <c r="L147" i="1"/>
  <c r="M147" i="1"/>
  <c r="N147" i="1"/>
  <c r="O147" i="1"/>
  <c r="P147" i="1"/>
  <c r="Q147" i="1"/>
  <c r="R147" i="1"/>
  <c r="S147" i="1"/>
  <c r="T147" i="1"/>
  <c r="K148" i="1"/>
  <c r="L148" i="1"/>
  <c r="M148" i="1"/>
  <c r="N148" i="1"/>
  <c r="O148" i="1"/>
  <c r="P148" i="1"/>
  <c r="Q148" i="1"/>
  <c r="R148" i="1"/>
  <c r="S148" i="1"/>
  <c r="T148" i="1"/>
  <c r="K149" i="1"/>
  <c r="L149" i="1"/>
  <c r="M149" i="1"/>
  <c r="N149" i="1"/>
  <c r="O149" i="1"/>
  <c r="P149" i="1"/>
  <c r="Q149" i="1"/>
  <c r="R149" i="1"/>
  <c r="S149" i="1"/>
  <c r="T149" i="1"/>
  <c r="K150" i="1"/>
  <c r="L150" i="1"/>
  <c r="M150" i="1"/>
  <c r="N150" i="1"/>
  <c r="O150" i="1"/>
  <c r="P150" i="1"/>
  <c r="Q150" i="1"/>
  <c r="R150" i="1"/>
  <c r="S150" i="1"/>
  <c r="T150" i="1"/>
  <c r="K151" i="1"/>
  <c r="L151" i="1"/>
  <c r="M151" i="1"/>
  <c r="N151" i="1"/>
  <c r="O151" i="1"/>
  <c r="P151" i="1"/>
  <c r="Q151" i="1"/>
  <c r="R151" i="1"/>
  <c r="S151" i="1"/>
  <c r="T151" i="1"/>
  <c r="K152" i="1"/>
  <c r="L152" i="1"/>
  <c r="M152" i="1"/>
  <c r="N152" i="1"/>
  <c r="O152" i="1"/>
  <c r="P152" i="1"/>
  <c r="Q152" i="1"/>
  <c r="R152" i="1"/>
  <c r="S152" i="1"/>
  <c r="T152" i="1"/>
  <c r="K153" i="1"/>
  <c r="L153" i="1"/>
  <c r="M153" i="1"/>
  <c r="N153" i="1"/>
  <c r="O153" i="1"/>
  <c r="P153" i="1"/>
  <c r="Q153" i="1"/>
  <c r="R153" i="1"/>
  <c r="S153" i="1"/>
  <c r="T153" i="1"/>
  <c r="K154" i="1"/>
  <c r="L154" i="1"/>
  <c r="M154" i="1"/>
  <c r="N154" i="1"/>
  <c r="O154" i="1"/>
  <c r="P154" i="1"/>
  <c r="Q154" i="1"/>
  <c r="R154" i="1"/>
  <c r="S154" i="1"/>
  <c r="T154" i="1"/>
  <c r="K155" i="1"/>
  <c r="L155" i="1"/>
  <c r="M155" i="1"/>
  <c r="N155" i="1"/>
  <c r="O155" i="1"/>
  <c r="P155" i="1"/>
  <c r="Q155" i="1"/>
  <c r="R155" i="1"/>
  <c r="S155" i="1"/>
  <c r="T155" i="1"/>
  <c r="K156" i="1"/>
  <c r="L156" i="1"/>
  <c r="M156" i="1"/>
  <c r="N156" i="1"/>
  <c r="O156" i="1"/>
  <c r="P156" i="1"/>
  <c r="Q156" i="1"/>
  <c r="R156" i="1"/>
  <c r="S156" i="1"/>
  <c r="T156" i="1"/>
  <c r="K157" i="1"/>
  <c r="L157" i="1"/>
  <c r="M157" i="1"/>
  <c r="N157" i="1"/>
  <c r="O157" i="1"/>
  <c r="P157" i="1"/>
  <c r="Q157" i="1"/>
  <c r="R157" i="1"/>
  <c r="S157" i="1"/>
  <c r="T157" i="1"/>
  <c r="K158" i="1"/>
  <c r="L158" i="1"/>
  <c r="M158" i="1"/>
  <c r="N158" i="1"/>
  <c r="O158" i="1"/>
  <c r="P158" i="1"/>
  <c r="Q158" i="1"/>
  <c r="R158" i="1"/>
  <c r="S158" i="1"/>
  <c r="T158" i="1"/>
  <c r="K159" i="1"/>
  <c r="L159" i="1"/>
  <c r="M159" i="1"/>
  <c r="N159" i="1"/>
  <c r="O159" i="1"/>
  <c r="P159" i="1"/>
  <c r="Q159" i="1"/>
  <c r="R159" i="1"/>
  <c r="S159" i="1"/>
  <c r="T159" i="1"/>
  <c r="K160" i="1"/>
  <c r="L160" i="1"/>
  <c r="M160" i="1"/>
  <c r="N160" i="1"/>
  <c r="O160" i="1"/>
  <c r="P160" i="1"/>
  <c r="Q160" i="1"/>
  <c r="R160" i="1"/>
  <c r="S160" i="1"/>
  <c r="T160" i="1"/>
  <c r="K161" i="1"/>
  <c r="L161" i="1"/>
  <c r="M161" i="1"/>
  <c r="N161" i="1"/>
  <c r="O161" i="1"/>
  <c r="P161" i="1"/>
  <c r="Q161" i="1"/>
  <c r="R161" i="1"/>
  <c r="S161" i="1"/>
  <c r="T161" i="1"/>
  <c r="K162" i="1"/>
  <c r="L162" i="1"/>
  <c r="M162" i="1"/>
  <c r="N162" i="1"/>
  <c r="O162" i="1"/>
  <c r="P162" i="1"/>
  <c r="Q162" i="1"/>
  <c r="R162" i="1"/>
  <c r="S162" i="1"/>
  <c r="T162" i="1"/>
  <c r="K163" i="1"/>
  <c r="L163" i="1"/>
  <c r="M163" i="1"/>
  <c r="N163" i="1"/>
  <c r="O163" i="1"/>
  <c r="P163" i="1"/>
  <c r="Q163" i="1"/>
  <c r="R163" i="1"/>
  <c r="S163" i="1"/>
  <c r="T163" i="1"/>
  <c r="K164" i="1"/>
  <c r="L164" i="1"/>
  <c r="M164" i="1"/>
  <c r="N164" i="1"/>
  <c r="O164" i="1"/>
  <c r="P164" i="1"/>
  <c r="Q164" i="1"/>
  <c r="R164" i="1"/>
  <c r="S164" i="1"/>
  <c r="T164" i="1"/>
  <c r="K165" i="1"/>
  <c r="L165" i="1"/>
  <c r="M165" i="1"/>
  <c r="N165" i="1"/>
  <c r="O165" i="1"/>
  <c r="P165" i="1"/>
  <c r="Q165" i="1"/>
  <c r="R165" i="1"/>
  <c r="S165" i="1"/>
  <c r="T165" i="1"/>
  <c r="K166" i="1"/>
  <c r="L166" i="1"/>
  <c r="M166" i="1"/>
  <c r="N166" i="1"/>
  <c r="O166" i="1"/>
  <c r="P166" i="1"/>
  <c r="Q166" i="1"/>
  <c r="R166" i="1"/>
  <c r="S166" i="1"/>
  <c r="T166" i="1"/>
  <c r="K167" i="1"/>
  <c r="L167" i="1"/>
  <c r="M167" i="1"/>
  <c r="N167" i="1"/>
  <c r="O167" i="1"/>
  <c r="P167" i="1"/>
  <c r="Q167" i="1"/>
  <c r="R167" i="1"/>
  <c r="S167" i="1"/>
  <c r="T167" i="1"/>
  <c r="K168" i="1"/>
  <c r="L168" i="1"/>
  <c r="M168" i="1"/>
  <c r="N168" i="1"/>
  <c r="O168" i="1"/>
  <c r="P168" i="1"/>
  <c r="Q168" i="1"/>
  <c r="R168" i="1"/>
  <c r="S168" i="1"/>
  <c r="T168" i="1"/>
  <c r="K169" i="1"/>
  <c r="L169" i="1"/>
  <c r="M169" i="1"/>
  <c r="N169" i="1"/>
  <c r="O169" i="1"/>
  <c r="P169" i="1"/>
  <c r="Q169" i="1"/>
  <c r="R169" i="1"/>
  <c r="S169" i="1"/>
  <c r="T169" i="1"/>
  <c r="K170" i="1"/>
  <c r="L170" i="1"/>
  <c r="M170" i="1"/>
  <c r="N170" i="1"/>
  <c r="O170" i="1"/>
  <c r="P170" i="1"/>
  <c r="Q170" i="1"/>
  <c r="R170" i="1"/>
  <c r="S170" i="1"/>
  <c r="T170" i="1"/>
  <c r="K171" i="1"/>
  <c r="L171" i="1"/>
  <c r="M171" i="1"/>
  <c r="N171" i="1"/>
  <c r="O171" i="1"/>
  <c r="P171" i="1"/>
  <c r="Q171" i="1"/>
  <c r="R171" i="1"/>
  <c r="S171" i="1"/>
  <c r="T171" i="1"/>
  <c r="K172" i="1"/>
  <c r="L172" i="1"/>
  <c r="M172" i="1"/>
  <c r="N172" i="1"/>
  <c r="O172" i="1"/>
  <c r="P172" i="1"/>
  <c r="Q172" i="1"/>
  <c r="R172" i="1"/>
  <c r="S172" i="1"/>
  <c r="T172" i="1"/>
  <c r="K173" i="1"/>
  <c r="L173" i="1"/>
  <c r="M173" i="1"/>
  <c r="N173" i="1"/>
  <c r="O173" i="1"/>
  <c r="P173" i="1"/>
  <c r="Q173" i="1"/>
  <c r="R173" i="1"/>
  <c r="S173" i="1"/>
  <c r="T173" i="1"/>
  <c r="K174" i="1"/>
  <c r="L174" i="1"/>
  <c r="M174" i="1"/>
  <c r="N174" i="1"/>
  <c r="O174" i="1"/>
  <c r="P174" i="1"/>
  <c r="Q174" i="1"/>
  <c r="R174" i="1"/>
  <c r="S174" i="1"/>
  <c r="T174" i="1"/>
  <c r="K175" i="1"/>
  <c r="L175" i="1"/>
  <c r="M175" i="1"/>
  <c r="N175" i="1"/>
  <c r="O175" i="1"/>
  <c r="P175" i="1"/>
  <c r="Q175" i="1"/>
  <c r="R175" i="1"/>
  <c r="S175" i="1"/>
  <c r="T175" i="1"/>
  <c r="K176" i="1"/>
  <c r="L176" i="1"/>
  <c r="M176" i="1"/>
  <c r="N176" i="1"/>
  <c r="O176" i="1"/>
  <c r="P176" i="1"/>
  <c r="Q176" i="1"/>
  <c r="R176" i="1"/>
  <c r="S176" i="1"/>
  <c r="T176" i="1"/>
  <c r="K177" i="1"/>
  <c r="L177" i="1"/>
  <c r="M177" i="1"/>
  <c r="N177" i="1"/>
  <c r="O177" i="1"/>
  <c r="P177" i="1"/>
  <c r="Q177" i="1"/>
  <c r="R177" i="1"/>
  <c r="S177" i="1"/>
  <c r="T177" i="1"/>
  <c r="K178" i="1"/>
  <c r="L178" i="1"/>
  <c r="M178" i="1"/>
  <c r="N178" i="1"/>
  <c r="O178" i="1"/>
  <c r="P178" i="1"/>
  <c r="Q178" i="1"/>
  <c r="R178" i="1"/>
  <c r="S178" i="1"/>
  <c r="T178" i="1"/>
  <c r="K179" i="1"/>
  <c r="L179" i="1"/>
  <c r="M179" i="1"/>
  <c r="N179" i="1"/>
  <c r="O179" i="1"/>
  <c r="P179" i="1"/>
  <c r="Q179" i="1"/>
  <c r="R179" i="1"/>
  <c r="S179" i="1"/>
  <c r="T179" i="1"/>
  <c r="K180" i="1"/>
  <c r="L180" i="1"/>
  <c r="M180" i="1"/>
  <c r="N180" i="1"/>
  <c r="O180" i="1"/>
  <c r="P180" i="1"/>
  <c r="Q180" i="1"/>
  <c r="R180" i="1"/>
  <c r="S180" i="1"/>
  <c r="T180" i="1"/>
  <c r="K181" i="1"/>
  <c r="L181" i="1"/>
  <c r="M181" i="1"/>
  <c r="N181" i="1"/>
  <c r="O181" i="1"/>
  <c r="P181" i="1"/>
  <c r="Q181" i="1"/>
  <c r="R181" i="1"/>
  <c r="S181" i="1"/>
  <c r="T181" i="1"/>
  <c r="K182" i="1"/>
  <c r="L182" i="1"/>
  <c r="M182" i="1"/>
  <c r="N182" i="1"/>
  <c r="O182" i="1"/>
  <c r="P182" i="1"/>
  <c r="Q182" i="1"/>
  <c r="R182" i="1"/>
  <c r="S182" i="1"/>
  <c r="T182" i="1"/>
  <c r="K183" i="1"/>
  <c r="L183" i="1"/>
  <c r="M183" i="1"/>
  <c r="N183" i="1"/>
  <c r="O183" i="1"/>
  <c r="P183" i="1"/>
  <c r="Q183" i="1"/>
  <c r="R183" i="1"/>
  <c r="S183" i="1"/>
  <c r="T183" i="1"/>
  <c r="K184" i="1"/>
  <c r="L184" i="1"/>
  <c r="M184" i="1"/>
  <c r="N184" i="1"/>
  <c r="O184" i="1"/>
  <c r="P184" i="1"/>
  <c r="Q184" i="1"/>
  <c r="R184" i="1"/>
  <c r="S184" i="1"/>
  <c r="T184" i="1"/>
  <c r="K185" i="1"/>
  <c r="L185" i="1"/>
  <c r="M185" i="1"/>
  <c r="N185" i="1"/>
  <c r="O185" i="1"/>
  <c r="P185" i="1"/>
  <c r="Q185" i="1"/>
  <c r="R185" i="1"/>
  <c r="S185" i="1"/>
  <c r="T185" i="1"/>
  <c r="K186" i="1"/>
  <c r="L186" i="1"/>
  <c r="M186" i="1"/>
  <c r="N186" i="1"/>
  <c r="O186" i="1"/>
  <c r="P186" i="1"/>
  <c r="Q186" i="1"/>
  <c r="R186" i="1"/>
  <c r="S186" i="1"/>
  <c r="T186" i="1"/>
  <c r="K187" i="1"/>
  <c r="L187" i="1"/>
  <c r="M187" i="1"/>
  <c r="N187" i="1"/>
  <c r="O187" i="1"/>
  <c r="P187" i="1"/>
  <c r="Q187" i="1"/>
  <c r="R187" i="1"/>
  <c r="S187" i="1"/>
  <c r="T187" i="1"/>
  <c r="K188" i="1"/>
  <c r="L188" i="1"/>
  <c r="M188" i="1"/>
  <c r="N188" i="1"/>
  <c r="O188" i="1"/>
  <c r="P188" i="1"/>
  <c r="Q188" i="1"/>
  <c r="R188" i="1"/>
  <c r="S188" i="1"/>
  <c r="T188" i="1"/>
  <c r="K189" i="1"/>
  <c r="L189" i="1"/>
  <c r="M189" i="1"/>
  <c r="N189" i="1"/>
  <c r="O189" i="1"/>
  <c r="P189" i="1"/>
  <c r="Q189" i="1"/>
  <c r="R189" i="1"/>
  <c r="S189" i="1"/>
  <c r="T189" i="1"/>
  <c r="K190" i="1"/>
  <c r="L190" i="1"/>
  <c r="M190" i="1"/>
  <c r="N190" i="1"/>
  <c r="O190" i="1"/>
  <c r="P190" i="1"/>
  <c r="Q190" i="1"/>
  <c r="R190" i="1"/>
  <c r="S190" i="1"/>
  <c r="T190" i="1"/>
  <c r="K191" i="1"/>
  <c r="L191" i="1"/>
  <c r="M191" i="1"/>
  <c r="N191" i="1"/>
  <c r="O191" i="1"/>
  <c r="P191" i="1"/>
  <c r="Q191" i="1"/>
  <c r="R191" i="1"/>
  <c r="S191" i="1"/>
  <c r="T191" i="1"/>
  <c r="K192" i="1"/>
  <c r="L192" i="1"/>
  <c r="M192" i="1"/>
  <c r="N192" i="1"/>
  <c r="O192" i="1"/>
  <c r="P192" i="1"/>
  <c r="Q192" i="1"/>
  <c r="R192" i="1"/>
  <c r="S192" i="1"/>
  <c r="T192" i="1"/>
  <c r="K193" i="1"/>
  <c r="L193" i="1"/>
  <c r="M193" i="1"/>
  <c r="N193" i="1"/>
  <c r="O193" i="1"/>
  <c r="P193" i="1"/>
  <c r="Q193" i="1"/>
  <c r="R193" i="1"/>
  <c r="S193" i="1"/>
  <c r="T193" i="1"/>
  <c r="K194" i="1"/>
  <c r="L194" i="1"/>
  <c r="M194" i="1"/>
  <c r="N194" i="1"/>
  <c r="O194" i="1"/>
  <c r="P194" i="1"/>
  <c r="Q194" i="1"/>
  <c r="R194" i="1"/>
  <c r="S194" i="1"/>
  <c r="T194" i="1"/>
  <c r="K195" i="1"/>
  <c r="L195" i="1"/>
  <c r="M195" i="1"/>
  <c r="N195" i="1"/>
  <c r="O195" i="1"/>
  <c r="P195" i="1"/>
  <c r="Q195" i="1"/>
  <c r="R195" i="1"/>
  <c r="S195" i="1"/>
  <c r="T195" i="1"/>
  <c r="K196" i="1"/>
  <c r="L196" i="1"/>
  <c r="M196" i="1"/>
  <c r="N196" i="1"/>
  <c r="O196" i="1"/>
  <c r="P196" i="1"/>
  <c r="Q196" i="1"/>
  <c r="R196" i="1"/>
  <c r="S196" i="1"/>
  <c r="T196" i="1"/>
  <c r="K197" i="1"/>
  <c r="L197" i="1"/>
  <c r="M197" i="1"/>
  <c r="N197" i="1"/>
  <c r="O197" i="1"/>
  <c r="P197" i="1"/>
  <c r="Q197" i="1"/>
  <c r="R197" i="1"/>
  <c r="S197" i="1"/>
  <c r="T197" i="1"/>
  <c r="K198" i="1"/>
  <c r="L198" i="1"/>
  <c r="M198" i="1"/>
  <c r="N198" i="1"/>
  <c r="O198" i="1"/>
  <c r="P198" i="1"/>
  <c r="Q198" i="1"/>
  <c r="R198" i="1"/>
  <c r="S198" i="1"/>
  <c r="T198" i="1"/>
  <c r="K199" i="1"/>
  <c r="L199" i="1"/>
  <c r="M199" i="1"/>
  <c r="N199" i="1"/>
  <c r="O199" i="1"/>
  <c r="P199" i="1"/>
  <c r="Q199" i="1"/>
  <c r="R199" i="1"/>
  <c r="S199" i="1"/>
  <c r="T199" i="1"/>
  <c r="K200" i="1"/>
  <c r="L200" i="1"/>
  <c r="M200" i="1"/>
  <c r="N200" i="1"/>
  <c r="O200" i="1"/>
  <c r="P200" i="1"/>
  <c r="Q200" i="1"/>
  <c r="R200" i="1"/>
  <c r="S200" i="1"/>
  <c r="T200" i="1"/>
  <c r="K201" i="1"/>
  <c r="L201" i="1"/>
  <c r="M201" i="1"/>
  <c r="N201" i="1"/>
  <c r="O201" i="1"/>
  <c r="P201" i="1"/>
  <c r="Q201" i="1"/>
  <c r="R201" i="1"/>
  <c r="S201" i="1"/>
  <c r="T201" i="1"/>
  <c r="K202" i="1"/>
  <c r="L202" i="1"/>
  <c r="M202" i="1"/>
  <c r="N202" i="1"/>
  <c r="O202" i="1"/>
  <c r="P202" i="1"/>
  <c r="Q202" i="1"/>
  <c r="R202" i="1"/>
  <c r="S202" i="1"/>
  <c r="T202" i="1"/>
  <c r="K203" i="1"/>
  <c r="L203" i="1"/>
  <c r="M203" i="1"/>
  <c r="N203" i="1"/>
  <c r="O203" i="1"/>
  <c r="P203" i="1"/>
  <c r="Q203" i="1"/>
  <c r="R203" i="1"/>
  <c r="S203" i="1"/>
  <c r="T203" i="1"/>
  <c r="K204" i="1"/>
  <c r="L204" i="1"/>
  <c r="M204" i="1"/>
  <c r="N204" i="1"/>
  <c r="O204" i="1"/>
  <c r="P204" i="1"/>
  <c r="Q204" i="1"/>
  <c r="R204" i="1"/>
  <c r="S204" i="1"/>
  <c r="T204" i="1"/>
  <c r="K205" i="1"/>
  <c r="L205" i="1"/>
  <c r="M205" i="1"/>
  <c r="N205" i="1"/>
  <c r="O205" i="1"/>
  <c r="P205" i="1"/>
  <c r="Q205" i="1"/>
  <c r="R205" i="1"/>
  <c r="S205" i="1"/>
  <c r="T205" i="1"/>
  <c r="K206" i="1"/>
  <c r="L206" i="1"/>
  <c r="M206" i="1"/>
  <c r="N206" i="1"/>
  <c r="O206" i="1"/>
  <c r="P206" i="1"/>
  <c r="Q206" i="1"/>
  <c r="R206" i="1"/>
  <c r="S206" i="1"/>
  <c r="T206" i="1"/>
  <c r="K207" i="1"/>
  <c r="L207" i="1"/>
  <c r="M207" i="1"/>
  <c r="N207" i="1"/>
  <c r="O207" i="1"/>
  <c r="P207" i="1"/>
  <c r="Q207" i="1"/>
  <c r="R207" i="1"/>
  <c r="S207" i="1"/>
  <c r="T207" i="1"/>
  <c r="K208" i="1"/>
  <c r="L208" i="1"/>
  <c r="M208" i="1"/>
  <c r="N208" i="1"/>
  <c r="O208" i="1"/>
  <c r="P208" i="1"/>
  <c r="Q208" i="1"/>
  <c r="R208" i="1"/>
  <c r="S208" i="1"/>
  <c r="T208" i="1"/>
  <c r="K209" i="1"/>
  <c r="L209" i="1"/>
  <c r="M209" i="1"/>
  <c r="N209" i="1"/>
  <c r="O209" i="1"/>
  <c r="P209" i="1"/>
  <c r="Q209" i="1"/>
  <c r="R209" i="1"/>
  <c r="S209" i="1"/>
  <c r="T209" i="1"/>
  <c r="K210" i="1"/>
  <c r="L210" i="1"/>
  <c r="M210" i="1"/>
  <c r="N210" i="1"/>
  <c r="O210" i="1"/>
  <c r="P210" i="1"/>
  <c r="Q210" i="1"/>
  <c r="R210" i="1"/>
  <c r="S210" i="1"/>
  <c r="T210" i="1"/>
  <c r="K211" i="1"/>
  <c r="L211" i="1"/>
  <c r="M211" i="1"/>
  <c r="N211" i="1"/>
  <c r="O211" i="1"/>
  <c r="P211" i="1"/>
  <c r="Q211" i="1"/>
  <c r="R211" i="1"/>
  <c r="S211" i="1"/>
  <c r="T211" i="1"/>
  <c r="K212" i="1"/>
  <c r="L212" i="1"/>
  <c r="M212" i="1"/>
  <c r="N212" i="1"/>
  <c r="O212" i="1"/>
  <c r="P212" i="1"/>
  <c r="Q212" i="1"/>
  <c r="R212" i="1"/>
  <c r="S212" i="1"/>
  <c r="T212" i="1"/>
  <c r="K213" i="1"/>
  <c r="L213" i="1"/>
  <c r="M213" i="1"/>
  <c r="N213" i="1"/>
  <c r="O213" i="1"/>
  <c r="P213" i="1"/>
  <c r="Q213" i="1"/>
  <c r="R213" i="1"/>
  <c r="S213" i="1"/>
  <c r="T213" i="1"/>
  <c r="K214" i="1"/>
  <c r="L214" i="1"/>
  <c r="M214" i="1"/>
  <c r="N214" i="1"/>
  <c r="O214" i="1"/>
  <c r="P214" i="1"/>
  <c r="Q214" i="1"/>
  <c r="R214" i="1"/>
  <c r="S214" i="1"/>
  <c r="T214" i="1"/>
  <c r="K215" i="1"/>
  <c r="L215" i="1"/>
  <c r="M215" i="1"/>
  <c r="N215" i="1"/>
  <c r="O215" i="1"/>
  <c r="P215" i="1"/>
  <c r="Q215" i="1"/>
  <c r="R215" i="1"/>
  <c r="S215" i="1"/>
  <c r="T215" i="1"/>
  <c r="K216" i="1"/>
  <c r="L216" i="1"/>
  <c r="M216" i="1"/>
  <c r="N216" i="1"/>
  <c r="O216" i="1"/>
  <c r="P216" i="1"/>
  <c r="Q216" i="1"/>
  <c r="R216" i="1"/>
  <c r="S216" i="1"/>
  <c r="T216" i="1"/>
  <c r="K217" i="1"/>
  <c r="L217" i="1"/>
  <c r="M217" i="1"/>
  <c r="N217" i="1"/>
  <c r="O217" i="1"/>
  <c r="P217" i="1"/>
  <c r="Q217" i="1"/>
  <c r="R217" i="1"/>
  <c r="S217" i="1"/>
  <c r="T217" i="1"/>
  <c r="K218" i="1"/>
  <c r="L218" i="1"/>
  <c r="M218" i="1"/>
  <c r="N218" i="1"/>
  <c r="O218" i="1"/>
  <c r="P218" i="1"/>
  <c r="Q218" i="1"/>
  <c r="R218" i="1"/>
  <c r="S218" i="1"/>
  <c r="T218" i="1"/>
  <c r="K219" i="1"/>
  <c r="L219" i="1"/>
  <c r="M219" i="1"/>
  <c r="N219" i="1"/>
  <c r="O219" i="1"/>
  <c r="P219" i="1"/>
  <c r="Q219" i="1"/>
  <c r="R219" i="1"/>
  <c r="S219" i="1"/>
  <c r="T219" i="1"/>
  <c r="K220" i="1"/>
  <c r="L220" i="1"/>
  <c r="M220" i="1"/>
  <c r="N220" i="1"/>
  <c r="O220" i="1"/>
  <c r="P220" i="1"/>
  <c r="Q220" i="1"/>
  <c r="R220" i="1"/>
  <c r="S220" i="1"/>
  <c r="T220" i="1"/>
  <c r="K221" i="1"/>
  <c r="L221" i="1"/>
  <c r="M221" i="1"/>
  <c r="N221" i="1"/>
  <c r="O221" i="1"/>
  <c r="P221" i="1"/>
  <c r="Q221" i="1"/>
  <c r="R221" i="1"/>
  <c r="S221" i="1"/>
  <c r="T221" i="1"/>
  <c r="K222" i="1"/>
  <c r="L222" i="1"/>
  <c r="M222" i="1"/>
  <c r="N222" i="1"/>
  <c r="O222" i="1"/>
  <c r="P222" i="1"/>
  <c r="Q222" i="1"/>
  <c r="R222" i="1"/>
  <c r="S222" i="1"/>
  <c r="T222" i="1"/>
  <c r="K223" i="1"/>
  <c r="L223" i="1"/>
  <c r="M223" i="1"/>
  <c r="N223" i="1"/>
  <c r="O223" i="1"/>
  <c r="P223" i="1"/>
  <c r="Q223" i="1"/>
  <c r="R223" i="1"/>
  <c r="S223" i="1"/>
  <c r="T223" i="1"/>
  <c r="K224" i="1"/>
  <c r="L224" i="1"/>
  <c r="M224" i="1"/>
  <c r="N224" i="1"/>
  <c r="O224" i="1"/>
  <c r="P224" i="1"/>
  <c r="Q224" i="1"/>
  <c r="R224" i="1"/>
  <c r="S224" i="1"/>
  <c r="T224" i="1"/>
  <c r="K225" i="1"/>
  <c r="L225" i="1"/>
  <c r="M225" i="1"/>
  <c r="N225" i="1"/>
  <c r="O225" i="1"/>
  <c r="P225" i="1"/>
  <c r="Q225" i="1"/>
  <c r="R225" i="1"/>
  <c r="S225" i="1"/>
  <c r="T225" i="1"/>
  <c r="K226" i="1"/>
  <c r="L226" i="1"/>
  <c r="M226" i="1"/>
  <c r="N226" i="1"/>
  <c r="O226" i="1"/>
  <c r="P226" i="1"/>
  <c r="Q226" i="1"/>
  <c r="R226" i="1"/>
  <c r="S226" i="1"/>
  <c r="T226" i="1"/>
  <c r="K227" i="1"/>
  <c r="L227" i="1"/>
  <c r="M227" i="1"/>
  <c r="N227" i="1"/>
  <c r="O227" i="1"/>
  <c r="P227" i="1"/>
  <c r="Q227" i="1"/>
  <c r="R227" i="1"/>
  <c r="S227" i="1"/>
  <c r="T227" i="1"/>
  <c r="K228" i="1"/>
  <c r="L228" i="1"/>
  <c r="M228" i="1"/>
  <c r="N228" i="1"/>
  <c r="O228" i="1"/>
  <c r="P228" i="1"/>
  <c r="Q228" i="1"/>
  <c r="R228" i="1"/>
  <c r="S228" i="1"/>
  <c r="T228" i="1"/>
  <c r="K229" i="1"/>
  <c r="L229" i="1"/>
  <c r="M229" i="1"/>
  <c r="N229" i="1"/>
  <c r="O229" i="1"/>
  <c r="P229" i="1"/>
  <c r="Q229" i="1"/>
  <c r="R229" i="1"/>
  <c r="S229" i="1"/>
  <c r="T229" i="1"/>
  <c r="K230" i="1"/>
  <c r="L230" i="1"/>
  <c r="M230" i="1"/>
  <c r="N230" i="1"/>
  <c r="O230" i="1"/>
  <c r="P230" i="1"/>
  <c r="Q230" i="1"/>
  <c r="R230" i="1"/>
  <c r="S230" i="1"/>
  <c r="T230" i="1"/>
  <c r="K231" i="1"/>
  <c r="L231" i="1"/>
  <c r="M231" i="1"/>
  <c r="N231" i="1"/>
  <c r="O231" i="1"/>
  <c r="P231" i="1"/>
  <c r="Q231" i="1"/>
  <c r="R231" i="1"/>
  <c r="S231" i="1"/>
  <c r="T231" i="1"/>
  <c r="K232" i="1"/>
  <c r="L232" i="1"/>
  <c r="M232" i="1"/>
  <c r="N232" i="1"/>
  <c r="O232" i="1"/>
  <c r="P232" i="1"/>
  <c r="Q232" i="1"/>
  <c r="R232" i="1"/>
  <c r="S232" i="1"/>
  <c r="T232" i="1"/>
  <c r="K233" i="1"/>
  <c r="L233" i="1"/>
  <c r="M233" i="1"/>
  <c r="N233" i="1"/>
  <c r="O233" i="1"/>
  <c r="P233" i="1"/>
  <c r="Q233" i="1"/>
  <c r="R233" i="1"/>
  <c r="S233" i="1"/>
  <c r="T233" i="1"/>
  <c r="K234" i="1"/>
  <c r="L234" i="1"/>
  <c r="M234" i="1"/>
  <c r="N234" i="1"/>
  <c r="O234" i="1"/>
  <c r="P234" i="1"/>
  <c r="Q234" i="1"/>
  <c r="R234" i="1"/>
  <c r="S234" i="1"/>
  <c r="T234" i="1"/>
  <c r="K235" i="1"/>
  <c r="L235" i="1"/>
  <c r="M235" i="1"/>
  <c r="N235" i="1"/>
  <c r="O235" i="1"/>
  <c r="P235" i="1"/>
  <c r="Q235" i="1"/>
  <c r="R235" i="1"/>
  <c r="S235" i="1"/>
  <c r="T235" i="1"/>
  <c r="K236" i="1"/>
  <c r="L236" i="1"/>
  <c r="M236" i="1"/>
  <c r="N236" i="1"/>
  <c r="O236" i="1"/>
  <c r="P236" i="1"/>
  <c r="Q236" i="1"/>
  <c r="R236" i="1"/>
  <c r="S236" i="1"/>
  <c r="T236" i="1"/>
  <c r="K237" i="1"/>
  <c r="L237" i="1"/>
  <c r="M237" i="1"/>
  <c r="N237" i="1"/>
  <c r="O237" i="1"/>
  <c r="P237" i="1"/>
  <c r="Q237" i="1"/>
  <c r="R237" i="1"/>
  <c r="S237" i="1"/>
  <c r="T237" i="1"/>
  <c r="K238" i="1"/>
  <c r="L238" i="1"/>
  <c r="M238" i="1"/>
  <c r="N238" i="1"/>
  <c r="O238" i="1"/>
  <c r="P238" i="1"/>
  <c r="Q238" i="1"/>
  <c r="R238" i="1"/>
  <c r="S238" i="1"/>
  <c r="T238" i="1"/>
  <c r="K239" i="1"/>
  <c r="L239" i="1"/>
  <c r="M239" i="1"/>
  <c r="N239" i="1"/>
  <c r="O239" i="1"/>
  <c r="P239" i="1"/>
  <c r="Q239" i="1"/>
  <c r="R239" i="1"/>
  <c r="S239" i="1"/>
  <c r="T239" i="1"/>
  <c r="K240" i="1"/>
  <c r="L240" i="1"/>
  <c r="M240" i="1"/>
  <c r="N240" i="1"/>
  <c r="O240" i="1"/>
  <c r="P240" i="1"/>
  <c r="Q240" i="1"/>
  <c r="R240" i="1"/>
  <c r="S240" i="1"/>
  <c r="T240" i="1"/>
  <c r="K241" i="1"/>
  <c r="L241" i="1"/>
  <c r="M241" i="1"/>
  <c r="N241" i="1"/>
  <c r="O241" i="1"/>
  <c r="P241" i="1"/>
  <c r="Q241" i="1"/>
  <c r="R241" i="1"/>
  <c r="S241" i="1"/>
  <c r="T241" i="1"/>
  <c r="K242" i="1"/>
  <c r="L242" i="1"/>
  <c r="M242" i="1"/>
  <c r="N242" i="1"/>
  <c r="O242" i="1"/>
  <c r="P242" i="1"/>
  <c r="Q242" i="1"/>
  <c r="R242" i="1"/>
  <c r="S242" i="1"/>
  <c r="T242" i="1"/>
  <c r="K243" i="1"/>
  <c r="L243" i="1"/>
  <c r="M243" i="1"/>
  <c r="N243" i="1"/>
  <c r="O243" i="1"/>
  <c r="P243" i="1"/>
  <c r="Q243" i="1"/>
  <c r="R243" i="1"/>
  <c r="S243" i="1"/>
  <c r="T243" i="1"/>
  <c r="K244" i="1"/>
  <c r="L244" i="1"/>
  <c r="M244" i="1"/>
  <c r="N244" i="1"/>
  <c r="O244" i="1"/>
  <c r="P244" i="1"/>
  <c r="Q244" i="1"/>
  <c r="R244" i="1"/>
  <c r="S244" i="1"/>
  <c r="T244" i="1"/>
  <c r="K245" i="1"/>
  <c r="L245" i="1"/>
  <c r="M245" i="1"/>
  <c r="N245" i="1"/>
  <c r="O245" i="1"/>
  <c r="P245" i="1"/>
  <c r="Q245" i="1"/>
  <c r="R245" i="1"/>
  <c r="S245" i="1"/>
  <c r="T245" i="1"/>
  <c r="K246" i="1"/>
  <c r="L246" i="1"/>
  <c r="M246" i="1"/>
  <c r="N246" i="1"/>
  <c r="O246" i="1"/>
  <c r="P246" i="1"/>
  <c r="Q246" i="1"/>
  <c r="R246" i="1"/>
  <c r="S246" i="1"/>
  <c r="T246" i="1"/>
  <c r="K247" i="1"/>
  <c r="L247" i="1"/>
  <c r="M247" i="1"/>
  <c r="N247" i="1"/>
  <c r="O247" i="1"/>
  <c r="P247" i="1"/>
  <c r="Q247" i="1"/>
  <c r="R247" i="1"/>
  <c r="S247" i="1"/>
  <c r="T247" i="1"/>
  <c r="K248" i="1"/>
  <c r="L248" i="1"/>
  <c r="M248" i="1"/>
  <c r="N248" i="1"/>
  <c r="O248" i="1"/>
  <c r="P248" i="1"/>
  <c r="Q248" i="1"/>
  <c r="R248" i="1"/>
  <c r="S248" i="1"/>
  <c r="T248" i="1"/>
  <c r="K249" i="1"/>
  <c r="L249" i="1"/>
  <c r="M249" i="1"/>
  <c r="N249" i="1"/>
  <c r="O249" i="1"/>
  <c r="P249" i="1"/>
  <c r="Q249" i="1"/>
  <c r="R249" i="1"/>
  <c r="S249" i="1"/>
  <c r="T249" i="1"/>
  <c r="K250" i="1"/>
  <c r="L250" i="1"/>
  <c r="M250" i="1"/>
  <c r="N250" i="1"/>
  <c r="O250" i="1"/>
  <c r="P250" i="1"/>
  <c r="Q250" i="1"/>
  <c r="R250" i="1"/>
  <c r="S250" i="1"/>
  <c r="T250" i="1"/>
  <c r="K251" i="1"/>
  <c r="L251" i="1"/>
  <c r="M251" i="1"/>
  <c r="N251" i="1"/>
  <c r="O251" i="1"/>
  <c r="P251" i="1"/>
  <c r="Q251" i="1"/>
  <c r="R251" i="1"/>
  <c r="S251" i="1"/>
  <c r="T251" i="1"/>
  <c r="K252" i="1"/>
  <c r="L252" i="1"/>
  <c r="M252" i="1"/>
  <c r="N252" i="1"/>
  <c r="O252" i="1"/>
  <c r="P252" i="1"/>
  <c r="Q252" i="1"/>
  <c r="R252" i="1"/>
  <c r="S252" i="1"/>
  <c r="T252" i="1"/>
  <c r="K253" i="1"/>
  <c r="L253" i="1"/>
  <c r="M253" i="1"/>
  <c r="N253" i="1"/>
  <c r="O253" i="1"/>
  <c r="P253" i="1"/>
  <c r="Q253" i="1"/>
  <c r="R253" i="1"/>
  <c r="S253" i="1"/>
  <c r="T253" i="1"/>
  <c r="K254" i="1"/>
  <c r="L254" i="1"/>
  <c r="M254" i="1"/>
  <c r="N254" i="1"/>
  <c r="O254" i="1"/>
  <c r="P254" i="1"/>
  <c r="Q254" i="1"/>
  <c r="R254" i="1"/>
  <c r="S254" i="1"/>
  <c r="T254" i="1"/>
  <c r="K255" i="1"/>
  <c r="L255" i="1"/>
  <c r="M255" i="1"/>
  <c r="N255" i="1"/>
  <c r="O255" i="1"/>
  <c r="P255" i="1"/>
  <c r="Q255" i="1"/>
  <c r="R255" i="1"/>
  <c r="S255" i="1"/>
  <c r="T255" i="1"/>
  <c r="K256" i="1"/>
  <c r="L256" i="1"/>
  <c r="M256" i="1"/>
  <c r="N256" i="1"/>
  <c r="O256" i="1"/>
  <c r="P256" i="1"/>
  <c r="Q256" i="1"/>
  <c r="R256" i="1"/>
  <c r="S256" i="1"/>
  <c r="T256" i="1"/>
  <c r="K257" i="1"/>
  <c r="L257" i="1"/>
  <c r="M257" i="1"/>
  <c r="N257" i="1"/>
  <c r="O257" i="1"/>
  <c r="P257" i="1"/>
  <c r="Q257" i="1"/>
  <c r="R257" i="1"/>
  <c r="S257" i="1"/>
  <c r="T257" i="1"/>
  <c r="K258" i="1"/>
  <c r="L258" i="1"/>
  <c r="M258" i="1"/>
  <c r="N258" i="1"/>
  <c r="O258" i="1"/>
  <c r="P258" i="1"/>
  <c r="Q258" i="1"/>
  <c r="R258" i="1"/>
  <c r="S258" i="1"/>
  <c r="T258" i="1"/>
  <c r="K259" i="1"/>
  <c r="L259" i="1"/>
  <c r="M259" i="1"/>
  <c r="N259" i="1"/>
  <c r="O259" i="1"/>
  <c r="P259" i="1"/>
  <c r="Q259" i="1"/>
  <c r="R259" i="1"/>
  <c r="S259" i="1"/>
  <c r="T259" i="1"/>
  <c r="K260" i="1"/>
  <c r="L260" i="1"/>
  <c r="M260" i="1"/>
  <c r="N260" i="1"/>
  <c r="O260" i="1"/>
  <c r="P260" i="1"/>
  <c r="Q260" i="1"/>
  <c r="R260" i="1"/>
  <c r="S260" i="1"/>
  <c r="T260" i="1"/>
  <c r="K261" i="1"/>
  <c r="L261" i="1"/>
  <c r="M261" i="1"/>
  <c r="N261" i="1"/>
  <c r="O261" i="1"/>
  <c r="P261" i="1"/>
  <c r="Q261" i="1"/>
  <c r="R261" i="1"/>
  <c r="S261" i="1"/>
  <c r="T261" i="1"/>
  <c r="K262" i="1"/>
  <c r="L262" i="1"/>
  <c r="M262" i="1"/>
  <c r="N262" i="1"/>
  <c r="O262" i="1"/>
  <c r="P262" i="1"/>
  <c r="Q262" i="1"/>
  <c r="R262" i="1"/>
  <c r="S262" i="1"/>
  <c r="T262" i="1"/>
  <c r="K263" i="1"/>
  <c r="L263" i="1"/>
  <c r="M263" i="1"/>
  <c r="N263" i="1"/>
  <c r="O263" i="1"/>
  <c r="P263" i="1"/>
  <c r="Q263" i="1"/>
  <c r="R263" i="1"/>
  <c r="S263" i="1"/>
  <c r="T263" i="1"/>
  <c r="K264" i="1"/>
  <c r="L264" i="1"/>
  <c r="M264" i="1"/>
  <c r="N264" i="1"/>
  <c r="O264" i="1"/>
  <c r="P264" i="1"/>
  <c r="Q264" i="1"/>
  <c r="R264" i="1"/>
  <c r="S264" i="1"/>
  <c r="T264" i="1"/>
  <c r="K265" i="1"/>
  <c r="L265" i="1"/>
  <c r="M265" i="1"/>
  <c r="N265" i="1"/>
  <c r="O265" i="1"/>
  <c r="P265" i="1"/>
  <c r="Q265" i="1"/>
  <c r="R265" i="1"/>
  <c r="S265" i="1"/>
  <c r="T265" i="1"/>
  <c r="K266" i="1"/>
  <c r="L266" i="1"/>
  <c r="M266" i="1"/>
  <c r="N266" i="1"/>
  <c r="O266" i="1"/>
  <c r="P266" i="1"/>
  <c r="Q266" i="1"/>
  <c r="R266" i="1"/>
  <c r="S266" i="1"/>
  <c r="T266" i="1"/>
  <c r="K267" i="1"/>
  <c r="L267" i="1"/>
  <c r="M267" i="1"/>
  <c r="N267" i="1"/>
  <c r="O267" i="1"/>
  <c r="P267" i="1"/>
  <c r="Q267" i="1"/>
  <c r="R267" i="1"/>
  <c r="S267" i="1"/>
  <c r="T267" i="1"/>
  <c r="K268" i="1"/>
  <c r="L268" i="1"/>
  <c r="M268" i="1"/>
  <c r="N268" i="1"/>
  <c r="O268" i="1"/>
  <c r="P268" i="1"/>
  <c r="Q268" i="1"/>
  <c r="R268" i="1"/>
  <c r="S268" i="1"/>
  <c r="T268" i="1"/>
  <c r="K269" i="1"/>
  <c r="L269" i="1"/>
  <c r="M269" i="1"/>
  <c r="N269" i="1"/>
  <c r="O269" i="1"/>
  <c r="P269" i="1"/>
  <c r="Q269" i="1"/>
  <c r="R269" i="1"/>
  <c r="S269" i="1"/>
  <c r="T269" i="1"/>
  <c r="K270" i="1"/>
  <c r="L270" i="1"/>
  <c r="M270" i="1"/>
  <c r="N270" i="1"/>
  <c r="O270" i="1"/>
  <c r="P270" i="1"/>
  <c r="Q270" i="1"/>
  <c r="R270" i="1"/>
  <c r="S270" i="1"/>
  <c r="T270" i="1"/>
  <c r="K271" i="1"/>
  <c r="L271" i="1"/>
  <c r="M271" i="1"/>
  <c r="N271" i="1"/>
  <c r="O271" i="1"/>
  <c r="P271" i="1"/>
  <c r="Q271" i="1"/>
  <c r="R271" i="1"/>
  <c r="S271" i="1"/>
  <c r="T271" i="1"/>
  <c r="K272" i="1"/>
  <c r="L272" i="1"/>
  <c r="M272" i="1"/>
  <c r="N272" i="1"/>
  <c r="O272" i="1"/>
  <c r="P272" i="1"/>
  <c r="Q272" i="1"/>
  <c r="R272" i="1"/>
  <c r="S272" i="1"/>
  <c r="T272" i="1"/>
  <c r="K273" i="1"/>
  <c r="L273" i="1"/>
  <c r="M273" i="1"/>
  <c r="N273" i="1"/>
  <c r="O273" i="1"/>
  <c r="P273" i="1"/>
  <c r="Q273" i="1"/>
  <c r="R273" i="1"/>
  <c r="S273" i="1"/>
  <c r="T273" i="1"/>
  <c r="K274" i="1"/>
  <c r="L274" i="1"/>
  <c r="M274" i="1"/>
  <c r="N274" i="1"/>
  <c r="O274" i="1"/>
  <c r="P274" i="1"/>
  <c r="Q274" i="1"/>
  <c r="R274" i="1"/>
  <c r="S274" i="1"/>
  <c r="T274" i="1"/>
  <c r="K275" i="1"/>
  <c r="L275" i="1"/>
  <c r="M275" i="1"/>
  <c r="N275" i="1"/>
  <c r="O275" i="1"/>
  <c r="P275" i="1"/>
  <c r="Q275" i="1"/>
  <c r="R275" i="1"/>
  <c r="S275" i="1"/>
  <c r="T275" i="1"/>
  <c r="K276" i="1"/>
  <c r="L276" i="1"/>
  <c r="M276" i="1"/>
  <c r="N276" i="1"/>
  <c r="O276" i="1"/>
  <c r="P276" i="1"/>
  <c r="Q276" i="1"/>
  <c r="R276" i="1"/>
  <c r="S276" i="1"/>
  <c r="T276" i="1"/>
  <c r="K277" i="1"/>
  <c r="L277" i="1"/>
  <c r="M277" i="1"/>
  <c r="N277" i="1"/>
  <c r="O277" i="1"/>
  <c r="P277" i="1"/>
  <c r="Q277" i="1"/>
  <c r="R277" i="1"/>
  <c r="S277" i="1"/>
  <c r="T277" i="1"/>
  <c r="K278" i="1"/>
  <c r="L278" i="1"/>
  <c r="M278" i="1"/>
  <c r="N278" i="1"/>
  <c r="O278" i="1"/>
  <c r="P278" i="1"/>
  <c r="Q278" i="1"/>
  <c r="R278" i="1"/>
  <c r="S278" i="1"/>
  <c r="T278" i="1"/>
  <c r="K279" i="1"/>
  <c r="L279" i="1"/>
  <c r="M279" i="1"/>
  <c r="N279" i="1"/>
  <c r="O279" i="1"/>
  <c r="P279" i="1"/>
  <c r="Q279" i="1"/>
  <c r="R279" i="1"/>
  <c r="S279" i="1"/>
  <c r="T279" i="1"/>
  <c r="K280" i="1"/>
  <c r="L280" i="1"/>
  <c r="M280" i="1"/>
  <c r="N280" i="1"/>
  <c r="O280" i="1"/>
  <c r="P280" i="1"/>
  <c r="Q280" i="1"/>
  <c r="R280" i="1"/>
  <c r="S280" i="1"/>
  <c r="T280" i="1"/>
  <c r="K281" i="1"/>
  <c r="L281" i="1"/>
  <c r="M281" i="1"/>
  <c r="N281" i="1"/>
  <c r="O281" i="1"/>
  <c r="P281" i="1"/>
  <c r="Q281" i="1"/>
  <c r="R281" i="1"/>
  <c r="S281" i="1"/>
  <c r="T281" i="1"/>
  <c r="K282" i="1"/>
  <c r="L282" i="1"/>
  <c r="M282" i="1"/>
  <c r="N282" i="1"/>
  <c r="O282" i="1"/>
  <c r="P282" i="1"/>
  <c r="Q282" i="1"/>
  <c r="R282" i="1"/>
  <c r="S282" i="1"/>
  <c r="T282" i="1"/>
  <c r="K283" i="1"/>
  <c r="L283" i="1"/>
  <c r="M283" i="1"/>
  <c r="N283" i="1"/>
  <c r="O283" i="1"/>
  <c r="P283" i="1"/>
  <c r="Q283" i="1"/>
  <c r="R283" i="1"/>
  <c r="S283" i="1"/>
  <c r="T283" i="1"/>
  <c r="K284" i="1"/>
  <c r="L284" i="1"/>
  <c r="M284" i="1"/>
  <c r="N284" i="1"/>
  <c r="O284" i="1"/>
  <c r="P284" i="1"/>
  <c r="Q284" i="1"/>
  <c r="R284" i="1"/>
  <c r="S284" i="1"/>
  <c r="T284" i="1"/>
  <c r="K285" i="1"/>
  <c r="L285" i="1"/>
  <c r="M285" i="1"/>
  <c r="N285" i="1"/>
  <c r="O285" i="1"/>
  <c r="P285" i="1"/>
  <c r="Q285" i="1"/>
  <c r="R285" i="1"/>
  <c r="S285" i="1"/>
  <c r="T285" i="1"/>
  <c r="K286" i="1"/>
  <c r="L286" i="1"/>
  <c r="M286" i="1"/>
  <c r="N286" i="1"/>
  <c r="O286" i="1"/>
  <c r="P286" i="1"/>
  <c r="Q286" i="1"/>
  <c r="R286" i="1"/>
  <c r="S286" i="1"/>
  <c r="T286" i="1"/>
  <c r="K287" i="1"/>
  <c r="L287" i="1"/>
  <c r="M287" i="1"/>
  <c r="N287" i="1"/>
  <c r="O287" i="1"/>
  <c r="P287" i="1"/>
  <c r="Q287" i="1"/>
  <c r="R287" i="1"/>
  <c r="S287" i="1"/>
  <c r="T287" i="1"/>
  <c r="K288" i="1"/>
  <c r="L288" i="1"/>
  <c r="M288" i="1"/>
  <c r="N288" i="1"/>
  <c r="O288" i="1"/>
  <c r="P288" i="1"/>
  <c r="Q288" i="1"/>
  <c r="R288" i="1"/>
  <c r="S288" i="1"/>
  <c r="T288" i="1"/>
  <c r="K289" i="1"/>
  <c r="L289" i="1"/>
  <c r="M289" i="1"/>
  <c r="N289" i="1"/>
  <c r="O289" i="1"/>
  <c r="P289" i="1"/>
  <c r="Q289" i="1"/>
  <c r="R289" i="1"/>
  <c r="S289" i="1"/>
  <c r="T289" i="1"/>
  <c r="K290" i="1"/>
  <c r="L290" i="1"/>
  <c r="M290" i="1"/>
  <c r="N290" i="1"/>
  <c r="O290" i="1"/>
  <c r="P290" i="1"/>
  <c r="Q290" i="1"/>
  <c r="R290" i="1"/>
  <c r="S290" i="1"/>
  <c r="T290" i="1"/>
  <c r="K291" i="1"/>
  <c r="L291" i="1"/>
  <c r="M291" i="1"/>
  <c r="N291" i="1"/>
  <c r="O291" i="1"/>
  <c r="P291" i="1"/>
  <c r="Q291" i="1"/>
  <c r="R291" i="1"/>
  <c r="S291" i="1"/>
  <c r="T291" i="1"/>
  <c r="K292" i="1"/>
  <c r="L292" i="1"/>
  <c r="M292" i="1"/>
  <c r="N292" i="1"/>
  <c r="O292" i="1"/>
  <c r="P292" i="1"/>
  <c r="Q292" i="1"/>
  <c r="R292" i="1"/>
  <c r="S292" i="1"/>
  <c r="T292" i="1"/>
  <c r="K293" i="1"/>
  <c r="L293" i="1"/>
  <c r="M293" i="1"/>
  <c r="N293" i="1"/>
  <c r="O293" i="1"/>
  <c r="P293" i="1"/>
  <c r="Q293" i="1"/>
  <c r="R293" i="1"/>
  <c r="S293" i="1"/>
  <c r="T293" i="1"/>
  <c r="K294" i="1"/>
  <c r="L294" i="1"/>
  <c r="M294" i="1"/>
  <c r="N294" i="1"/>
  <c r="O294" i="1"/>
  <c r="P294" i="1"/>
  <c r="Q294" i="1"/>
  <c r="R294" i="1"/>
  <c r="S294" i="1"/>
  <c r="T294" i="1"/>
  <c r="K295" i="1"/>
  <c r="L295" i="1"/>
  <c r="M295" i="1"/>
  <c r="N295" i="1"/>
  <c r="O295" i="1"/>
  <c r="P295" i="1"/>
  <c r="Q295" i="1"/>
  <c r="R295" i="1"/>
  <c r="S295" i="1"/>
  <c r="T295" i="1"/>
  <c r="K296" i="1"/>
  <c r="L296" i="1"/>
  <c r="M296" i="1"/>
  <c r="N296" i="1"/>
  <c r="O296" i="1"/>
  <c r="P296" i="1"/>
  <c r="Q296" i="1"/>
  <c r="R296" i="1"/>
  <c r="S296" i="1"/>
  <c r="T296" i="1"/>
  <c r="K297" i="1"/>
  <c r="L297" i="1"/>
  <c r="M297" i="1"/>
  <c r="N297" i="1"/>
  <c r="O297" i="1"/>
  <c r="P297" i="1"/>
  <c r="Q297" i="1"/>
  <c r="R297" i="1"/>
  <c r="S297" i="1"/>
  <c r="T297" i="1"/>
  <c r="K298" i="1"/>
  <c r="L298" i="1"/>
  <c r="M298" i="1"/>
  <c r="N298" i="1"/>
  <c r="O298" i="1"/>
  <c r="P298" i="1"/>
  <c r="Q298" i="1"/>
  <c r="R298" i="1"/>
  <c r="S298" i="1"/>
  <c r="T298" i="1"/>
  <c r="K299" i="1"/>
  <c r="L299" i="1"/>
  <c r="M299" i="1"/>
  <c r="N299" i="1"/>
  <c r="O299" i="1"/>
  <c r="P299" i="1"/>
  <c r="Q299" i="1"/>
  <c r="R299" i="1"/>
  <c r="S299" i="1"/>
  <c r="T299" i="1"/>
  <c r="K300" i="1"/>
  <c r="L300" i="1"/>
  <c r="M300" i="1"/>
  <c r="N300" i="1"/>
  <c r="O300" i="1"/>
  <c r="P300" i="1"/>
  <c r="Q300" i="1"/>
  <c r="R300" i="1"/>
  <c r="S300" i="1"/>
  <c r="T300" i="1"/>
  <c r="K301" i="1"/>
  <c r="L301" i="1"/>
  <c r="M301" i="1"/>
  <c r="N301" i="1"/>
  <c r="O301" i="1"/>
  <c r="P301" i="1"/>
  <c r="Q301" i="1"/>
  <c r="R301" i="1"/>
  <c r="S301" i="1"/>
  <c r="T301" i="1"/>
  <c r="K302" i="1"/>
  <c r="L302" i="1"/>
  <c r="M302" i="1"/>
  <c r="N302" i="1"/>
  <c r="O302" i="1"/>
  <c r="P302" i="1"/>
  <c r="Q302" i="1"/>
  <c r="R302" i="1"/>
  <c r="S302" i="1"/>
  <c r="T302" i="1"/>
  <c r="K303" i="1"/>
  <c r="L303" i="1"/>
  <c r="M303" i="1"/>
  <c r="N303" i="1"/>
  <c r="O303" i="1"/>
  <c r="P303" i="1"/>
  <c r="Q303" i="1"/>
  <c r="R303" i="1"/>
  <c r="S303" i="1"/>
  <c r="T303" i="1"/>
  <c r="K304" i="1"/>
  <c r="L304" i="1"/>
  <c r="M304" i="1"/>
  <c r="N304" i="1"/>
  <c r="O304" i="1"/>
  <c r="P304" i="1"/>
  <c r="Q304" i="1"/>
  <c r="R304" i="1"/>
  <c r="S304" i="1"/>
  <c r="T304" i="1"/>
  <c r="K305" i="1"/>
  <c r="L305" i="1"/>
  <c r="M305" i="1"/>
  <c r="N305" i="1"/>
  <c r="O305" i="1"/>
  <c r="P305" i="1"/>
  <c r="Q305" i="1"/>
  <c r="R305" i="1"/>
  <c r="S305" i="1"/>
  <c r="T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T2" i="1"/>
  <c r="S2" i="1"/>
  <c r="R2" i="1"/>
  <c r="Q2" i="1"/>
  <c r="P2" i="1"/>
  <c r="O2" i="1"/>
  <c r="N2" i="1"/>
  <c r="M2" i="1"/>
  <c r="L2" i="1"/>
  <c r="K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G2" i="1"/>
  <c r="F2" i="1"/>
  <c r="E2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<sst xmlns="http://schemas.openxmlformats.org/spreadsheetml/2006/main" count="4751" uniqueCount="702">
  <si>
    <t>#</t>
  </si>
  <si>
    <t>Package</t>
  </si>
  <si>
    <t>Start Time</t>
  </si>
  <si>
    <t>End Time</t>
  </si>
  <si>
    <t>Duration</t>
  </si>
  <si>
    <t>com.freefirediamonds.ff.guide</t>
  </si>
  <si>
    <t>com.webcomics.manga</t>
  </si>
  <si>
    <t>com.enflick.android.TextNow</t>
  </si>
  <si>
    <t>io.pacify.android.patient</t>
  </si>
  <si>
    <t>com.google.android.youtube</t>
  </si>
  <si>
    <t>io.faceapp</t>
  </si>
  <si>
    <t>com.snapchat.android</t>
  </si>
  <si>
    <t>com.sygic.aura</t>
  </si>
  <si>
    <t>com.microsoft.office.outlook</t>
  </si>
  <si>
    <t>com.kemenkes.inahac</t>
  </si>
  <si>
    <t>com.hungerstation.android.web</t>
  </si>
  <si>
    <t>sg.olaa.chat</t>
  </si>
  <si>
    <t>com.naver.linewebtoon</t>
  </si>
  <si>
    <t>hk.easyvan.app.client</t>
  </si>
  <si>
    <t>com.gustie_studio.lulubox_ff_guide</t>
  </si>
  <si>
    <t>com.amazon.avod.thirdpartyclient</t>
  </si>
  <si>
    <t>com.badoo.twa</t>
  </si>
  <si>
    <t>com.sec.android.app.music</t>
  </si>
  <si>
    <t>nfo.webcam</t>
  </si>
  <si>
    <t>com.pedidosya</t>
  </si>
  <si>
    <t>com.fundevs.app.mediaconverter</t>
  </si>
  <si>
    <t>com.tencent.ibg.joox</t>
  </si>
  <si>
    <t>com.snaptube.premium</t>
  </si>
  <si>
    <t>com.twitter.android</t>
  </si>
  <si>
    <t>com.mini.craft.minicraft.no.crafting.games.building</t>
  </si>
  <si>
    <t>com.sec.android.app.shealth</t>
  </si>
  <si>
    <t>com.jakarta.baca.lite</t>
  </si>
  <si>
    <t>com.google.android.apps.youtube.mango</t>
  </si>
  <si>
    <t>com.thai2d.app</t>
  </si>
  <si>
    <t>com.bytestorm.artflow</t>
  </si>
  <si>
    <t>com.onemenaapp.teflylife</t>
  </si>
  <si>
    <t>com.google.android.apps.chromecast.app</t>
  </si>
  <si>
    <t>in.sweatco.app</t>
  </si>
  <si>
    <t>de.schildbach.wallet</t>
  </si>
  <si>
    <t>ru.yandex.yandexmaps</t>
  </si>
  <si>
    <t>com.facebook.katana</t>
  </si>
  <si>
    <t>com.noctuasoftware.stellarium_free</t>
  </si>
  <si>
    <t>com.taxsee.taxsee</t>
  </si>
  <si>
    <t>com.linkedin.android</t>
  </si>
  <si>
    <t>com.unacademyapp</t>
  </si>
  <si>
    <t>com.tokopedia.tkpd</t>
  </si>
  <si>
    <t>com.trove</t>
  </si>
  <si>
    <t>com.shopee.my</t>
  </si>
  <si>
    <t>com.mobisystems.office</t>
  </si>
  <si>
    <t>com.axndx.ig</t>
  </si>
  <si>
    <t>com.wego.android</t>
  </si>
  <si>
    <t>com.fire.battle.royale.battleground.survival</t>
  </si>
  <si>
    <t>deezer.android.app</t>
  </si>
  <si>
    <t>com.lyrebirdstudio.beauty</t>
  </si>
  <si>
    <t>com.lulu.lulubox</t>
  </si>
  <si>
    <t>pdf.reader</t>
  </si>
  <si>
    <t>com.twitter.android.lite</t>
  </si>
  <si>
    <t>com.pupg.guide.diamonds</t>
  </si>
  <si>
    <t>com.fontskeyboard.fonts</t>
  </si>
  <si>
    <t>com.canva.editor</t>
  </si>
  <si>
    <t>com.wolf.gamebooster.free</t>
  </si>
  <si>
    <t>com.xos.iphonex.iphone.applelauncher</t>
  </si>
  <si>
    <t>com.maher4web.quran</t>
  </si>
  <si>
    <t>com.camerasideas.instashot</t>
  </si>
  <si>
    <t>com.soundcloud.android</t>
  </si>
  <si>
    <t>com.here.app.maps</t>
  </si>
  <si>
    <t>com.picsart.studio</t>
  </si>
  <si>
    <t>com.etoro.openbook</t>
  </si>
  <si>
    <t>com.QuantumAppx.eSportsLogoMakerPro</t>
  </si>
  <si>
    <t>co.bitx.android.wallet</t>
  </si>
  <si>
    <t>com.masarat.salati</t>
  </si>
  <si>
    <t>com.google.android.apps.classroom</t>
  </si>
  <si>
    <t>com.google.samples.apps.cardboarddemo</t>
  </si>
  <si>
    <t>com.booking</t>
  </si>
  <si>
    <t>com.google.android.apps.youtube.music</t>
  </si>
  <si>
    <t>com.ilmeteo.android.ilmeteo</t>
  </si>
  <si>
    <t>com.gokoo.luluchat</t>
  </si>
  <si>
    <t>com.facebook.pages.app</t>
  </si>
  <si>
    <t>com.teslacoilsw.launcher</t>
  </si>
  <si>
    <t>com.safesurfer</t>
  </si>
  <si>
    <t>faceapp.aging.young.ai.face</t>
  </si>
  <si>
    <t>com.netflix.mediaclient</t>
  </si>
  <si>
    <t>com.ovz.carscanner</t>
  </si>
  <si>
    <t>by.tv6.reporter</t>
  </si>
  <si>
    <t>tv.pluto.android</t>
  </si>
  <si>
    <t>com.global.foodpanda.android</t>
  </si>
  <si>
    <t>social.android.postegro</t>
  </si>
  <si>
    <t>com.amazon.dee.app</t>
  </si>
  <si>
    <t>com.google.android.calendar</t>
  </si>
  <si>
    <t>com.vblast.flipaclip</t>
  </si>
  <si>
    <t>piuk.blockchain.android</t>
  </si>
  <si>
    <t>at.appingo.android.inject</t>
  </si>
  <si>
    <t>com.youdao.hindict</t>
  </si>
  <si>
    <t>com.jumia.android</t>
  </si>
  <si>
    <t>com.opera.mini.native</t>
  </si>
  <si>
    <t>com.google.android.play.games</t>
  </si>
  <si>
    <t>com.dazn</t>
  </si>
  <si>
    <t>com.pl.premierleague</t>
  </si>
  <si>
    <t>com.grand.theft.cheat.codes.five</t>
  </si>
  <si>
    <t>com.mapswithme.maps.pro</t>
  </si>
  <si>
    <t>labalabi.whatsapp.labalabi</t>
  </si>
  <si>
    <t>codematics.wifitv.tvremote.smarttv.remotecontrol.tv.remote.control</t>
  </si>
  <si>
    <t>com.microsoft.office.word</t>
  </si>
  <si>
    <t>in.apcfss.sw.navasakam.volunteer</t>
  </si>
  <si>
    <t>heart.crown.camera.effect.snap.photoeditor.heartcrowncamera.stickers</t>
  </si>
  <si>
    <t>com.one97.hero</t>
  </si>
  <si>
    <t>com.tinder.tinderlite</t>
  </si>
  <si>
    <t>com.steelcloudstudio.luxury.prado.car.parking.challenge</t>
  </si>
  <si>
    <t>com.gojek.driver.bike</t>
  </si>
  <si>
    <t>com.mcdonalds.mobileapp</t>
  </si>
  <si>
    <t>com.miui.android.fashiongallery</t>
  </si>
  <si>
    <t>cofs.live.face.sticker.sweet.camera</t>
  </si>
  <si>
    <t>ai.totok.chat</t>
  </si>
  <si>
    <t>com.google.android.apps.photos</t>
  </si>
  <si>
    <t>com.afwsamples.testdpc</t>
  </si>
  <si>
    <t>doh.health.shield</t>
  </si>
  <si>
    <t>com.nexstreaming.app.kinemasterfree</t>
  </si>
  <si>
    <t>com.anydesk.anydeskandroid</t>
  </si>
  <si>
    <t>com.nestedif.nullapp</t>
  </si>
  <si>
    <t>com.idol.blackpink.call</t>
  </si>
  <si>
    <t>com.xiaomi.smarthome</t>
  </si>
  <si>
    <t>com.kaspersky.safekids</t>
  </si>
  <si>
    <t>com.beinsports.andcontent</t>
  </si>
  <si>
    <t>com.google.android.gsf.login</t>
  </si>
  <si>
    <t>com.playit.videoplayer</t>
  </si>
  <si>
    <t>com.google.android.projection.gearhead.phonescreen</t>
  </si>
  <si>
    <t>com.niksoftware.snapseed</t>
  </si>
  <si>
    <t>com.medibang.android.paint.tablet</t>
  </si>
  <si>
    <t>it.museon.sensi</t>
  </si>
  <si>
    <t>de.mobile.android.app</t>
  </si>
  <si>
    <t>women.workout.female.fitness</t>
  </si>
  <si>
    <t>com.wachanga.pregnancy</t>
  </si>
  <si>
    <t>com.zhiliaoapp.musically</t>
  </si>
  <si>
    <t>jmayyy.nnjja</t>
  </si>
  <si>
    <t>com.amazon.kindle</t>
  </si>
  <si>
    <t>com.sahibinden</t>
  </si>
  <si>
    <t>altergames.carlauncher</t>
  </si>
  <si>
    <t>hk.easyvan.app.driver2</t>
  </si>
  <si>
    <t>com.unidigital.bicentenario.p2p</t>
  </si>
  <si>
    <t>com.google.android.apps.meetings</t>
  </si>
  <si>
    <t>com.cisco.webex.meetings</t>
  </si>
  <si>
    <t>com.watched.play</t>
  </si>
  <si>
    <t>com.area.gamerz</t>
  </si>
  <si>
    <t>net.zenius.mobile</t>
  </si>
  <si>
    <t>com.mambet.tv</t>
  </si>
  <si>
    <t>com.google.android.apps.walletnfcrel</t>
  </si>
  <si>
    <t>com.resultadosfutbol.mobile</t>
  </si>
  <si>
    <t>cn.wps.moffice_eng</t>
  </si>
  <si>
    <t>com.microsoft.translator</t>
  </si>
  <si>
    <t>de.wetteronline.wetterapp</t>
  </si>
  <si>
    <t>air.com.samuramu.gg.sx</t>
  </si>
  <si>
    <t>com.google.android.gms</t>
  </si>
  <si>
    <t>com.mason.wooplus</t>
  </si>
  <si>
    <t>com.grab.merchant</t>
  </si>
  <si>
    <t>inc.trilokia.pubgfxtool.free</t>
  </si>
  <si>
    <t>com.starmods.antigosip</t>
  </si>
  <si>
    <t>com.mxtech.ffmpeg.v7_neon</t>
  </si>
  <si>
    <t>com.wallpaperscraft.wallpaper</t>
  </si>
  <si>
    <t>com.livescore</t>
  </si>
  <si>
    <t>filter.selfie.camera.photo.stickers</t>
  </si>
  <si>
    <t>com.lbe.parallel.intl</t>
  </si>
  <si>
    <t>com.imanga.manga</t>
  </si>
  <si>
    <t>com.infinitysports.manchesterunitedfansclub</t>
  </si>
  <si>
    <t>ee.mtakso.client</t>
  </si>
  <si>
    <t>com.macrovideo.v380s</t>
  </si>
  <si>
    <t>com.alibaba.aliexpresshd</t>
  </si>
  <si>
    <t>com.moonvideo.android.resso</t>
  </si>
  <si>
    <t>com.psavmxds.autozone19</t>
  </si>
  <si>
    <t>covid.trace.morocco</t>
  </si>
  <si>
    <t>ru.zdevs.zarchiver</t>
  </si>
  <si>
    <t>com.nemo.vidmate</t>
  </si>
  <si>
    <t>co.hinge.app</t>
  </si>
  <si>
    <t>com.disney.disneyplus</t>
  </si>
  <si>
    <t>com.google.android.apps.books</t>
  </si>
  <si>
    <t>com.google.android.apps.magazines</t>
  </si>
  <si>
    <t>com.windyty.android</t>
  </si>
  <si>
    <t>ctrip.english</t>
  </si>
  <si>
    <t>com.jaumo.casual</t>
  </si>
  <si>
    <t>air.uk.co.telguard.setup</t>
  </si>
  <si>
    <t>com.droid27.transparentclockweather</t>
  </si>
  <si>
    <t>com.jvstudios.gpstracker</t>
  </si>
  <si>
    <t>com.bitsmedia.android.muslimpro</t>
  </si>
  <si>
    <t>homeworkout.homeworkouts.noequipment</t>
  </si>
  <si>
    <t>com.artivive</t>
  </si>
  <si>
    <t>com.deliveroo.orderapp</t>
  </si>
  <si>
    <t>increaseheightworkout.heightincreaseexercise.tallerexercise</t>
  </si>
  <si>
    <t>com.neobazar.webcomics</t>
  </si>
  <si>
    <t>com.modellauncher.plussize</t>
  </si>
  <si>
    <t>com.reddit.frontpage</t>
  </si>
  <si>
    <t>com.vizmanga.android</t>
  </si>
  <si>
    <t>com.mxtech.ffmpeg.v7_vfpv3d16</t>
  </si>
  <si>
    <t>com.lenovo.anyshare.gps</t>
  </si>
  <si>
    <t>com.writemedia.sportZoneGlobal</t>
  </si>
  <si>
    <t>ru.yandex.weatherplugin</t>
  </si>
  <si>
    <t>com.lge.mirrordrive</t>
  </si>
  <si>
    <t>com.contextlogic.wish</t>
  </si>
  <si>
    <t>com.accuweather.android</t>
  </si>
  <si>
    <t>com.imaginstudio.imagetools.pixellab</t>
  </si>
  <si>
    <t>com.cook.cookinggame</t>
  </si>
  <si>
    <t>com.myfitnesspal.android</t>
  </si>
  <si>
    <t>com.happymod.apk</t>
  </si>
  <si>
    <t>com.planner5d.swedishhomedesign</t>
  </si>
  <si>
    <t>com.hp.pregnancy.lite</t>
  </si>
  <si>
    <t>com.valyousub.app</t>
  </si>
  <si>
    <t>tba.selfie.camera.filter</t>
  </si>
  <si>
    <t>com.inkind.prequeldc</t>
  </si>
  <si>
    <t>com.ebay.kleinanzeigen</t>
  </si>
  <si>
    <t>com.whatsapp</t>
  </si>
  <si>
    <t>com.mxtech.videoplayer.ad</t>
  </si>
  <si>
    <t>mm.com.mptvas</t>
  </si>
  <si>
    <t>com.autoscout24</t>
  </si>
  <si>
    <t>com.warden.cam</t>
  </si>
  <si>
    <t>com.kawkaw.pornblocker.safebrowser.up</t>
  </si>
  <si>
    <t>com.talabat</t>
  </si>
  <si>
    <t>com.toomics.global.google</t>
  </si>
  <si>
    <t>com.ss.android.ugc.trill</t>
  </si>
  <si>
    <t>com.mlive.tutstreaming.updatednew</t>
  </si>
  <si>
    <t>com.google.android.GoogleCamera</t>
  </si>
  <si>
    <t>com.mercadolibre</t>
  </si>
  <si>
    <t>free.vpn.unblock.proxy.turbovpn</t>
  </si>
  <si>
    <t>com.google.android.projection.gearhead</t>
  </si>
  <si>
    <t>com.google.android.apps.docs</t>
  </si>
  <si>
    <t>nic.goi.aarogyasetu</t>
  </si>
  <si>
    <t>com.porsche.parv</t>
  </si>
  <si>
    <t>com.testalpha.wifiblocker</t>
  </si>
  <si>
    <t>photo.editor.photoeditor.photoeditorpro</t>
  </si>
  <si>
    <t>com.app.hider.master.pro</t>
  </si>
  <si>
    <t>com.zalivka.animation2</t>
  </si>
  <si>
    <t>com.jio.jioplay.tv</t>
  </si>
  <si>
    <t>com.google.android.music</t>
  </si>
  <si>
    <t>com.facebook.mlite</t>
  </si>
  <si>
    <t>ru.sberbankmobile</t>
  </si>
  <si>
    <t>com.android.vending</t>
  </si>
  <si>
    <t>com.sirma.mobile.bible.android</t>
  </si>
  <si>
    <t>ru.cian.main</t>
  </si>
  <si>
    <t>com.hily.app</t>
  </si>
  <si>
    <t>com.graph.weather.forecast.channel</t>
  </si>
  <si>
    <t>com.amazon.mShop.android.shopping</t>
  </si>
  <si>
    <t>com.ios.iphone.ios13.launcherios13</t>
  </si>
  <si>
    <t>com.naing.englishmyanmardictionary</t>
  </si>
  <si>
    <t>com.alightcreative.motion</t>
  </si>
  <si>
    <t>com.rsupport.mvagent</t>
  </si>
  <si>
    <t>com.agoda.mobile.consumer</t>
  </si>
  <si>
    <t>live.free.tv_us</t>
  </si>
  <si>
    <t>com.ltp.pro.fakelocation</t>
  </si>
  <si>
    <t>com.medscape.android</t>
  </si>
  <si>
    <t>com.sofascore.results</t>
  </si>
  <si>
    <t>us.zoom.videomeetings</t>
  </si>
  <si>
    <t>com.mocionsoft.bbvaapp</t>
  </si>
  <si>
    <t>com.waze</t>
  </si>
  <si>
    <t>wallpaper.transparent</t>
  </si>
  <si>
    <t>com.lezhin.comics</t>
  </si>
  <si>
    <t>com.alexvas.dvr</t>
  </si>
  <si>
    <t>com.zadeveloper.playstore.playservices.info</t>
  </si>
  <si>
    <t>com.app.dream11Pro</t>
  </si>
  <si>
    <t>com.vid007.videobuddy</t>
  </si>
  <si>
    <t>com.zillow.android.zillowmap</t>
  </si>
  <si>
    <t>com.adobe.reader</t>
  </si>
  <si>
    <t>com.abhyas.nta.com</t>
  </si>
  <si>
    <t>in.amazon.mShop.android.shopping</t>
  </si>
  <si>
    <t>com.paypal.android.p2pmobile</t>
  </si>
  <si>
    <t>com.google.android.gm</t>
  </si>
  <si>
    <t>ru.vtb24.mobilebanking.android</t>
  </si>
  <si>
    <t>com.viber.voip</t>
  </si>
  <si>
    <t>com.sony.psexp2016</t>
  </si>
  <si>
    <t>com.estrongs.android.pop</t>
  </si>
  <si>
    <t>com.moi.covid19</t>
  </si>
  <si>
    <t>com.facebook.orca</t>
  </si>
  <si>
    <t>com.makeup.beauty.face.facebeauty.camera</t>
  </si>
  <si>
    <t>sixpack.sixpackabs.absworkout</t>
  </si>
  <si>
    <t>app.buzz.share</t>
  </si>
  <si>
    <t>com.duolingo</t>
  </si>
  <si>
    <t>de.thegolem.freepcgames</t>
  </si>
  <si>
    <t>mingle.android.mingle2</t>
  </si>
  <si>
    <t>sg.gov.tech.bluetrace</t>
  </si>
  <si>
    <t>ru.yandex.yandexnavi</t>
  </si>
  <si>
    <t>ru.yandex.taxi</t>
  </si>
  <si>
    <t>com.beansprites.mybabycareFREE</t>
  </si>
  <si>
    <t>com.microsoft.amp.apps.bingnews</t>
  </si>
  <si>
    <t>com.vkontakte.android</t>
  </si>
  <si>
    <t>com.snapchat.filters.lenses.stickers.forSnapchat</t>
  </si>
  <si>
    <t>com.mcdonalds.app</t>
  </si>
  <si>
    <t>com.safedev.appsmarket</t>
  </si>
  <si>
    <t>inc.trilokia.gfxtool.free</t>
  </si>
  <si>
    <t>com.mytelpay.eu</t>
  </si>
  <si>
    <t>com.instagram.android</t>
  </si>
  <si>
    <t>pdf.tap.scanner</t>
  </si>
  <si>
    <t>com.amazingappsmarket.promarketmeapp</t>
  </si>
  <si>
    <t>com.android.chrome</t>
  </si>
  <si>
    <t>com.vanced.android.youtube</t>
  </si>
  <si>
    <t>com.yy.hiyo</t>
  </si>
  <si>
    <t>com.kapp.ifont</t>
  </si>
  <si>
    <t>com.google.android.street</t>
  </si>
  <si>
    <t>videoeditor.videorecorder.screenrecorder</t>
  </si>
  <si>
    <t>net.bitburst.pollpay</t>
  </si>
  <si>
    <t>com.linecorp.b612.android</t>
  </si>
  <si>
    <t>com.smule.singandroid</t>
  </si>
  <si>
    <t>no.alero.app2</t>
  </si>
  <si>
    <t>emoji.photo.editor</t>
  </si>
  <si>
    <t>com.microsoft.teams</t>
  </si>
  <si>
    <t>com.turkcell.gollercepte1905</t>
  </si>
  <si>
    <t>com.adobe.lrmobile</t>
  </si>
  <si>
    <t>com.tocaboca.tocahairsalon4</t>
  </si>
  <si>
    <t>com.streams.androidnettv</t>
  </si>
  <si>
    <t>com.perambanweb.unblockwebproxy</t>
  </si>
  <si>
    <t>com.appsamod.appmod</t>
  </si>
  <si>
    <t>org.telegram.messenger</t>
  </si>
  <si>
    <t>com.simppro.quran.offline</t>
  </si>
  <si>
    <t>com.affinityapps.chispa</t>
  </si>
  <si>
    <t>com.google.earth</t>
  </si>
  <si>
    <t>jp.co.shueisha.mangaplus</t>
  </si>
  <si>
    <t>com.apalon.weatherlive.free</t>
  </si>
  <si>
    <t>com.mdd.dating</t>
  </si>
  <si>
    <t>org.iggymedia.periodtracker</t>
  </si>
  <si>
    <t>com.spotify.music</t>
  </si>
  <si>
    <t>com.Meteosolutions.Meteo3b</t>
  </si>
  <si>
    <t>com.jumiafood.android</t>
  </si>
  <si>
    <t>com.google.android.apps.maps</t>
  </si>
  <si>
    <t>com.google.android.apps.docs.editors.docs</t>
  </si>
  <si>
    <t>com.paaacsah.mobasherhh.coupon</t>
  </si>
  <si>
    <t>com.brakefield.idfree</t>
  </si>
  <si>
    <t>ar.gob.coronavirus</t>
  </si>
  <si>
    <t>com.arjonasoftware.babycam</t>
  </si>
  <si>
    <t>com.applisto.appcloner.premium</t>
  </si>
  <si>
    <t>com.facebook.lite</t>
  </si>
  <si>
    <t>MD5</t>
  </si>
  <si>
    <t>Y</t>
  </si>
  <si>
    <t>N</t>
  </si>
  <si>
    <t>Androbugs</t>
  </si>
  <si>
    <t>Droidstatx</t>
  </si>
  <si>
    <t>Super</t>
  </si>
  <si>
    <t>M10</t>
  </si>
  <si>
    <t>M9</t>
  </si>
  <si>
    <t>M8</t>
  </si>
  <si>
    <t>M7</t>
  </si>
  <si>
    <t>M6</t>
  </si>
  <si>
    <t>M5</t>
  </si>
  <si>
    <t>M4</t>
  </si>
  <si>
    <t>M2</t>
  </si>
  <si>
    <t>M1</t>
  </si>
  <si>
    <t>Critical</t>
  </si>
  <si>
    <t>Warning</t>
  </si>
  <si>
    <t>Notice</t>
  </si>
  <si>
    <t>Vulnerabilities</t>
  </si>
  <si>
    <t>Score</t>
  </si>
  <si>
    <t>WEATHER</t>
  </si>
  <si>
    <t>Weather Live</t>
  </si>
  <si>
    <t>Prado Car Games Modern Car Parking Car Games 2020</t>
  </si>
  <si>
    <t>Transparent clock &amp; weather - forecast &amp; radar</t>
  </si>
  <si>
    <t>the Weather</t>
  </si>
  <si>
    <t>Yandex.Weather</t>
  </si>
  <si>
    <t>AccuWeather: Weather forecast &amp; live radar maps</t>
  </si>
  <si>
    <t>Windy.com - Weather Radar, Satellite and Forecast</t>
  </si>
  <si>
    <t>Weather forecast</t>
  </si>
  <si>
    <t>3B Meteo - Weather Forecasts</t>
  </si>
  <si>
    <t>Weather &amp; Radar USA</t>
  </si>
  <si>
    <t>VIDEO_PLAYERS</t>
  </si>
  <si>
    <t>Screen Recorder &amp; Video Recorder - XRecorder</t>
  </si>
  <si>
    <t>PLAYit - A New Video Player &amp; Music Player</t>
  </si>
  <si>
    <t>YouTube Go</t>
  </si>
  <si>
    <t>Alight Motion — Video and Animation Editor</t>
  </si>
  <si>
    <t>YouTube Vanced</t>
  </si>
  <si>
    <t>MX Player</t>
  </si>
  <si>
    <t>TikTok</t>
  </si>
  <si>
    <t>VideoBuddy - Youtube Downloader</t>
  </si>
  <si>
    <t>KineMaster - Video Editor, Video Maker</t>
  </si>
  <si>
    <t>YouTube</t>
  </si>
  <si>
    <t>TRAVEL_AND_LOCAL</t>
  </si>
  <si>
    <t>Booking.com: Hotels, Apartments &amp; Accommodation</t>
  </si>
  <si>
    <t>Google Street View</t>
  </si>
  <si>
    <t>MAPS.ME – Offline maps, travel guides &amp; navigation</t>
  </si>
  <si>
    <t>Yandex.Navigator</t>
  </si>
  <si>
    <t>Wego Flights, Hotels, Travel Deals Booking App</t>
  </si>
  <si>
    <t>Agoda – Deals on Hotels &amp; Homes</t>
  </si>
  <si>
    <t>Trip.com: Flights, Hotels, Train &amp; Travel Deals</t>
  </si>
  <si>
    <t>Gojek Driver</t>
  </si>
  <si>
    <t>Google Earth</t>
  </si>
  <si>
    <t>Maps - Navigate &amp; Explore</t>
  </si>
  <si>
    <t>TOOLS</t>
  </si>
  <si>
    <t>Turbo VPN- Free VPN Proxy Server &amp; Secure Service</t>
  </si>
  <si>
    <t>Google Play services</t>
  </si>
  <si>
    <t>ZArchiver</t>
  </si>
  <si>
    <t>HappyMod</t>
  </si>
  <si>
    <t>Google Account Manager</t>
  </si>
  <si>
    <t>YouTube Downloader and MP3 Converter Snaptube</t>
  </si>
  <si>
    <t>SHAREit - Transfer &amp; Share</t>
  </si>
  <si>
    <t>Google Play Store</t>
  </si>
  <si>
    <t>LuluBox - Allow you to unlock all skin of FreeFire</t>
  </si>
  <si>
    <t>VidMate - HD Video Downloader &amp; Live TV</t>
  </si>
  <si>
    <t>SPORTS</t>
  </si>
  <si>
    <t>Red Glory - Manchester United Fan App by The Fans</t>
  </si>
  <si>
    <t>DAZN Live Fight Sports: Boxing, MMA &amp; More</t>
  </si>
  <si>
    <t>Dream11</t>
  </si>
  <si>
    <t>BeSoccer - Soccer Live Score</t>
  </si>
  <si>
    <t>beIN SPORTS</t>
  </si>
  <si>
    <t>Premier League - Official App</t>
  </si>
  <si>
    <t>SofaScore - Live Score App for Soccer &amp; Sports</t>
  </si>
  <si>
    <t>GollerCepte 1905</t>
  </si>
  <si>
    <t>Sport Zone +</t>
  </si>
  <si>
    <t>LiveScore: Live Sports Scores</t>
  </si>
  <si>
    <t>SOCIAL</t>
  </si>
  <si>
    <t>Helo - Discover, Share &amp; Communicate</t>
  </si>
  <si>
    <t>VK — live chatting &amp; free calls</t>
  </si>
  <si>
    <t>Luluchat - Live Dating Chat</t>
  </si>
  <si>
    <t>HAGO - Play With New Friends</t>
  </si>
  <si>
    <t>Postegro - Any Profile Viewer</t>
  </si>
  <si>
    <t>Snapchat</t>
  </si>
  <si>
    <t>Facebook Lite</t>
  </si>
  <si>
    <t>TikTok - Make Your Day</t>
  </si>
  <si>
    <t>Facebook</t>
  </si>
  <si>
    <t>Instagram</t>
  </si>
  <si>
    <t>SHOPPING</t>
  </si>
  <si>
    <t>eBay Kleinanzeigen for Germany</t>
  </si>
  <si>
    <t>Mercado Libre: compra fácil y rápido</t>
  </si>
  <si>
    <t>Amazon Shopping, UPI, Money Transfer, Bill Payment</t>
  </si>
  <si>
    <t>sahibinden.com: Emlak,Araba,Alışveriş ve Diğerleri</t>
  </si>
  <si>
    <t>Shopee: 7.7 Mid Year Sale</t>
  </si>
  <si>
    <t>Tokopedia</t>
  </si>
  <si>
    <t>JUMIA Online Shopping</t>
  </si>
  <si>
    <t>Wish - Shopping Made Fun</t>
  </si>
  <si>
    <t>AliExpress - Smarter Shopping, Better Living</t>
  </si>
  <si>
    <t>Amazon Shopping - Search, Find, Ship, and Save</t>
  </si>
  <si>
    <t>PRODUCTIVITY</t>
  </si>
  <si>
    <t>Google Docs</t>
  </si>
  <si>
    <t>Mobizen Screen Recorder - Record, Capture, Edit</t>
  </si>
  <si>
    <t>Microsoft Translator</t>
  </si>
  <si>
    <t>Google Calendar</t>
  </si>
  <si>
    <t>Microsoft Word: Write, Edit &amp; Share Docs on the Go</t>
  </si>
  <si>
    <t>Adobe Acrobat Reader: PDF Viewer, Editor &amp; Creator</t>
  </si>
  <si>
    <t>WPS Office - Free Office Suite for Word,PDF,Excel</t>
  </si>
  <si>
    <t>Microsoft Outlook: Organize Your Email &amp; Calendar</t>
  </si>
  <si>
    <t>Google Drive</t>
  </si>
  <si>
    <t xml:space="preserve">ES File Explorer </t>
  </si>
  <si>
    <t>PHOTOGRAPHY</t>
  </si>
  <si>
    <t>Photo Editor Pro</t>
  </si>
  <si>
    <t>Snapseed</t>
  </si>
  <si>
    <t>Google Camera</t>
  </si>
  <si>
    <t>PixelLab - Text on pictures</t>
  </si>
  <si>
    <t>B612 - Beauty &amp; Filter Camera</t>
  </si>
  <si>
    <t>Video Editor &amp; Video Maker - InShot</t>
  </si>
  <si>
    <t>Adobe Lightroom - Photo Editor &amp; Pro Camera</t>
  </si>
  <si>
    <t>PicsArt Photo Editor: Pic, Video &amp; Collage Maker</t>
  </si>
  <si>
    <t>Google Photos</t>
  </si>
  <si>
    <t>FaceApp - AI Face Editor</t>
  </si>
  <si>
    <t>PERSONALIZATION</t>
  </si>
  <si>
    <t>iFont(Expert of Fonts)</t>
  </si>
  <si>
    <t>Launcher iPhone</t>
  </si>
  <si>
    <t>Wallpapers HD, 4K Backgrounds</t>
  </si>
  <si>
    <t>Launcher iOS 14</t>
  </si>
  <si>
    <t>App Hider- Hide Apps Hide Photos Multiple Accounts</t>
  </si>
  <si>
    <t>Transparent Screen &amp; Live Wallpaper</t>
  </si>
  <si>
    <t>Fonts - Emojis &amp; Fonts Keyboard</t>
  </si>
  <si>
    <t>Mi Wallpaper Carousel</t>
  </si>
  <si>
    <t>Nova Launcher</t>
  </si>
  <si>
    <t>Parallel Space - Multiple accounts &amp; Two face</t>
  </si>
  <si>
    <t>PARENTING</t>
  </si>
  <si>
    <t>Porn Blocker (Safe Surfer)</t>
  </si>
  <si>
    <t>طفلي لايف – حاسبة الحمل والولادة، رضاعه، وصفات رضع</t>
  </si>
  <si>
    <t>BabyCam - Baby Monitor Camera</t>
  </si>
  <si>
    <t>WiFi Blocker - Router Parental Control -Block WiFi</t>
  </si>
  <si>
    <t>Week by Week Pregnancy App. Contraction timer</t>
  </si>
  <si>
    <t>Parental Control &amp; Kids GPS: Kaspersky SafeKids</t>
  </si>
  <si>
    <t>My Baby Care - Newborn Babysitter &amp; Baby Games</t>
  </si>
  <si>
    <t>Cooking Games - Food Fever &amp; Restaurant Craze</t>
  </si>
  <si>
    <t>Porn Blocker : Safe Search &amp; Web Filter</t>
  </si>
  <si>
    <t>Pregnancy + tracker</t>
  </si>
  <si>
    <t>NEWS_AND_MAGAZINES</t>
  </si>
  <si>
    <t>Guide for 9app Mobile Market</t>
  </si>
  <si>
    <t>Dream Apps Market</t>
  </si>
  <si>
    <t>FREECABLE TV App: Free TV Shows, Free Movies, News</t>
  </si>
  <si>
    <t>6tv.by</t>
  </si>
  <si>
    <t>BACA PLUS - Baca Berita &amp; Komunitas Game</t>
  </si>
  <si>
    <t>Twitter Lite</t>
  </si>
  <si>
    <t>Google News: Top World &amp; Local News Headlines</t>
  </si>
  <si>
    <t>Reddit</t>
  </si>
  <si>
    <t>Microsoft News</t>
  </si>
  <si>
    <t>Twitter</t>
  </si>
  <si>
    <t>MUSIC_AND_AUDIO</t>
  </si>
  <si>
    <t>Deezer Music Player: Songs, Playlists &amp; Podcasts</t>
  </si>
  <si>
    <t>Resso</t>
  </si>
  <si>
    <t>Samsung Music</t>
  </si>
  <si>
    <t>Smule - The Social Singing App</t>
  </si>
  <si>
    <t>Video MP3 Converter</t>
  </si>
  <si>
    <t>YouTube Music - Stream Songs &amp; Music Videos</t>
  </si>
  <si>
    <t>SoundCloud - Play Music, Audio &amp; New Songs</t>
  </si>
  <si>
    <t>JOOX Music</t>
  </si>
  <si>
    <t>Google Play Music</t>
  </si>
  <si>
    <t>Spotify: Listen to new music, podcasts, and songs</t>
  </si>
  <si>
    <t>MEDICAL</t>
  </si>
  <si>
    <t>ALHOSN UAE</t>
  </si>
  <si>
    <t>Medscape</t>
  </si>
  <si>
    <t>GG Sex Life</t>
  </si>
  <si>
    <t>وقايتنا ( wiqaytna)</t>
  </si>
  <si>
    <t>CUIDAR COVID-19 ARGENTINA</t>
  </si>
  <si>
    <t>eHAC Indonesia</t>
  </si>
  <si>
    <t>TraceTogether</t>
  </si>
  <si>
    <t>Alero</t>
  </si>
  <si>
    <t>Inject App</t>
  </si>
  <si>
    <t>Pacify</t>
  </si>
  <si>
    <t>MAPS_AND_NAVIGATION</t>
  </si>
  <si>
    <t>Lalamove - Express &amp; Reliable Courier Delivery App</t>
  </si>
  <si>
    <t>GPS Offline Maps, Directions - Explore &amp; Navigate</t>
  </si>
  <si>
    <t>Sygic GPS Navigation &amp; Maps</t>
  </si>
  <si>
    <t>FGL Pro</t>
  </si>
  <si>
    <t>Bolt (formerly Taxify)</t>
  </si>
  <si>
    <t>Yandex.Taxi Ride-Hailing Service. Book a ride.</t>
  </si>
  <si>
    <t>Lalamove Driver - Earn Extra Income</t>
  </si>
  <si>
    <t>Yandex.Maps and Transport</t>
  </si>
  <si>
    <t>HERE WeGo – City Navigation</t>
  </si>
  <si>
    <t>Waze - GPS, Maps, Traffic Alerts &amp; Live Navigation</t>
  </si>
  <si>
    <t>LIFESTYLE</t>
  </si>
  <si>
    <t>صلاتك Salatuk (Prayer time)</t>
  </si>
  <si>
    <t>Muslim Pro - Ramadan 2020</t>
  </si>
  <si>
    <t>New HappyMod - Happy Apps</t>
  </si>
  <si>
    <t>Gamerz Area</t>
  </si>
  <si>
    <t>Poll Pay: Make money &amp; free gift cards w/ a survey</t>
  </si>
  <si>
    <t>Tinder Lite</t>
  </si>
  <si>
    <t>Magic Face:face aging, young camera, fantastic app</t>
  </si>
  <si>
    <t>Google Home</t>
  </si>
  <si>
    <t>Amazon Alexa</t>
  </si>
  <si>
    <t>Mi Home</t>
  </si>
  <si>
    <t>LIBRARIES_AND_DEMO</t>
  </si>
  <si>
    <t>Info of Play Store &amp; fix Play Services 2020 Update</t>
  </si>
  <si>
    <t>MX Player Codec (ARMv7)</t>
  </si>
  <si>
    <t>MX Player Codec (ARMv7 NEON)</t>
  </si>
  <si>
    <t>Cardboard</t>
  </si>
  <si>
    <t>Wolf Game Booster &amp; GFX Tool for PU and FF</t>
  </si>
  <si>
    <t>V380s</t>
  </si>
  <si>
    <t>App Cloner Premium &amp; Add-ons</t>
  </si>
  <si>
    <t>Gamers GLTool Free with Game Turbo &amp; Game Tuner</t>
  </si>
  <si>
    <t>PUB Gfx Tool Free🔧 for PUBG</t>
  </si>
  <si>
    <t>Test DPC</t>
  </si>
  <si>
    <t>HOUSE_AND_HOME</t>
  </si>
  <si>
    <t>Smart TV's Remote Control</t>
  </si>
  <si>
    <t>ЦИАН. Недвижимость: аренда, продажа квартир, домов</t>
  </si>
  <si>
    <t>Home Security Camera WardenCam - reuse old phones</t>
  </si>
  <si>
    <t>AP Volunteer</t>
  </si>
  <si>
    <t>tinyCam Monitor FREE - IP camera viewer</t>
  </si>
  <si>
    <t>IP WebCam - Acid</t>
  </si>
  <si>
    <t>Best MiniCraft Survival Games</t>
  </si>
  <si>
    <t>Swedish Home Design 3D</t>
  </si>
  <si>
    <t>Zillow: Find Houses for Sale &amp; Apartments for Rent</t>
  </si>
  <si>
    <t>GSM One</t>
  </si>
  <si>
    <t>HEALTH_AND_FITNESS</t>
  </si>
  <si>
    <t>Height Increase - Increase Height Workout, Taller</t>
  </si>
  <si>
    <t>Calorie Counter - MyFitnessPal</t>
  </si>
  <si>
    <t>Women Workout at Home - Female Fitness</t>
  </si>
  <si>
    <t>Samsung Health</t>
  </si>
  <si>
    <t>Flo Period tracker, Ovulation &amp; Pregnancy tracker</t>
  </si>
  <si>
    <t>Six Pack in 30 Days - Abs Workout</t>
  </si>
  <si>
    <t>Aarogya Setu</t>
  </si>
  <si>
    <t>Home Workout - No Equipment</t>
  </si>
  <si>
    <t>Sweatcoin — Walking step counter &amp; pedometer app</t>
  </si>
  <si>
    <t>EHTERAZ</t>
  </si>
  <si>
    <t>FOOD_AND_DRINK</t>
  </si>
  <si>
    <t>Jumia Food: Local Food Delivery near You</t>
  </si>
  <si>
    <t>Deliveroo: Takeaway food</t>
  </si>
  <si>
    <t>PedidosYa - Delivery Online</t>
  </si>
  <si>
    <t>GrabMerchant</t>
  </si>
  <si>
    <t>Prequel DC</t>
  </si>
  <si>
    <t>HungerStation - Food, Groceries Delivery &amp; More</t>
  </si>
  <si>
    <t>McDonald's</t>
  </si>
  <si>
    <t>Talabat: Food &amp; Grocery Delivery</t>
  </si>
  <si>
    <t>foodpanda - Local Food &amp; Grocery Delivery</t>
  </si>
  <si>
    <t>FINANCE</t>
  </si>
  <si>
    <t>Tu Pago Movil Banco Bicentenario</t>
  </si>
  <si>
    <t>Bitcoin Wallet</t>
  </si>
  <si>
    <t>VTB-Online</t>
  </si>
  <si>
    <t>Luno: Buy Bitcoin, Ethereum and Cryptocurrency</t>
  </si>
  <si>
    <t>Blockchain Wallet. Bitcoin, Bitcoin Cash, Ethereum</t>
  </si>
  <si>
    <t>eToro</t>
  </si>
  <si>
    <t>Paytm Canada</t>
  </si>
  <si>
    <t>Сбербанк Онлайн</t>
  </si>
  <si>
    <t>Google Pay: Pay with your phone and send cash</t>
  </si>
  <si>
    <t>PayPal Mobile Cash: Send and Request Money Fast</t>
  </si>
  <si>
    <t>EVENTS</t>
  </si>
  <si>
    <t>بث مباشر للمباريات</t>
  </si>
  <si>
    <t>Blackpink Call Me - Call With Blackpink Idol Prank</t>
  </si>
  <si>
    <t>Experience PlayStation</t>
  </si>
  <si>
    <t>BBVA Más Azul</t>
  </si>
  <si>
    <t>Walkthrough N‍inja‍goo Tournament Guide Game 2020</t>
  </si>
  <si>
    <t>Free PC Games. Show you all free Epic Games, Steam</t>
  </si>
  <si>
    <t>Null App - N|U</t>
  </si>
  <si>
    <t>JAV 2019</t>
  </si>
  <si>
    <t>Thai 2D</t>
  </si>
  <si>
    <t>Valyou</t>
  </si>
  <si>
    <t>ENTERTAINMENT</t>
  </si>
  <si>
    <t>JioTV – News, Movies, Entertainment, LIVE TV</t>
  </si>
  <si>
    <t>Pluto TV - Free Live TV and Movies</t>
  </si>
  <si>
    <t>MPT 4 U</t>
  </si>
  <si>
    <t>BOOYAH!</t>
  </si>
  <si>
    <t>Disney+</t>
  </si>
  <si>
    <t>WATCHED - Multimedia Browser</t>
  </si>
  <si>
    <t>Amazon Prime Video</t>
  </si>
  <si>
    <t>Live NetTV</t>
  </si>
  <si>
    <t>Google Play Games</t>
  </si>
  <si>
    <t>Netflix</t>
  </si>
  <si>
    <t>EDUCATION</t>
  </si>
  <si>
    <t>Stellarium Mobile Free - Star Map</t>
  </si>
  <si>
    <t>Sensi</t>
  </si>
  <si>
    <t>Unacademy Learning App</t>
  </si>
  <si>
    <t>National Test Abhyas</t>
  </si>
  <si>
    <t>Guide for Free Fire Coins &amp; Diamonds</t>
  </si>
  <si>
    <t>Toca Hair Salon 4</t>
  </si>
  <si>
    <t>Zenius - Belajar Online</t>
  </si>
  <si>
    <t>U-Dictionary: Oxford Dictionary Free Now Translate</t>
  </si>
  <si>
    <t>Duolingo: Learn Languages Free</t>
  </si>
  <si>
    <t>Google Classroom</t>
  </si>
  <si>
    <t>DATING</t>
  </si>
  <si>
    <t>Chispa - Meet Latino singles nearby!</t>
  </si>
  <si>
    <t>Curvy Singles Dating - Meet online, Chat &amp; Date</t>
  </si>
  <si>
    <t>MeetEZ - Chat and find your love</t>
  </si>
  <si>
    <t>Hily – Meet New People, Make Friends &amp; Find Dates</t>
  </si>
  <si>
    <t>Joyride – Open-Minded Dating &amp; Passionate Singles</t>
  </si>
  <si>
    <t>Badoo Lite - The Dating App</t>
  </si>
  <si>
    <t>Olaa - Meet New Friends Nearby</t>
  </si>
  <si>
    <t>Mingle2 Free Online Dating App - Chat, Date, Meet</t>
  </si>
  <si>
    <t>New Browser X - Unblock Sites Without VPN</t>
  </si>
  <si>
    <t>Hinge - Dating &amp; Relationships</t>
  </si>
  <si>
    <t>COMMUNICATION</t>
  </si>
  <si>
    <t>ToTok - Free HD Video Calls &amp; Voice Chats</t>
  </si>
  <si>
    <t>Viber Messenger - Messages, Group Chats &amp; Calls</t>
  </si>
  <si>
    <t>Messenger Lite: Free Calls &amp; Messages</t>
  </si>
  <si>
    <t>TextNow: Free Texting &amp; Calling App</t>
  </si>
  <si>
    <t>Opera Mini - fast web browser</t>
  </si>
  <si>
    <t>Telegram</t>
  </si>
  <si>
    <t>Gmail</t>
  </si>
  <si>
    <t>Google Chrome: Fast &amp; Secure</t>
  </si>
  <si>
    <t>Messenger – Text and Video Chat for Free</t>
  </si>
  <si>
    <t>WhatsApp Messenger</t>
  </si>
  <si>
    <t>COMICS</t>
  </si>
  <si>
    <t>Lezhin Comics - Daily Releases</t>
  </si>
  <si>
    <t>kakaopage - Webtoon Romansa Original</t>
  </si>
  <si>
    <t>Free Battle Royale: Battleground Survival</t>
  </si>
  <si>
    <t>VIZ Manga – Direct from Japan</t>
  </si>
  <si>
    <t>Manga 18+</t>
  </si>
  <si>
    <t>MANGA Plus by SHUEISHA</t>
  </si>
  <si>
    <t>Draw Cartoons 2</t>
  </si>
  <si>
    <t>Toomics - Read Comics, Webtoons, Manga for Free</t>
  </si>
  <si>
    <t>WebComics</t>
  </si>
  <si>
    <t>WEBTOON</t>
  </si>
  <si>
    <t>BUSINESS</t>
  </si>
  <si>
    <t>Scanner App To PDF - TapScanner</t>
  </si>
  <si>
    <t>OfficeSuite - Office, PDF, Word, Excel, PowerPoint</t>
  </si>
  <si>
    <t>AnyDesk Remote Control</t>
  </si>
  <si>
    <t>MytelPay</t>
  </si>
  <si>
    <t>Cisco Webex Meetings</t>
  </si>
  <si>
    <t>Facebook Pages Manager</t>
  </si>
  <si>
    <t>LinkedIn: Jobs, Business News &amp; Social Networking</t>
  </si>
  <si>
    <t>Microsoft Teams</t>
  </si>
  <si>
    <t>Google Meet</t>
  </si>
  <si>
    <t>ZOOM Cloud Meetings</t>
  </si>
  <si>
    <t>BOOKS_AND_REFERENCE</t>
  </si>
  <si>
    <t>القرآن الكريم بدون انترنت</t>
  </si>
  <si>
    <t>Grand Gangster Auto Crime  - Theft Crime Simulator</t>
  </si>
  <si>
    <t>Amazon Kindle</t>
  </si>
  <si>
    <t>English-Myanmar Dictionary</t>
  </si>
  <si>
    <t>The Bible App Free + Audio, Offline, Daily Study</t>
  </si>
  <si>
    <t>Mlive Mod Unlock Room Tips</t>
  </si>
  <si>
    <t>القرآن الكريم كامل بدون انترنت</t>
  </si>
  <si>
    <t>Lulu Box FF Skin Guide</t>
  </si>
  <si>
    <t>PDF Reader</t>
  </si>
  <si>
    <t>Google Play Books - Ebooks, Audiobooks, and Comics</t>
  </si>
  <si>
    <t>BEAUTY</t>
  </si>
  <si>
    <t>TroveSkin: Your Skincare Coach</t>
  </si>
  <si>
    <t>filters for snapchat : sticker design</t>
  </si>
  <si>
    <t>Live face sticker sweet camera</t>
  </si>
  <si>
    <t>Emoji Photo Editor</t>
  </si>
  <si>
    <t>ML - Plus Size</t>
  </si>
  <si>
    <t>Crown Editor - Heart Filters for Pictures</t>
  </si>
  <si>
    <t>Beauty Makeup Editor: Selfie Camera, Photo Editor</t>
  </si>
  <si>
    <t>Selfie Camera Filters</t>
  </si>
  <si>
    <t>Filter for Snapchat</t>
  </si>
  <si>
    <t>Face Beauty Camera - Easy Photo Editor &amp; Makeup</t>
  </si>
  <si>
    <t>AUTO_AND_VEHICLES</t>
  </si>
  <si>
    <t>Porsche AR Visualiser</t>
  </si>
  <si>
    <t>Android Auto for phone screens</t>
  </si>
  <si>
    <t>Car Scanner ELM OBD2</t>
  </si>
  <si>
    <t>AGAMA Car Launcher</t>
  </si>
  <si>
    <t>mobile.de – Germany‘s largest car market</t>
  </si>
  <si>
    <t>maxim — order taxi, food and groceries delivery</t>
  </si>
  <si>
    <t>AutoScout24 - used car finder</t>
  </si>
  <si>
    <t>LG MirrorDrive</t>
  </si>
  <si>
    <t>Mod Truck Canter Anti Gosip BUSSID</t>
  </si>
  <si>
    <t>Android Auto - Google Maps, Media &amp; Messaging</t>
  </si>
  <si>
    <t>ART_AND_DESIGN</t>
  </si>
  <si>
    <t>Scribbl - Scribble Animation Effect(Video &amp; Pics)</t>
  </si>
  <si>
    <t>Logo Esport Maker | Create Gaming Logo Maker</t>
  </si>
  <si>
    <t>ArtFlow: Paint Draw Sketchbook</t>
  </si>
  <si>
    <t>MediBang Paint - Make Art !</t>
  </si>
  <si>
    <t>Labalabi For Whatsapp</t>
  </si>
  <si>
    <t>FlipaClip: Cartoon animation</t>
  </si>
  <si>
    <t>Infinite Design</t>
  </si>
  <si>
    <t>Artivive</t>
  </si>
  <si>
    <t>Canva: Graphic Design, Video Collage, Logo Maker</t>
  </si>
  <si>
    <t>Tips for PUPG guide</t>
  </si>
  <si>
    <t>Category</t>
  </si>
  <si>
    <t>Name</t>
  </si>
  <si>
    <t>Total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</si>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</sst>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45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285D-BF49-3545-9BD7-4DB5D1FC3132}">
  <dimension ref="A1:Y327"/>
  <sheetViews>
    <sheetView tabSelected="1" topLeftCell="A293" workbookViewId="0">
      <selection activeCell="G324" sqref="G324:G327"/>
    </sheetView>
  </sheetViews>
  <sheetFormatPr baseColWidth="10" defaultRowHeight="15" x14ac:dyDescent="0.2"/>
  <cols>
    <col min="1" max="1" width="4.1640625" bestFit="1" customWidth="1"/>
    <col min="2" max="2" width="57.33203125" bestFit="1" customWidth="1"/>
    <col min="3" max="3" width="46.33203125" bestFit="1" customWidth="1"/>
    <col min="4" max="4" width="20.1640625" bestFit="1" customWidth="1"/>
    <col min="5" max="6" width="15.33203125" style="6" bestFit="1" customWidth="1"/>
    <col min="7" max="7" width="8" style="6" bestFit="1" customWidth="1"/>
    <col min="8" max="8" width="9.5" bestFit="1" customWidth="1"/>
    <col min="9" max="9" width="9.1640625" bestFit="1" customWidth="1"/>
    <col min="10" max="10" width="5.6640625" bestFit="1" customWidth="1"/>
    <col min="11" max="19" width="3.83203125" bestFit="1" customWidth="1"/>
    <col min="20" max="20" width="4.83203125" bestFit="1" customWidth="1"/>
    <col min="21" max="21" width="12.6640625" bestFit="1" customWidth="1"/>
    <col min="22" max="22" width="6.33203125" bestFit="1" customWidth="1"/>
    <col min="23" max="23" width="7.6640625" bestFit="1" customWidth="1"/>
    <col min="24" max="24" width="6.6640625" bestFit="1" customWidth="1"/>
    <col min="25" max="25" width="5.5" bestFit="1" customWidth="1"/>
  </cols>
  <sheetData>
    <row r="1" spans="1:25" x14ac:dyDescent="0.2">
      <c r="A1" s="1" t="s">
        <v>0</v>
      </c>
      <c r="B1" s="1" t="s">
        <v>1</v>
      </c>
      <c r="C1" s="1" t="s">
        <v>697</v>
      </c>
      <c r="D1" s="1" t="s">
        <v>696</v>
      </c>
      <c r="E1" s="5" t="s">
        <v>2</v>
      </c>
      <c r="F1" s="5" t="s">
        <v>3</v>
      </c>
      <c r="G1" s="5" t="s">
        <v>4</v>
      </c>
      <c r="H1" s="1" t="s">
        <v>328</v>
      </c>
      <c r="I1" s="1" t="s">
        <v>329</v>
      </c>
      <c r="J1" s="1" t="s">
        <v>330</v>
      </c>
      <c r="K1" s="1" t="s">
        <v>339</v>
      </c>
      <c r="L1" s="1" t="s">
        <v>338</v>
      </c>
      <c r="M1" s="1" t="s">
        <v>338</v>
      </c>
      <c r="N1" s="1" t="s">
        <v>337</v>
      </c>
      <c r="O1" s="1" t="s">
        <v>336</v>
      </c>
      <c r="P1" s="1" t="s">
        <v>335</v>
      </c>
      <c r="Q1" s="1" t="s">
        <v>334</v>
      </c>
      <c r="R1" s="1" t="s">
        <v>333</v>
      </c>
      <c r="S1" s="1" t="s">
        <v>332</v>
      </c>
      <c r="T1" s="1" t="s">
        <v>331</v>
      </c>
      <c r="U1" s="1" t="s">
        <v>343</v>
      </c>
      <c r="V1" s="1" t="s">
        <v>342</v>
      </c>
      <c r="W1" s="1" t="s">
        <v>341</v>
      </c>
      <c r="X1" s="1" t="s">
        <v>340</v>
      </c>
      <c r="Y1" s="1" t="s">
        <v>344</v>
      </c>
    </row>
    <row r="2" spans="1:25" x14ac:dyDescent="0.2">
      <c r="A2">
        <v>1</v>
      </c>
      <c r="B2" t="s">
        <v>57</v>
      </c>
      <c r="C2" t="s">
        <v>695</v>
      </c>
      <c r="D2" t="s">
        <v>685</v>
      </c>
      <c r="E2" s="7">
        <f>VLOOKUP($B2,'All Results'!$B$2:$Y$321,4,FALSE)</f>
        <v>44022.043543901404</v>
      </c>
      <c r="F2" s="7">
        <f>VLOOKUP($B2,'All Results'!$B$2:$Y$321,5,FALSE)</f>
        <v>44022.04394647853</v>
      </c>
      <c r="G2" s="7">
        <f>VLOOKUP($B2,'All Results'!$B$2:$Y$321,6,FALSE)</f>
        <v>4.0257712680613622E-4</v>
      </c>
      <c r="H2" t="str">
        <f>VLOOKUP($B2,'All Results'!$B$2:$Y$321,7,FALSE)</f>
        <v>Y</v>
      </c>
      <c r="I2" t="str">
        <f>VLOOKUP($B2,'All Results'!$B$2:$Y$321,8,FALSE)</f>
        <v>Y</v>
      </c>
      <c r="J2" t="e">
        <f>VLOOKUP($B2,'All Results'!$B$2:$Y$321,9,FALSE)</f>
        <v>#N/A</v>
      </c>
      <c r="K2">
        <f>VLOOKUP($B2,'All Results'!$B$2:$Y$321,10,FALSE)</f>
        <v>7</v>
      </c>
      <c r="L2">
        <f>VLOOKUP($B2,'All Results'!$B$2:$Y$321,11,FALSE)</f>
        <v>3</v>
      </c>
      <c r="M2">
        <f>VLOOKUP($B2,'All Results'!$B$2:$Y$321,12,FALSE)</f>
        <v>2</v>
      </c>
      <c r="N2">
        <f>VLOOKUP($B2,'All Results'!$B$2:$Y$321,13,FALSE)</f>
        <v>0</v>
      </c>
      <c r="O2">
        <f>VLOOKUP($B2,'All Results'!$B$2:$Y$321,14,FALSE)</f>
        <v>3</v>
      </c>
      <c r="P2">
        <f>VLOOKUP($B2,'All Results'!$B$2:$Y$321,15,FALSE)</f>
        <v>1</v>
      </c>
      <c r="Q2">
        <f>VLOOKUP($B2,'All Results'!$B$2:$Y$321,16,FALSE)</f>
        <v>1</v>
      </c>
      <c r="R2">
        <f>VLOOKUP($B2,'All Results'!$B$2:$Y$321,17,FALSE)</f>
        <v>3</v>
      </c>
      <c r="S2">
        <f>VLOOKUP($B2,'All Results'!$B$2:$Y$321,18,FALSE)</f>
        <v>1</v>
      </c>
      <c r="T2">
        <f>VLOOKUP($B2,'All Results'!$B$2:$Y$321,19,FALSE)</f>
        <v>1</v>
      </c>
      <c r="U2">
        <f>VLOOKUP($B2,'All Results'!$B$2:$Y$321,20,FALSE)</f>
        <v>22</v>
      </c>
      <c r="V2">
        <f>VLOOKUP($B2,'All Results'!$B$2:$Y$321,21,FALSE)</f>
        <v>8</v>
      </c>
      <c r="W2">
        <f>VLOOKUP($B2,'All Results'!$B$2:$Y$321,22,FALSE)</f>
        <v>10</v>
      </c>
      <c r="X2">
        <f>VLOOKUP($B2,'All Results'!$B$2:$Y$321,23,FALSE)</f>
        <v>4</v>
      </c>
      <c r="Y2">
        <f>VLOOKUP($B2,'All Results'!$B$2:$Y$321,24,FALSE)</f>
        <v>0.51</v>
      </c>
    </row>
    <row r="3" spans="1:25" x14ac:dyDescent="0.2">
      <c r="A3">
        <v>2</v>
      </c>
      <c r="B3" t="s">
        <v>59</v>
      </c>
      <c r="C3" t="s">
        <v>694</v>
      </c>
      <c r="D3" t="s">
        <v>685</v>
      </c>
      <c r="E3" s="7">
        <f>VLOOKUP($B3,'All Results'!$B$2:$Y$321,4,FALSE)</f>
        <v>44022.043953116692</v>
      </c>
      <c r="F3" s="7">
        <f>VLOOKUP($B3,'All Results'!$B$2:$Y$321,5,FALSE)</f>
        <v>44022.044403505082</v>
      </c>
      <c r="G3" s="7">
        <f>VLOOKUP($B3,'All Results'!$B$2:$Y$321,6,FALSE)</f>
        <v>4.5038839016342536E-4</v>
      </c>
      <c r="H3" t="str">
        <f>VLOOKUP($B3,'All Results'!$B$2:$Y$321,7,FALSE)</f>
        <v>Y</v>
      </c>
      <c r="I3" t="str">
        <f>VLOOKUP($B3,'All Results'!$B$2:$Y$321,8,FALSE)</f>
        <v>Y</v>
      </c>
      <c r="J3" t="e">
        <f>VLOOKUP($B3,'All Results'!$B$2:$Y$321,9,FALSE)</f>
        <v>#N/A</v>
      </c>
      <c r="K3">
        <f>VLOOKUP($B3,'All Results'!$B$2:$Y$321,10,FALSE)</f>
        <v>8</v>
      </c>
      <c r="L3">
        <f>VLOOKUP($B3,'All Results'!$B$2:$Y$321,11,FALSE)</f>
        <v>2</v>
      </c>
      <c r="M3">
        <f>VLOOKUP($B3,'All Results'!$B$2:$Y$321,12,FALSE)</f>
        <v>2</v>
      </c>
      <c r="N3">
        <f>VLOOKUP($B3,'All Results'!$B$2:$Y$321,13,FALSE)</f>
        <v>0</v>
      </c>
      <c r="O3">
        <f>VLOOKUP($B3,'All Results'!$B$2:$Y$321,14,FALSE)</f>
        <v>2</v>
      </c>
      <c r="P3">
        <f>VLOOKUP($B3,'All Results'!$B$2:$Y$321,15,FALSE)</f>
        <v>1</v>
      </c>
      <c r="Q3">
        <f>VLOOKUP($B3,'All Results'!$B$2:$Y$321,16,FALSE)</f>
        <v>1</v>
      </c>
      <c r="R3">
        <f>VLOOKUP($B3,'All Results'!$B$2:$Y$321,17,FALSE)</f>
        <v>3</v>
      </c>
      <c r="S3">
        <f>VLOOKUP($B3,'All Results'!$B$2:$Y$321,18,FALSE)</f>
        <v>2</v>
      </c>
      <c r="T3">
        <f>VLOOKUP($B3,'All Results'!$B$2:$Y$321,19,FALSE)</f>
        <v>0</v>
      </c>
      <c r="U3">
        <f>VLOOKUP($B3,'All Results'!$B$2:$Y$321,20,FALSE)</f>
        <v>21</v>
      </c>
      <c r="V3">
        <f>VLOOKUP($B3,'All Results'!$B$2:$Y$321,21,FALSE)</f>
        <v>6</v>
      </c>
      <c r="W3">
        <f>VLOOKUP($B3,'All Results'!$B$2:$Y$321,22,FALSE)</f>
        <v>11</v>
      </c>
      <c r="X3">
        <f>VLOOKUP($B3,'All Results'!$B$2:$Y$321,23,FALSE)</f>
        <v>4</v>
      </c>
      <c r="Y3">
        <f>VLOOKUP($B3,'All Results'!$B$2:$Y$321,24,FALSE)</f>
        <v>0.53</v>
      </c>
    </row>
    <row r="4" spans="1:25" x14ac:dyDescent="0.2">
      <c r="A4">
        <v>3</v>
      </c>
      <c r="B4" t="s">
        <v>183</v>
      </c>
      <c r="C4" t="s">
        <v>693</v>
      </c>
      <c r="D4" t="s">
        <v>685</v>
      </c>
      <c r="E4" s="7">
        <f>VLOOKUP($B4,'All Results'!$B$2:$Y$321,4,FALSE)</f>
        <v>44022.078238303227</v>
      </c>
      <c r="F4" s="7">
        <f>VLOOKUP($B4,'All Results'!$B$2:$Y$321,5,FALSE)</f>
        <v>44022.078620394481</v>
      </c>
      <c r="G4" s="7">
        <f>VLOOKUP($B4,'All Results'!$B$2:$Y$321,6,FALSE)</f>
        <v>3.8209125341381878E-4</v>
      </c>
      <c r="H4" t="str">
        <f>VLOOKUP($B4,'All Results'!$B$2:$Y$321,7,FALSE)</f>
        <v>Y</v>
      </c>
      <c r="I4" t="str">
        <f>VLOOKUP($B4,'All Results'!$B$2:$Y$321,8,FALSE)</f>
        <v>Y</v>
      </c>
      <c r="J4" t="e">
        <f>VLOOKUP($B4,'All Results'!$B$2:$Y$321,9,FALSE)</f>
        <v>#N/A</v>
      </c>
      <c r="K4">
        <f>VLOOKUP($B4,'All Results'!$B$2:$Y$321,10,FALSE)</f>
        <v>7</v>
      </c>
      <c r="L4">
        <f>VLOOKUP($B4,'All Results'!$B$2:$Y$321,11,FALSE)</f>
        <v>3</v>
      </c>
      <c r="M4">
        <f>VLOOKUP($B4,'All Results'!$B$2:$Y$321,12,FALSE)</f>
        <v>5</v>
      </c>
      <c r="N4">
        <f>VLOOKUP($B4,'All Results'!$B$2:$Y$321,13,FALSE)</f>
        <v>0</v>
      </c>
      <c r="O4">
        <f>VLOOKUP($B4,'All Results'!$B$2:$Y$321,14,FALSE)</f>
        <v>2</v>
      </c>
      <c r="P4">
        <f>VLOOKUP($B4,'All Results'!$B$2:$Y$321,15,FALSE)</f>
        <v>1</v>
      </c>
      <c r="Q4">
        <f>VLOOKUP($B4,'All Results'!$B$2:$Y$321,16,FALSE)</f>
        <v>2</v>
      </c>
      <c r="R4">
        <f>VLOOKUP($B4,'All Results'!$B$2:$Y$321,17,FALSE)</f>
        <v>2</v>
      </c>
      <c r="S4">
        <f>VLOOKUP($B4,'All Results'!$B$2:$Y$321,18,FALSE)</f>
        <v>1</v>
      </c>
      <c r="T4">
        <f>VLOOKUP($B4,'All Results'!$B$2:$Y$321,19,FALSE)</f>
        <v>0</v>
      </c>
      <c r="U4">
        <f>VLOOKUP($B4,'All Results'!$B$2:$Y$321,20,FALSE)</f>
        <v>23</v>
      </c>
      <c r="V4">
        <f>VLOOKUP($B4,'All Results'!$B$2:$Y$321,21,FALSE)</f>
        <v>7</v>
      </c>
      <c r="W4">
        <f>VLOOKUP($B4,'All Results'!$B$2:$Y$321,22,FALSE)</f>
        <v>9</v>
      </c>
      <c r="X4">
        <f>VLOOKUP($B4,'All Results'!$B$2:$Y$321,23,FALSE)</f>
        <v>7</v>
      </c>
      <c r="Y4">
        <f>VLOOKUP($B4,'All Results'!$B$2:$Y$321,24,FALSE)</f>
        <v>0.53</v>
      </c>
    </row>
    <row r="5" spans="1:25" x14ac:dyDescent="0.2">
      <c r="A5">
        <v>4</v>
      </c>
      <c r="B5" t="s">
        <v>320</v>
      </c>
      <c r="C5" t="s">
        <v>692</v>
      </c>
      <c r="D5" t="s">
        <v>685</v>
      </c>
      <c r="E5" s="7">
        <f>VLOOKUP($B5,'All Results'!$B$2:$Y$321,4,FALSE)</f>
        <v>44022.114816681562</v>
      </c>
      <c r="F5" s="7">
        <f>VLOOKUP($B5,'All Results'!$B$2:$Y$321,5,FALSE)</f>
        <v>44022.114823024393</v>
      </c>
      <c r="G5" s="7">
        <f>VLOOKUP($B5,'All Results'!$B$2:$Y$321,6,FALSE)</f>
        <v>6.3428306020796299E-6</v>
      </c>
      <c r="H5" t="str">
        <f>VLOOKUP($B5,'All Results'!$B$2:$Y$321,7,FALSE)</f>
        <v>N</v>
      </c>
      <c r="I5" t="str">
        <f>VLOOKUP($B5,'All Results'!$B$2:$Y$321,8,FALSE)</f>
        <v>N</v>
      </c>
      <c r="J5" t="e">
        <f>VLOOKUP($B5,'All Results'!$B$2:$Y$321,9,FALSE)</f>
        <v>#N/A</v>
      </c>
      <c r="K5">
        <f>VLOOKUP($B5,'All Results'!$B$2:$Y$321,10,FALSE)</f>
        <v>0</v>
      </c>
      <c r="L5">
        <f>VLOOKUP($B5,'All Results'!$B$2:$Y$321,11,FALSE)</f>
        <v>0</v>
      </c>
      <c r="M5">
        <f>VLOOKUP($B5,'All Results'!$B$2:$Y$321,12,FALSE)</f>
        <v>0</v>
      </c>
      <c r="N5">
        <f>VLOOKUP($B5,'All Results'!$B$2:$Y$321,13,FALSE)</f>
        <v>0</v>
      </c>
      <c r="O5">
        <f>VLOOKUP($B5,'All Results'!$B$2:$Y$321,14,FALSE)</f>
        <v>0</v>
      </c>
      <c r="P5">
        <f>VLOOKUP($B5,'All Results'!$B$2:$Y$321,15,FALSE)</f>
        <v>0</v>
      </c>
      <c r="Q5">
        <f>VLOOKUP($B5,'All Results'!$B$2:$Y$321,16,FALSE)</f>
        <v>0</v>
      </c>
      <c r="R5">
        <f>VLOOKUP($B5,'All Results'!$B$2:$Y$321,17,FALSE)</f>
        <v>0</v>
      </c>
      <c r="S5">
        <f>VLOOKUP($B5,'All Results'!$B$2:$Y$321,18,FALSE)</f>
        <v>0</v>
      </c>
      <c r="T5">
        <f>VLOOKUP($B5,'All Results'!$B$2:$Y$321,19,FALSE)</f>
        <v>0</v>
      </c>
      <c r="U5">
        <f>VLOOKUP($B5,'All Results'!$B$2:$Y$321,20,FALSE)</f>
        <v>0</v>
      </c>
      <c r="V5">
        <f>VLOOKUP($B5,'All Results'!$B$2:$Y$321,21,FALSE)</f>
        <v>0</v>
      </c>
      <c r="W5">
        <f>VLOOKUP($B5,'All Results'!$B$2:$Y$321,22,FALSE)</f>
        <v>0</v>
      </c>
      <c r="X5">
        <f>VLOOKUP($B5,'All Results'!$B$2:$Y$321,23,FALSE)</f>
        <v>0</v>
      </c>
      <c r="Y5">
        <f>VLOOKUP($B5,'All Results'!$B$2:$Y$321,24,FALSE)</f>
        <v>0</v>
      </c>
    </row>
    <row r="6" spans="1:25" x14ac:dyDescent="0.2">
      <c r="A6">
        <v>5</v>
      </c>
      <c r="B6" t="s">
        <v>89</v>
      </c>
      <c r="C6" t="s">
        <v>691</v>
      </c>
      <c r="D6" t="s">
        <v>685</v>
      </c>
      <c r="E6" s="7">
        <f>VLOOKUP($B6,'All Results'!$B$2:$Y$321,4,FALSE)</f>
        <v>44022.052690753218</v>
      </c>
      <c r="F6" s="7">
        <f>VLOOKUP($B6,'All Results'!$B$2:$Y$321,5,FALSE)</f>
        <v>44022.052697377301</v>
      </c>
      <c r="G6" s="7">
        <f>VLOOKUP($B6,'All Results'!$B$2:$Y$321,6,FALSE)</f>
        <v>6.6240827436558902E-6</v>
      </c>
      <c r="H6" t="str">
        <f>VLOOKUP($B6,'All Results'!$B$2:$Y$321,7,FALSE)</f>
        <v>N</v>
      </c>
      <c r="I6" t="str">
        <f>VLOOKUP($B6,'All Results'!$B$2:$Y$321,8,FALSE)</f>
        <v>N</v>
      </c>
      <c r="J6" t="str">
        <f>VLOOKUP($B6,'All Results'!$B$2:$Y$321,9,FALSE)</f>
        <v>Y</v>
      </c>
      <c r="K6">
        <f>VLOOKUP($B6,'All Results'!$B$2:$Y$321,10,FALSE)</f>
        <v>0</v>
      </c>
      <c r="L6">
        <f>VLOOKUP($B6,'All Results'!$B$2:$Y$321,11,FALSE)</f>
        <v>4</v>
      </c>
      <c r="M6">
        <f>VLOOKUP($B6,'All Results'!$B$2:$Y$321,12,FALSE)</f>
        <v>1</v>
      </c>
      <c r="N6">
        <f>VLOOKUP($B6,'All Results'!$B$2:$Y$321,13,FALSE)</f>
        <v>0</v>
      </c>
      <c r="O6">
        <f>VLOOKUP($B6,'All Results'!$B$2:$Y$321,14,FALSE)</f>
        <v>3</v>
      </c>
      <c r="P6">
        <f>VLOOKUP($B6,'All Results'!$B$2:$Y$321,15,FALSE)</f>
        <v>0</v>
      </c>
      <c r="Q6">
        <f>VLOOKUP($B6,'All Results'!$B$2:$Y$321,16,FALSE)</f>
        <v>4</v>
      </c>
      <c r="R6">
        <f>VLOOKUP($B6,'All Results'!$B$2:$Y$321,17,FALSE)</f>
        <v>0</v>
      </c>
      <c r="S6">
        <f>VLOOKUP($B6,'All Results'!$B$2:$Y$321,18,FALSE)</f>
        <v>0</v>
      </c>
      <c r="T6">
        <f>VLOOKUP($B6,'All Results'!$B$2:$Y$321,19,FALSE)</f>
        <v>0</v>
      </c>
      <c r="U6">
        <f>VLOOKUP($B6,'All Results'!$B$2:$Y$321,20,FALSE)</f>
        <v>12</v>
      </c>
      <c r="V6">
        <f>VLOOKUP($B6,'All Results'!$B$2:$Y$321,21,FALSE)</f>
        <v>5</v>
      </c>
      <c r="W6">
        <f>VLOOKUP($B6,'All Results'!$B$2:$Y$321,22,FALSE)</f>
        <v>4</v>
      </c>
      <c r="X6">
        <f>VLOOKUP($B6,'All Results'!$B$2:$Y$321,23,FALSE)</f>
        <v>3</v>
      </c>
      <c r="Y6">
        <f>VLOOKUP($B6,'All Results'!$B$2:$Y$321,24,FALSE)</f>
        <v>0.57999999999999996</v>
      </c>
    </row>
    <row r="7" spans="1:25" x14ac:dyDescent="0.2">
      <c r="A7">
        <v>6</v>
      </c>
      <c r="B7" t="s">
        <v>100</v>
      </c>
      <c r="C7" t="s">
        <v>690</v>
      </c>
      <c r="D7" t="s">
        <v>685</v>
      </c>
      <c r="E7" s="7">
        <f>VLOOKUP($B7,'All Results'!$B$2:$Y$321,4,FALSE)</f>
        <v>44022.055574366299</v>
      </c>
      <c r="F7" s="7">
        <f>VLOOKUP($B7,'All Results'!$B$2:$Y$321,5,FALSE)</f>
        <v>44022.055774608853</v>
      </c>
      <c r="G7" s="7">
        <f>VLOOKUP($B7,'All Results'!$B$2:$Y$321,6,FALSE)</f>
        <v>2.0024255354655907E-4</v>
      </c>
      <c r="H7" t="str">
        <f>VLOOKUP($B7,'All Results'!$B$2:$Y$321,7,FALSE)</f>
        <v>Y</v>
      </c>
      <c r="I7" t="str">
        <f>VLOOKUP($B7,'All Results'!$B$2:$Y$321,8,FALSE)</f>
        <v>Y</v>
      </c>
      <c r="J7" t="e">
        <f>VLOOKUP($B7,'All Results'!$B$2:$Y$321,9,FALSE)</f>
        <v>#N/A</v>
      </c>
      <c r="K7">
        <f>VLOOKUP($B7,'All Results'!$B$2:$Y$321,10,FALSE)</f>
        <v>6</v>
      </c>
      <c r="L7">
        <f>VLOOKUP($B7,'All Results'!$B$2:$Y$321,11,FALSE)</f>
        <v>4</v>
      </c>
      <c r="M7">
        <f>VLOOKUP($B7,'All Results'!$B$2:$Y$321,12,FALSE)</f>
        <v>2</v>
      </c>
      <c r="N7">
        <f>VLOOKUP($B7,'All Results'!$B$2:$Y$321,13,FALSE)</f>
        <v>0</v>
      </c>
      <c r="O7">
        <f>VLOOKUP($B7,'All Results'!$B$2:$Y$321,14,FALSE)</f>
        <v>1</v>
      </c>
      <c r="P7">
        <f>VLOOKUP($B7,'All Results'!$B$2:$Y$321,15,FALSE)</f>
        <v>1</v>
      </c>
      <c r="Q7">
        <f>VLOOKUP($B7,'All Results'!$B$2:$Y$321,16,FALSE)</f>
        <v>2</v>
      </c>
      <c r="R7">
        <f>VLOOKUP($B7,'All Results'!$B$2:$Y$321,17,FALSE)</f>
        <v>3</v>
      </c>
      <c r="S7">
        <f>VLOOKUP($B7,'All Results'!$B$2:$Y$321,18,FALSE)</f>
        <v>2</v>
      </c>
      <c r="T7">
        <f>VLOOKUP($B7,'All Results'!$B$2:$Y$321,19,FALSE)</f>
        <v>1</v>
      </c>
      <c r="U7">
        <f>VLOOKUP($B7,'All Results'!$B$2:$Y$321,20,FALSE)</f>
        <v>22</v>
      </c>
      <c r="V7">
        <f>VLOOKUP($B7,'All Results'!$B$2:$Y$321,21,FALSE)</f>
        <v>7</v>
      </c>
      <c r="W7">
        <f>VLOOKUP($B7,'All Results'!$B$2:$Y$321,22,FALSE)</f>
        <v>11</v>
      </c>
      <c r="X7">
        <f>VLOOKUP($B7,'All Results'!$B$2:$Y$321,23,FALSE)</f>
        <v>4</v>
      </c>
      <c r="Y7">
        <f>VLOOKUP($B7,'All Results'!$B$2:$Y$321,24,FALSE)</f>
        <v>0.55000000000000004</v>
      </c>
    </row>
    <row r="8" spans="1:25" x14ac:dyDescent="0.2">
      <c r="A8">
        <v>7</v>
      </c>
      <c r="B8" t="s">
        <v>127</v>
      </c>
      <c r="C8" t="s">
        <v>689</v>
      </c>
      <c r="D8" t="s">
        <v>685</v>
      </c>
      <c r="E8" s="7">
        <f>VLOOKUP($B8,'All Results'!$B$2:$Y$321,4,FALSE)</f>
        <v>44022.061440381687</v>
      </c>
      <c r="F8" s="7">
        <f>VLOOKUP($B8,'All Results'!$B$2:$Y$321,5,FALSE)</f>
        <v>44022.061859159963</v>
      </c>
      <c r="G8" s="7">
        <f>VLOOKUP($B8,'All Results'!$B$2:$Y$321,6,FALSE)</f>
        <v>4.1877827607095242E-4</v>
      </c>
      <c r="H8" t="str">
        <f>VLOOKUP($B8,'All Results'!$B$2:$Y$321,7,FALSE)</f>
        <v>Y</v>
      </c>
      <c r="I8" t="str">
        <f>VLOOKUP($B8,'All Results'!$B$2:$Y$321,8,FALSE)</f>
        <v>Y</v>
      </c>
      <c r="J8" t="e">
        <f>VLOOKUP($B8,'All Results'!$B$2:$Y$321,9,FALSE)</f>
        <v>#N/A</v>
      </c>
      <c r="K8">
        <f>VLOOKUP($B8,'All Results'!$B$2:$Y$321,10,FALSE)</f>
        <v>8</v>
      </c>
      <c r="L8">
        <f>VLOOKUP($B8,'All Results'!$B$2:$Y$321,11,FALSE)</f>
        <v>2</v>
      </c>
      <c r="M8">
        <f>VLOOKUP($B8,'All Results'!$B$2:$Y$321,12,FALSE)</f>
        <v>5</v>
      </c>
      <c r="N8">
        <f>VLOOKUP($B8,'All Results'!$B$2:$Y$321,13,FALSE)</f>
        <v>0</v>
      </c>
      <c r="O8">
        <f>VLOOKUP($B8,'All Results'!$B$2:$Y$321,14,FALSE)</f>
        <v>2</v>
      </c>
      <c r="P8">
        <f>VLOOKUP($B8,'All Results'!$B$2:$Y$321,15,FALSE)</f>
        <v>1</v>
      </c>
      <c r="Q8">
        <f>VLOOKUP($B8,'All Results'!$B$2:$Y$321,16,FALSE)</f>
        <v>1</v>
      </c>
      <c r="R8">
        <f>VLOOKUP($B8,'All Results'!$B$2:$Y$321,17,FALSE)</f>
        <v>2</v>
      </c>
      <c r="S8">
        <f>VLOOKUP($B8,'All Results'!$B$2:$Y$321,18,FALSE)</f>
        <v>0</v>
      </c>
      <c r="T8">
        <f>VLOOKUP($B8,'All Results'!$B$2:$Y$321,19,FALSE)</f>
        <v>1</v>
      </c>
      <c r="U8">
        <f>VLOOKUP($B8,'All Results'!$B$2:$Y$321,20,FALSE)</f>
        <v>22</v>
      </c>
      <c r="V8">
        <f>VLOOKUP($B8,'All Results'!$B$2:$Y$321,21,FALSE)</f>
        <v>4</v>
      </c>
      <c r="W8">
        <f>VLOOKUP($B8,'All Results'!$B$2:$Y$321,22,FALSE)</f>
        <v>11</v>
      </c>
      <c r="X8">
        <f>VLOOKUP($B8,'All Results'!$B$2:$Y$321,23,FALSE)</f>
        <v>7</v>
      </c>
      <c r="Y8">
        <f>VLOOKUP($B8,'All Results'!$B$2:$Y$321,24,FALSE)</f>
        <v>0.59</v>
      </c>
    </row>
    <row r="9" spans="1:25" x14ac:dyDescent="0.2">
      <c r="A9">
        <v>8</v>
      </c>
      <c r="B9" t="s">
        <v>34</v>
      </c>
      <c r="C9" t="s">
        <v>688</v>
      </c>
      <c r="D9" t="s">
        <v>685</v>
      </c>
      <c r="E9" s="7">
        <f>VLOOKUP($B9,'All Results'!$B$2:$Y$321,4,FALSE)</f>
        <v>44022.037190599898</v>
      </c>
      <c r="F9" s="7">
        <f>VLOOKUP($B9,'All Results'!$B$2:$Y$321,5,FALSE)</f>
        <v>44022.037513003037</v>
      </c>
      <c r="G9" s="7">
        <f>VLOOKUP($B9,'All Results'!$B$2:$Y$321,6,FALSE)</f>
        <v>3.2240313885267824E-4</v>
      </c>
      <c r="H9" t="str">
        <f>VLOOKUP($B9,'All Results'!$B$2:$Y$321,7,FALSE)</f>
        <v>Y</v>
      </c>
      <c r="I9" t="str">
        <f>VLOOKUP($B9,'All Results'!$B$2:$Y$321,8,FALSE)</f>
        <v>Y</v>
      </c>
      <c r="J9" t="str">
        <f>VLOOKUP($B9,'All Results'!$B$2:$Y$321,9,FALSE)</f>
        <v>Y</v>
      </c>
      <c r="K9">
        <f>VLOOKUP($B9,'All Results'!$B$2:$Y$321,10,FALSE)</f>
        <v>8</v>
      </c>
      <c r="L9">
        <f>VLOOKUP($B9,'All Results'!$B$2:$Y$321,11,FALSE)</f>
        <v>8</v>
      </c>
      <c r="M9">
        <f>VLOOKUP($B9,'All Results'!$B$2:$Y$321,12,FALSE)</f>
        <v>2</v>
      </c>
      <c r="N9">
        <f>VLOOKUP($B9,'All Results'!$B$2:$Y$321,13,FALSE)</f>
        <v>0</v>
      </c>
      <c r="O9">
        <f>VLOOKUP($B9,'All Results'!$B$2:$Y$321,14,FALSE)</f>
        <v>5</v>
      </c>
      <c r="P9">
        <f>VLOOKUP($B9,'All Results'!$B$2:$Y$321,15,FALSE)</f>
        <v>1</v>
      </c>
      <c r="Q9">
        <f>VLOOKUP($B9,'All Results'!$B$2:$Y$321,16,FALSE)</f>
        <v>5</v>
      </c>
      <c r="R9">
        <f>VLOOKUP($B9,'All Results'!$B$2:$Y$321,17,FALSE)</f>
        <v>2</v>
      </c>
      <c r="S9">
        <f>VLOOKUP($B9,'All Results'!$B$2:$Y$321,18,FALSE)</f>
        <v>1</v>
      </c>
      <c r="T9">
        <f>VLOOKUP($B9,'All Results'!$B$2:$Y$321,19,FALSE)</f>
        <v>1</v>
      </c>
      <c r="U9">
        <f>VLOOKUP($B9,'All Results'!$B$2:$Y$321,20,FALSE)</f>
        <v>33</v>
      </c>
      <c r="V9">
        <f>VLOOKUP($B9,'All Results'!$B$2:$Y$321,21,FALSE)</f>
        <v>13</v>
      </c>
      <c r="W9">
        <f>VLOOKUP($B9,'All Results'!$B$2:$Y$321,22,FALSE)</f>
        <v>14</v>
      </c>
      <c r="X9">
        <f>VLOOKUP($B9,'All Results'!$B$2:$Y$321,23,FALSE)</f>
        <v>6</v>
      </c>
      <c r="Y9">
        <f>VLOOKUP($B9,'All Results'!$B$2:$Y$321,24,FALSE)</f>
        <v>0.55000000000000004</v>
      </c>
    </row>
    <row r="10" spans="1:25" x14ac:dyDescent="0.2">
      <c r="A10">
        <v>9</v>
      </c>
      <c r="B10" t="s">
        <v>68</v>
      </c>
      <c r="C10" t="s">
        <v>687</v>
      </c>
      <c r="D10" t="s">
        <v>685</v>
      </c>
      <c r="E10" s="7">
        <f>VLOOKUP($B10,'All Results'!$B$2:$Y$321,4,FALSE)</f>
        <v>44022.045629606102</v>
      </c>
      <c r="F10" s="7">
        <f>VLOOKUP($B10,'All Results'!$B$2:$Y$321,5,FALSE)</f>
        <v>44022.045636005707</v>
      </c>
      <c r="G10" s="7">
        <f>VLOOKUP($B10,'All Results'!$B$2:$Y$321,6,FALSE)</f>
        <v>6.3996048993431032E-6</v>
      </c>
      <c r="H10" t="str">
        <f>VLOOKUP($B10,'All Results'!$B$2:$Y$321,7,FALSE)</f>
        <v>N</v>
      </c>
      <c r="I10" t="str">
        <f>VLOOKUP($B10,'All Results'!$B$2:$Y$321,8,FALSE)</f>
        <v>N</v>
      </c>
      <c r="J10" t="str">
        <f>VLOOKUP($B10,'All Results'!$B$2:$Y$321,9,FALSE)</f>
        <v>Y</v>
      </c>
      <c r="K10">
        <f>VLOOKUP($B10,'All Results'!$B$2:$Y$321,10,FALSE)</f>
        <v>0</v>
      </c>
      <c r="L10">
        <f>VLOOKUP($B10,'All Results'!$B$2:$Y$321,11,FALSE)</f>
        <v>3</v>
      </c>
      <c r="M10">
        <f>VLOOKUP($B10,'All Results'!$B$2:$Y$321,12,FALSE)</f>
        <v>0</v>
      </c>
      <c r="N10">
        <f>VLOOKUP($B10,'All Results'!$B$2:$Y$321,13,FALSE)</f>
        <v>0</v>
      </c>
      <c r="O10">
        <f>VLOOKUP($B10,'All Results'!$B$2:$Y$321,14,FALSE)</f>
        <v>2</v>
      </c>
      <c r="P10">
        <f>VLOOKUP($B10,'All Results'!$B$2:$Y$321,15,FALSE)</f>
        <v>0</v>
      </c>
      <c r="Q10">
        <f>VLOOKUP($B10,'All Results'!$B$2:$Y$321,16,FALSE)</f>
        <v>2</v>
      </c>
      <c r="R10">
        <f>VLOOKUP($B10,'All Results'!$B$2:$Y$321,17,FALSE)</f>
        <v>0</v>
      </c>
      <c r="S10">
        <f>VLOOKUP($B10,'All Results'!$B$2:$Y$321,18,FALSE)</f>
        <v>0</v>
      </c>
      <c r="T10">
        <f>VLOOKUP($B10,'All Results'!$B$2:$Y$321,19,FALSE)</f>
        <v>0</v>
      </c>
      <c r="U10">
        <f>VLOOKUP($B10,'All Results'!$B$2:$Y$321,20,FALSE)</f>
        <v>7</v>
      </c>
      <c r="V10">
        <f>VLOOKUP($B10,'All Results'!$B$2:$Y$321,21,FALSE)</f>
        <v>3</v>
      </c>
      <c r="W10">
        <f>VLOOKUP($B10,'All Results'!$B$2:$Y$321,22,FALSE)</f>
        <v>4</v>
      </c>
      <c r="X10">
        <f>VLOOKUP($B10,'All Results'!$B$2:$Y$321,23,FALSE)</f>
        <v>0</v>
      </c>
      <c r="Y10">
        <f>VLOOKUP($B10,'All Results'!$B$2:$Y$321,24,FALSE)</f>
        <v>0.52</v>
      </c>
    </row>
    <row r="11" spans="1:25" x14ac:dyDescent="0.2">
      <c r="A11">
        <v>10</v>
      </c>
      <c r="B11" t="s">
        <v>49</v>
      </c>
      <c r="C11" t="s">
        <v>686</v>
      </c>
      <c r="D11" t="s">
        <v>685</v>
      </c>
      <c r="E11" s="7">
        <f>VLOOKUP($B11,'All Results'!$B$2:$Y$321,4,FALSE)</f>
        <v>44022.041879819793</v>
      </c>
      <c r="F11" s="7">
        <f>VLOOKUP($B11,'All Results'!$B$2:$Y$321,5,FALSE)</f>
        <v>44022.041885903469</v>
      </c>
      <c r="G11" s="7">
        <f>VLOOKUP($B11,'All Results'!$B$2:$Y$321,6,FALSE)</f>
        <v>6.0836755437776446E-6</v>
      </c>
      <c r="H11" t="str">
        <f>VLOOKUP($B11,'All Results'!$B$2:$Y$321,7,FALSE)</f>
        <v>N</v>
      </c>
      <c r="I11" t="str">
        <f>VLOOKUP($B11,'All Results'!$B$2:$Y$321,8,FALSE)</f>
        <v>N</v>
      </c>
      <c r="J11" t="e">
        <f>VLOOKUP($B11,'All Results'!$B$2:$Y$321,9,FALSE)</f>
        <v>#N/A</v>
      </c>
      <c r="K11">
        <f>VLOOKUP($B11,'All Results'!$B$2:$Y$321,10,FALSE)</f>
        <v>0</v>
      </c>
      <c r="L11">
        <f>VLOOKUP($B11,'All Results'!$B$2:$Y$321,11,FALSE)</f>
        <v>0</v>
      </c>
      <c r="M11">
        <f>VLOOKUP($B11,'All Results'!$B$2:$Y$321,12,FALSE)</f>
        <v>0</v>
      </c>
      <c r="N11">
        <f>VLOOKUP($B11,'All Results'!$B$2:$Y$321,13,FALSE)</f>
        <v>0</v>
      </c>
      <c r="O11">
        <f>VLOOKUP($B11,'All Results'!$B$2:$Y$321,14,FALSE)</f>
        <v>0</v>
      </c>
      <c r="P11">
        <f>VLOOKUP($B11,'All Results'!$B$2:$Y$321,15,FALSE)</f>
        <v>0</v>
      </c>
      <c r="Q11">
        <f>VLOOKUP($B11,'All Results'!$B$2:$Y$321,16,FALSE)</f>
        <v>0</v>
      </c>
      <c r="R11">
        <f>VLOOKUP($B11,'All Results'!$B$2:$Y$321,17,FALSE)</f>
        <v>0</v>
      </c>
      <c r="S11">
        <f>VLOOKUP($B11,'All Results'!$B$2:$Y$321,18,FALSE)</f>
        <v>0</v>
      </c>
      <c r="T11">
        <f>VLOOKUP($B11,'All Results'!$B$2:$Y$321,19,FALSE)</f>
        <v>0</v>
      </c>
      <c r="U11">
        <f>VLOOKUP($B11,'All Results'!$B$2:$Y$321,20,FALSE)</f>
        <v>0</v>
      </c>
      <c r="V11">
        <f>VLOOKUP($B11,'All Results'!$B$2:$Y$321,21,FALSE)</f>
        <v>0</v>
      </c>
      <c r="W11">
        <f>VLOOKUP($B11,'All Results'!$B$2:$Y$321,22,FALSE)</f>
        <v>0</v>
      </c>
      <c r="X11">
        <f>VLOOKUP($B11,'All Results'!$B$2:$Y$321,23,FALSE)</f>
        <v>0</v>
      </c>
      <c r="Y11">
        <f>VLOOKUP($B11,'All Results'!$B$2:$Y$321,24,FALSE)</f>
        <v>0</v>
      </c>
    </row>
    <row r="12" spans="1:25" x14ac:dyDescent="0.2">
      <c r="A12">
        <v>11</v>
      </c>
      <c r="B12" t="s">
        <v>220</v>
      </c>
      <c r="C12" t="s">
        <v>684</v>
      </c>
      <c r="D12" t="s">
        <v>674</v>
      </c>
      <c r="E12" s="7">
        <f>VLOOKUP($B12,'All Results'!$B$2:$Y$321,4,FALSE)</f>
        <v>44022.08794054883</v>
      </c>
      <c r="F12" s="7">
        <f>VLOOKUP($B12,'All Results'!$B$2:$Y$321,5,FALSE)</f>
        <v>44022.088409509503</v>
      </c>
      <c r="G12" s="7">
        <f>VLOOKUP($B12,'All Results'!$B$2:$Y$321,6,FALSE)</f>
        <v>4.6896067215129733E-4</v>
      </c>
      <c r="H12" t="str">
        <f>VLOOKUP($B12,'All Results'!$B$2:$Y$321,7,FALSE)</f>
        <v>Y</v>
      </c>
      <c r="I12" t="str">
        <f>VLOOKUP($B12,'All Results'!$B$2:$Y$321,8,FALSE)</f>
        <v>N</v>
      </c>
      <c r="J12" t="e">
        <f>VLOOKUP($B12,'All Results'!$B$2:$Y$321,9,FALSE)</f>
        <v>#N/A</v>
      </c>
      <c r="K12">
        <f>VLOOKUP($B12,'All Results'!$B$2:$Y$321,10,FALSE)</f>
        <v>7</v>
      </c>
      <c r="L12">
        <f>VLOOKUP($B12,'All Results'!$B$2:$Y$321,11,FALSE)</f>
        <v>2</v>
      </c>
      <c r="M12">
        <f>VLOOKUP($B12,'All Results'!$B$2:$Y$321,12,FALSE)</f>
        <v>2</v>
      </c>
      <c r="N12">
        <f>VLOOKUP($B12,'All Results'!$B$2:$Y$321,13,FALSE)</f>
        <v>0</v>
      </c>
      <c r="O12">
        <f>VLOOKUP($B12,'All Results'!$B$2:$Y$321,14,FALSE)</f>
        <v>1</v>
      </c>
      <c r="P12">
        <f>VLOOKUP($B12,'All Results'!$B$2:$Y$321,15,FALSE)</f>
        <v>1</v>
      </c>
      <c r="Q12">
        <f>VLOOKUP($B12,'All Results'!$B$2:$Y$321,16,FALSE)</f>
        <v>1</v>
      </c>
      <c r="R12">
        <f>VLOOKUP($B12,'All Results'!$B$2:$Y$321,17,FALSE)</f>
        <v>2</v>
      </c>
      <c r="S12">
        <f>VLOOKUP($B12,'All Results'!$B$2:$Y$321,18,FALSE)</f>
        <v>1</v>
      </c>
      <c r="T12">
        <f>VLOOKUP($B12,'All Results'!$B$2:$Y$321,19,FALSE)</f>
        <v>2</v>
      </c>
      <c r="U12">
        <f>VLOOKUP($B12,'All Results'!$B$2:$Y$321,20,FALSE)</f>
        <v>19</v>
      </c>
      <c r="V12">
        <f>VLOOKUP($B12,'All Results'!$B$2:$Y$321,21,FALSE)</f>
        <v>7</v>
      </c>
      <c r="W12">
        <f>VLOOKUP($B12,'All Results'!$B$2:$Y$321,22,FALSE)</f>
        <v>8</v>
      </c>
      <c r="X12">
        <f>VLOOKUP($B12,'All Results'!$B$2:$Y$321,23,FALSE)</f>
        <v>4</v>
      </c>
      <c r="Y12">
        <f>VLOOKUP($B12,'All Results'!$B$2:$Y$321,24,FALSE)</f>
        <v>0.5</v>
      </c>
    </row>
    <row r="13" spans="1:25" x14ac:dyDescent="0.2">
      <c r="A13">
        <v>12</v>
      </c>
      <c r="B13" t="s">
        <v>155</v>
      </c>
      <c r="C13" t="s">
        <v>683</v>
      </c>
      <c r="D13" t="s">
        <v>674</v>
      </c>
      <c r="E13" s="7">
        <f>VLOOKUP($B13,'All Results'!$B$2:$Y$321,4,FALSE)</f>
        <v>44022.07201102699</v>
      </c>
      <c r="F13" s="7">
        <f>VLOOKUP($B13,'All Results'!$B$2:$Y$321,5,FALSE)</f>
        <v>44022.072257400963</v>
      </c>
      <c r="G13" s="7">
        <f>VLOOKUP($B13,'All Results'!$B$2:$Y$321,6,FALSE)</f>
        <v>2.4637397291371599E-4</v>
      </c>
      <c r="H13" t="str">
        <f>VLOOKUP($B13,'All Results'!$B$2:$Y$321,7,FALSE)</f>
        <v>Y</v>
      </c>
      <c r="I13" t="str">
        <f>VLOOKUP($B13,'All Results'!$B$2:$Y$321,8,FALSE)</f>
        <v>Y</v>
      </c>
      <c r="J13" t="e">
        <f>VLOOKUP($B13,'All Results'!$B$2:$Y$321,9,FALSE)</f>
        <v>#N/A</v>
      </c>
      <c r="K13">
        <f>VLOOKUP($B13,'All Results'!$B$2:$Y$321,10,FALSE)</f>
        <v>6</v>
      </c>
      <c r="L13">
        <f>VLOOKUP($B13,'All Results'!$B$2:$Y$321,11,FALSE)</f>
        <v>3</v>
      </c>
      <c r="M13">
        <f>VLOOKUP($B13,'All Results'!$B$2:$Y$321,12,FALSE)</f>
        <v>2</v>
      </c>
      <c r="N13">
        <f>VLOOKUP($B13,'All Results'!$B$2:$Y$321,13,FALSE)</f>
        <v>0</v>
      </c>
      <c r="O13">
        <f>VLOOKUP($B13,'All Results'!$B$2:$Y$321,14,FALSE)</f>
        <v>2</v>
      </c>
      <c r="P13">
        <f>VLOOKUP($B13,'All Results'!$B$2:$Y$321,15,FALSE)</f>
        <v>1</v>
      </c>
      <c r="Q13">
        <f>VLOOKUP($B13,'All Results'!$B$2:$Y$321,16,FALSE)</f>
        <v>1</v>
      </c>
      <c r="R13">
        <f>VLOOKUP($B13,'All Results'!$B$2:$Y$321,17,FALSE)</f>
        <v>1</v>
      </c>
      <c r="S13">
        <f>VLOOKUP($B13,'All Results'!$B$2:$Y$321,18,FALSE)</f>
        <v>1</v>
      </c>
      <c r="T13">
        <f>VLOOKUP($B13,'All Results'!$B$2:$Y$321,19,FALSE)</f>
        <v>1</v>
      </c>
      <c r="U13">
        <f>VLOOKUP($B13,'All Results'!$B$2:$Y$321,20,FALSE)</f>
        <v>18</v>
      </c>
      <c r="V13">
        <f>VLOOKUP($B13,'All Results'!$B$2:$Y$321,21,FALSE)</f>
        <v>6</v>
      </c>
      <c r="W13">
        <f>VLOOKUP($B13,'All Results'!$B$2:$Y$321,22,FALSE)</f>
        <v>9</v>
      </c>
      <c r="X13">
        <f>VLOOKUP($B13,'All Results'!$B$2:$Y$321,23,FALSE)</f>
        <v>3</v>
      </c>
      <c r="Y13">
        <f>VLOOKUP($B13,'All Results'!$B$2:$Y$321,24,FALSE)</f>
        <v>0.52</v>
      </c>
    </row>
    <row r="14" spans="1:25" x14ac:dyDescent="0.2">
      <c r="A14">
        <v>13</v>
      </c>
      <c r="B14" t="s">
        <v>194</v>
      </c>
      <c r="C14" t="s">
        <v>682</v>
      </c>
      <c r="D14" t="s">
        <v>674</v>
      </c>
      <c r="E14" s="7">
        <f>VLOOKUP($B14,'All Results'!$B$2:$Y$321,4,FALSE)</f>
        <v>44022.080834302811</v>
      </c>
      <c r="F14" s="7">
        <f>VLOOKUP($B14,'All Results'!$B$2:$Y$321,5,FALSE)</f>
        <v>44022.081004782209</v>
      </c>
      <c r="G14" s="7">
        <f>VLOOKUP($B14,'All Results'!$B$2:$Y$321,6,FALSE)</f>
        <v>1.704793976387009E-4</v>
      </c>
      <c r="H14" t="str">
        <f>VLOOKUP($B14,'All Results'!$B$2:$Y$321,7,FALSE)</f>
        <v>Y</v>
      </c>
      <c r="I14" t="str">
        <f>VLOOKUP($B14,'All Results'!$B$2:$Y$321,8,FALSE)</f>
        <v>Y</v>
      </c>
      <c r="J14" t="e">
        <f>VLOOKUP($B14,'All Results'!$B$2:$Y$321,9,FALSE)</f>
        <v>#N/A</v>
      </c>
      <c r="K14">
        <f>VLOOKUP($B14,'All Results'!$B$2:$Y$321,10,FALSE)</f>
        <v>3</v>
      </c>
      <c r="L14">
        <f>VLOOKUP($B14,'All Results'!$B$2:$Y$321,11,FALSE)</f>
        <v>3</v>
      </c>
      <c r="M14">
        <f>VLOOKUP($B14,'All Results'!$B$2:$Y$321,12,FALSE)</f>
        <v>1</v>
      </c>
      <c r="N14">
        <f>VLOOKUP($B14,'All Results'!$B$2:$Y$321,13,FALSE)</f>
        <v>0</v>
      </c>
      <c r="O14">
        <f>VLOOKUP($B14,'All Results'!$B$2:$Y$321,14,FALSE)</f>
        <v>1</v>
      </c>
      <c r="P14">
        <f>VLOOKUP($B14,'All Results'!$B$2:$Y$321,15,FALSE)</f>
        <v>0</v>
      </c>
      <c r="Q14">
        <f>VLOOKUP($B14,'All Results'!$B$2:$Y$321,16,FALSE)</f>
        <v>1</v>
      </c>
      <c r="R14">
        <f>VLOOKUP($B14,'All Results'!$B$2:$Y$321,17,FALSE)</f>
        <v>1</v>
      </c>
      <c r="S14">
        <f>VLOOKUP($B14,'All Results'!$B$2:$Y$321,18,FALSE)</f>
        <v>0</v>
      </c>
      <c r="T14">
        <f>VLOOKUP($B14,'All Results'!$B$2:$Y$321,19,FALSE)</f>
        <v>1</v>
      </c>
      <c r="U14">
        <f>VLOOKUP($B14,'All Results'!$B$2:$Y$321,20,FALSE)</f>
        <v>11</v>
      </c>
      <c r="V14">
        <f>VLOOKUP($B14,'All Results'!$B$2:$Y$321,21,FALSE)</f>
        <v>5</v>
      </c>
      <c r="W14">
        <f>VLOOKUP($B14,'All Results'!$B$2:$Y$321,22,FALSE)</f>
        <v>5</v>
      </c>
      <c r="X14">
        <f>VLOOKUP($B14,'All Results'!$B$2:$Y$321,23,FALSE)</f>
        <v>1</v>
      </c>
      <c r="Y14">
        <f>VLOOKUP($B14,'All Results'!$B$2:$Y$321,24,FALSE)</f>
        <v>0.41</v>
      </c>
    </row>
    <row r="15" spans="1:25" x14ac:dyDescent="0.2">
      <c r="A15">
        <v>14</v>
      </c>
      <c r="B15" t="s">
        <v>210</v>
      </c>
      <c r="C15" t="s">
        <v>681</v>
      </c>
      <c r="D15" t="s">
        <v>674</v>
      </c>
      <c r="E15" s="7">
        <f>VLOOKUP($B15,'All Results'!$B$2:$Y$321,4,FALSE)</f>
        <v>44022.085183959338</v>
      </c>
      <c r="F15" s="7">
        <f>VLOOKUP($B15,'All Results'!$B$2:$Y$321,5,FALSE)</f>
        <v>44022.085598476529</v>
      </c>
      <c r="G15" s="7">
        <f>VLOOKUP($B15,'All Results'!$B$2:$Y$321,6,FALSE)</f>
        <v>4.1451719152973965E-4</v>
      </c>
      <c r="H15" t="str">
        <f>VLOOKUP($B15,'All Results'!$B$2:$Y$321,7,FALSE)</f>
        <v>Y</v>
      </c>
      <c r="I15" t="str">
        <f>VLOOKUP($B15,'All Results'!$B$2:$Y$321,8,FALSE)</f>
        <v>Y</v>
      </c>
      <c r="J15" t="e">
        <f>VLOOKUP($B15,'All Results'!$B$2:$Y$321,9,FALSE)</f>
        <v>#N/A</v>
      </c>
      <c r="K15">
        <f>VLOOKUP($B15,'All Results'!$B$2:$Y$321,10,FALSE)</f>
        <v>8</v>
      </c>
      <c r="L15">
        <f>VLOOKUP($B15,'All Results'!$B$2:$Y$321,11,FALSE)</f>
        <v>3</v>
      </c>
      <c r="M15">
        <f>VLOOKUP($B15,'All Results'!$B$2:$Y$321,12,FALSE)</f>
        <v>3</v>
      </c>
      <c r="N15">
        <f>VLOOKUP($B15,'All Results'!$B$2:$Y$321,13,FALSE)</f>
        <v>0</v>
      </c>
      <c r="O15">
        <f>VLOOKUP($B15,'All Results'!$B$2:$Y$321,14,FALSE)</f>
        <v>1</v>
      </c>
      <c r="P15">
        <f>VLOOKUP($B15,'All Results'!$B$2:$Y$321,15,FALSE)</f>
        <v>1</v>
      </c>
      <c r="Q15">
        <f>VLOOKUP($B15,'All Results'!$B$2:$Y$321,16,FALSE)</f>
        <v>1</v>
      </c>
      <c r="R15">
        <f>VLOOKUP($B15,'All Results'!$B$2:$Y$321,17,FALSE)</f>
        <v>2</v>
      </c>
      <c r="S15">
        <f>VLOOKUP($B15,'All Results'!$B$2:$Y$321,18,FALSE)</f>
        <v>1</v>
      </c>
      <c r="T15">
        <f>VLOOKUP($B15,'All Results'!$B$2:$Y$321,19,FALSE)</f>
        <v>0</v>
      </c>
      <c r="U15">
        <f>VLOOKUP($B15,'All Results'!$B$2:$Y$321,20,FALSE)</f>
        <v>20</v>
      </c>
      <c r="V15">
        <f>VLOOKUP($B15,'All Results'!$B$2:$Y$321,21,FALSE)</f>
        <v>7</v>
      </c>
      <c r="W15">
        <f>VLOOKUP($B15,'All Results'!$B$2:$Y$321,22,FALSE)</f>
        <v>10</v>
      </c>
      <c r="X15">
        <f>VLOOKUP($B15,'All Results'!$B$2:$Y$321,23,FALSE)</f>
        <v>3</v>
      </c>
      <c r="Y15">
        <f>VLOOKUP($B15,'All Results'!$B$2:$Y$321,24,FALSE)</f>
        <v>0.54</v>
      </c>
    </row>
    <row r="16" spans="1:25" x14ac:dyDescent="0.2">
      <c r="A16">
        <v>15</v>
      </c>
      <c r="B16" t="s">
        <v>42</v>
      </c>
      <c r="C16" t="s">
        <v>680</v>
      </c>
      <c r="D16" t="s">
        <v>674</v>
      </c>
      <c r="E16" s="7">
        <f>VLOOKUP($B16,'All Results'!$B$2:$Y$321,4,FALSE)</f>
        <v>44022.039774498277</v>
      </c>
      <c r="F16" s="7">
        <f>VLOOKUP($B16,'All Results'!$B$2:$Y$321,5,FALSE)</f>
        <v>44022.040206610298</v>
      </c>
      <c r="G16" s="7">
        <f>VLOOKUP($B16,'All Results'!$B$2:$Y$321,6,FALSE)</f>
        <v>4.3211202137172222E-4</v>
      </c>
      <c r="H16" t="str">
        <f>VLOOKUP($B16,'All Results'!$B$2:$Y$321,7,FALSE)</f>
        <v>Y</v>
      </c>
      <c r="I16" t="str">
        <f>VLOOKUP($B16,'All Results'!$B$2:$Y$321,8,FALSE)</f>
        <v>Y</v>
      </c>
      <c r="J16" t="str">
        <f>VLOOKUP($B16,'All Results'!$B$2:$Y$321,9,FALSE)</f>
        <v>Y</v>
      </c>
      <c r="K16">
        <f>VLOOKUP($B16,'All Results'!$B$2:$Y$321,10,FALSE)</f>
        <v>5</v>
      </c>
      <c r="L16">
        <f>VLOOKUP($B16,'All Results'!$B$2:$Y$321,11,FALSE)</f>
        <v>9</v>
      </c>
      <c r="M16">
        <f>VLOOKUP($B16,'All Results'!$B$2:$Y$321,12,FALSE)</f>
        <v>2</v>
      </c>
      <c r="N16">
        <f>VLOOKUP($B16,'All Results'!$B$2:$Y$321,13,FALSE)</f>
        <v>0</v>
      </c>
      <c r="O16">
        <f>VLOOKUP($B16,'All Results'!$B$2:$Y$321,14,FALSE)</f>
        <v>4</v>
      </c>
      <c r="P16">
        <f>VLOOKUP($B16,'All Results'!$B$2:$Y$321,15,FALSE)</f>
        <v>1</v>
      </c>
      <c r="Q16">
        <f>VLOOKUP($B16,'All Results'!$B$2:$Y$321,16,FALSE)</f>
        <v>7</v>
      </c>
      <c r="R16">
        <f>VLOOKUP($B16,'All Results'!$B$2:$Y$321,17,FALSE)</f>
        <v>2</v>
      </c>
      <c r="S16">
        <f>VLOOKUP($B16,'All Results'!$B$2:$Y$321,18,FALSE)</f>
        <v>1</v>
      </c>
      <c r="T16">
        <f>VLOOKUP($B16,'All Results'!$B$2:$Y$321,19,FALSE)</f>
        <v>0</v>
      </c>
      <c r="U16">
        <f>VLOOKUP($B16,'All Results'!$B$2:$Y$321,20,FALSE)</f>
        <v>31</v>
      </c>
      <c r="V16">
        <f>VLOOKUP($B16,'All Results'!$B$2:$Y$321,21,FALSE)</f>
        <v>13</v>
      </c>
      <c r="W16">
        <f>VLOOKUP($B16,'All Results'!$B$2:$Y$321,22,FALSE)</f>
        <v>14</v>
      </c>
      <c r="X16">
        <f>VLOOKUP($B16,'All Results'!$B$2:$Y$321,23,FALSE)</f>
        <v>4</v>
      </c>
      <c r="Y16">
        <f>VLOOKUP($B16,'All Results'!$B$2:$Y$321,24,FALSE)</f>
        <v>0.47</v>
      </c>
    </row>
    <row r="17" spans="1:25" x14ac:dyDescent="0.2">
      <c r="A17">
        <v>16</v>
      </c>
      <c r="B17" t="s">
        <v>129</v>
      </c>
      <c r="C17" t="s">
        <v>679</v>
      </c>
      <c r="D17" t="s">
        <v>674</v>
      </c>
      <c r="E17" s="7">
        <f>VLOOKUP($B17,'All Results'!$B$2:$Y$321,4,FALSE)</f>
        <v>44022.062118914662</v>
      </c>
      <c r="F17" s="7">
        <f>VLOOKUP($B17,'All Results'!$B$2:$Y$321,5,FALSE)</f>
        <v>44022.062509847892</v>
      </c>
      <c r="G17" s="7">
        <f>VLOOKUP($B17,'All Results'!$B$2:$Y$321,6,FALSE)</f>
        <v>3.9093322993721813E-4</v>
      </c>
      <c r="H17" t="str">
        <f>VLOOKUP($B17,'All Results'!$B$2:$Y$321,7,FALSE)</f>
        <v>Y</v>
      </c>
      <c r="I17" t="str">
        <f>VLOOKUP($B17,'All Results'!$B$2:$Y$321,8,FALSE)</f>
        <v>Y</v>
      </c>
      <c r="J17" t="e">
        <f>VLOOKUP($B17,'All Results'!$B$2:$Y$321,9,FALSE)</f>
        <v>#N/A</v>
      </c>
      <c r="K17">
        <f>VLOOKUP($B17,'All Results'!$B$2:$Y$321,10,FALSE)</f>
        <v>6</v>
      </c>
      <c r="L17">
        <f>VLOOKUP($B17,'All Results'!$B$2:$Y$321,11,FALSE)</f>
        <v>2</v>
      </c>
      <c r="M17">
        <f>VLOOKUP($B17,'All Results'!$B$2:$Y$321,12,FALSE)</f>
        <v>4</v>
      </c>
      <c r="N17">
        <f>VLOOKUP($B17,'All Results'!$B$2:$Y$321,13,FALSE)</f>
        <v>0</v>
      </c>
      <c r="O17">
        <f>VLOOKUP($B17,'All Results'!$B$2:$Y$321,14,FALSE)</f>
        <v>1</v>
      </c>
      <c r="P17">
        <f>VLOOKUP($B17,'All Results'!$B$2:$Y$321,15,FALSE)</f>
        <v>1</v>
      </c>
      <c r="Q17">
        <f>VLOOKUP($B17,'All Results'!$B$2:$Y$321,16,FALSE)</f>
        <v>1</v>
      </c>
      <c r="R17">
        <f>VLOOKUP($B17,'All Results'!$B$2:$Y$321,17,FALSE)</f>
        <v>2</v>
      </c>
      <c r="S17">
        <f>VLOOKUP($B17,'All Results'!$B$2:$Y$321,18,FALSE)</f>
        <v>1</v>
      </c>
      <c r="T17">
        <f>VLOOKUP($B17,'All Results'!$B$2:$Y$321,19,FALSE)</f>
        <v>1</v>
      </c>
      <c r="U17">
        <f>VLOOKUP($B17,'All Results'!$B$2:$Y$321,20,FALSE)</f>
        <v>19</v>
      </c>
      <c r="V17">
        <f>VLOOKUP($B17,'All Results'!$B$2:$Y$321,21,FALSE)</f>
        <v>6</v>
      </c>
      <c r="W17">
        <f>VLOOKUP($B17,'All Results'!$B$2:$Y$321,22,FALSE)</f>
        <v>10</v>
      </c>
      <c r="X17">
        <f>VLOOKUP($B17,'All Results'!$B$2:$Y$321,23,FALSE)</f>
        <v>3</v>
      </c>
      <c r="Y17">
        <f>VLOOKUP($B17,'All Results'!$B$2:$Y$321,24,FALSE)</f>
        <v>0.51</v>
      </c>
    </row>
    <row r="18" spans="1:25" x14ac:dyDescent="0.2">
      <c r="A18">
        <v>17</v>
      </c>
      <c r="B18" t="s">
        <v>136</v>
      </c>
      <c r="C18" t="s">
        <v>678</v>
      </c>
      <c r="D18" t="s">
        <v>674</v>
      </c>
      <c r="E18" s="7">
        <f>VLOOKUP($B18,'All Results'!$B$2:$Y$321,4,FALSE)</f>
        <v>44022.063966151058</v>
      </c>
      <c r="F18" s="7">
        <f>VLOOKUP($B18,'All Results'!$B$2:$Y$321,5,FALSE)</f>
        <v>44022.06404632116</v>
      </c>
      <c r="G18" s="7">
        <f>VLOOKUP($B18,'All Results'!$B$2:$Y$321,6,FALSE)</f>
        <v>8.0170102592092007E-5</v>
      </c>
      <c r="H18" t="str">
        <f>VLOOKUP($B18,'All Results'!$B$2:$Y$321,7,FALSE)</f>
        <v>Y</v>
      </c>
      <c r="I18" t="str">
        <f>VLOOKUP($B18,'All Results'!$B$2:$Y$321,8,FALSE)</f>
        <v>Y</v>
      </c>
      <c r="J18" t="e">
        <f>VLOOKUP($B18,'All Results'!$B$2:$Y$321,9,FALSE)</f>
        <v>#N/A</v>
      </c>
      <c r="K18">
        <f>VLOOKUP($B18,'All Results'!$B$2:$Y$321,10,FALSE)</f>
        <v>1</v>
      </c>
      <c r="L18">
        <f>VLOOKUP($B18,'All Results'!$B$2:$Y$321,11,FALSE)</f>
        <v>3</v>
      </c>
      <c r="M18">
        <f>VLOOKUP($B18,'All Results'!$B$2:$Y$321,12,FALSE)</f>
        <v>2</v>
      </c>
      <c r="N18">
        <f>VLOOKUP($B18,'All Results'!$B$2:$Y$321,13,FALSE)</f>
        <v>0</v>
      </c>
      <c r="O18">
        <f>VLOOKUP($B18,'All Results'!$B$2:$Y$321,14,FALSE)</f>
        <v>2</v>
      </c>
      <c r="P18">
        <f>VLOOKUP($B18,'All Results'!$B$2:$Y$321,15,FALSE)</f>
        <v>1</v>
      </c>
      <c r="Q18">
        <f>VLOOKUP($B18,'All Results'!$B$2:$Y$321,16,FALSE)</f>
        <v>1</v>
      </c>
      <c r="R18">
        <f>VLOOKUP($B18,'All Results'!$B$2:$Y$321,17,FALSE)</f>
        <v>2</v>
      </c>
      <c r="S18">
        <f>VLOOKUP($B18,'All Results'!$B$2:$Y$321,18,FALSE)</f>
        <v>1</v>
      </c>
      <c r="T18">
        <f>VLOOKUP($B18,'All Results'!$B$2:$Y$321,19,FALSE)</f>
        <v>0</v>
      </c>
      <c r="U18">
        <f>VLOOKUP($B18,'All Results'!$B$2:$Y$321,20,FALSE)</f>
        <v>13</v>
      </c>
      <c r="V18">
        <f>VLOOKUP($B18,'All Results'!$B$2:$Y$321,21,FALSE)</f>
        <v>6</v>
      </c>
      <c r="W18">
        <f>VLOOKUP($B18,'All Results'!$B$2:$Y$321,22,FALSE)</f>
        <v>5</v>
      </c>
      <c r="X18">
        <f>VLOOKUP($B18,'All Results'!$B$2:$Y$321,23,FALSE)</f>
        <v>2</v>
      </c>
      <c r="Y18">
        <f>VLOOKUP($B18,'All Results'!$B$2:$Y$321,24,FALSE)</f>
        <v>0.42</v>
      </c>
    </row>
    <row r="19" spans="1:25" x14ac:dyDescent="0.2">
      <c r="A19">
        <v>18</v>
      </c>
      <c r="B19" t="s">
        <v>82</v>
      </c>
      <c r="C19" t="s">
        <v>677</v>
      </c>
      <c r="D19" t="s">
        <v>674</v>
      </c>
      <c r="E19" s="7">
        <f>VLOOKUP($B19,'All Results'!$B$2:$Y$321,4,FALSE)</f>
        <v>44022.048615106352</v>
      </c>
      <c r="F19" s="7">
        <f>VLOOKUP($B19,'All Results'!$B$2:$Y$321,5,FALSE)</f>
        <v>44022.04890766061</v>
      </c>
      <c r="G19" s="7">
        <f>VLOOKUP($B19,'All Results'!$B$2:$Y$321,6,FALSE)</f>
        <v>2.9255425761220977E-4</v>
      </c>
      <c r="H19" t="str">
        <f>VLOOKUP($B19,'All Results'!$B$2:$Y$321,7,FALSE)</f>
        <v>Y</v>
      </c>
      <c r="I19" t="str">
        <f>VLOOKUP($B19,'All Results'!$B$2:$Y$321,8,FALSE)</f>
        <v>Y</v>
      </c>
      <c r="J19" t="e">
        <f>VLOOKUP($B19,'All Results'!$B$2:$Y$321,9,FALSE)</f>
        <v>#N/A</v>
      </c>
      <c r="K19">
        <f>VLOOKUP($B19,'All Results'!$B$2:$Y$321,10,FALSE)</f>
        <v>9</v>
      </c>
      <c r="L19">
        <f>VLOOKUP($B19,'All Results'!$B$2:$Y$321,11,FALSE)</f>
        <v>3</v>
      </c>
      <c r="M19">
        <f>VLOOKUP($B19,'All Results'!$B$2:$Y$321,12,FALSE)</f>
        <v>2</v>
      </c>
      <c r="N19">
        <f>VLOOKUP($B19,'All Results'!$B$2:$Y$321,13,FALSE)</f>
        <v>0</v>
      </c>
      <c r="O19">
        <f>VLOOKUP($B19,'All Results'!$B$2:$Y$321,14,FALSE)</f>
        <v>2</v>
      </c>
      <c r="P19">
        <f>VLOOKUP($B19,'All Results'!$B$2:$Y$321,15,FALSE)</f>
        <v>1</v>
      </c>
      <c r="Q19">
        <f>VLOOKUP($B19,'All Results'!$B$2:$Y$321,16,FALSE)</f>
        <v>1</v>
      </c>
      <c r="R19">
        <f>VLOOKUP($B19,'All Results'!$B$2:$Y$321,17,FALSE)</f>
        <v>1</v>
      </c>
      <c r="S19">
        <f>VLOOKUP($B19,'All Results'!$B$2:$Y$321,18,FALSE)</f>
        <v>1</v>
      </c>
      <c r="T19">
        <f>VLOOKUP($B19,'All Results'!$B$2:$Y$321,19,FALSE)</f>
        <v>1</v>
      </c>
      <c r="U19">
        <f>VLOOKUP($B19,'All Results'!$B$2:$Y$321,20,FALSE)</f>
        <v>21</v>
      </c>
      <c r="V19">
        <f>VLOOKUP($B19,'All Results'!$B$2:$Y$321,21,FALSE)</f>
        <v>6</v>
      </c>
      <c r="W19">
        <f>VLOOKUP($B19,'All Results'!$B$2:$Y$321,22,FALSE)</f>
        <v>12</v>
      </c>
      <c r="X19">
        <f>VLOOKUP($B19,'All Results'!$B$2:$Y$321,23,FALSE)</f>
        <v>3</v>
      </c>
      <c r="Y19">
        <f>VLOOKUP($B19,'All Results'!$B$2:$Y$321,24,FALSE)</f>
        <v>0.53</v>
      </c>
    </row>
    <row r="20" spans="1:25" x14ac:dyDescent="0.2">
      <c r="A20">
        <v>19</v>
      </c>
      <c r="B20" t="s">
        <v>125</v>
      </c>
      <c r="C20" t="s">
        <v>676</v>
      </c>
      <c r="D20" t="s">
        <v>674</v>
      </c>
      <c r="E20" s="7">
        <f>VLOOKUP($B20,'All Results'!$B$2:$Y$321,4,FALSE)</f>
        <v>44022.061256983681</v>
      </c>
      <c r="F20" s="7">
        <f>VLOOKUP($B20,'All Results'!$B$2:$Y$321,5,FALSE)</f>
        <v>44022.061297767483</v>
      </c>
      <c r="G20" s="7">
        <f>VLOOKUP($B20,'All Results'!$B$2:$Y$321,6,FALSE)</f>
        <v>4.0783801523502916E-5</v>
      </c>
      <c r="H20" t="str">
        <f>VLOOKUP($B20,'All Results'!$B$2:$Y$321,7,FALSE)</f>
        <v>Y</v>
      </c>
      <c r="I20" t="str">
        <f>VLOOKUP($B20,'All Results'!$B$2:$Y$321,8,FALSE)</f>
        <v>Y</v>
      </c>
      <c r="J20" t="e">
        <f>VLOOKUP($B20,'All Results'!$B$2:$Y$321,9,FALSE)</f>
        <v>#N/A</v>
      </c>
      <c r="K20">
        <f>VLOOKUP($B20,'All Results'!$B$2:$Y$321,10,FALSE)</f>
        <v>1</v>
      </c>
      <c r="L20">
        <f>VLOOKUP($B20,'All Results'!$B$2:$Y$321,11,FALSE)</f>
        <v>1</v>
      </c>
      <c r="M20">
        <f>VLOOKUP($B20,'All Results'!$B$2:$Y$321,12,FALSE)</f>
        <v>1</v>
      </c>
      <c r="N20">
        <f>VLOOKUP($B20,'All Results'!$B$2:$Y$321,13,FALSE)</f>
        <v>0</v>
      </c>
      <c r="O20">
        <f>VLOOKUP($B20,'All Results'!$B$2:$Y$321,14,FALSE)</f>
        <v>1</v>
      </c>
      <c r="P20">
        <f>VLOOKUP($B20,'All Results'!$B$2:$Y$321,15,FALSE)</f>
        <v>0</v>
      </c>
      <c r="Q20">
        <f>VLOOKUP($B20,'All Results'!$B$2:$Y$321,16,FALSE)</f>
        <v>1</v>
      </c>
      <c r="R20">
        <f>VLOOKUP($B20,'All Results'!$B$2:$Y$321,17,FALSE)</f>
        <v>1</v>
      </c>
      <c r="S20">
        <f>VLOOKUP($B20,'All Results'!$B$2:$Y$321,18,FALSE)</f>
        <v>0</v>
      </c>
      <c r="T20">
        <f>VLOOKUP($B20,'All Results'!$B$2:$Y$321,19,FALSE)</f>
        <v>0</v>
      </c>
      <c r="U20">
        <f>VLOOKUP($B20,'All Results'!$B$2:$Y$321,20,FALSE)</f>
        <v>6</v>
      </c>
      <c r="V20">
        <f>VLOOKUP($B20,'All Results'!$B$2:$Y$321,21,FALSE)</f>
        <v>3</v>
      </c>
      <c r="W20">
        <f>VLOOKUP($B20,'All Results'!$B$2:$Y$321,22,FALSE)</f>
        <v>3</v>
      </c>
      <c r="X20">
        <f>VLOOKUP($B20,'All Results'!$B$2:$Y$321,23,FALSE)</f>
        <v>0</v>
      </c>
      <c r="Y20">
        <f>VLOOKUP($B20,'All Results'!$B$2:$Y$321,24,FALSE)</f>
        <v>0.38</v>
      </c>
    </row>
    <row r="21" spans="1:25" x14ac:dyDescent="0.2">
      <c r="A21">
        <v>20</v>
      </c>
      <c r="B21" t="s">
        <v>223</v>
      </c>
      <c r="C21" t="s">
        <v>675</v>
      </c>
      <c r="D21" t="s">
        <v>674</v>
      </c>
      <c r="E21" s="7">
        <f>VLOOKUP($B21,'All Results'!$B$2:$Y$321,4,FALSE)</f>
        <v>44022.089129526074</v>
      </c>
      <c r="F21" s="7">
        <f>VLOOKUP($B21,'All Results'!$B$2:$Y$321,5,FALSE)</f>
        <v>44022.089277436702</v>
      </c>
      <c r="G21" s="7">
        <f>VLOOKUP($B21,'All Results'!$B$2:$Y$321,6,FALSE)</f>
        <v>1.4791062858421355E-4</v>
      </c>
      <c r="H21" t="str">
        <f>VLOOKUP($B21,'All Results'!$B$2:$Y$321,7,FALSE)</f>
        <v>Y</v>
      </c>
      <c r="I21" t="str">
        <f>VLOOKUP($B21,'All Results'!$B$2:$Y$321,8,FALSE)</f>
        <v>Y</v>
      </c>
      <c r="J21" t="e">
        <f>VLOOKUP($B21,'All Results'!$B$2:$Y$321,9,FALSE)</f>
        <v>#N/A</v>
      </c>
      <c r="K21">
        <f>VLOOKUP($B21,'All Results'!$B$2:$Y$321,10,FALSE)</f>
        <v>3</v>
      </c>
      <c r="L21">
        <f>VLOOKUP($B21,'All Results'!$B$2:$Y$321,11,FALSE)</f>
        <v>4</v>
      </c>
      <c r="M21">
        <f>VLOOKUP($B21,'All Results'!$B$2:$Y$321,12,FALSE)</f>
        <v>3</v>
      </c>
      <c r="N21">
        <f>VLOOKUP($B21,'All Results'!$B$2:$Y$321,13,FALSE)</f>
        <v>0</v>
      </c>
      <c r="O21">
        <f>VLOOKUP($B21,'All Results'!$B$2:$Y$321,14,FALSE)</f>
        <v>1</v>
      </c>
      <c r="P21">
        <f>VLOOKUP($B21,'All Results'!$B$2:$Y$321,15,FALSE)</f>
        <v>1</v>
      </c>
      <c r="Q21">
        <f>VLOOKUP($B21,'All Results'!$B$2:$Y$321,16,FALSE)</f>
        <v>1</v>
      </c>
      <c r="R21">
        <f>VLOOKUP($B21,'All Results'!$B$2:$Y$321,17,FALSE)</f>
        <v>2</v>
      </c>
      <c r="S21">
        <f>VLOOKUP($B21,'All Results'!$B$2:$Y$321,18,FALSE)</f>
        <v>1</v>
      </c>
      <c r="T21">
        <f>VLOOKUP($B21,'All Results'!$B$2:$Y$321,19,FALSE)</f>
        <v>1</v>
      </c>
      <c r="U21">
        <f>VLOOKUP($B21,'All Results'!$B$2:$Y$321,20,FALSE)</f>
        <v>17</v>
      </c>
      <c r="V21">
        <f>VLOOKUP($B21,'All Results'!$B$2:$Y$321,21,FALSE)</f>
        <v>8</v>
      </c>
      <c r="W21">
        <f>VLOOKUP($B21,'All Results'!$B$2:$Y$321,22,FALSE)</f>
        <v>7</v>
      </c>
      <c r="X21">
        <f>VLOOKUP($B21,'All Results'!$B$2:$Y$321,23,FALSE)</f>
        <v>2</v>
      </c>
      <c r="Y21">
        <f>VLOOKUP($B21,'All Results'!$B$2:$Y$321,24,FALSE)</f>
        <v>0.41</v>
      </c>
    </row>
    <row r="22" spans="1:25" x14ac:dyDescent="0.2">
      <c r="A22">
        <v>21</v>
      </c>
      <c r="B22" t="s">
        <v>268</v>
      </c>
      <c r="C22" t="s">
        <v>673</v>
      </c>
      <c r="D22" t="s">
        <v>663</v>
      </c>
      <c r="E22" s="7">
        <f>VLOOKUP($B22,'All Results'!$B$2:$Y$321,4,FALSE)</f>
        <v>44022.101348338729</v>
      </c>
      <c r="F22" s="7">
        <f>VLOOKUP($B22,'All Results'!$B$2:$Y$321,5,FALSE)</f>
        <v>44022.101739713413</v>
      </c>
      <c r="G22" s="7">
        <f>VLOOKUP($B22,'All Results'!$B$2:$Y$321,6,FALSE)</f>
        <v>3.9137468411354348E-4</v>
      </c>
      <c r="H22" t="str">
        <f>VLOOKUP($B22,'All Results'!$B$2:$Y$321,7,FALSE)</f>
        <v>Y</v>
      </c>
      <c r="I22" t="str">
        <f>VLOOKUP($B22,'All Results'!$B$2:$Y$321,8,FALSE)</f>
        <v>Y</v>
      </c>
      <c r="J22" t="e">
        <f>VLOOKUP($B22,'All Results'!$B$2:$Y$321,9,FALSE)</f>
        <v>#N/A</v>
      </c>
      <c r="K22">
        <f>VLOOKUP($B22,'All Results'!$B$2:$Y$321,10,FALSE)</f>
        <v>7</v>
      </c>
      <c r="L22">
        <f>VLOOKUP($B22,'All Results'!$B$2:$Y$321,11,FALSE)</f>
        <v>3</v>
      </c>
      <c r="M22">
        <f>VLOOKUP($B22,'All Results'!$B$2:$Y$321,12,FALSE)</f>
        <v>2</v>
      </c>
      <c r="N22">
        <f>VLOOKUP($B22,'All Results'!$B$2:$Y$321,13,FALSE)</f>
        <v>0</v>
      </c>
      <c r="O22">
        <f>VLOOKUP($B22,'All Results'!$B$2:$Y$321,14,FALSE)</f>
        <v>1</v>
      </c>
      <c r="P22">
        <f>VLOOKUP($B22,'All Results'!$B$2:$Y$321,15,FALSE)</f>
        <v>1</v>
      </c>
      <c r="Q22">
        <f>VLOOKUP($B22,'All Results'!$B$2:$Y$321,16,FALSE)</f>
        <v>1</v>
      </c>
      <c r="R22">
        <f>VLOOKUP($B22,'All Results'!$B$2:$Y$321,17,FALSE)</f>
        <v>2</v>
      </c>
      <c r="S22">
        <f>VLOOKUP($B22,'All Results'!$B$2:$Y$321,18,FALSE)</f>
        <v>1</v>
      </c>
      <c r="T22">
        <f>VLOOKUP($B22,'All Results'!$B$2:$Y$321,19,FALSE)</f>
        <v>1</v>
      </c>
      <c r="U22">
        <f>VLOOKUP($B22,'All Results'!$B$2:$Y$321,20,FALSE)</f>
        <v>19</v>
      </c>
      <c r="V22">
        <f>VLOOKUP($B22,'All Results'!$B$2:$Y$321,21,FALSE)</f>
        <v>8</v>
      </c>
      <c r="W22">
        <f>VLOOKUP($B22,'All Results'!$B$2:$Y$321,22,FALSE)</f>
        <v>9</v>
      </c>
      <c r="X22">
        <f>VLOOKUP($B22,'All Results'!$B$2:$Y$321,23,FALSE)</f>
        <v>2</v>
      </c>
      <c r="Y22">
        <f>VLOOKUP($B22,'All Results'!$B$2:$Y$321,24,FALSE)</f>
        <v>0.5</v>
      </c>
    </row>
    <row r="23" spans="1:25" x14ac:dyDescent="0.2">
      <c r="A23">
        <v>22</v>
      </c>
      <c r="B23" t="s">
        <v>159</v>
      </c>
      <c r="C23" t="s">
        <v>672</v>
      </c>
      <c r="D23" t="s">
        <v>663</v>
      </c>
      <c r="E23" s="7">
        <f>VLOOKUP($B23,'All Results'!$B$2:$Y$321,4,FALSE)</f>
        <v>44022.072655069947</v>
      </c>
      <c r="F23" s="7">
        <f>VLOOKUP($B23,'All Results'!$B$2:$Y$321,5,FALSE)</f>
        <v>44022.0729290327</v>
      </c>
      <c r="G23" s="7">
        <f>VLOOKUP($B23,'All Results'!$B$2:$Y$321,6,FALSE)</f>
        <v>2.7396275254432112E-4</v>
      </c>
      <c r="H23" t="str">
        <f>VLOOKUP($B23,'All Results'!$B$2:$Y$321,7,FALSE)</f>
        <v>Y</v>
      </c>
      <c r="I23" t="str">
        <f>VLOOKUP($B23,'All Results'!$B$2:$Y$321,8,FALSE)</f>
        <v>Y</v>
      </c>
      <c r="J23" t="e">
        <f>VLOOKUP($B23,'All Results'!$B$2:$Y$321,9,FALSE)</f>
        <v>#N/A</v>
      </c>
      <c r="K23">
        <f>VLOOKUP($B23,'All Results'!$B$2:$Y$321,10,FALSE)</f>
        <v>5</v>
      </c>
      <c r="L23">
        <f>VLOOKUP($B23,'All Results'!$B$2:$Y$321,11,FALSE)</f>
        <v>2</v>
      </c>
      <c r="M23">
        <f>VLOOKUP($B23,'All Results'!$B$2:$Y$321,12,FALSE)</f>
        <v>4</v>
      </c>
      <c r="N23">
        <f>VLOOKUP($B23,'All Results'!$B$2:$Y$321,13,FALSE)</f>
        <v>0</v>
      </c>
      <c r="O23">
        <f>VLOOKUP($B23,'All Results'!$B$2:$Y$321,14,FALSE)</f>
        <v>3</v>
      </c>
      <c r="P23">
        <f>VLOOKUP($B23,'All Results'!$B$2:$Y$321,15,FALSE)</f>
        <v>1</v>
      </c>
      <c r="Q23">
        <f>VLOOKUP($B23,'All Results'!$B$2:$Y$321,16,FALSE)</f>
        <v>1</v>
      </c>
      <c r="R23">
        <f>VLOOKUP($B23,'All Results'!$B$2:$Y$321,17,FALSE)</f>
        <v>2</v>
      </c>
      <c r="S23">
        <f>VLOOKUP($B23,'All Results'!$B$2:$Y$321,18,FALSE)</f>
        <v>1</v>
      </c>
      <c r="T23">
        <f>VLOOKUP($B23,'All Results'!$B$2:$Y$321,19,FALSE)</f>
        <v>1</v>
      </c>
      <c r="U23">
        <f>VLOOKUP($B23,'All Results'!$B$2:$Y$321,20,FALSE)</f>
        <v>20</v>
      </c>
      <c r="V23">
        <f>VLOOKUP($B23,'All Results'!$B$2:$Y$321,21,FALSE)</f>
        <v>5</v>
      </c>
      <c r="W23">
        <f>VLOOKUP($B23,'All Results'!$B$2:$Y$321,22,FALSE)</f>
        <v>10</v>
      </c>
      <c r="X23">
        <f>VLOOKUP($B23,'All Results'!$B$2:$Y$321,23,FALSE)</f>
        <v>5</v>
      </c>
      <c r="Y23">
        <f>VLOOKUP($B23,'All Results'!$B$2:$Y$321,24,FALSE)</f>
        <v>0.57999999999999996</v>
      </c>
    </row>
    <row r="24" spans="1:25" x14ac:dyDescent="0.2">
      <c r="A24">
        <v>23</v>
      </c>
      <c r="B24" t="s">
        <v>204</v>
      </c>
      <c r="C24" t="s">
        <v>671</v>
      </c>
      <c r="D24" t="s">
        <v>663</v>
      </c>
      <c r="E24" s="7">
        <f>VLOOKUP($B24,'All Results'!$B$2:$Y$321,4,FALSE)</f>
        <v>44022.082781702142</v>
      </c>
      <c r="F24" s="7">
        <f>VLOOKUP($B24,'All Results'!$B$2:$Y$321,5,FALSE)</f>
        <v>44022.083117344373</v>
      </c>
      <c r="G24" s="7">
        <f>VLOOKUP($B24,'All Results'!$B$2:$Y$321,6,FALSE)</f>
        <v>3.3564223122084513E-4</v>
      </c>
      <c r="H24" t="str">
        <f>VLOOKUP($B24,'All Results'!$B$2:$Y$321,7,FALSE)</f>
        <v>Y</v>
      </c>
      <c r="I24" t="str">
        <f>VLOOKUP($B24,'All Results'!$B$2:$Y$321,8,FALSE)</f>
        <v>Y</v>
      </c>
      <c r="J24" t="e">
        <f>VLOOKUP($B24,'All Results'!$B$2:$Y$321,9,FALSE)</f>
        <v>#N/A</v>
      </c>
      <c r="K24">
        <f>VLOOKUP($B24,'All Results'!$B$2:$Y$321,10,FALSE)</f>
        <v>7</v>
      </c>
      <c r="L24">
        <f>VLOOKUP($B24,'All Results'!$B$2:$Y$321,11,FALSE)</f>
        <v>3</v>
      </c>
      <c r="M24">
        <f>VLOOKUP($B24,'All Results'!$B$2:$Y$321,12,FALSE)</f>
        <v>4</v>
      </c>
      <c r="N24">
        <f>VLOOKUP($B24,'All Results'!$B$2:$Y$321,13,FALSE)</f>
        <v>0</v>
      </c>
      <c r="O24">
        <f>VLOOKUP($B24,'All Results'!$B$2:$Y$321,14,FALSE)</f>
        <v>4</v>
      </c>
      <c r="P24">
        <f>VLOOKUP($B24,'All Results'!$B$2:$Y$321,15,FALSE)</f>
        <v>1</v>
      </c>
      <c r="Q24">
        <f>VLOOKUP($B24,'All Results'!$B$2:$Y$321,16,FALSE)</f>
        <v>1</v>
      </c>
      <c r="R24">
        <f>VLOOKUP($B24,'All Results'!$B$2:$Y$321,17,FALSE)</f>
        <v>1</v>
      </c>
      <c r="S24">
        <f>VLOOKUP($B24,'All Results'!$B$2:$Y$321,18,FALSE)</f>
        <v>1</v>
      </c>
      <c r="T24">
        <f>VLOOKUP($B24,'All Results'!$B$2:$Y$321,19,FALSE)</f>
        <v>1</v>
      </c>
      <c r="U24">
        <f>VLOOKUP($B24,'All Results'!$B$2:$Y$321,20,FALSE)</f>
        <v>23</v>
      </c>
      <c r="V24">
        <f>VLOOKUP($B24,'All Results'!$B$2:$Y$321,21,FALSE)</f>
        <v>7</v>
      </c>
      <c r="W24">
        <f>VLOOKUP($B24,'All Results'!$B$2:$Y$321,22,FALSE)</f>
        <v>10</v>
      </c>
      <c r="X24">
        <f>VLOOKUP($B24,'All Results'!$B$2:$Y$321,23,FALSE)</f>
        <v>6</v>
      </c>
      <c r="Y24">
        <f>VLOOKUP($B24,'All Results'!$B$2:$Y$321,24,FALSE)</f>
        <v>0.56000000000000005</v>
      </c>
    </row>
    <row r="25" spans="1:25" x14ac:dyDescent="0.2">
      <c r="A25">
        <v>24</v>
      </c>
      <c r="B25" t="s">
        <v>53</v>
      </c>
      <c r="C25" t="s">
        <v>670</v>
      </c>
      <c r="D25" t="s">
        <v>663</v>
      </c>
      <c r="E25" s="7">
        <f>VLOOKUP($B25,'All Results'!$B$2:$Y$321,4,FALSE)</f>
        <v>44022.042273837687</v>
      </c>
      <c r="F25" s="7">
        <f>VLOOKUP($B25,'All Results'!$B$2:$Y$321,5,FALSE)</f>
        <v>44022.042281172973</v>
      </c>
      <c r="G25" s="7">
        <f>VLOOKUP($B25,'All Results'!$B$2:$Y$321,6,FALSE)</f>
        <v>7.3352857725694776E-6</v>
      </c>
      <c r="H25" t="str">
        <f>VLOOKUP($B25,'All Results'!$B$2:$Y$321,7,FALSE)</f>
        <v>N</v>
      </c>
      <c r="I25" t="str">
        <f>VLOOKUP($B25,'All Results'!$B$2:$Y$321,8,FALSE)</f>
        <v>N</v>
      </c>
      <c r="J25" t="e">
        <f>VLOOKUP($B25,'All Results'!$B$2:$Y$321,9,FALSE)</f>
        <v>#N/A</v>
      </c>
      <c r="K25">
        <f>VLOOKUP($B25,'All Results'!$B$2:$Y$321,10,FALSE)</f>
        <v>0</v>
      </c>
      <c r="L25">
        <f>VLOOKUP($B25,'All Results'!$B$2:$Y$321,11,FALSE)</f>
        <v>0</v>
      </c>
      <c r="M25">
        <f>VLOOKUP($B25,'All Results'!$B$2:$Y$321,12,FALSE)</f>
        <v>0</v>
      </c>
      <c r="N25">
        <f>VLOOKUP($B25,'All Results'!$B$2:$Y$321,13,FALSE)</f>
        <v>0</v>
      </c>
      <c r="O25">
        <f>VLOOKUP($B25,'All Results'!$B$2:$Y$321,14,FALSE)</f>
        <v>0</v>
      </c>
      <c r="P25">
        <f>VLOOKUP($B25,'All Results'!$B$2:$Y$321,15,FALSE)</f>
        <v>0</v>
      </c>
      <c r="Q25">
        <f>VLOOKUP($B25,'All Results'!$B$2:$Y$321,16,FALSE)</f>
        <v>0</v>
      </c>
      <c r="R25">
        <f>VLOOKUP($B25,'All Results'!$B$2:$Y$321,17,FALSE)</f>
        <v>0</v>
      </c>
      <c r="S25">
        <f>VLOOKUP($B25,'All Results'!$B$2:$Y$321,18,FALSE)</f>
        <v>0</v>
      </c>
      <c r="T25">
        <f>VLOOKUP($B25,'All Results'!$B$2:$Y$321,19,FALSE)</f>
        <v>0</v>
      </c>
      <c r="U25">
        <f>VLOOKUP($B25,'All Results'!$B$2:$Y$321,20,FALSE)</f>
        <v>0</v>
      </c>
      <c r="V25">
        <f>VLOOKUP($B25,'All Results'!$B$2:$Y$321,21,FALSE)</f>
        <v>0</v>
      </c>
      <c r="W25">
        <f>VLOOKUP($B25,'All Results'!$B$2:$Y$321,22,FALSE)</f>
        <v>0</v>
      </c>
      <c r="X25">
        <f>VLOOKUP($B25,'All Results'!$B$2:$Y$321,23,FALSE)</f>
        <v>0</v>
      </c>
      <c r="Y25">
        <f>VLOOKUP($B25,'All Results'!$B$2:$Y$321,24,FALSE)</f>
        <v>0</v>
      </c>
    </row>
    <row r="26" spans="1:25" x14ac:dyDescent="0.2">
      <c r="A26">
        <v>25</v>
      </c>
      <c r="B26" t="s">
        <v>104</v>
      </c>
      <c r="C26" t="s">
        <v>669</v>
      </c>
      <c r="D26" t="s">
        <v>663</v>
      </c>
      <c r="E26" s="7">
        <f>VLOOKUP($B26,'All Results'!$B$2:$Y$321,4,FALSE)</f>
        <v>44022.056233628158</v>
      </c>
      <c r="F26" s="7">
        <f>VLOOKUP($B26,'All Results'!$B$2:$Y$321,5,FALSE)</f>
        <v>44022.056619432427</v>
      </c>
      <c r="G26" s="7">
        <f>VLOOKUP($B26,'All Results'!$B$2:$Y$321,6,FALSE)</f>
        <v>3.8580426917178556E-4</v>
      </c>
      <c r="H26" t="str">
        <f>VLOOKUP($B26,'All Results'!$B$2:$Y$321,7,FALSE)</f>
        <v>Y</v>
      </c>
      <c r="I26" t="str">
        <f>VLOOKUP($B26,'All Results'!$B$2:$Y$321,8,FALSE)</f>
        <v>Y</v>
      </c>
      <c r="J26" t="e">
        <f>VLOOKUP($B26,'All Results'!$B$2:$Y$321,9,FALSE)</f>
        <v>#N/A</v>
      </c>
      <c r="K26">
        <f>VLOOKUP($B26,'All Results'!$B$2:$Y$321,10,FALSE)</f>
        <v>7</v>
      </c>
      <c r="L26">
        <f>VLOOKUP($B26,'All Results'!$B$2:$Y$321,11,FALSE)</f>
        <v>3</v>
      </c>
      <c r="M26">
        <f>VLOOKUP($B26,'All Results'!$B$2:$Y$321,12,FALSE)</f>
        <v>3</v>
      </c>
      <c r="N26">
        <f>VLOOKUP($B26,'All Results'!$B$2:$Y$321,13,FALSE)</f>
        <v>0</v>
      </c>
      <c r="O26">
        <f>VLOOKUP($B26,'All Results'!$B$2:$Y$321,14,FALSE)</f>
        <v>1</v>
      </c>
      <c r="P26">
        <f>VLOOKUP($B26,'All Results'!$B$2:$Y$321,15,FALSE)</f>
        <v>1</v>
      </c>
      <c r="Q26">
        <f>VLOOKUP($B26,'All Results'!$B$2:$Y$321,16,FALSE)</f>
        <v>1</v>
      </c>
      <c r="R26">
        <f>VLOOKUP($B26,'All Results'!$B$2:$Y$321,17,FALSE)</f>
        <v>2</v>
      </c>
      <c r="S26">
        <f>VLOOKUP($B26,'All Results'!$B$2:$Y$321,18,FALSE)</f>
        <v>1</v>
      </c>
      <c r="T26">
        <f>VLOOKUP($B26,'All Results'!$B$2:$Y$321,19,FALSE)</f>
        <v>1</v>
      </c>
      <c r="U26">
        <f>VLOOKUP($B26,'All Results'!$B$2:$Y$321,20,FALSE)</f>
        <v>20</v>
      </c>
      <c r="V26">
        <f>VLOOKUP($B26,'All Results'!$B$2:$Y$321,21,FALSE)</f>
        <v>7</v>
      </c>
      <c r="W26">
        <f>VLOOKUP($B26,'All Results'!$B$2:$Y$321,22,FALSE)</f>
        <v>10</v>
      </c>
      <c r="X26">
        <f>VLOOKUP($B26,'All Results'!$B$2:$Y$321,23,FALSE)</f>
        <v>3</v>
      </c>
      <c r="Y26">
        <f>VLOOKUP($B26,'All Results'!$B$2:$Y$321,24,FALSE)</f>
        <v>0.54</v>
      </c>
    </row>
    <row r="27" spans="1:25" x14ac:dyDescent="0.2">
      <c r="A27">
        <v>26</v>
      </c>
      <c r="B27" t="s">
        <v>187</v>
      </c>
      <c r="C27" t="s">
        <v>668</v>
      </c>
      <c r="D27" t="s">
        <v>663</v>
      </c>
      <c r="E27" s="7">
        <f>VLOOKUP($B27,'All Results'!$B$2:$Y$321,4,FALSE)</f>
        <v>44022.078940121457</v>
      </c>
      <c r="F27" s="7">
        <f>VLOOKUP($B27,'All Results'!$B$2:$Y$321,5,FALSE)</f>
        <v>44022.079251139978</v>
      </c>
      <c r="G27" s="7">
        <f>VLOOKUP($B27,'All Results'!$B$2:$Y$321,6,FALSE)</f>
        <v>3.1101852073334157E-4</v>
      </c>
      <c r="H27" t="str">
        <f>VLOOKUP($B27,'All Results'!$B$2:$Y$321,7,FALSE)</f>
        <v>Y</v>
      </c>
      <c r="I27" t="str">
        <f>VLOOKUP($B27,'All Results'!$B$2:$Y$321,8,FALSE)</f>
        <v>Y</v>
      </c>
      <c r="J27" t="str">
        <f>VLOOKUP($B27,'All Results'!$B$2:$Y$321,9,FALSE)</f>
        <v>Y</v>
      </c>
      <c r="K27">
        <f>VLOOKUP($B27,'All Results'!$B$2:$Y$321,10,FALSE)</f>
        <v>10</v>
      </c>
      <c r="L27">
        <f>VLOOKUP($B27,'All Results'!$B$2:$Y$321,11,FALSE)</f>
        <v>6</v>
      </c>
      <c r="M27">
        <f>VLOOKUP($B27,'All Results'!$B$2:$Y$321,12,FALSE)</f>
        <v>3</v>
      </c>
      <c r="N27">
        <f>VLOOKUP($B27,'All Results'!$B$2:$Y$321,13,FALSE)</f>
        <v>0</v>
      </c>
      <c r="O27">
        <f>VLOOKUP($B27,'All Results'!$B$2:$Y$321,14,FALSE)</f>
        <v>4</v>
      </c>
      <c r="P27">
        <f>VLOOKUP($B27,'All Results'!$B$2:$Y$321,15,FALSE)</f>
        <v>1</v>
      </c>
      <c r="Q27">
        <f>VLOOKUP($B27,'All Results'!$B$2:$Y$321,16,FALSE)</f>
        <v>4</v>
      </c>
      <c r="R27">
        <f>VLOOKUP($B27,'All Results'!$B$2:$Y$321,17,FALSE)</f>
        <v>3</v>
      </c>
      <c r="S27">
        <f>VLOOKUP($B27,'All Results'!$B$2:$Y$321,18,FALSE)</f>
        <v>1</v>
      </c>
      <c r="T27">
        <f>VLOOKUP($B27,'All Results'!$B$2:$Y$321,19,FALSE)</f>
        <v>0</v>
      </c>
      <c r="U27">
        <f>VLOOKUP($B27,'All Results'!$B$2:$Y$321,20,FALSE)</f>
        <v>32</v>
      </c>
      <c r="V27">
        <f>VLOOKUP($B27,'All Results'!$B$2:$Y$321,21,FALSE)</f>
        <v>13</v>
      </c>
      <c r="W27">
        <f>VLOOKUP($B27,'All Results'!$B$2:$Y$321,22,FALSE)</f>
        <v>14</v>
      </c>
      <c r="X27">
        <f>VLOOKUP($B27,'All Results'!$B$2:$Y$321,23,FALSE)</f>
        <v>5</v>
      </c>
      <c r="Y27">
        <f>VLOOKUP($B27,'All Results'!$B$2:$Y$321,24,FALSE)</f>
        <v>0.53</v>
      </c>
    </row>
    <row r="28" spans="1:25" x14ac:dyDescent="0.2">
      <c r="A28">
        <v>27</v>
      </c>
      <c r="B28" t="s">
        <v>298</v>
      </c>
      <c r="C28" t="s">
        <v>667</v>
      </c>
      <c r="D28" t="s">
        <v>663</v>
      </c>
      <c r="E28" s="7">
        <f>VLOOKUP($B28,'All Results'!$B$2:$Y$321,4,FALSE)</f>
        <v>44022.109679909991</v>
      </c>
      <c r="F28" s="7">
        <f>VLOOKUP($B28,'All Results'!$B$2:$Y$321,5,FALSE)</f>
        <v>44022.109955910913</v>
      </c>
      <c r="G28" s="7">
        <f>VLOOKUP($B28,'All Results'!$B$2:$Y$321,6,FALSE)</f>
        <v>2.7600092289503664E-4</v>
      </c>
      <c r="H28" t="str">
        <f>VLOOKUP($B28,'All Results'!$B$2:$Y$321,7,FALSE)</f>
        <v>Y</v>
      </c>
      <c r="I28" t="str">
        <f>VLOOKUP($B28,'All Results'!$B$2:$Y$321,8,FALSE)</f>
        <v>Y</v>
      </c>
      <c r="J28" t="e">
        <f>VLOOKUP($B28,'All Results'!$B$2:$Y$321,9,FALSE)</f>
        <v>#N/A</v>
      </c>
      <c r="K28">
        <f>VLOOKUP($B28,'All Results'!$B$2:$Y$321,10,FALSE)</f>
        <v>5</v>
      </c>
      <c r="L28">
        <f>VLOOKUP($B28,'All Results'!$B$2:$Y$321,11,FALSE)</f>
        <v>2</v>
      </c>
      <c r="M28">
        <f>VLOOKUP($B28,'All Results'!$B$2:$Y$321,12,FALSE)</f>
        <v>4</v>
      </c>
      <c r="N28">
        <f>VLOOKUP($B28,'All Results'!$B$2:$Y$321,13,FALSE)</f>
        <v>0</v>
      </c>
      <c r="O28">
        <f>VLOOKUP($B28,'All Results'!$B$2:$Y$321,14,FALSE)</f>
        <v>3</v>
      </c>
      <c r="P28">
        <f>VLOOKUP($B28,'All Results'!$B$2:$Y$321,15,FALSE)</f>
        <v>1</v>
      </c>
      <c r="Q28">
        <f>VLOOKUP($B28,'All Results'!$B$2:$Y$321,16,FALSE)</f>
        <v>1</v>
      </c>
      <c r="R28">
        <f>VLOOKUP($B28,'All Results'!$B$2:$Y$321,17,FALSE)</f>
        <v>2</v>
      </c>
      <c r="S28">
        <f>VLOOKUP($B28,'All Results'!$B$2:$Y$321,18,FALSE)</f>
        <v>1</v>
      </c>
      <c r="T28">
        <f>VLOOKUP($B28,'All Results'!$B$2:$Y$321,19,FALSE)</f>
        <v>1</v>
      </c>
      <c r="U28">
        <f>VLOOKUP($B28,'All Results'!$B$2:$Y$321,20,FALSE)</f>
        <v>20</v>
      </c>
      <c r="V28">
        <f>VLOOKUP($B28,'All Results'!$B$2:$Y$321,21,FALSE)</f>
        <v>5</v>
      </c>
      <c r="W28">
        <f>VLOOKUP($B28,'All Results'!$B$2:$Y$321,22,FALSE)</f>
        <v>10</v>
      </c>
      <c r="X28">
        <f>VLOOKUP($B28,'All Results'!$B$2:$Y$321,23,FALSE)</f>
        <v>5</v>
      </c>
      <c r="Y28">
        <f>VLOOKUP($B28,'All Results'!$B$2:$Y$321,24,FALSE)</f>
        <v>0.57999999999999996</v>
      </c>
    </row>
    <row r="29" spans="1:25" x14ac:dyDescent="0.2">
      <c r="A29">
        <v>28</v>
      </c>
      <c r="B29" t="s">
        <v>111</v>
      </c>
      <c r="C29" t="s">
        <v>666</v>
      </c>
      <c r="D29" t="s">
        <v>663</v>
      </c>
      <c r="E29" s="7">
        <f>VLOOKUP($B29,'All Results'!$B$2:$Y$321,4,FALSE)</f>
        <v>44022.057791008781</v>
      </c>
      <c r="F29" s="7">
        <f>VLOOKUP($B29,'All Results'!$B$2:$Y$321,5,FALSE)</f>
        <v>44022.058081790012</v>
      </c>
      <c r="G29" s="7">
        <f>VLOOKUP($B29,'All Results'!$B$2:$Y$321,6,FALSE)</f>
        <v>2.9078123043291271E-4</v>
      </c>
      <c r="H29" t="str">
        <f>VLOOKUP($B29,'All Results'!$B$2:$Y$321,7,FALSE)</f>
        <v>Y</v>
      </c>
      <c r="I29" t="str">
        <f>VLOOKUP($B29,'All Results'!$B$2:$Y$321,8,FALSE)</f>
        <v>Y</v>
      </c>
      <c r="J29" t="e">
        <f>VLOOKUP($B29,'All Results'!$B$2:$Y$321,9,FALSE)</f>
        <v>#N/A</v>
      </c>
      <c r="K29">
        <f>VLOOKUP($B29,'All Results'!$B$2:$Y$321,10,FALSE)</f>
        <v>6</v>
      </c>
      <c r="L29">
        <f>VLOOKUP($B29,'All Results'!$B$2:$Y$321,11,FALSE)</f>
        <v>2</v>
      </c>
      <c r="M29">
        <f>VLOOKUP($B29,'All Results'!$B$2:$Y$321,12,FALSE)</f>
        <v>4</v>
      </c>
      <c r="N29">
        <f>VLOOKUP($B29,'All Results'!$B$2:$Y$321,13,FALSE)</f>
        <v>0</v>
      </c>
      <c r="O29">
        <f>VLOOKUP($B29,'All Results'!$B$2:$Y$321,14,FALSE)</f>
        <v>4</v>
      </c>
      <c r="P29">
        <f>VLOOKUP($B29,'All Results'!$B$2:$Y$321,15,FALSE)</f>
        <v>1</v>
      </c>
      <c r="Q29">
        <f>VLOOKUP($B29,'All Results'!$B$2:$Y$321,16,FALSE)</f>
        <v>1</v>
      </c>
      <c r="R29">
        <f>VLOOKUP($B29,'All Results'!$B$2:$Y$321,17,FALSE)</f>
        <v>1</v>
      </c>
      <c r="S29">
        <f>VLOOKUP($B29,'All Results'!$B$2:$Y$321,18,FALSE)</f>
        <v>1</v>
      </c>
      <c r="T29">
        <f>VLOOKUP($B29,'All Results'!$B$2:$Y$321,19,FALSE)</f>
        <v>1</v>
      </c>
      <c r="U29">
        <f>VLOOKUP($B29,'All Results'!$B$2:$Y$321,20,FALSE)</f>
        <v>21</v>
      </c>
      <c r="V29">
        <f>VLOOKUP($B29,'All Results'!$B$2:$Y$321,21,FALSE)</f>
        <v>5</v>
      </c>
      <c r="W29">
        <f>VLOOKUP($B29,'All Results'!$B$2:$Y$321,22,FALSE)</f>
        <v>10</v>
      </c>
      <c r="X29">
        <f>VLOOKUP($B29,'All Results'!$B$2:$Y$321,23,FALSE)</f>
        <v>6</v>
      </c>
      <c r="Y29">
        <f>VLOOKUP($B29,'All Results'!$B$2:$Y$321,24,FALSE)</f>
        <v>0.56999999999999995</v>
      </c>
    </row>
    <row r="30" spans="1:25" x14ac:dyDescent="0.2">
      <c r="A30">
        <v>29</v>
      </c>
      <c r="B30" t="s">
        <v>280</v>
      </c>
      <c r="C30" t="s">
        <v>665</v>
      </c>
      <c r="D30" t="s">
        <v>663</v>
      </c>
      <c r="E30" s="7">
        <f>VLOOKUP($B30,'All Results'!$B$2:$Y$321,4,FALSE)</f>
        <v>44022.105064632429</v>
      </c>
      <c r="F30" s="7">
        <f>VLOOKUP($B30,'All Results'!$B$2:$Y$321,5,FALSE)</f>
        <v>44022.105343598487</v>
      </c>
      <c r="G30" s="7">
        <f>VLOOKUP($B30,'All Results'!$B$2:$Y$321,6,FALSE)</f>
        <v>2.7896605752175674E-4</v>
      </c>
      <c r="H30" t="str">
        <f>VLOOKUP($B30,'All Results'!$B$2:$Y$321,7,FALSE)</f>
        <v>Y</v>
      </c>
      <c r="I30" t="str">
        <f>VLOOKUP($B30,'All Results'!$B$2:$Y$321,8,FALSE)</f>
        <v>Y</v>
      </c>
      <c r="J30" t="e">
        <f>VLOOKUP($B30,'All Results'!$B$2:$Y$321,9,FALSE)</f>
        <v>#N/A</v>
      </c>
      <c r="K30">
        <f>VLOOKUP($B30,'All Results'!$B$2:$Y$321,10,FALSE)</f>
        <v>7</v>
      </c>
      <c r="L30">
        <f>VLOOKUP($B30,'All Results'!$B$2:$Y$321,11,FALSE)</f>
        <v>4</v>
      </c>
      <c r="M30">
        <f>VLOOKUP($B30,'All Results'!$B$2:$Y$321,12,FALSE)</f>
        <v>4</v>
      </c>
      <c r="N30">
        <f>VLOOKUP($B30,'All Results'!$B$2:$Y$321,13,FALSE)</f>
        <v>0</v>
      </c>
      <c r="O30">
        <f>VLOOKUP($B30,'All Results'!$B$2:$Y$321,14,FALSE)</f>
        <v>2</v>
      </c>
      <c r="P30">
        <f>VLOOKUP($B30,'All Results'!$B$2:$Y$321,15,FALSE)</f>
        <v>1</v>
      </c>
      <c r="Q30">
        <f>VLOOKUP($B30,'All Results'!$B$2:$Y$321,16,FALSE)</f>
        <v>1</v>
      </c>
      <c r="R30">
        <f>VLOOKUP($B30,'All Results'!$B$2:$Y$321,17,FALSE)</f>
        <v>3</v>
      </c>
      <c r="S30">
        <f>VLOOKUP($B30,'All Results'!$B$2:$Y$321,18,FALSE)</f>
        <v>2</v>
      </c>
      <c r="T30">
        <f>VLOOKUP($B30,'All Results'!$B$2:$Y$321,19,FALSE)</f>
        <v>1</v>
      </c>
      <c r="U30">
        <f>VLOOKUP($B30,'All Results'!$B$2:$Y$321,20,FALSE)</f>
        <v>25</v>
      </c>
      <c r="V30">
        <f>VLOOKUP($B30,'All Results'!$B$2:$Y$321,21,FALSE)</f>
        <v>8</v>
      </c>
      <c r="W30">
        <f>VLOOKUP($B30,'All Results'!$B$2:$Y$321,22,FALSE)</f>
        <v>10</v>
      </c>
      <c r="X30">
        <f>VLOOKUP($B30,'All Results'!$B$2:$Y$321,23,FALSE)</f>
        <v>7</v>
      </c>
      <c r="Y30">
        <f>VLOOKUP($B30,'All Results'!$B$2:$Y$321,24,FALSE)</f>
        <v>0.56999999999999995</v>
      </c>
    </row>
    <row r="31" spans="1:25" x14ac:dyDescent="0.2">
      <c r="A31">
        <v>30</v>
      </c>
      <c r="B31" t="s">
        <v>46</v>
      </c>
      <c r="C31" t="s">
        <v>664</v>
      </c>
      <c r="D31" t="s">
        <v>663</v>
      </c>
      <c r="E31" s="7">
        <f>VLOOKUP($B31,'All Results'!$B$2:$Y$321,4,FALSE)</f>
        <v>44022.041065022022</v>
      </c>
      <c r="F31" s="7">
        <f>VLOOKUP($B31,'All Results'!$B$2:$Y$321,5,FALSE)</f>
        <v>44022.041463275578</v>
      </c>
      <c r="G31" s="7">
        <f>VLOOKUP($B31,'All Results'!$B$2:$Y$321,6,FALSE)</f>
        <v>3.9825355634093285E-4</v>
      </c>
      <c r="H31" t="str">
        <f>VLOOKUP($B31,'All Results'!$B$2:$Y$321,7,FALSE)</f>
        <v>Y</v>
      </c>
      <c r="I31" t="str">
        <f>VLOOKUP($B31,'All Results'!$B$2:$Y$321,8,FALSE)</f>
        <v>Y</v>
      </c>
      <c r="J31" t="str">
        <f>VLOOKUP($B31,'All Results'!$B$2:$Y$321,9,FALSE)</f>
        <v>Y</v>
      </c>
      <c r="K31">
        <f>VLOOKUP($B31,'All Results'!$B$2:$Y$321,10,FALSE)</f>
        <v>10</v>
      </c>
      <c r="L31">
        <f>VLOOKUP($B31,'All Results'!$B$2:$Y$321,11,FALSE)</f>
        <v>6</v>
      </c>
      <c r="M31">
        <f>VLOOKUP($B31,'All Results'!$B$2:$Y$321,12,FALSE)</f>
        <v>2</v>
      </c>
      <c r="N31">
        <f>VLOOKUP($B31,'All Results'!$B$2:$Y$321,13,FALSE)</f>
        <v>0</v>
      </c>
      <c r="O31">
        <f>VLOOKUP($B31,'All Results'!$B$2:$Y$321,14,FALSE)</f>
        <v>5</v>
      </c>
      <c r="P31">
        <f>VLOOKUP($B31,'All Results'!$B$2:$Y$321,15,FALSE)</f>
        <v>1</v>
      </c>
      <c r="Q31">
        <f>VLOOKUP($B31,'All Results'!$B$2:$Y$321,16,FALSE)</f>
        <v>5</v>
      </c>
      <c r="R31">
        <f>VLOOKUP($B31,'All Results'!$B$2:$Y$321,17,FALSE)</f>
        <v>3</v>
      </c>
      <c r="S31">
        <f>VLOOKUP($B31,'All Results'!$B$2:$Y$321,18,FALSE)</f>
        <v>1</v>
      </c>
      <c r="T31">
        <f>VLOOKUP($B31,'All Results'!$B$2:$Y$321,19,FALSE)</f>
        <v>0</v>
      </c>
      <c r="U31">
        <f>VLOOKUP($B31,'All Results'!$B$2:$Y$321,20,FALSE)</f>
        <v>33</v>
      </c>
      <c r="V31">
        <f>VLOOKUP($B31,'All Results'!$B$2:$Y$321,21,FALSE)</f>
        <v>11</v>
      </c>
      <c r="W31">
        <f>VLOOKUP($B31,'All Results'!$B$2:$Y$321,22,FALSE)</f>
        <v>15</v>
      </c>
      <c r="X31">
        <f>VLOOKUP($B31,'All Results'!$B$2:$Y$321,23,FALSE)</f>
        <v>7</v>
      </c>
      <c r="Y31">
        <f>VLOOKUP($B31,'All Results'!$B$2:$Y$321,24,FALSE)</f>
        <v>0.56000000000000005</v>
      </c>
    </row>
    <row r="32" spans="1:25" x14ac:dyDescent="0.2">
      <c r="A32">
        <v>31</v>
      </c>
      <c r="B32" t="s">
        <v>173</v>
      </c>
      <c r="C32" t="s">
        <v>662</v>
      </c>
      <c r="D32" t="s">
        <v>652</v>
      </c>
      <c r="E32" s="7">
        <f>VLOOKUP($B32,'All Results'!$B$2:$Y$321,4,FALSE)</f>
        <v>44022.076094986427</v>
      </c>
      <c r="F32" s="7">
        <f>VLOOKUP($B32,'All Results'!$B$2:$Y$321,5,FALSE)</f>
        <v>44022.076584705268</v>
      </c>
      <c r="G32" s="7">
        <f>VLOOKUP($B32,'All Results'!$B$2:$Y$321,6,FALSE)</f>
        <v>4.8971884098136798E-4</v>
      </c>
      <c r="H32" t="str">
        <f>VLOOKUP($B32,'All Results'!$B$2:$Y$321,7,FALSE)</f>
        <v>Y</v>
      </c>
      <c r="I32" t="str">
        <f>VLOOKUP($B32,'All Results'!$B$2:$Y$321,8,FALSE)</f>
        <v>Y</v>
      </c>
      <c r="J32" t="e">
        <f>VLOOKUP($B32,'All Results'!$B$2:$Y$321,9,FALSE)</f>
        <v>#N/A</v>
      </c>
      <c r="K32">
        <f>VLOOKUP($B32,'All Results'!$B$2:$Y$321,10,FALSE)</f>
        <v>7</v>
      </c>
      <c r="L32">
        <f>VLOOKUP($B32,'All Results'!$B$2:$Y$321,11,FALSE)</f>
        <v>4</v>
      </c>
      <c r="M32">
        <f>VLOOKUP($B32,'All Results'!$B$2:$Y$321,12,FALSE)</f>
        <v>2</v>
      </c>
      <c r="N32">
        <f>VLOOKUP($B32,'All Results'!$B$2:$Y$321,13,FALSE)</f>
        <v>0</v>
      </c>
      <c r="O32">
        <f>VLOOKUP($B32,'All Results'!$B$2:$Y$321,14,FALSE)</f>
        <v>1</v>
      </c>
      <c r="P32">
        <f>VLOOKUP($B32,'All Results'!$B$2:$Y$321,15,FALSE)</f>
        <v>1</v>
      </c>
      <c r="Q32">
        <f>VLOOKUP($B32,'All Results'!$B$2:$Y$321,16,FALSE)</f>
        <v>1</v>
      </c>
      <c r="R32">
        <f>VLOOKUP($B32,'All Results'!$B$2:$Y$321,17,FALSE)</f>
        <v>2</v>
      </c>
      <c r="S32">
        <f>VLOOKUP($B32,'All Results'!$B$2:$Y$321,18,FALSE)</f>
        <v>1</v>
      </c>
      <c r="T32">
        <f>VLOOKUP($B32,'All Results'!$B$2:$Y$321,19,FALSE)</f>
        <v>0</v>
      </c>
      <c r="U32">
        <f>VLOOKUP($B32,'All Results'!$B$2:$Y$321,20,FALSE)</f>
        <v>19</v>
      </c>
      <c r="V32">
        <f>VLOOKUP($B32,'All Results'!$B$2:$Y$321,21,FALSE)</f>
        <v>7</v>
      </c>
      <c r="W32">
        <f>VLOOKUP($B32,'All Results'!$B$2:$Y$321,22,FALSE)</f>
        <v>9</v>
      </c>
      <c r="X32">
        <f>VLOOKUP($B32,'All Results'!$B$2:$Y$321,23,FALSE)</f>
        <v>3</v>
      </c>
      <c r="Y32">
        <f>VLOOKUP($B32,'All Results'!$B$2:$Y$321,24,FALSE)</f>
        <v>0.51</v>
      </c>
    </row>
    <row r="33" spans="1:25" x14ac:dyDescent="0.2">
      <c r="A33">
        <v>32</v>
      </c>
      <c r="B33" t="s">
        <v>55</v>
      </c>
      <c r="C33" t="s">
        <v>661</v>
      </c>
      <c r="D33" t="s">
        <v>652</v>
      </c>
      <c r="E33" s="7">
        <f>VLOOKUP($B33,'All Results'!$B$2:$Y$321,4,FALSE)</f>
        <v>44022.043197921979</v>
      </c>
      <c r="F33" s="7">
        <f>VLOOKUP($B33,'All Results'!$B$2:$Y$321,5,FALSE)</f>
        <v>44022.043465428018</v>
      </c>
      <c r="G33" s="7">
        <f>VLOOKUP($B33,'All Results'!$B$2:$Y$321,6,FALSE)</f>
        <v>2.6750603865366429E-4</v>
      </c>
      <c r="H33" t="str">
        <f>VLOOKUP($B33,'All Results'!$B$2:$Y$321,7,FALSE)</f>
        <v>Y</v>
      </c>
      <c r="I33" t="str">
        <f>VLOOKUP($B33,'All Results'!$B$2:$Y$321,8,FALSE)</f>
        <v>Y</v>
      </c>
      <c r="J33" t="e">
        <f>VLOOKUP($B33,'All Results'!$B$2:$Y$321,9,FALSE)</f>
        <v>#N/A</v>
      </c>
      <c r="K33">
        <f>VLOOKUP($B33,'All Results'!$B$2:$Y$321,10,FALSE)</f>
        <v>8</v>
      </c>
      <c r="L33">
        <f>VLOOKUP($B33,'All Results'!$B$2:$Y$321,11,FALSE)</f>
        <v>3</v>
      </c>
      <c r="M33">
        <f>VLOOKUP($B33,'All Results'!$B$2:$Y$321,12,FALSE)</f>
        <v>3</v>
      </c>
      <c r="N33">
        <f>VLOOKUP($B33,'All Results'!$B$2:$Y$321,13,FALSE)</f>
        <v>0</v>
      </c>
      <c r="O33">
        <f>VLOOKUP($B33,'All Results'!$B$2:$Y$321,14,FALSE)</f>
        <v>2</v>
      </c>
      <c r="P33">
        <f>VLOOKUP($B33,'All Results'!$B$2:$Y$321,15,FALSE)</f>
        <v>1</v>
      </c>
      <c r="Q33">
        <f>VLOOKUP($B33,'All Results'!$B$2:$Y$321,16,FALSE)</f>
        <v>1</v>
      </c>
      <c r="R33">
        <f>VLOOKUP($B33,'All Results'!$B$2:$Y$321,17,FALSE)</f>
        <v>2</v>
      </c>
      <c r="S33">
        <f>VLOOKUP($B33,'All Results'!$B$2:$Y$321,18,FALSE)</f>
        <v>2</v>
      </c>
      <c r="T33">
        <f>VLOOKUP($B33,'All Results'!$B$2:$Y$321,19,FALSE)</f>
        <v>1</v>
      </c>
      <c r="U33">
        <f>VLOOKUP($B33,'All Results'!$B$2:$Y$321,20,FALSE)</f>
        <v>23</v>
      </c>
      <c r="V33">
        <f>VLOOKUP($B33,'All Results'!$B$2:$Y$321,21,FALSE)</f>
        <v>8</v>
      </c>
      <c r="W33">
        <f>VLOOKUP($B33,'All Results'!$B$2:$Y$321,22,FALSE)</f>
        <v>11</v>
      </c>
      <c r="X33">
        <f>VLOOKUP($B33,'All Results'!$B$2:$Y$321,23,FALSE)</f>
        <v>4</v>
      </c>
      <c r="Y33">
        <f>VLOOKUP($B33,'All Results'!$B$2:$Y$321,24,FALSE)</f>
        <v>0.55000000000000004</v>
      </c>
    </row>
    <row r="34" spans="1:25" x14ac:dyDescent="0.2">
      <c r="A34">
        <v>33</v>
      </c>
      <c r="B34" t="s">
        <v>19</v>
      </c>
      <c r="C34" t="s">
        <v>660</v>
      </c>
      <c r="D34" t="s">
        <v>652</v>
      </c>
      <c r="E34" s="7">
        <f>VLOOKUP($B34,'All Results'!$B$2:$Y$321,4,FALSE)</f>
        <v>44022.032408905703</v>
      </c>
      <c r="F34" s="7">
        <f>VLOOKUP($B34,'All Results'!$B$2:$Y$321,5,FALSE)</f>
        <v>44022.032712436179</v>
      </c>
      <c r="G34" s="7">
        <f>VLOOKUP($B34,'All Results'!$B$2:$Y$321,6,FALSE)</f>
        <v>3.0353047623066232E-4</v>
      </c>
      <c r="H34" t="str">
        <f>VLOOKUP($B34,'All Results'!$B$2:$Y$321,7,FALSE)</f>
        <v>Y</v>
      </c>
      <c r="I34" t="str">
        <f>VLOOKUP($B34,'All Results'!$B$2:$Y$321,8,FALSE)</f>
        <v>Y</v>
      </c>
      <c r="J34" t="str">
        <f>VLOOKUP($B34,'All Results'!$B$2:$Y$321,9,FALSE)</f>
        <v>Y</v>
      </c>
      <c r="K34">
        <f>VLOOKUP($B34,'All Results'!$B$2:$Y$321,10,FALSE)</f>
        <v>9</v>
      </c>
      <c r="L34">
        <f>VLOOKUP($B34,'All Results'!$B$2:$Y$321,11,FALSE)</f>
        <v>8</v>
      </c>
      <c r="M34">
        <f>VLOOKUP($B34,'All Results'!$B$2:$Y$321,12,FALSE)</f>
        <v>4</v>
      </c>
      <c r="N34">
        <f>VLOOKUP($B34,'All Results'!$B$2:$Y$321,13,FALSE)</f>
        <v>0</v>
      </c>
      <c r="O34">
        <f>VLOOKUP($B34,'All Results'!$B$2:$Y$321,14,FALSE)</f>
        <v>5</v>
      </c>
      <c r="P34">
        <f>VLOOKUP($B34,'All Results'!$B$2:$Y$321,15,FALSE)</f>
        <v>1</v>
      </c>
      <c r="Q34">
        <f>VLOOKUP($B34,'All Results'!$B$2:$Y$321,16,FALSE)</f>
        <v>5</v>
      </c>
      <c r="R34">
        <f>VLOOKUP($B34,'All Results'!$B$2:$Y$321,17,FALSE)</f>
        <v>4</v>
      </c>
      <c r="S34">
        <f>VLOOKUP($B34,'All Results'!$B$2:$Y$321,18,FALSE)</f>
        <v>2</v>
      </c>
      <c r="T34">
        <f>VLOOKUP($B34,'All Results'!$B$2:$Y$321,19,FALSE)</f>
        <v>1</v>
      </c>
      <c r="U34">
        <f>VLOOKUP($B34,'All Results'!$B$2:$Y$321,20,FALSE)</f>
        <v>39</v>
      </c>
      <c r="V34">
        <f>VLOOKUP($B34,'All Results'!$B$2:$Y$321,21,FALSE)</f>
        <v>12</v>
      </c>
      <c r="W34">
        <f>VLOOKUP($B34,'All Results'!$B$2:$Y$321,22,FALSE)</f>
        <v>18</v>
      </c>
      <c r="X34">
        <f>VLOOKUP($B34,'All Results'!$B$2:$Y$321,23,FALSE)</f>
        <v>9</v>
      </c>
      <c r="Y34">
        <f>VLOOKUP($B34,'All Results'!$B$2:$Y$321,24,FALSE)</f>
        <v>0.56000000000000005</v>
      </c>
    </row>
    <row r="35" spans="1:25" x14ac:dyDescent="0.2">
      <c r="A35">
        <v>34</v>
      </c>
      <c r="B35" t="s">
        <v>307</v>
      </c>
      <c r="C35" t="s">
        <v>659</v>
      </c>
      <c r="D35" t="s">
        <v>652</v>
      </c>
      <c r="E35" s="7">
        <f>VLOOKUP($B35,'All Results'!$B$2:$Y$321,4,FALSE)</f>
        <v>44022.112382804436</v>
      </c>
      <c r="F35" s="7">
        <f>VLOOKUP($B35,'All Results'!$B$2:$Y$321,5,FALSE)</f>
        <v>44022.112519891583</v>
      </c>
      <c r="G35" s="7">
        <f>VLOOKUP($B35,'All Results'!$B$2:$Y$321,6,FALSE)</f>
        <v>1.3708714686799794E-4</v>
      </c>
      <c r="H35" t="str">
        <f>VLOOKUP($B35,'All Results'!$B$2:$Y$321,7,FALSE)</f>
        <v>Y</v>
      </c>
      <c r="I35" t="str">
        <f>VLOOKUP($B35,'All Results'!$B$2:$Y$321,8,FALSE)</f>
        <v>Y</v>
      </c>
      <c r="J35" t="e">
        <f>VLOOKUP($B35,'All Results'!$B$2:$Y$321,9,FALSE)</f>
        <v>#N/A</v>
      </c>
      <c r="K35">
        <f>VLOOKUP($B35,'All Results'!$B$2:$Y$321,10,FALSE)</f>
        <v>4</v>
      </c>
      <c r="L35">
        <f>VLOOKUP($B35,'All Results'!$B$2:$Y$321,11,FALSE)</f>
        <v>3</v>
      </c>
      <c r="M35">
        <f>VLOOKUP($B35,'All Results'!$B$2:$Y$321,12,FALSE)</f>
        <v>2</v>
      </c>
      <c r="N35">
        <f>VLOOKUP($B35,'All Results'!$B$2:$Y$321,13,FALSE)</f>
        <v>0</v>
      </c>
      <c r="O35">
        <f>VLOOKUP($B35,'All Results'!$B$2:$Y$321,14,FALSE)</f>
        <v>1</v>
      </c>
      <c r="P35">
        <f>VLOOKUP($B35,'All Results'!$B$2:$Y$321,15,FALSE)</f>
        <v>1</v>
      </c>
      <c r="Q35">
        <f>VLOOKUP($B35,'All Results'!$B$2:$Y$321,16,FALSE)</f>
        <v>1</v>
      </c>
      <c r="R35">
        <f>VLOOKUP($B35,'All Results'!$B$2:$Y$321,17,FALSE)</f>
        <v>1</v>
      </c>
      <c r="S35">
        <f>VLOOKUP($B35,'All Results'!$B$2:$Y$321,18,FALSE)</f>
        <v>1</v>
      </c>
      <c r="T35">
        <f>VLOOKUP($B35,'All Results'!$B$2:$Y$321,19,FALSE)</f>
        <v>1</v>
      </c>
      <c r="U35">
        <f>VLOOKUP($B35,'All Results'!$B$2:$Y$321,20,FALSE)</f>
        <v>15</v>
      </c>
      <c r="V35">
        <f>VLOOKUP($B35,'All Results'!$B$2:$Y$321,21,FALSE)</f>
        <v>4</v>
      </c>
      <c r="W35">
        <f>VLOOKUP($B35,'All Results'!$B$2:$Y$321,22,FALSE)</f>
        <v>9</v>
      </c>
      <c r="X35">
        <f>VLOOKUP($B35,'All Results'!$B$2:$Y$321,23,FALSE)</f>
        <v>2</v>
      </c>
      <c r="Y35">
        <f>VLOOKUP($B35,'All Results'!$B$2:$Y$321,24,FALSE)</f>
        <v>0.55000000000000004</v>
      </c>
    </row>
    <row r="36" spans="1:25" x14ac:dyDescent="0.2">
      <c r="A36">
        <v>35</v>
      </c>
      <c r="B36" t="s">
        <v>216</v>
      </c>
      <c r="C36" t="s">
        <v>658</v>
      </c>
      <c r="D36" t="s">
        <v>652</v>
      </c>
      <c r="E36" s="7">
        <f>VLOOKUP($B36,'All Results'!$B$2:$Y$321,4,FALSE)</f>
        <v>44022.086704177411</v>
      </c>
      <c r="F36" s="7">
        <f>VLOOKUP($B36,'All Results'!$B$2:$Y$321,5,FALSE)</f>
        <v>44022.087019824488</v>
      </c>
      <c r="G36" s="7">
        <f>VLOOKUP($B36,'All Results'!$B$2:$Y$321,6,FALSE)</f>
        <v>3.1564707751385868E-4</v>
      </c>
      <c r="H36" t="str">
        <f>VLOOKUP($B36,'All Results'!$B$2:$Y$321,7,FALSE)</f>
        <v>Y</v>
      </c>
      <c r="I36" t="str">
        <f>VLOOKUP($B36,'All Results'!$B$2:$Y$321,8,FALSE)</f>
        <v>Y</v>
      </c>
      <c r="J36" t="e">
        <f>VLOOKUP($B36,'All Results'!$B$2:$Y$321,9,FALSE)</f>
        <v>#N/A</v>
      </c>
      <c r="K36">
        <f>VLOOKUP($B36,'All Results'!$B$2:$Y$321,10,FALSE)</f>
        <v>9</v>
      </c>
      <c r="L36">
        <f>VLOOKUP($B36,'All Results'!$B$2:$Y$321,11,FALSE)</f>
        <v>5</v>
      </c>
      <c r="M36">
        <f>VLOOKUP($B36,'All Results'!$B$2:$Y$321,12,FALSE)</f>
        <v>5</v>
      </c>
      <c r="N36">
        <f>VLOOKUP($B36,'All Results'!$B$2:$Y$321,13,FALSE)</f>
        <v>0</v>
      </c>
      <c r="O36">
        <f>VLOOKUP($B36,'All Results'!$B$2:$Y$321,14,FALSE)</f>
        <v>2</v>
      </c>
      <c r="P36">
        <f>VLOOKUP($B36,'All Results'!$B$2:$Y$321,15,FALSE)</f>
        <v>1</v>
      </c>
      <c r="Q36">
        <f>VLOOKUP($B36,'All Results'!$B$2:$Y$321,16,FALSE)</f>
        <v>2</v>
      </c>
      <c r="R36">
        <f>VLOOKUP($B36,'All Results'!$B$2:$Y$321,17,FALSE)</f>
        <v>3</v>
      </c>
      <c r="S36">
        <f>VLOOKUP($B36,'All Results'!$B$2:$Y$321,18,FALSE)</f>
        <v>2</v>
      </c>
      <c r="T36">
        <f>VLOOKUP($B36,'All Results'!$B$2:$Y$321,19,FALSE)</f>
        <v>1</v>
      </c>
      <c r="U36">
        <f>VLOOKUP($B36,'All Results'!$B$2:$Y$321,20,FALSE)</f>
        <v>30</v>
      </c>
      <c r="V36">
        <f>VLOOKUP($B36,'All Results'!$B$2:$Y$321,21,FALSE)</f>
        <v>9</v>
      </c>
      <c r="W36">
        <f>VLOOKUP($B36,'All Results'!$B$2:$Y$321,22,FALSE)</f>
        <v>13</v>
      </c>
      <c r="X36">
        <f>VLOOKUP($B36,'All Results'!$B$2:$Y$321,23,FALSE)</f>
        <v>8</v>
      </c>
      <c r="Y36">
        <f>VLOOKUP($B36,'All Results'!$B$2:$Y$321,24,FALSE)</f>
        <v>0.55000000000000004</v>
      </c>
    </row>
    <row r="37" spans="1:25" x14ac:dyDescent="0.2">
      <c r="A37">
        <v>36</v>
      </c>
      <c r="B37" t="s">
        <v>233</v>
      </c>
      <c r="C37" t="s">
        <v>657</v>
      </c>
      <c r="D37" t="s">
        <v>652</v>
      </c>
      <c r="E37" s="7">
        <f>VLOOKUP($B37,'All Results'!$B$2:$Y$321,4,FALSE)</f>
        <v>44022.093526522651</v>
      </c>
      <c r="F37" s="7">
        <f>VLOOKUP($B37,'All Results'!$B$2:$Y$321,5,FALSE)</f>
        <v>44022.093533465508</v>
      </c>
      <c r="G37" s="7">
        <f>VLOOKUP($B37,'All Results'!$B$2:$Y$321,6,FALSE)</f>
        <v>6.9428569986484945E-6</v>
      </c>
      <c r="H37" t="str">
        <f>VLOOKUP($B37,'All Results'!$B$2:$Y$321,7,FALSE)</f>
        <v>N</v>
      </c>
      <c r="I37" t="str">
        <f>VLOOKUP($B37,'All Results'!$B$2:$Y$321,8,FALSE)</f>
        <v>N</v>
      </c>
      <c r="J37" t="str">
        <f>VLOOKUP($B37,'All Results'!$B$2:$Y$321,9,FALSE)</f>
        <v>Y</v>
      </c>
      <c r="K37">
        <f>VLOOKUP($B37,'All Results'!$B$2:$Y$321,10,FALSE)</f>
        <v>1</v>
      </c>
      <c r="L37">
        <f>VLOOKUP($B37,'All Results'!$B$2:$Y$321,11,FALSE)</f>
        <v>4</v>
      </c>
      <c r="M37">
        <f>VLOOKUP($B37,'All Results'!$B$2:$Y$321,12,FALSE)</f>
        <v>0</v>
      </c>
      <c r="N37">
        <f>VLOOKUP($B37,'All Results'!$B$2:$Y$321,13,FALSE)</f>
        <v>0</v>
      </c>
      <c r="O37">
        <f>VLOOKUP($B37,'All Results'!$B$2:$Y$321,14,FALSE)</f>
        <v>3</v>
      </c>
      <c r="P37">
        <f>VLOOKUP($B37,'All Results'!$B$2:$Y$321,15,FALSE)</f>
        <v>0</v>
      </c>
      <c r="Q37">
        <f>VLOOKUP($B37,'All Results'!$B$2:$Y$321,16,FALSE)</f>
        <v>2</v>
      </c>
      <c r="R37">
        <f>VLOOKUP($B37,'All Results'!$B$2:$Y$321,17,FALSE)</f>
        <v>1</v>
      </c>
      <c r="S37">
        <f>VLOOKUP($B37,'All Results'!$B$2:$Y$321,18,FALSE)</f>
        <v>0</v>
      </c>
      <c r="T37">
        <f>VLOOKUP($B37,'All Results'!$B$2:$Y$321,19,FALSE)</f>
        <v>0</v>
      </c>
      <c r="U37">
        <f>VLOOKUP($B37,'All Results'!$B$2:$Y$321,20,FALSE)</f>
        <v>11</v>
      </c>
      <c r="V37">
        <f>VLOOKUP($B37,'All Results'!$B$2:$Y$321,21,FALSE)</f>
        <v>4</v>
      </c>
      <c r="W37">
        <f>VLOOKUP($B37,'All Results'!$B$2:$Y$321,22,FALSE)</f>
        <v>4</v>
      </c>
      <c r="X37">
        <f>VLOOKUP($B37,'All Results'!$B$2:$Y$321,23,FALSE)</f>
        <v>3</v>
      </c>
      <c r="Y37">
        <f>VLOOKUP($B37,'All Results'!$B$2:$Y$321,24,FALSE)</f>
        <v>0.52</v>
      </c>
    </row>
    <row r="38" spans="1:25" x14ac:dyDescent="0.2">
      <c r="A38">
        <v>37</v>
      </c>
      <c r="B38" t="s">
        <v>239</v>
      </c>
      <c r="C38" t="s">
        <v>656</v>
      </c>
      <c r="D38" t="s">
        <v>652</v>
      </c>
      <c r="E38" s="7">
        <f>VLOOKUP($B38,'All Results'!$B$2:$Y$321,4,FALSE)</f>
        <v>44022.094240888262</v>
      </c>
      <c r="F38" s="7">
        <f>VLOOKUP($B38,'All Results'!$B$2:$Y$321,5,FALSE)</f>
        <v>44022.094511929929</v>
      </c>
      <c r="G38" s="7">
        <f>VLOOKUP($B38,'All Results'!$B$2:$Y$321,6,FALSE)</f>
        <v>2.7104166656499729E-4</v>
      </c>
      <c r="H38" t="str">
        <f>VLOOKUP($B38,'All Results'!$B$2:$Y$321,7,FALSE)</f>
        <v>Y</v>
      </c>
      <c r="I38" t="str">
        <f>VLOOKUP($B38,'All Results'!$B$2:$Y$321,8,FALSE)</f>
        <v>Y</v>
      </c>
      <c r="J38" t="e">
        <f>VLOOKUP($B38,'All Results'!$B$2:$Y$321,9,FALSE)</f>
        <v>#N/A</v>
      </c>
      <c r="K38">
        <f>VLOOKUP($B38,'All Results'!$B$2:$Y$321,10,FALSE)</f>
        <v>7</v>
      </c>
      <c r="L38">
        <f>VLOOKUP($B38,'All Results'!$B$2:$Y$321,11,FALSE)</f>
        <v>3</v>
      </c>
      <c r="M38">
        <f>VLOOKUP($B38,'All Results'!$B$2:$Y$321,12,FALSE)</f>
        <v>4</v>
      </c>
      <c r="N38">
        <f>VLOOKUP($B38,'All Results'!$B$2:$Y$321,13,FALSE)</f>
        <v>0</v>
      </c>
      <c r="O38">
        <f>VLOOKUP($B38,'All Results'!$B$2:$Y$321,14,FALSE)</f>
        <v>4</v>
      </c>
      <c r="P38">
        <f>VLOOKUP($B38,'All Results'!$B$2:$Y$321,15,FALSE)</f>
        <v>1</v>
      </c>
      <c r="Q38">
        <f>VLOOKUP($B38,'All Results'!$B$2:$Y$321,16,FALSE)</f>
        <v>1</v>
      </c>
      <c r="R38">
        <f>VLOOKUP($B38,'All Results'!$B$2:$Y$321,17,FALSE)</f>
        <v>2</v>
      </c>
      <c r="S38">
        <f>VLOOKUP($B38,'All Results'!$B$2:$Y$321,18,FALSE)</f>
        <v>1</v>
      </c>
      <c r="T38">
        <f>VLOOKUP($B38,'All Results'!$B$2:$Y$321,19,FALSE)</f>
        <v>1</v>
      </c>
      <c r="U38">
        <f>VLOOKUP($B38,'All Results'!$B$2:$Y$321,20,FALSE)</f>
        <v>24</v>
      </c>
      <c r="V38">
        <f>VLOOKUP($B38,'All Results'!$B$2:$Y$321,21,FALSE)</f>
        <v>5</v>
      </c>
      <c r="W38">
        <f>VLOOKUP($B38,'All Results'!$B$2:$Y$321,22,FALSE)</f>
        <v>12</v>
      </c>
      <c r="X38">
        <f>VLOOKUP($B38,'All Results'!$B$2:$Y$321,23,FALSE)</f>
        <v>7</v>
      </c>
      <c r="Y38">
        <f>VLOOKUP($B38,'All Results'!$B$2:$Y$321,24,FALSE)</f>
        <v>0.59</v>
      </c>
    </row>
    <row r="39" spans="1:25" x14ac:dyDescent="0.2">
      <c r="A39">
        <v>38</v>
      </c>
      <c r="B39" t="s">
        <v>134</v>
      </c>
      <c r="C39" t="s">
        <v>655</v>
      </c>
      <c r="D39" t="s">
        <v>652</v>
      </c>
      <c r="E39" s="7">
        <f>VLOOKUP($B39,'All Results'!$B$2:$Y$321,4,FALSE)</f>
        <v>44022.063136489727</v>
      </c>
      <c r="F39" s="7">
        <f>VLOOKUP($B39,'All Results'!$B$2:$Y$321,5,FALSE)</f>
        <v>44022.063528174956</v>
      </c>
      <c r="G39" s="7">
        <f>VLOOKUP($B39,'All Results'!$B$2:$Y$321,6,FALSE)</f>
        <v>3.9168522926047444E-4</v>
      </c>
      <c r="H39" t="str">
        <f>VLOOKUP($B39,'All Results'!$B$2:$Y$321,7,FALSE)</f>
        <v>Y</v>
      </c>
      <c r="I39" t="str">
        <f>VLOOKUP($B39,'All Results'!$B$2:$Y$321,8,FALSE)</f>
        <v>Y</v>
      </c>
      <c r="J39" t="e">
        <f>VLOOKUP($B39,'All Results'!$B$2:$Y$321,9,FALSE)</f>
        <v>#N/A</v>
      </c>
      <c r="K39">
        <f>VLOOKUP($B39,'All Results'!$B$2:$Y$321,10,FALSE)</f>
        <v>9</v>
      </c>
      <c r="L39">
        <f>VLOOKUP($B39,'All Results'!$B$2:$Y$321,11,FALSE)</f>
        <v>3</v>
      </c>
      <c r="M39">
        <f>VLOOKUP($B39,'All Results'!$B$2:$Y$321,12,FALSE)</f>
        <v>6</v>
      </c>
      <c r="N39">
        <f>VLOOKUP($B39,'All Results'!$B$2:$Y$321,13,FALSE)</f>
        <v>0</v>
      </c>
      <c r="O39">
        <f>VLOOKUP($B39,'All Results'!$B$2:$Y$321,14,FALSE)</f>
        <v>3</v>
      </c>
      <c r="P39">
        <f>VLOOKUP($B39,'All Results'!$B$2:$Y$321,15,FALSE)</f>
        <v>1</v>
      </c>
      <c r="Q39">
        <f>VLOOKUP($B39,'All Results'!$B$2:$Y$321,16,FALSE)</f>
        <v>2</v>
      </c>
      <c r="R39">
        <f>VLOOKUP($B39,'All Results'!$B$2:$Y$321,17,FALSE)</f>
        <v>3</v>
      </c>
      <c r="S39">
        <f>VLOOKUP($B39,'All Results'!$B$2:$Y$321,18,FALSE)</f>
        <v>2</v>
      </c>
      <c r="T39">
        <f>VLOOKUP($B39,'All Results'!$B$2:$Y$321,19,FALSE)</f>
        <v>0</v>
      </c>
      <c r="U39">
        <f>VLOOKUP($B39,'All Results'!$B$2:$Y$321,20,FALSE)</f>
        <v>29</v>
      </c>
      <c r="V39">
        <f>VLOOKUP($B39,'All Results'!$B$2:$Y$321,21,FALSE)</f>
        <v>7</v>
      </c>
      <c r="W39">
        <f>VLOOKUP($B39,'All Results'!$B$2:$Y$321,22,FALSE)</f>
        <v>12</v>
      </c>
      <c r="X39">
        <f>VLOOKUP($B39,'All Results'!$B$2:$Y$321,23,FALSE)</f>
        <v>10</v>
      </c>
      <c r="Y39">
        <f>VLOOKUP($B39,'All Results'!$B$2:$Y$321,24,FALSE)</f>
        <v>0.56000000000000005</v>
      </c>
    </row>
    <row r="40" spans="1:25" x14ac:dyDescent="0.2">
      <c r="A40">
        <v>39</v>
      </c>
      <c r="B40" t="s">
        <v>98</v>
      </c>
      <c r="C40" t="s">
        <v>654</v>
      </c>
      <c r="D40" t="s">
        <v>652</v>
      </c>
      <c r="E40" s="7">
        <f>VLOOKUP($B40,'All Results'!$B$2:$Y$321,4,FALSE)</f>
        <v>44022.055351499919</v>
      </c>
      <c r="F40" s="7">
        <f>VLOOKUP($B40,'All Results'!$B$2:$Y$321,5,FALSE)</f>
        <v>44022.055567285941</v>
      </c>
      <c r="G40" s="7">
        <f>VLOOKUP($B40,'All Results'!$B$2:$Y$321,6,FALSE)</f>
        <v>2.1578602172667161E-4</v>
      </c>
      <c r="H40" t="str">
        <f>VLOOKUP($B40,'All Results'!$B$2:$Y$321,7,FALSE)</f>
        <v>Y</v>
      </c>
      <c r="I40" t="str">
        <f>VLOOKUP($B40,'All Results'!$B$2:$Y$321,8,FALSE)</f>
        <v>Y</v>
      </c>
      <c r="J40" t="e">
        <f>VLOOKUP($B40,'All Results'!$B$2:$Y$321,9,FALSE)</f>
        <v>#N/A</v>
      </c>
      <c r="K40">
        <f>VLOOKUP($B40,'All Results'!$B$2:$Y$321,10,FALSE)</f>
        <v>8</v>
      </c>
      <c r="L40">
        <f>VLOOKUP($B40,'All Results'!$B$2:$Y$321,11,FALSE)</f>
        <v>3</v>
      </c>
      <c r="M40">
        <f>VLOOKUP($B40,'All Results'!$B$2:$Y$321,12,FALSE)</f>
        <v>4</v>
      </c>
      <c r="N40">
        <f>VLOOKUP($B40,'All Results'!$B$2:$Y$321,13,FALSE)</f>
        <v>0</v>
      </c>
      <c r="O40">
        <f>VLOOKUP($B40,'All Results'!$B$2:$Y$321,14,FALSE)</f>
        <v>1</v>
      </c>
      <c r="P40">
        <f>VLOOKUP($B40,'All Results'!$B$2:$Y$321,15,FALSE)</f>
        <v>1</v>
      </c>
      <c r="Q40">
        <f>VLOOKUP($B40,'All Results'!$B$2:$Y$321,16,FALSE)</f>
        <v>1</v>
      </c>
      <c r="R40">
        <f>VLOOKUP($B40,'All Results'!$B$2:$Y$321,17,FALSE)</f>
        <v>3</v>
      </c>
      <c r="S40">
        <f>VLOOKUP($B40,'All Results'!$B$2:$Y$321,18,FALSE)</f>
        <v>2</v>
      </c>
      <c r="T40">
        <f>VLOOKUP($B40,'All Results'!$B$2:$Y$321,19,FALSE)</f>
        <v>1</v>
      </c>
      <c r="U40">
        <f>VLOOKUP($B40,'All Results'!$B$2:$Y$321,20,FALSE)</f>
        <v>24</v>
      </c>
      <c r="V40">
        <f>VLOOKUP($B40,'All Results'!$B$2:$Y$321,21,FALSE)</f>
        <v>7</v>
      </c>
      <c r="W40">
        <f>VLOOKUP($B40,'All Results'!$B$2:$Y$321,22,FALSE)</f>
        <v>14</v>
      </c>
      <c r="X40">
        <f>VLOOKUP($B40,'All Results'!$B$2:$Y$321,23,FALSE)</f>
        <v>3</v>
      </c>
      <c r="Y40">
        <f>VLOOKUP($B40,'All Results'!$B$2:$Y$321,24,FALSE)</f>
        <v>0.55000000000000004</v>
      </c>
    </row>
    <row r="41" spans="1:25" x14ac:dyDescent="0.2">
      <c r="A41">
        <v>40</v>
      </c>
      <c r="B41" t="s">
        <v>62</v>
      </c>
      <c r="C41" t="s">
        <v>653</v>
      </c>
      <c r="D41" t="s">
        <v>652</v>
      </c>
      <c r="E41" s="7">
        <f>VLOOKUP($B41,'All Results'!$B$2:$Y$321,4,FALSE)</f>
        <v>44022.044721892998</v>
      </c>
      <c r="F41" s="7">
        <f>VLOOKUP($B41,'All Results'!$B$2:$Y$321,5,FALSE)</f>
        <v>44022.044858178007</v>
      </c>
      <c r="G41" s="7">
        <f>VLOOKUP($B41,'All Results'!$B$2:$Y$321,6,FALSE)</f>
        <v>1.3628500892082229E-4</v>
      </c>
      <c r="H41" t="str">
        <f>VLOOKUP($B41,'All Results'!$B$2:$Y$321,7,FALSE)</f>
        <v>Y</v>
      </c>
      <c r="I41" t="str">
        <f>VLOOKUP($B41,'All Results'!$B$2:$Y$321,8,FALSE)</f>
        <v>Y</v>
      </c>
      <c r="J41" t="e">
        <f>VLOOKUP($B41,'All Results'!$B$2:$Y$321,9,FALSE)</f>
        <v>#N/A</v>
      </c>
      <c r="K41">
        <f>VLOOKUP($B41,'All Results'!$B$2:$Y$321,10,FALSE)</f>
        <v>4</v>
      </c>
      <c r="L41">
        <f>VLOOKUP($B41,'All Results'!$B$2:$Y$321,11,FALSE)</f>
        <v>3</v>
      </c>
      <c r="M41">
        <f>VLOOKUP($B41,'All Results'!$B$2:$Y$321,12,FALSE)</f>
        <v>2</v>
      </c>
      <c r="N41">
        <f>VLOOKUP($B41,'All Results'!$B$2:$Y$321,13,FALSE)</f>
        <v>0</v>
      </c>
      <c r="O41">
        <f>VLOOKUP($B41,'All Results'!$B$2:$Y$321,14,FALSE)</f>
        <v>1</v>
      </c>
      <c r="P41">
        <f>VLOOKUP($B41,'All Results'!$B$2:$Y$321,15,FALSE)</f>
        <v>1</v>
      </c>
      <c r="Q41">
        <f>VLOOKUP($B41,'All Results'!$B$2:$Y$321,16,FALSE)</f>
        <v>1</v>
      </c>
      <c r="R41">
        <f>VLOOKUP($B41,'All Results'!$B$2:$Y$321,17,FALSE)</f>
        <v>1</v>
      </c>
      <c r="S41">
        <f>VLOOKUP($B41,'All Results'!$B$2:$Y$321,18,FALSE)</f>
        <v>1</v>
      </c>
      <c r="T41">
        <f>VLOOKUP($B41,'All Results'!$B$2:$Y$321,19,FALSE)</f>
        <v>1</v>
      </c>
      <c r="U41">
        <f>VLOOKUP($B41,'All Results'!$B$2:$Y$321,20,FALSE)</f>
        <v>15</v>
      </c>
      <c r="V41">
        <f>VLOOKUP($B41,'All Results'!$B$2:$Y$321,21,FALSE)</f>
        <v>4</v>
      </c>
      <c r="W41">
        <f>VLOOKUP($B41,'All Results'!$B$2:$Y$321,22,FALSE)</f>
        <v>9</v>
      </c>
      <c r="X41">
        <f>VLOOKUP($B41,'All Results'!$B$2:$Y$321,23,FALSE)</f>
        <v>2</v>
      </c>
      <c r="Y41">
        <f>VLOOKUP($B41,'All Results'!$B$2:$Y$321,24,FALSE)</f>
        <v>0.55000000000000004</v>
      </c>
    </row>
    <row r="42" spans="1:25" x14ac:dyDescent="0.2">
      <c r="A42">
        <v>41</v>
      </c>
      <c r="B42" t="s">
        <v>247</v>
      </c>
      <c r="C42" t="s">
        <v>651</v>
      </c>
      <c r="D42" t="s">
        <v>641</v>
      </c>
      <c r="E42" s="7">
        <f>VLOOKUP($B42,'All Results'!$B$2:$Y$321,4,FALSE)</f>
        <v>44022.096564921463</v>
      </c>
      <c r="F42" s="7">
        <f>VLOOKUP($B42,'All Results'!$B$2:$Y$321,5,FALSE)</f>
        <v>44022.096571813847</v>
      </c>
      <c r="G42" s="7">
        <f>VLOOKUP($B42,'All Results'!$B$2:$Y$321,6,FALSE)</f>
        <v>6.8923836806789041E-6</v>
      </c>
      <c r="H42" t="str">
        <f>VLOOKUP($B42,'All Results'!$B$2:$Y$321,7,FALSE)</f>
        <v>N</v>
      </c>
      <c r="I42" t="str">
        <f>VLOOKUP($B42,'All Results'!$B$2:$Y$321,8,FALSE)</f>
        <v>N</v>
      </c>
      <c r="J42" t="str">
        <f>VLOOKUP($B42,'All Results'!$B$2:$Y$321,9,FALSE)</f>
        <v>Y</v>
      </c>
      <c r="K42">
        <f>VLOOKUP($B42,'All Results'!$B$2:$Y$321,10,FALSE)</f>
        <v>0</v>
      </c>
      <c r="L42">
        <f>VLOOKUP($B42,'All Results'!$B$2:$Y$321,11,FALSE)</f>
        <v>3</v>
      </c>
      <c r="M42">
        <f>VLOOKUP($B42,'All Results'!$B$2:$Y$321,12,FALSE)</f>
        <v>0</v>
      </c>
      <c r="N42">
        <f>VLOOKUP($B42,'All Results'!$B$2:$Y$321,13,FALSE)</f>
        <v>0</v>
      </c>
      <c r="O42">
        <f>VLOOKUP($B42,'All Results'!$B$2:$Y$321,14,FALSE)</f>
        <v>2</v>
      </c>
      <c r="P42">
        <f>VLOOKUP($B42,'All Results'!$B$2:$Y$321,15,FALSE)</f>
        <v>0</v>
      </c>
      <c r="Q42">
        <f>VLOOKUP($B42,'All Results'!$B$2:$Y$321,16,FALSE)</f>
        <v>3</v>
      </c>
      <c r="R42">
        <f>VLOOKUP($B42,'All Results'!$B$2:$Y$321,17,FALSE)</f>
        <v>0</v>
      </c>
      <c r="S42">
        <f>VLOOKUP($B42,'All Results'!$B$2:$Y$321,18,FALSE)</f>
        <v>0</v>
      </c>
      <c r="T42">
        <f>VLOOKUP($B42,'All Results'!$B$2:$Y$321,19,FALSE)</f>
        <v>0</v>
      </c>
      <c r="U42">
        <f>VLOOKUP($B42,'All Results'!$B$2:$Y$321,20,FALSE)</f>
        <v>8</v>
      </c>
      <c r="V42">
        <f>VLOOKUP($B42,'All Results'!$B$2:$Y$321,21,FALSE)</f>
        <v>4</v>
      </c>
      <c r="W42">
        <f>VLOOKUP($B42,'All Results'!$B$2:$Y$321,22,FALSE)</f>
        <v>4</v>
      </c>
      <c r="X42">
        <f>VLOOKUP($B42,'All Results'!$B$2:$Y$321,23,FALSE)</f>
        <v>0</v>
      </c>
      <c r="Y42">
        <f>VLOOKUP($B42,'All Results'!$B$2:$Y$321,24,FALSE)</f>
        <v>0.43</v>
      </c>
    </row>
    <row r="43" spans="1:25" x14ac:dyDescent="0.2">
      <c r="A43">
        <v>42</v>
      </c>
      <c r="B43" t="s">
        <v>139</v>
      </c>
      <c r="C43" t="s">
        <v>650</v>
      </c>
      <c r="D43" t="s">
        <v>641</v>
      </c>
      <c r="E43" s="7">
        <f>VLOOKUP($B43,'All Results'!$B$2:$Y$321,4,FALSE)</f>
        <v>44022.064488712167</v>
      </c>
      <c r="F43" s="7">
        <f>VLOOKUP($B43,'All Results'!$B$2:$Y$321,5,FALSE)</f>
        <v>44022.06485058627</v>
      </c>
      <c r="G43" s="7">
        <f>VLOOKUP($B43,'All Results'!$B$2:$Y$321,6,FALSE)</f>
        <v>3.6187410296406597E-4</v>
      </c>
      <c r="H43" t="str">
        <f>VLOOKUP($B43,'All Results'!$B$2:$Y$321,7,FALSE)</f>
        <v>Y</v>
      </c>
      <c r="I43" t="str">
        <f>VLOOKUP($B43,'All Results'!$B$2:$Y$321,8,FALSE)</f>
        <v>Y</v>
      </c>
      <c r="J43" t="str">
        <f>VLOOKUP($B43,'All Results'!$B$2:$Y$321,9,FALSE)</f>
        <v>Y</v>
      </c>
      <c r="K43">
        <f>VLOOKUP($B43,'All Results'!$B$2:$Y$321,10,FALSE)</f>
        <v>1</v>
      </c>
      <c r="L43">
        <f>VLOOKUP($B43,'All Results'!$B$2:$Y$321,11,FALSE)</f>
        <v>6</v>
      </c>
      <c r="M43">
        <f>VLOOKUP($B43,'All Results'!$B$2:$Y$321,12,FALSE)</f>
        <v>3</v>
      </c>
      <c r="N43">
        <f>VLOOKUP($B43,'All Results'!$B$2:$Y$321,13,FALSE)</f>
        <v>0</v>
      </c>
      <c r="O43">
        <f>VLOOKUP($B43,'All Results'!$B$2:$Y$321,14,FALSE)</f>
        <v>4</v>
      </c>
      <c r="P43">
        <f>VLOOKUP($B43,'All Results'!$B$2:$Y$321,15,FALSE)</f>
        <v>0</v>
      </c>
      <c r="Q43">
        <f>VLOOKUP($B43,'All Results'!$B$2:$Y$321,16,FALSE)</f>
        <v>3</v>
      </c>
      <c r="R43">
        <f>VLOOKUP($B43,'All Results'!$B$2:$Y$321,17,FALSE)</f>
        <v>1</v>
      </c>
      <c r="S43">
        <f>VLOOKUP($B43,'All Results'!$B$2:$Y$321,18,FALSE)</f>
        <v>1</v>
      </c>
      <c r="T43">
        <f>VLOOKUP($B43,'All Results'!$B$2:$Y$321,19,FALSE)</f>
        <v>0</v>
      </c>
      <c r="U43">
        <f>VLOOKUP($B43,'All Results'!$B$2:$Y$321,20,FALSE)</f>
        <v>19</v>
      </c>
      <c r="V43">
        <f>VLOOKUP($B43,'All Results'!$B$2:$Y$321,21,FALSE)</f>
        <v>6</v>
      </c>
      <c r="W43">
        <f>VLOOKUP($B43,'All Results'!$B$2:$Y$321,22,FALSE)</f>
        <v>11</v>
      </c>
      <c r="X43">
        <f>VLOOKUP($B43,'All Results'!$B$2:$Y$321,23,FALSE)</f>
        <v>2</v>
      </c>
      <c r="Y43">
        <f>VLOOKUP($B43,'All Results'!$B$2:$Y$321,24,FALSE)</f>
        <v>0.48</v>
      </c>
    </row>
    <row r="44" spans="1:25" x14ac:dyDescent="0.2">
      <c r="A44">
        <v>43</v>
      </c>
      <c r="B44" t="s">
        <v>299</v>
      </c>
      <c r="C44" t="s">
        <v>649</v>
      </c>
      <c r="D44" t="s">
        <v>641</v>
      </c>
      <c r="E44" s="7">
        <f>VLOOKUP($B44,'All Results'!$B$2:$Y$321,4,FALSE)</f>
        <v>44022.109955974243</v>
      </c>
      <c r="F44" s="7">
        <f>VLOOKUP($B44,'All Results'!$B$2:$Y$321,5,FALSE)</f>
        <v>44022.110345711662</v>
      </c>
      <c r="G44" s="7">
        <f>VLOOKUP($B44,'All Results'!$B$2:$Y$321,6,FALSE)</f>
        <v>3.8973741902736947E-4</v>
      </c>
      <c r="H44" t="str">
        <f>VLOOKUP($B44,'All Results'!$B$2:$Y$321,7,FALSE)</f>
        <v>Y</v>
      </c>
      <c r="I44" t="str">
        <f>VLOOKUP($B44,'All Results'!$B$2:$Y$321,8,FALSE)</f>
        <v>Y</v>
      </c>
      <c r="J44" t="e">
        <f>VLOOKUP($B44,'All Results'!$B$2:$Y$321,9,FALSE)</f>
        <v>#N/A</v>
      </c>
      <c r="K44">
        <f>VLOOKUP($B44,'All Results'!$B$2:$Y$321,10,FALSE)</f>
        <v>5</v>
      </c>
      <c r="L44">
        <f>VLOOKUP($B44,'All Results'!$B$2:$Y$321,11,FALSE)</f>
        <v>3</v>
      </c>
      <c r="M44">
        <f>VLOOKUP($B44,'All Results'!$B$2:$Y$321,12,FALSE)</f>
        <v>2</v>
      </c>
      <c r="N44">
        <f>VLOOKUP($B44,'All Results'!$B$2:$Y$321,13,FALSE)</f>
        <v>0</v>
      </c>
      <c r="O44">
        <f>VLOOKUP($B44,'All Results'!$B$2:$Y$321,14,FALSE)</f>
        <v>1</v>
      </c>
      <c r="P44">
        <f>VLOOKUP($B44,'All Results'!$B$2:$Y$321,15,FALSE)</f>
        <v>1</v>
      </c>
      <c r="Q44">
        <f>VLOOKUP($B44,'All Results'!$B$2:$Y$321,16,FALSE)</f>
        <v>1</v>
      </c>
      <c r="R44">
        <f>VLOOKUP($B44,'All Results'!$B$2:$Y$321,17,FALSE)</f>
        <v>1</v>
      </c>
      <c r="S44">
        <f>VLOOKUP($B44,'All Results'!$B$2:$Y$321,18,FALSE)</f>
        <v>1</v>
      </c>
      <c r="T44">
        <f>VLOOKUP($B44,'All Results'!$B$2:$Y$321,19,FALSE)</f>
        <v>0</v>
      </c>
      <c r="U44">
        <f>VLOOKUP($B44,'All Results'!$B$2:$Y$321,20,FALSE)</f>
        <v>15</v>
      </c>
      <c r="V44">
        <f>VLOOKUP($B44,'All Results'!$B$2:$Y$321,21,FALSE)</f>
        <v>4</v>
      </c>
      <c r="W44">
        <f>VLOOKUP($B44,'All Results'!$B$2:$Y$321,22,FALSE)</f>
        <v>8</v>
      </c>
      <c r="X44">
        <f>VLOOKUP($B44,'All Results'!$B$2:$Y$321,23,FALSE)</f>
        <v>3</v>
      </c>
      <c r="Y44">
        <f>VLOOKUP($B44,'All Results'!$B$2:$Y$321,24,FALSE)</f>
        <v>0.49</v>
      </c>
    </row>
    <row r="45" spans="1:25" x14ac:dyDescent="0.2">
      <c r="A45">
        <v>44</v>
      </c>
      <c r="B45" t="s">
        <v>43</v>
      </c>
      <c r="C45" t="s">
        <v>648</v>
      </c>
      <c r="D45" t="s">
        <v>641</v>
      </c>
      <c r="E45" s="7">
        <f>VLOOKUP($B45,'All Results'!$B$2:$Y$321,4,FALSE)</f>
        <v>44022.040206673642</v>
      </c>
      <c r="F45" s="7">
        <f>VLOOKUP($B45,'All Results'!$B$2:$Y$321,5,FALSE)</f>
        <v>44022.040215536239</v>
      </c>
      <c r="G45" s="7">
        <f>VLOOKUP($B45,'All Results'!$B$2:$Y$321,6,FALSE)</f>
        <v>8.8625965872779489E-6</v>
      </c>
      <c r="H45" t="str">
        <f>VLOOKUP($B45,'All Results'!$B$2:$Y$321,7,FALSE)</f>
        <v>N</v>
      </c>
      <c r="I45" t="str">
        <f>VLOOKUP($B45,'All Results'!$B$2:$Y$321,8,FALSE)</f>
        <v>N</v>
      </c>
      <c r="J45" t="str">
        <f>VLOOKUP($B45,'All Results'!$B$2:$Y$321,9,FALSE)</f>
        <v>Y</v>
      </c>
      <c r="K45">
        <f>VLOOKUP($B45,'All Results'!$B$2:$Y$321,10,FALSE)</f>
        <v>0</v>
      </c>
      <c r="L45">
        <f>VLOOKUP($B45,'All Results'!$B$2:$Y$321,11,FALSE)</f>
        <v>2</v>
      </c>
      <c r="M45">
        <f>VLOOKUP($B45,'All Results'!$B$2:$Y$321,12,FALSE)</f>
        <v>0</v>
      </c>
      <c r="N45">
        <f>VLOOKUP($B45,'All Results'!$B$2:$Y$321,13,FALSE)</f>
        <v>0</v>
      </c>
      <c r="O45">
        <f>VLOOKUP($B45,'All Results'!$B$2:$Y$321,14,FALSE)</f>
        <v>2</v>
      </c>
      <c r="P45">
        <f>VLOOKUP($B45,'All Results'!$B$2:$Y$321,15,FALSE)</f>
        <v>0</v>
      </c>
      <c r="Q45">
        <f>VLOOKUP($B45,'All Results'!$B$2:$Y$321,16,FALSE)</f>
        <v>3</v>
      </c>
      <c r="R45">
        <f>VLOOKUP($B45,'All Results'!$B$2:$Y$321,17,FALSE)</f>
        <v>0</v>
      </c>
      <c r="S45">
        <f>VLOOKUP($B45,'All Results'!$B$2:$Y$321,18,FALSE)</f>
        <v>0</v>
      </c>
      <c r="T45">
        <f>VLOOKUP($B45,'All Results'!$B$2:$Y$321,19,FALSE)</f>
        <v>0</v>
      </c>
      <c r="U45">
        <f>VLOOKUP($B45,'All Results'!$B$2:$Y$321,20,FALSE)</f>
        <v>7</v>
      </c>
      <c r="V45">
        <f>VLOOKUP($B45,'All Results'!$B$2:$Y$321,21,FALSE)</f>
        <v>4</v>
      </c>
      <c r="W45">
        <f>VLOOKUP($B45,'All Results'!$B$2:$Y$321,22,FALSE)</f>
        <v>3</v>
      </c>
      <c r="X45">
        <f>VLOOKUP($B45,'All Results'!$B$2:$Y$321,23,FALSE)</f>
        <v>0</v>
      </c>
      <c r="Y45">
        <f>VLOOKUP($B45,'All Results'!$B$2:$Y$321,24,FALSE)</f>
        <v>0.49</v>
      </c>
    </row>
    <row r="46" spans="1:25" x14ac:dyDescent="0.2">
      <c r="A46">
        <v>45</v>
      </c>
      <c r="B46" t="s">
        <v>77</v>
      </c>
      <c r="C46" t="s">
        <v>647</v>
      </c>
      <c r="D46" t="s">
        <v>641</v>
      </c>
      <c r="E46" s="7">
        <f>VLOOKUP($B46,'All Results'!$B$2:$Y$321,4,FALSE)</f>
        <v>44022.04821093323</v>
      </c>
      <c r="F46" s="7">
        <f>VLOOKUP($B46,'All Results'!$B$2:$Y$321,5,FALSE)</f>
        <v>44022.048348039883</v>
      </c>
      <c r="G46" s="7">
        <f>VLOOKUP($B46,'All Results'!$B$2:$Y$321,6,FALSE)</f>
        <v>1.3710665371036157E-4</v>
      </c>
      <c r="H46" t="str">
        <f>VLOOKUP($B46,'All Results'!$B$2:$Y$321,7,FALSE)</f>
        <v>Y</v>
      </c>
      <c r="I46" t="str">
        <f>VLOOKUP($B46,'All Results'!$B$2:$Y$321,8,FALSE)</f>
        <v>Y</v>
      </c>
      <c r="J46" t="str">
        <f>VLOOKUP($B46,'All Results'!$B$2:$Y$321,9,FALSE)</f>
        <v>Y</v>
      </c>
      <c r="K46">
        <f>VLOOKUP($B46,'All Results'!$B$2:$Y$321,10,FALSE)</f>
        <v>5</v>
      </c>
      <c r="L46">
        <f>VLOOKUP($B46,'All Results'!$B$2:$Y$321,11,FALSE)</f>
        <v>5</v>
      </c>
      <c r="M46">
        <f>VLOOKUP($B46,'All Results'!$B$2:$Y$321,12,FALSE)</f>
        <v>6</v>
      </c>
      <c r="N46">
        <f>VLOOKUP($B46,'All Results'!$B$2:$Y$321,13,FALSE)</f>
        <v>0</v>
      </c>
      <c r="O46">
        <f>VLOOKUP($B46,'All Results'!$B$2:$Y$321,14,FALSE)</f>
        <v>5</v>
      </c>
      <c r="P46">
        <f>VLOOKUP($B46,'All Results'!$B$2:$Y$321,15,FALSE)</f>
        <v>1</v>
      </c>
      <c r="Q46">
        <f>VLOOKUP($B46,'All Results'!$B$2:$Y$321,16,FALSE)</f>
        <v>6</v>
      </c>
      <c r="R46">
        <f>VLOOKUP($B46,'All Results'!$B$2:$Y$321,17,FALSE)</f>
        <v>3</v>
      </c>
      <c r="S46">
        <f>VLOOKUP($B46,'All Results'!$B$2:$Y$321,18,FALSE)</f>
        <v>0</v>
      </c>
      <c r="T46">
        <f>VLOOKUP($B46,'All Results'!$B$2:$Y$321,19,FALSE)</f>
        <v>0</v>
      </c>
      <c r="U46">
        <f>VLOOKUP($B46,'All Results'!$B$2:$Y$321,20,FALSE)</f>
        <v>31</v>
      </c>
      <c r="V46">
        <f>VLOOKUP($B46,'All Results'!$B$2:$Y$321,21,FALSE)</f>
        <v>9</v>
      </c>
      <c r="W46">
        <f>VLOOKUP($B46,'All Results'!$B$2:$Y$321,22,FALSE)</f>
        <v>11</v>
      </c>
      <c r="X46">
        <f>VLOOKUP($B46,'All Results'!$B$2:$Y$321,23,FALSE)</f>
        <v>11</v>
      </c>
      <c r="Y46">
        <f>VLOOKUP($B46,'All Results'!$B$2:$Y$321,24,FALSE)</f>
        <v>0.59</v>
      </c>
    </row>
    <row r="47" spans="1:25" x14ac:dyDescent="0.2">
      <c r="A47">
        <v>46</v>
      </c>
      <c r="B47" t="s">
        <v>140</v>
      </c>
      <c r="C47" t="s">
        <v>646</v>
      </c>
      <c r="D47" t="s">
        <v>641</v>
      </c>
      <c r="E47" s="7">
        <f>VLOOKUP($B47,'All Results'!$B$2:$Y$321,4,FALSE)</f>
        <v>44022.064850653172</v>
      </c>
      <c r="F47" s="7">
        <f>VLOOKUP($B47,'All Results'!$B$2:$Y$321,5,FALSE)</f>
        <v>44022.065253059198</v>
      </c>
      <c r="G47" s="7">
        <f>VLOOKUP($B47,'All Results'!$B$2:$Y$321,6,FALSE)</f>
        <v>4.0240602538688108E-4</v>
      </c>
      <c r="H47" t="str">
        <f>VLOOKUP($B47,'All Results'!$B$2:$Y$321,7,FALSE)</f>
        <v>Y</v>
      </c>
      <c r="I47" t="str">
        <f>VLOOKUP($B47,'All Results'!$B$2:$Y$321,8,FALSE)</f>
        <v>Y</v>
      </c>
      <c r="J47" t="e">
        <f>VLOOKUP($B47,'All Results'!$B$2:$Y$321,9,FALSE)</f>
        <v>#N/A</v>
      </c>
      <c r="K47">
        <f>VLOOKUP($B47,'All Results'!$B$2:$Y$321,10,FALSE)</f>
        <v>10</v>
      </c>
      <c r="L47">
        <f>VLOOKUP($B47,'All Results'!$B$2:$Y$321,11,FALSE)</f>
        <v>2</v>
      </c>
      <c r="M47">
        <f>VLOOKUP($B47,'All Results'!$B$2:$Y$321,12,FALSE)</f>
        <v>3</v>
      </c>
      <c r="N47">
        <f>VLOOKUP($B47,'All Results'!$B$2:$Y$321,13,FALSE)</f>
        <v>0</v>
      </c>
      <c r="O47">
        <f>VLOOKUP($B47,'All Results'!$B$2:$Y$321,14,FALSE)</f>
        <v>1</v>
      </c>
      <c r="P47">
        <f>VLOOKUP($B47,'All Results'!$B$2:$Y$321,15,FALSE)</f>
        <v>1</v>
      </c>
      <c r="Q47">
        <f>VLOOKUP($B47,'All Results'!$B$2:$Y$321,16,FALSE)</f>
        <v>2</v>
      </c>
      <c r="R47">
        <f>VLOOKUP($B47,'All Results'!$B$2:$Y$321,17,FALSE)</f>
        <v>3</v>
      </c>
      <c r="S47">
        <f>VLOOKUP($B47,'All Results'!$B$2:$Y$321,18,FALSE)</f>
        <v>0</v>
      </c>
      <c r="T47">
        <f>VLOOKUP($B47,'All Results'!$B$2:$Y$321,19,FALSE)</f>
        <v>0</v>
      </c>
      <c r="U47">
        <f>VLOOKUP($B47,'All Results'!$B$2:$Y$321,20,FALSE)</f>
        <v>22</v>
      </c>
      <c r="V47">
        <f>VLOOKUP($B47,'All Results'!$B$2:$Y$321,21,FALSE)</f>
        <v>7</v>
      </c>
      <c r="W47">
        <f>VLOOKUP($B47,'All Results'!$B$2:$Y$321,22,FALSE)</f>
        <v>8</v>
      </c>
      <c r="X47">
        <f>VLOOKUP($B47,'All Results'!$B$2:$Y$321,23,FALSE)</f>
        <v>7</v>
      </c>
      <c r="Y47">
        <f>VLOOKUP($B47,'All Results'!$B$2:$Y$321,24,FALSE)</f>
        <v>0.54</v>
      </c>
    </row>
    <row r="48" spans="1:25" x14ac:dyDescent="0.2">
      <c r="A48">
        <v>47</v>
      </c>
      <c r="B48" t="s">
        <v>284</v>
      </c>
      <c r="C48" t="s">
        <v>645</v>
      </c>
      <c r="D48" t="s">
        <v>641</v>
      </c>
      <c r="E48" s="7">
        <f>VLOOKUP($B48,'All Results'!$B$2:$Y$321,4,FALSE)</f>
        <v>44022.105741835869</v>
      </c>
      <c r="F48" s="7">
        <f>VLOOKUP($B48,'All Results'!$B$2:$Y$321,5,FALSE)</f>
        <v>44022.106128961248</v>
      </c>
      <c r="G48" s="7">
        <f>VLOOKUP($B48,'All Results'!$B$2:$Y$321,6,FALSE)</f>
        <v>3.8712537934770808E-4</v>
      </c>
      <c r="H48" t="str">
        <f>VLOOKUP($B48,'All Results'!$B$2:$Y$321,7,FALSE)</f>
        <v>Y</v>
      </c>
      <c r="I48" t="str">
        <f>VLOOKUP($B48,'All Results'!$B$2:$Y$321,8,FALSE)</f>
        <v>Y</v>
      </c>
      <c r="J48" t="e">
        <f>VLOOKUP($B48,'All Results'!$B$2:$Y$321,9,FALSE)</f>
        <v>#N/A</v>
      </c>
      <c r="K48">
        <f>VLOOKUP($B48,'All Results'!$B$2:$Y$321,10,FALSE)</f>
        <v>9</v>
      </c>
      <c r="L48">
        <f>VLOOKUP($B48,'All Results'!$B$2:$Y$321,11,FALSE)</f>
        <v>2</v>
      </c>
      <c r="M48">
        <f>VLOOKUP($B48,'All Results'!$B$2:$Y$321,12,FALSE)</f>
        <v>4</v>
      </c>
      <c r="N48">
        <f>VLOOKUP($B48,'All Results'!$B$2:$Y$321,13,FALSE)</f>
        <v>0</v>
      </c>
      <c r="O48">
        <f>VLOOKUP($B48,'All Results'!$B$2:$Y$321,14,FALSE)</f>
        <v>1</v>
      </c>
      <c r="P48">
        <f>VLOOKUP($B48,'All Results'!$B$2:$Y$321,15,FALSE)</f>
        <v>1</v>
      </c>
      <c r="Q48">
        <f>VLOOKUP($B48,'All Results'!$B$2:$Y$321,16,FALSE)</f>
        <v>1</v>
      </c>
      <c r="R48">
        <f>VLOOKUP($B48,'All Results'!$B$2:$Y$321,17,FALSE)</f>
        <v>3</v>
      </c>
      <c r="S48">
        <f>VLOOKUP($B48,'All Results'!$B$2:$Y$321,18,FALSE)</f>
        <v>1</v>
      </c>
      <c r="T48">
        <f>VLOOKUP($B48,'All Results'!$B$2:$Y$321,19,FALSE)</f>
        <v>0</v>
      </c>
      <c r="U48">
        <f>VLOOKUP($B48,'All Results'!$B$2:$Y$321,20,FALSE)</f>
        <v>22</v>
      </c>
      <c r="V48">
        <f>VLOOKUP($B48,'All Results'!$B$2:$Y$321,21,FALSE)</f>
        <v>6</v>
      </c>
      <c r="W48">
        <f>VLOOKUP($B48,'All Results'!$B$2:$Y$321,22,FALSE)</f>
        <v>11</v>
      </c>
      <c r="X48">
        <f>VLOOKUP($B48,'All Results'!$B$2:$Y$321,23,FALSE)</f>
        <v>5</v>
      </c>
      <c r="Y48">
        <f>VLOOKUP($B48,'All Results'!$B$2:$Y$321,24,FALSE)</f>
        <v>0.55000000000000004</v>
      </c>
    </row>
    <row r="49" spans="1:25" x14ac:dyDescent="0.2">
      <c r="A49">
        <v>48</v>
      </c>
      <c r="B49" t="s">
        <v>117</v>
      </c>
      <c r="C49" t="s">
        <v>644</v>
      </c>
      <c r="D49" t="s">
        <v>641</v>
      </c>
      <c r="E49" s="7">
        <f>VLOOKUP($B49,'All Results'!$B$2:$Y$321,4,FALSE)</f>
        <v>44022.059799201277</v>
      </c>
      <c r="F49" s="7">
        <f>VLOOKUP($B49,'All Results'!$B$2:$Y$321,5,FALSE)</f>
        <v>44022.059911515244</v>
      </c>
      <c r="G49" s="7">
        <f>VLOOKUP($B49,'All Results'!$B$2:$Y$321,6,FALSE)</f>
        <v>1.1231396638322622E-4</v>
      </c>
      <c r="H49" t="str">
        <f>VLOOKUP($B49,'All Results'!$B$2:$Y$321,7,FALSE)</f>
        <v>Y</v>
      </c>
      <c r="I49" t="str">
        <f>VLOOKUP($B49,'All Results'!$B$2:$Y$321,8,FALSE)</f>
        <v>Y</v>
      </c>
      <c r="J49" t="e">
        <f>VLOOKUP($B49,'All Results'!$B$2:$Y$321,9,FALSE)</f>
        <v>#N/A</v>
      </c>
      <c r="K49">
        <f>VLOOKUP($B49,'All Results'!$B$2:$Y$321,10,FALSE)</f>
        <v>3</v>
      </c>
      <c r="L49">
        <f>VLOOKUP($B49,'All Results'!$B$2:$Y$321,11,FALSE)</f>
        <v>1</v>
      </c>
      <c r="M49">
        <f>VLOOKUP($B49,'All Results'!$B$2:$Y$321,12,FALSE)</f>
        <v>1</v>
      </c>
      <c r="N49">
        <f>VLOOKUP($B49,'All Results'!$B$2:$Y$321,13,FALSE)</f>
        <v>0</v>
      </c>
      <c r="O49">
        <f>VLOOKUP($B49,'All Results'!$B$2:$Y$321,14,FALSE)</f>
        <v>1</v>
      </c>
      <c r="P49">
        <f>VLOOKUP($B49,'All Results'!$B$2:$Y$321,15,FALSE)</f>
        <v>1</v>
      </c>
      <c r="Q49">
        <f>VLOOKUP($B49,'All Results'!$B$2:$Y$321,16,FALSE)</f>
        <v>1</v>
      </c>
      <c r="R49">
        <f>VLOOKUP($B49,'All Results'!$B$2:$Y$321,17,FALSE)</f>
        <v>1</v>
      </c>
      <c r="S49">
        <f>VLOOKUP($B49,'All Results'!$B$2:$Y$321,18,FALSE)</f>
        <v>0</v>
      </c>
      <c r="T49">
        <f>VLOOKUP($B49,'All Results'!$B$2:$Y$321,19,FALSE)</f>
        <v>0</v>
      </c>
      <c r="U49">
        <f>VLOOKUP($B49,'All Results'!$B$2:$Y$321,20,FALSE)</f>
        <v>9</v>
      </c>
      <c r="V49">
        <f>VLOOKUP($B49,'All Results'!$B$2:$Y$321,21,FALSE)</f>
        <v>3</v>
      </c>
      <c r="W49">
        <f>VLOOKUP($B49,'All Results'!$B$2:$Y$321,22,FALSE)</f>
        <v>6</v>
      </c>
      <c r="X49">
        <f>VLOOKUP($B49,'All Results'!$B$2:$Y$321,23,FALSE)</f>
        <v>0</v>
      </c>
      <c r="Y49">
        <f>VLOOKUP($B49,'All Results'!$B$2:$Y$321,24,FALSE)</f>
        <v>0.42</v>
      </c>
    </row>
    <row r="50" spans="1:25" x14ac:dyDescent="0.2">
      <c r="A50">
        <v>49</v>
      </c>
      <c r="B50" t="s">
        <v>48</v>
      </c>
      <c r="C50" t="s">
        <v>643</v>
      </c>
      <c r="D50" t="s">
        <v>641</v>
      </c>
      <c r="E50" s="7">
        <f>VLOOKUP($B50,'All Results'!$B$2:$Y$321,4,FALSE)</f>
        <v>44022.041872842223</v>
      </c>
      <c r="F50" s="7">
        <f>VLOOKUP($B50,'All Results'!$B$2:$Y$321,5,FALSE)</f>
        <v>44022.041879757642</v>
      </c>
      <c r="G50" s="7">
        <f>VLOOKUP($B50,'All Results'!$B$2:$Y$321,6,FALSE)</f>
        <v>6.9154193624854088E-6</v>
      </c>
      <c r="H50" t="str">
        <f>VLOOKUP($B50,'All Results'!$B$2:$Y$321,7,FALSE)</f>
        <v>N</v>
      </c>
      <c r="I50" t="str">
        <f>VLOOKUP($B50,'All Results'!$B$2:$Y$321,8,FALSE)</f>
        <v>N</v>
      </c>
      <c r="J50" t="e">
        <f>VLOOKUP($B50,'All Results'!$B$2:$Y$321,9,FALSE)</f>
        <v>#N/A</v>
      </c>
      <c r="K50">
        <f>VLOOKUP($B50,'All Results'!$B$2:$Y$321,10,FALSE)</f>
        <v>0</v>
      </c>
      <c r="L50">
        <f>VLOOKUP($B50,'All Results'!$B$2:$Y$321,11,FALSE)</f>
        <v>0</v>
      </c>
      <c r="M50">
        <f>VLOOKUP($B50,'All Results'!$B$2:$Y$321,12,FALSE)</f>
        <v>0</v>
      </c>
      <c r="N50">
        <f>VLOOKUP($B50,'All Results'!$B$2:$Y$321,13,FALSE)</f>
        <v>0</v>
      </c>
      <c r="O50">
        <f>VLOOKUP($B50,'All Results'!$B$2:$Y$321,14,FALSE)</f>
        <v>0</v>
      </c>
      <c r="P50">
        <f>VLOOKUP($B50,'All Results'!$B$2:$Y$321,15,FALSE)</f>
        <v>0</v>
      </c>
      <c r="Q50">
        <f>VLOOKUP($B50,'All Results'!$B$2:$Y$321,16,FALSE)</f>
        <v>0</v>
      </c>
      <c r="R50">
        <f>VLOOKUP($B50,'All Results'!$B$2:$Y$321,17,FALSE)</f>
        <v>0</v>
      </c>
      <c r="S50">
        <f>VLOOKUP($B50,'All Results'!$B$2:$Y$321,18,FALSE)</f>
        <v>0</v>
      </c>
      <c r="T50">
        <f>VLOOKUP($B50,'All Results'!$B$2:$Y$321,19,FALSE)</f>
        <v>0</v>
      </c>
      <c r="U50">
        <f>VLOOKUP($B50,'All Results'!$B$2:$Y$321,20,FALSE)</f>
        <v>0</v>
      </c>
      <c r="V50">
        <f>VLOOKUP($B50,'All Results'!$B$2:$Y$321,21,FALSE)</f>
        <v>0</v>
      </c>
      <c r="W50">
        <f>VLOOKUP($B50,'All Results'!$B$2:$Y$321,22,FALSE)</f>
        <v>0</v>
      </c>
      <c r="X50">
        <f>VLOOKUP($B50,'All Results'!$B$2:$Y$321,23,FALSE)</f>
        <v>0</v>
      </c>
      <c r="Y50">
        <f>VLOOKUP($B50,'All Results'!$B$2:$Y$321,24,FALSE)</f>
        <v>0</v>
      </c>
    </row>
    <row r="51" spans="1:25" x14ac:dyDescent="0.2">
      <c r="A51">
        <v>50</v>
      </c>
      <c r="B51" t="s">
        <v>286</v>
      </c>
      <c r="C51" t="s">
        <v>642</v>
      </c>
      <c r="D51" t="s">
        <v>641</v>
      </c>
      <c r="E51" s="7">
        <f>VLOOKUP($B51,'All Results'!$B$2:$Y$321,4,FALSE)</f>
        <v>44022.106942467537</v>
      </c>
      <c r="F51" s="7">
        <f>VLOOKUP($B51,'All Results'!$B$2:$Y$321,5,FALSE)</f>
        <v>44022.106949341432</v>
      </c>
      <c r="G51" s="7">
        <f>VLOOKUP($B51,'All Results'!$B$2:$Y$321,6,FALSE)</f>
        <v>6.873895472381264E-6</v>
      </c>
      <c r="H51" t="str">
        <f>VLOOKUP($B51,'All Results'!$B$2:$Y$321,7,FALSE)</f>
        <v>N</v>
      </c>
      <c r="I51" t="str">
        <f>VLOOKUP($B51,'All Results'!$B$2:$Y$321,8,FALSE)</f>
        <v>N</v>
      </c>
      <c r="J51" t="str">
        <f>VLOOKUP($B51,'All Results'!$B$2:$Y$321,9,FALSE)</f>
        <v>Y</v>
      </c>
      <c r="K51">
        <f>VLOOKUP($B51,'All Results'!$B$2:$Y$321,10,FALSE)</f>
        <v>0</v>
      </c>
      <c r="L51">
        <f>VLOOKUP($B51,'All Results'!$B$2:$Y$321,11,FALSE)</f>
        <v>4</v>
      </c>
      <c r="M51">
        <f>VLOOKUP($B51,'All Results'!$B$2:$Y$321,12,FALSE)</f>
        <v>0</v>
      </c>
      <c r="N51">
        <f>VLOOKUP($B51,'All Results'!$B$2:$Y$321,13,FALSE)</f>
        <v>0</v>
      </c>
      <c r="O51">
        <f>VLOOKUP($B51,'All Results'!$B$2:$Y$321,14,FALSE)</f>
        <v>3</v>
      </c>
      <c r="P51">
        <f>VLOOKUP($B51,'All Results'!$B$2:$Y$321,15,FALSE)</f>
        <v>0</v>
      </c>
      <c r="Q51">
        <f>VLOOKUP($B51,'All Results'!$B$2:$Y$321,16,FALSE)</f>
        <v>4</v>
      </c>
      <c r="R51">
        <f>VLOOKUP($B51,'All Results'!$B$2:$Y$321,17,FALSE)</f>
        <v>0</v>
      </c>
      <c r="S51">
        <f>VLOOKUP($B51,'All Results'!$B$2:$Y$321,18,FALSE)</f>
        <v>0</v>
      </c>
      <c r="T51">
        <f>VLOOKUP($B51,'All Results'!$B$2:$Y$321,19,FALSE)</f>
        <v>0</v>
      </c>
      <c r="U51">
        <f>VLOOKUP($B51,'All Results'!$B$2:$Y$321,20,FALSE)</f>
        <v>11</v>
      </c>
      <c r="V51">
        <f>VLOOKUP($B51,'All Results'!$B$2:$Y$321,21,FALSE)</f>
        <v>5</v>
      </c>
      <c r="W51">
        <f>VLOOKUP($B51,'All Results'!$B$2:$Y$321,22,FALSE)</f>
        <v>4</v>
      </c>
      <c r="X51">
        <f>VLOOKUP($B51,'All Results'!$B$2:$Y$321,23,FALSE)</f>
        <v>2</v>
      </c>
      <c r="Y51">
        <f>VLOOKUP($B51,'All Results'!$B$2:$Y$321,24,FALSE)</f>
        <v>0.54</v>
      </c>
    </row>
    <row r="52" spans="1:25" x14ac:dyDescent="0.2">
      <c r="A52">
        <v>51</v>
      </c>
      <c r="B52" t="s">
        <v>17</v>
      </c>
      <c r="C52" t="s">
        <v>640</v>
      </c>
      <c r="D52" t="s">
        <v>630</v>
      </c>
      <c r="E52" s="7">
        <f>VLOOKUP($B52,'All Results'!$B$2:$Y$321,4,FALSE)</f>
        <v>44022.031575499968</v>
      </c>
      <c r="F52" s="7">
        <f>VLOOKUP($B52,'All Results'!$B$2:$Y$321,5,FALSE)</f>
        <v>44022.031990869968</v>
      </c>
      <c r="G52" s="7">
        <f>VLOOKUP($B52,'All Results'!$B$2:$Y$321,6,FALSE)</f>
        <v>4.1536999924574047E-4</v>
      </c>
      <c r="H52" t="str">
        <f>VLOOKUP($B52,'All Results'!$B$2:$Y$321,7,FALSE)</f>
        <v>Y</v>
      </c>
      <c r="I52" t="str">
        <f>VLOOKUP($B52,'All Results'!$B$2:$Y$321,8,FALSE)</f>
        <v>Y</v>
      </c>
      <c r="J52" t="str">
        <f>VLOOKUP($B52,'All Results'!$B$2:$Y$321,9,FALSE)</f>
        <v>Y</v>
      </c>
      <c r="K52">
        <f>VLOOKUP($B52,'All Results'!$B$2:$Y$321,10,FALSE)</f>
        <v>8</v>
      </c>
      <c r="L52">
        <f>VLOOKUP($B52,'All Results'!$B$2:$Y$321,11,FALSE)</f>
        <v>6</v>
      </c>
      <c r="M52">
        <f>VLOOKUP($B52,'All Results'!$B$2:$Y$321,12,FALSE)</f>
        <v>2</v>
      </c>
      <c r="N52">
        <f>VLOOKUP($B52,'All Results'!$B$2:$Y$321,13,FALSE)</f>
        <v>0</v>
      </c>
      <c r="O52">
        <f>VLOOKUP($B52,'All Results'!$B$2:$Y$321,14,FALSE)</f>
        <v>5</v>
      </c>
      <c r="P52">
        <f>VLOOKUP($B52,'All Results'!$B$2:$Y$321,15,FALSE)</f>
        <v>1</v>
      </c>
      <c r="Q52">
        <f>VLOOKUP($B52,'All Results'!$B$2:$Y$321,16,FALSE)</f>
        <v>6</v>
      </c>
      <c r="R52">
        <f>VLOOKUP($B52,'All Results'!$B$2:$Y$321,17,FALSE)</f>
        <v>3</v>
      </c>
      <c r="S52">
        <f>VLOOKUP($B52,'All Results'!$B$2:$Y$321,18,FALSE)</f>
        <v>2</v>
      </c>
      <c r="T52">
        <f>VLOOKUP($B52,'All Results'!$B$2:$Y$321,19,FALSE)</f>
        <v>1</v>
      </c>
      <c r="U52">
        <f>VLOOKUP($B52,'All Results'!$B$2:$Y$321,20,FALSE)</f>
        <v>34</v>
      </c>
      <c r="V52">
        <f>VLOOKUP($B52,'All Results'!$B$2:$Y$321,21,FALSE)</f>
        <v>11</v>
      </c>
      <c r="W52">
        <f>VLOOKUP($B52,'All Results'!$B$2:$Y$321,22,FALSE)</f>
        <v>17</v>
      </c>
      <c r="X52">
        <f>VLOOKUP($B52,'All Results'!$B$2:$Y$321,23,FALSE)</f>
        <v>6</v>
      </c>
      <c r="Y52">
        <f>VLOOKUP($B52,'All Results'!$B$2:$Y$321,24,FALSE)</f>
        <v>0.54</v>
      </c>
    </row>
    <row r="53" spans="1:25" x14ac:dyDescent="0.2">
      <c r="A53">
        <v>52</v>
      </c>
      <c r="B53" t="s">
        <v>6</v>
      </c>
      <c r="C53" t="s">
        <v>639</v>
      </c>
      <c r="D53" t="s">
        <v>630</v>
      </c>
      <c r="E53" s="7">
        <f>VLOOKUP($B53,'All Results'!$B$2:$Y$321,4,FALSE)</f>
        <v>44022.027495608621</v>
      </c>
      <c r="F53" s="7">
        <f>VLOOKUP($B53,'All Results'!$B$2:$Y$321,5,FALSE)</f>
        <v>44022.027975216457</v>
      </c>
      <c r="G53" s="7">
        <f>VLOOKUP($B53,'All Results'!$B$2:$Y$321,6,FALSE)</f>
        <v>4.7960783558664843E-4</v>
      </c>
      <c r="H53" t="str">
        <f>VLOOKUP($B53,'All Results'!$B$2:$Y$321,7,FALSE)</f>
        <v>Y</v>
      </c>
      <c r="I53" t="str">
        <f>VLOOKUP($B53,'All Results'!$B$2:$Y$321,8,FALSE)</f>
        <v>Y</v>
      </c>
      <c r="J53" t="str">
        <f>VLOOKUP($B53,'All Results'!$B$2:$Y$321,9,FALSE)</f>
        <v>Y</v>
      </c>
      <c r="K53">
        <f>VLOOKUP($B53,'All Results'!$B$2:$Y$321,10,FALSE)</f>
        <v>11</v>
      </c>
      <c r="L53">
        <f>VLOOKUP($B53,'All Results'!$B$2:$Y$321,11,FALSE)</f>
        <v>9</v>
      </c>
      <c r="M53">
        <f>VLOOKUP($B53,'All Results'!$B$2:$Y$321,12,FALSE)</f>
        <v>5</v>
      </c>
      <c r="N53">
        <f>VLOOKUP($B53,'All Results'!$B$2:$Y$321,13,FALSE)</f>
        <v>0</v>
      </c>
      <c r="O53">
        <f>VLOOKUP($B53,'All Results'!$B$2:$Y$321,14,FALSE)</f>
        <v>5</v>
      </c>
      <c r="P53">
        <f>VLOOKUP($B53,'All Results'!$B$2:$Y$321,15,FALSE)</f>
        <v>1</v>
      </c>
      <c r="Q53">
        <f>VLOOKUP($B53,'All Results'!$B$2:$Y$321,16,FALSE)</f>
        <v>7</v>
      </c>
      <c r="R53">
        <f>VLOOKUP($B53,'All Results'!$B$2:$Y$321,17,FALSE)</f>
        <v>4</v>
      </c>
      <c r="S53">
        <f>VLOOKUP($B53,'All Results'!$B$2:$Y$321,18,FALSE)</f>
        <v>1</v>
      </c>
      <c r="T53">
        <f>VLOOKUP($B53,'All Results'!$B$2:$Y$321,19,FALSE)</f>
        <v>1</v>
      </c>
      <c r="U53">
        <f>VLOOKUP($B53,'All Results'!$B$2:$Y$321,20,FALSE)</f>
        <v>44</v>
      </c>
      <c r="V53">
        <f>VLOOKUP($B53,'All Results'!$B$2:$Y$321,21,FALSE)</f>
        <v>13</v>
      </c>
      <c r="W53">
        <f>VLOOKUP($B53,'All Results'!$B$2:$Y$321,22,FALSE)</f>
        <v>21</v>
      </c>
      <c r="X53">
        <f>VLOOKUP($B53,'All Results'!$B$2:$Y$321,23,FALSE)</f>
        <v>10</v>
      </c>
      <c r="Y53">
        <f>VLOOKUP($B53,'All Results'!$B$2:$Y$321,24,FALSE)</f>
        <v>0.55000000000000004</v>
      </c>
    </row>
    <row r="54" spans="1:25" x14ac:dyDescent="0.2">
      <c r="A54">
        <v>53</v>
      </c>
      <c r="B54" t="s">
        <v>214</v>
      </c>
      <c r="C54" t="s">
        <v>638</v>
      </c>
      <c r="D54" t="s">
        <v>630</v>
      </c>
      <c r="E54" s="7">
        <f>VLOOKUP($B54,'All Results'!$B$2:$Y$321,4,FALSE)</f>
        <v>44022.086501305072</v>
      </c>
      <c r="F54" s="7">
        <f>VLOOKUP($B54,'All Results'!$B$2:$Y$321,5,FALSE)</f>
        <v>44022.086697351697</v>
      </c>
      <c r="G54" s="7">
        <f>VLOOKUP($B54,'All Results'!$B$2:$Y$321,6,FALSE)</f>
        <v>1.9604662520578131E-4</v>
      </c>
      <c r="H54" t="str">
        <f>VLOOKUP($B54,'All Results'!$B$2:$Y$321,7,FALSE)</f>
        <v>Y</v>
      </c>
      <c r="I54" t="str">
        <f>VLOOKUP($B54,'All Results'!$B$2:$Y$321,8,FALSE)</f>
        <v>Y</v>
      </c>
      <c r="J54" t="e">
        <f>VLOOKUP($B54,'All Results'!$B$2:$Y$321,9,FALSE)</f>
        <v>#N/A</v>
      </c>
      <c r="K54">
        <f>VLOOKUP($B54,'All Results'!$B$2:$Y$321,10,FALSE)</f>
        <v>7</v>
      </c>
      <c r="L54">
        <f>VLOOKUP($B54,'All Results'!$B$2:$Y$321,11,FALSE)</f>
        <v>4</v>
      </c>
      <c r="M54">
        <f>VLOOKUP($B54,'All Results'!$B$2:$Y$321,12,FALSE)</f>
        <v>2</v>
      </c>
      <c r="N54">
        <f>VLOOKUP($B54,'All Results'!$B$2:$Y$321,13,FALSE)</f>
        <v>0</v>
      </c>
      <c r="O54">
        <f>VLOOKUP($B54,'All Results'!$B$2:$Y$321,14,FALSE)</f>
        <v>1</v>
      </c>
      <c r="P54">
        <f>VLOOKUP($B54,'All Results'!$B$2:$Y$321,15,FALSE)</f>
        <v>1</v>
      </c>
      <c r="Q54">
        <f>VLOOKUP($B54,'All Results'!$B$2:$Y$321,16,FALSE)</f>
        <v>1</v>
      </c>
      <c r="R54">
        <f>VLOOKUP($B54,'All Results'!$B$2:$Y$321,17,FALSE)</f>
        <v>2</v>
      </c>
      <c r="S54">
        <f>VLOOKUP($B54,'All Results'!$B$2:$Y$321,18,FALSE)</f>
        <v>1</v>
      </c>
      <c r="T54">
        <f>VLOOKUP($B54,'All Results'!$B$2:$Y$321,19,FALSE)</f>
        <v>0</v>
      </c>
      <c r="U54">
        <f>VLOOKUP($B54,'All Results'!$B$2:$Y$321,20,FALSE)</f>
        <v>19</v>
      </c>
      <c r="V54">
        <f>VLOOKUP($B54,'All Results'!$B$2:$Y$321,21,FALSE)</f>
        <v>7</v>
      </c>
      <c r="W54">
        <f>VLOOKUP($B54,'All Results'!$B$2:$Y$321,22,FALSE)</f>
        <v>9</v>
      </c>
      <c r="X54">
        <f>VLOOKUP($B54,'All Results'!$B$2:$Y$321,23,FALSE)</f>
        <v>3</v>
      </c>
      <c r="Y54">
        <f>VLOOKUP($B54,'All Results'!$B$2:$Y$321,24,FALSE)</f>
        <v>0.52</v>
      </c>
    </row>
    <row r="55" spans="1:25" x14ac:dyDescent="0.2">
      <c r="A55">
        <v>54</v>
      </c>
      <c r="B55" t="s">
        <v>227</v>
      </c>
      <c r="C55" t="s">
        <v>637</v>
      </c>
      <c r="D55" t="s">
        <v>630</v>
      </c>
      <c r="E55" s="7">
        <f>VLOOKUP($B55,'All Results'!$B$2:$Y$321,4,FALSE)</f>
        <v>44022.09097372317</v>
      </c>
      <c r="F55" s="7">
        <f>VLOOKUP($B55,'All Results'!$B$2:$Y$321,5,FALSE)</f>
        <v>44022.091338325918</v>
      </c>
      <c r="G55" s="7">
        <f>VLOOKUP($B55,'All Results'!$B$2:$Y$321,6,FALSE)</f>
        <v>3.6460274714045227E-4</v>
      </c>
      <c r="H55" t="str">
        <f>VLOOKUP($B55,'All Results'!$B$2:$Y$321,7,FALSE)</f>
        <v>Y</v>
      </c>
      <c r="I55" t="str">
        <f>VLOOKUP($B55,'All Results'!$B$2:$Y$321,8,FALSE)</f>
        <v>Y</v>
      </c>
      <c r="J55" t="e">
        <f>VLOOKUP($B55,'All Results'!$B$2:$Y$321,9,FALSE)</f>
        <v>#N/A</v>
      </c>
      <c r="K55">
        <f>VLOOKUP($B55,'All Results'!$B$2:$Y$321,10,FALSE)</f>
        <v>10</v>
      </c>
      <c r="L55">
        <f>VLOOKUP($B55,'All Results'!$B$2:$Y$321,11,FALSE)</f>
        <v>4</v>
      </c>
      <c r="M55">
        <f>VLOOKUP($B55,'All Results'!$B$2:$Y$321,12,FALSE)</f>
        <v>3</v>
      </c>
      <c r="N55">
        <f>VLOOKUP($B55,'All Results'!$B$2:$Y$321,13,FALSE)</f>
        <v>0</v>
      </c>
      <c r="O55">
        <f>VLOOKUP($B55,'All Results'!$B$2:$Y$321,14,FALSE)</f>
        <v>4</v>
      </c>
      <c r="P55">
        <f>VLOOKUP($B55,'All Results'!$B$2:$Y$321,15,FALSE)</f>
        <v>1</v>
      </c>
      <c r="Q55">
        <f>VLOOKUP($B55,'All Results'!$B$2:$Y$321,16,FALSE)</f>
        <v>1</v>
      </c>
      <c r="R55">
        <f>VLOOKUP($B55,'All Results'!$B$2:$Y$321,17,FALSE)</f>
        <v>3</v>
      </c>
      <c r="S55">
        <f>VLOOKUP($B55,'All Results'!$B$2:$Y$321,18,FALSE)</f>
        <v>1</v>
      </c>
      <c r="T55">
        <f>VLOOKUP($B55,'All Results'!$B$2:$Y$321,19,FALSE)</f>
        <v>1</v>
      </c>
      <c r="U55">
        <f>VLOOKUP($B55,'All Results'!$B$2:$Y$321,20,FALSE)</f>
        <v>28</v>
      </c>
      <c r="V55">
        <f>VLOOKUP($B55,'All Results'!$B$2:$Y$321,21,FALSE)</f>
        <v>9</v>
      </c>
      <c r="W55">
        <f>VLOOKUP($B55,'All Results'!$B$2:$Y$321,22,FALSE)</f>
        <v>12</v>
      </c>
      <c r="X55">
        <f>VLOOKUP($B55,'All Results'!$B$2:$Y$321,23,FALSE)</f>
        <v>7</v>
      </c>
      <c r="Y55">
        <f>VLOOKUP($B55,'All Results'!$B$2:$Y$321,24,FALSE)</f>
        <v>0.54</v>
      </c>
    </row>
    <row r="56" spans="1:25" x14ac:dyDescent="0.2">
      <c r="A56">
        <v>55</v>
      </c>
      <c r="B56" t="s">
        <v>310</v>
      </c>
      <c r="C56" t="s">
        <v>636</v>
      </c>
      <c r="D56" t="s">
        <v>630</v>
      </c>
      <c r="E56" s="7">
        <f>VLOOKUP($B56,'All Results'!$B$2:$Y$321,4,FALSE)</f>
        <v>44022.113044563972</v>
      </c>
      <c r="F56" s="7">
        <f>VLOOKUP($B56,'All Results'!$B$2:$Y$321,5,FALSE)</f>
        <v>44022.113463914917</v>
      </c>
      <c r="G56" s="7">
        <f>VLOOKUP($B56,'All Results'!$B$2:$Y$321,6,FALSE)</f>
        <v>4.1935094486689195E-4</v>
      </c>
      <c r="H56" t="str">
        <f>VLOOKUP($B56,'All Results'!$B$2:$Y$321,7,FALSE)</f>
        <v>Y</v>
      </c>
      <c r="I56" t="str">
        <f>VLOOKUP($B56,'All Results'!$B$2:$Y$321,8,FALSE)</f>
        <v>Y</v>
      </c>
      <c r="J56" t="e">
        <f>VLOOKUP($B56,'All Results'!$B$2:$Y$321,9,FALSE)</f>
        <v>#N/A</v>
      </c>
      <c r="K56">
        <f>VLOOKUP($B56,'All Results'!$B$2:$Y$321,10,FALSE)</f>
        <v>8</v>
      </c>
      <c r="L56">
        <f>VLOOKUP($B56,'All Results'!$B$2:$Y$321,11,FALSE)</f>
        <v>3</v>
      </c>
      <c r="M56">
        <f>VLOOKUP($B56,'All Results'!$B$2:$Y$321,12,FALSE)</f>
        <v>2</v>
      </c>
      <c r="N56">
        <f>VLOOKUP($B56,'All Results'!$B$2:$Y$321,13,FALSE)</f>
        <v>0</v>
      </c>
      <c r="O56">
        <f>VLOOKUP($B56,'All Results'!$B$2:$Y$321,14,FALSE)</f>
        <v>2</v>
      </c>
      <c r="P56">
        <f>VLOOKUP($B56,'All Results'!$B$2:$Y$321,15,FALSE)</f>
        <v>1</v>
      </c>
      <c r="Q56">
        <f>VLOOKUP($B56,'All Results'!$B$2:$Y$321,16,FALSE)</f>
        <v>1</v>
      </c>
      <c r="R56">
        <f>VLOOKUP($B56,'All Results'!$B$2:$Y$321,17,FALSE)</f>
        <v>2</v>
      </c>
      <c r="S56">
        <f>VLOOKUP($B56,'All Results'!$B$2:$Y$321,18,FALSE)</f>
        <v>1</v>
      </c>
      <c r="T56">
        <f>VLOOKUP($B56,'All Results'!$B$2:$Y$321,19,FALSE)</f>
        <v>1</v>
      </c>
      <c r="U56">
        <f>VLOOKUP($B56,'All Results'!$B$2:$Y$321,20,FALSE)</f>
        <v>21</v>
      </c>
      <c r="V56">
        <f>VLOOKUP($B56,'All Results'!$B$2:$Y$321,21,FALSE)</f>
        <v>6</v>
      </c>
      <c r="W56">
        <f>VLOOKUP($B56,'All Results'!$B$2:$Y$321,22,FALSE)</f>
        <v>11</v>
      </c>
      <c r="X56">
        <f>VLOOKUP($B56,'All Results'!$B$2:$Y$321,23,FALSE)</f>
        <v>4</v>
      </c>
      <c r="Y56">
        <f>VLOOKUP($B56,'All Results'!$B$2:$Y$321,24,FALSE)</f>
        <v>0.54</v>
      </c>
    </row>
    <row r="57" spans="1:25" x14ac:dyDescent="0.2">
      <c r="A57">
        <v>56</v>
      </c>
      <c r="B57" t="s">
        <v>161</v>
      </c>
      <c r="C57" t="s">
        <v>635</v>
      </c>
      <c r="D57" t="s">
        <v>630</v>
      </c>
      <c r="E57" s="7">
        <f>VLOOKUP($B57,'All Results'!$B$2:$Y$321,4,FALSE)</f>
        <v>44022.073775847712</v>
      </c>
      <c r="F57" s="7">
        <f>VLOOKUP($B57,'All Results'!$B$2:$Y$321,5,FALSE)</f>
        <v>44022.074121110498</v>
      </c>
      <c r="G57" s="7">
        <f>VLOOKUP($B57,'All Results'!$B$2:$Y$321,6,FALSE)</f>
        <v>3.4526278614066541E-4</v>
      </c>
      <c r="H57" t="str">
        <f>VLOOKUP($B57,'All Results'!$B$2:$Y$321,7,FALSE)</f>
        <v>Y</v>
      </c>
      <c r="I57" t="str">
        <f>VLOOKUP($B57,'All Results'!$B$2:$Y$321,8,FALSE)</f>
        <v>Y</v>
      </c>
      <c r="J57" t="e">
        <f>VLOOKUP($B57,'All Results'!$B$2:$Y$321,9,FALSE)</f>
        <v>#N/A</v>
      </c>
      <c r="K57">
        <f>VLOOKUP($B57,'All Results'!$B$2:$Y$321,10,FALSE)</f>
        <v>0</v>
      </c>
      <c r="L57">
        <f>VLOOKUP($B57,'All Results'!$B$2:$Y$321,11,FALSE)</f>
        <v>3</v>
      </c>
      <c r="M57">
        <f>VLOOKUP($B57,'All Results'!$B$2:$Y$321,12,FALSE)</f>
        <v>6</v>
      </c>
      <c r="N57">
        <f>VLOOKUP($B57,'All Results'!$B$2:$Y$321,13,FALSE)</f>
        <v>0</v>
      </c>
      <c r="O57">
        <f>VLOOKUP($B57,'All Results'!$B$2:$Y$321,14,FALSE)</f>
        <v>2</v>
      </c>
      <c r="P57">
        <f>VLOOKUP($B57,'All Results'!$B$2:$Y$321,15,FALSE)</f>
        <v>1</v>
      </c>
      <c r="Q57">
        <f>VLOOKUP($B57,'All Results'!$B$2:$Y$321,16,FALSE)</f>
        <v>2</v>
      </c>
      <c r="R57">
        <f>VLOOKUP($B57,'All Results'!$B$2:$Y$321,17,FALSE)</f>
        <v>0</v>
      </c>
      <c r="S57">
        <f>VLOOKUP($B57,'All Results'!$B$2:$Y$321,18,FALSE)</f>
        <v>0</v>
      </c>
      <c r="T57">
        <f>VLOOKUP($B57,'All Results'!$B$2:$Y$321,19,FALSE)</f>
        <v>0</v>
      </c>
      <c r="U57">
        <f>VLOOKUP($B57,'All Results'!$B$2:$Y$321,20,FALSE)</f>
        <v>14</v>
      </c>
      <c r="V57">
        <f>VLOOKUP($B57,'All Results'!$B$2:$Y$321,21,FALSE)</f>
        <v>3</v>
      </c>
      <c r="W57">
        <f>VLOOKUP($B57,'All Results'!$B$2:$Y$321,22,FALSE)</f>
        <v>5</v>
      </c>
      <c r="X57">
        <f>VLOOKUP($B57,'All Results'!$B$2:$Y$321,23,FALSE)</f>
        <v>6</v>
      </c>
      <c r="Y57">
        <f>VLOOKUP($B57,'All Results'!$B$2:$Y$321,24,FALSE)</f>
        <v>0.64</v>
      </c>
    </row>
    <row r="58" spans="1:25" x14ac:dyDescent="0.2">
      <c r="A58">
        <v>57</v>
      </c>
      <c r="B58" t="s">
        <v>189</v>
      </c>
      <c r="C58" t="s">
        <v>634</v>
      </c>
      <c r="D58" t="s">
        <v>630</v>
      </c>
      <c r="E58" s="7">
        <f>VLOOKUP($B58,'All Results'!$B$2:$Y$321,4,FALSE)</f>
        <v>44022.079258142752</v>
      </c>
      <c r="F58" s="7">
        <f>VLOOKUP($B58,'All Results'!$B$2:$Y$321,5,FALSE)</f>
        <v>44022.079661887277</v>
      </c>
      <c r="G58" s="7">
        <f>VLOOKUP($B58,'All Results'!$B$2:$Y$321,6,FALSE)</f>
        <v>4.0374452510150149E-4</v>
      </c>
      <c r="H58" t="str">
        <f>VLOOKUP($B58,'All Results'!$B$2:$Y$321,7,FALSE)</f>
        <v>Y</v>
      </c>
      <c r="I58" t="str">
        <f>VLOOKUP($B58,'All Results'!$B$2:$Y$321,8,FALSE)</f>
        <v>Y</v>
      </c>
      <c r="J58" t="e">
        <f>VLOOKUP($B58,'All Results'!$B$2:$Y$321,9,FALSE)</f>
        <v>#N/A</v>
      </c>
      <c r="K58">
        <f>VLOOKUP($B58,'All Results'!$B$2:$Y$321,10,FALSE)</f>
        <v>8</v>
      </c>
      <c r="L58">
        <f>VLOOKUP($B58,'All Results'!$B$2:$Y$321,11,FALSE)</f>
        <v>3</v>
      </c>
      <c r="M58">
        <f>VLOOKUP($B58,'All Results'!$B$2:$Y$321,12,FALSE)</f>
        <v>4</v>
      </c>
      <c r="N58">
        <f>VLOOKUP($B58,'All Results'!$B$2:$Y$321,13,FALSE)</f>
        <v>0</v>
      </c>
      <c r="O58">
        <f>VLOOKUP($B58,'All Results'!$B$2:$Y$321,14,FALSE)</f>
        <v>2</v>
      </c>
      <c r="P58">
        <f>VLOOKUP($B58,'All Results'!$B$2:$Y$321,15,FALSE)</f>
        <v>1</v>
      </c>
      <c r="Q58">
        <f>VLOOKUP($B58,'All Results'!$B$2:$Y$321,16,FALSE)</f>
        <v>1</v>
      </c>
      <c r="R58">
        <f>VLOOKUP($B58,'All Results'!$B$2:$Y$321,17,FALSE)</f>
        <v>3</v>
      </c>
      <c r="S58">
        <f>VLOOKUP($B58,'All Results'!$B$2:$Y$321,18,FALSE)</f>
        <v>2</v>
      </c>
      <c r="T58">
        <f>VLOOKUP($B58,'All Results'!$B$2:$Y$321,19,FALSE)</f>
        <v>1</v>
      </c>
      <c r="U58">
        <f>VLOOKUP($B58,'All Results'!$B$2:$Y$321,20,FALSE)</f>
        <v>25</v>
      </c>
      <c r="V58">
        <f>VLOOKUP($B58,'All Results'!$B$2:$Y$321,21,FALSE)</f>
        <v>7</v>
      </c>
      <c r="W58">
        <f>VLOOKUP($B58,'All Results'!$B$2:$Y$321,22,FALSE)</f>
        <v>13</v>
      </c>
      <c r="X58">
        <f>VLOOKUP($B58,'All Results'!$B$2:$Y$321,23,FALSE)</f>
        <v>5</v>
      </c>
      <c r="Y58">
        <f>VLOOKUP($B58,'All Results'!$B$2:$Y$321,24,FALSE)</f>
        <v>0.53</v>
      </c>
    </row>
    <row r="59" spans="1:25" x14ac:dyDescent="0.2">
      <c r="A59">
        <v>58</v>
      </c>
      <c r="B59" t="s">
        <v>51</v>
      </c>
      <c r="C59" t="s">
        <v>633</v>
      </c>
      <c r="D59" t="s">
        <v>630</v>
      </c>
      <c r="E59" s="7">
        <f>VLOOKUP($B59,'All Results'!$B$2:$Y$321,4,FALSE)</f>
        <v>44022.041892029512</v>
      </c>
      <c r="F59" s="7">
        <f>VLOOKUP($B59,'All Results'!$B$2:$Y$321,5,FALSE)</f>
        <v>44022.042267516321</v>
      </c>
      <c r="G59" s="7">
        <f>VLOOKUP($B59,'All Results'!$B$2:$Y$321,6,FALSE)</f>
        <v>3.7548680847976357E-4</v>
      </c>
      <c r="H59" t="str">
        <f>VLOOKUP($B59,'All Results'!$B$2:$Y$321,7,FALSE)</f>
        <v>Y</v>
      </c>
      <c r="I59" t="str">
        <f>VLOOKUP($B59,'All Results'!$B$2:$Y$321,8,FALSE)</f>
        <v>Y</v>
      </c>
      <c r="J59" t="e">
        <f>VLOOKUP($B59,'All Results'!$B$2:$Y$321,9,FALSE)</f>
        <v>#N/A</v>
      </c>
      <c r="K59">
        <f>VLOOKUP($B59,'All Results'!$B$2:$Y$321,10,FALSE)</f>
        <v>9</v>
      </c>
      <c r="L59">
        <f>VLOOKUP($B59,'All Results'!$B$2:$Y$321,11,FALSE)</f>
        <v>3</v>
      </c>
      <c r="M59">
        <f>VLOOKUP($B59,'All Results'!$B$2:$Y$321,12,FALSE)</f>
        <v>4</v>
      </c>
      <c r="N59">
        <f>VLOOKUP($B59,'All Results'!$B$2:$Y$321,13,FALSE)</f>
        <v>0</v>
      </c>
      <c r="O59">
        <f>VLOOKUP($B59,'All Results'!$B$2:$Y$321,14,FALSE)</f>
        <v>1</v>
      </c>
      <c r="P59">
        <f>VLOOKUP($B59,'All Results'!$B$2:$Y$321,15,FALSE)</f>
        <v>1</v>
      </c>
      <c r="Q59">
        <f>VLOOKUP($B59,'All Results'!$B$2:$Y$321,16,FALSE)</f>
        <v>2</v>
      </c>
      <c r="R59">
        <f>VLOOKUP($B59,'All Results'!$B$2:$Y$321,17,FALSE)</f>
        <v>3</v>
      </c>
      <c r="S59">
        <f>VLOOKUP($B59,'All Results'!$B$2:$Y$321,18,FALSE)</f>
        <v>1</v>
      </c>
      <c r="T59">
        <f>VLOOKUP($B59,'All Results'!$B$2:$Y$321,19,FALSE)</f>
        <v>1</v>
      </c>
      <c r="U59">
        <f>VLOOKUP($B59,'All Results'!$B$2:$Y$321,20,FALSE)</f>
        <v>25</v>
      </c>
      <c r="V59">
        <f>VLOOKUP($B59,'All Results'!$B$2:$Y$321,21,FALSE)</f>
        <v>7</v>
      </c>
      <c r="W59">
        <f>VLOOKUP($B59,'All Results'!$B$2:$Y$321,22,FALSE)</f>
        <v>14</v>
      </c>
      <c r="X59">
        <f>VLOOKUP($B59,'All Results'!$B$2:$Y$321,23,FALSE)</f>
        <v>4</v>
      </c>
      <c r="Y59">
        <f>VLOOKUP($B59,'All Results'!$B$2:$Y$321,24,FALSE)</f>
        <v>0.56000000000000005</v>
      </c>
    </row>
    <row r="60" spans="1:25" x14ac:dyDescent="0.2">
      <c r="A60">
        <v>59</v>
      </c>
      <c r="B60" t="s">
        <v>186</v>
      </c>
      <c r="C60" t="s">
        <v>632</v>
      </c>
      <c r="D60" t="s">
        <v>630</v>
      </c>
      <c r="E60" s="7">
        <f>VLOOKUP($B60,'All Results'!$B$2:$Y$321,4,FALSE)</f>
        <v>44022.078933752236</v>
      </c>
      <c r="F60" s="7">
        <f>VLOOKUP($B60,'All Results'!$B$2:$Y$321,5,FALSE)</f>
        <v>44022.078940058447</v>
      </c>
      <c r="G60" s="7">
        <f>VLOOKUP($B60,'All Results'!$B$2:$Y$321,6,FALSE)</f>
        <v>6.3062107074074447E-6</v>
      </c>
      <c r="H60" t="str">
        <f>VLOOKUP($B60,'All Results'!$B$2:$Y$321,7,FALSE)</f>
        <v>N</v>
      </c>
      <c r="I60" t="str">
        <f>VLOOKUP($B60,'All Results'!$B$2:$Y$321,8,FALSE)</f>
        <v>N</v>
      </c>
      <c r="J60" t="e">
        <f>VLOOKUP($B60,'All Results'!$B$2:$Y$321,9,FALSE)</f>
        <v>#N/A</v>
      </c>
      <c r="K60">
        <f>VLOOKUP($B60,'All Results'!$B$2:$Y$321,10,FALSE)</f>
        <v>0</v>
      </c>
      <c r="L60">
        <f>VLOOKUP($B60,'All Results'!$B$2:$Y$321,11,FALSE)</f>
        <v>0</v>
      </c>
      <c r="M60">
        <f>VLOOKUP($B60,'All Results'!$B$2:$Y$321,12,FALSE)</f>
        <v>0</v>
      </c>
      <c r="N60">
        <f>VLOOKUP($B60,'All Results'!$B$2:$Y$321,13,FALSE)</f>
        <v>0</v>
      </c>
      <c r="O60">
        <f>VLOOKUP($B60,'All Results'!$B$2:$Y$321,14,FALSE)</f>
        <v>0</v>
      </c>
      <c r="P60">
        <f>VLOOKUP($B60,'All Results'!$B$2:$Y$321,15,FALSE)</f>
        <v>0</v>
      </c>
      <c r="Q60">
        <f>VLOOKUP($B60,'All Results'!$B$2:$Y$321,16,FALSE)</f>
        <v>0</v>
      </c>
      <c r="R60">
        <f>VLOOKUP($B60,'All Results'!$B$2:$Y$321,17,FALSE)</f>
        <v>0</v>
      </c>
      <c r="S60">
        <f>VLOOKUP($B60,'All Results'!$B$2:$Y$321,18,FALSE)</f>
        <v>0</v>
      </c>
      <c r="T60">
        <f>VLOOKUP($B60,'All Results'!$B$2:$Y$321,19,FALSE)</f>
        <v>0</v>
      </c>
      <c r="U60">
        <f>VLOOKUP($B60,'All Results'!$B$2:$Y$321,20,FALSE)</f>
        <v>0</v>
      </c>
      <c r="V60">
        <f>VLOOKUP($B60,'All Results'!$B$2:$Y$321,21,FALSE)</f>
        <v>0</v>
      </c>
      <c r="W60">
        <f>VLOOKUP($B60,'All Results'!$B$2:$Y$321,22,FALSE)</f>
        <v>0</v>
      </c>
      <c r="X60">
        <f>VLOOKUP($B60,'All Results'!$B$2:$Y$321,23,FALSE)</f>
        <v>0</v>
      </c>
      <c r="Y60">
        <f>VLOOKUP($B60,'All Results'!$B$2:$Y$321,24,FALSE)</f>
        <v>0</v>
      </c>
    </row>
    <row r="61" spans="1:25" x14ac:dyDescent="0.2">
      <c r="A61">
        <v>60</v>
      </c>
      <c r="B61" t="s">
        <v>251</v>
      </c>
      <c r="C61" t="s">
        <v>631</v>
      </c>
      <c r="D61" t="s">
        <v>630</v>
      </c>
      <c r="E61" s="7">
        <f>VLOOKUP($B61,'All Results'!$B$2:$Y$321,4,FALSE)</f>
        <v>44022.097302880888</v>
      </c>
      <c r="F61" s="7">
        <f>VLOOKUP($B61,'All Results'!$B$2:$Y$321,5,FALSE)</f>
        <v>44022.097756325209</v>
      </c>
      <c r="G61" s="7">
        <f>VLOOKUP($B61,'All Results'!$B$2:$Y$321,6,FALSE)</f>
        <v>4.5344432146521285E-4</v>
      </c>
      <c r="H61" t="str">
        <f>VLOOKUP($B61,'All Results'!$B$2:$Y$321,7,FALSE)</f>
        <v>Y</v>
      </c>
      <c r="I61" t="str">
        <f>VLOOKUP($B61,'All Results'!$B$2:$Y$321,8,FALSE)</f>
        <v>Y</v>
      </c>
      <c r="J61" t="e">
        <f>VLOOKUP($B61,'All Results'!$B$2:$Y$321,9,FALSE)</f>
        <v>#N/A</v>
      </c>
      <c r="K61">
        <f>VLOOKUP($B61,'All Results'!$B$2:$Y$321,10,FALSE)</f>
        <v>7</v>
      </c>
      <c r="L61">
        <f>VLOOKUP($B61,'All Results'!$B$2:$Y$321,11,FALSE)</f>
        <v>2</v>
      </c>
      <c r="M61">
        <f>VLOOKUP($B61,'All Results'!$B$2:$Y$321,12,FALSE)</f>
        <v>2</v>
      </c>
      <c r="N61">
        <f>VLOOKUP($B61,'All Results'!$B$2:$Y$321,13,FALSE)</f>
        <v>0</v>
      </c>
      <c r="O61">
        <f>VLOOKUP($B61,'All Results'!$B$2:$Y$321,14,FALSE)</f>
        <v>2</v>
      </c>
      <c r="P61">
        <f>VLOOKUP($B61,'All Results'!$B$2:$Y$321,15,FALSE)</f>
        <v>1</v>
      </c>
      <c r="Q61">
        <f>VLOOKUP($B61,'All Results'!$B$2:$Y$321,16,FALSE)</f>
        <v>1</v>
      </c>
      <c r="R61">
        <f>VLOOKUP($B61,'All Results'!$B$2:$Y$321,17,FALSE)</f>
        <v>3</v>
      </c>
      <c r="S61">
        <f>VLOOKUP($B61,'All Results'!$B$2:$Y$321,18,FALSE)</f>
        <v>1</v>
      </c>
      <c r="T61">
        <f>VLOOKUP($B61,'All Results'!$B$2:$Y$321,19,FALSE)</f>
        <v>1</v>
      </c>
      <c r="U61">
        <f>VLOOKUP($B61,'All Results'!$B$2:$Y$321,20,FALSE)</f>
        <v>20</v>
      </c>
      <c r="V61">
        <f>VLOOKUP($B61,'All Results'!$B$2:$Y$321,21,FALSE)</f>
        <v>6</v>
      </c>
      <c r="W61">
        <f>VLOOKUP($B61,'All Results'!$B$2:$Y$321,22,FALSE)</f>
        <v>11</v>
      </c>
      <c r="X61">
        <f>VLOOKUP($B61,'All Results'!$B$2:$Y$321,23,FALSE)</f>
        <v>3</v>
      </c>
      <c r="Y61">
        <f>VLOOKUP($B61,'All Results'!$B$2:$Y$321,24,FALSE)</f>
        <v>0.51</v>
      </c>
    </row>
    <row r="62" spans="1:25" x14ac:dyDescent="0.2">
      <c r="A62">
        <v>61</v>
      </c>
      <c r="B62" t="s">
        <v>207</v>
      </c>
      <c r="C62" t="s">
        <v>629</v>
      </c>
      <c r="D62" t="s">
        <v>619</v>
      </c>
      <c r="E62" s="7">
        <f>VLOOKUP($B62,'All Results'!$B$2:$Y$321,4,FALSE)</f>
        <v>44022.083417569607</v>
      </c>
      <c r="F62" s="7">
        <f>VLOOKUP($B62,'All Results'!$B$2:$Y$321,5,FALSE)</f>
        <v>44022.084347907301</v>
      </c>
      <c r="G62" s="7">
        <f>VLOOKUP($B62,'All Results'!$B$2:$Y$321,6,FALSE)</f>
        <v>9.3033769371686503E-4</v>
      </c>
      <c r="H62" t="str">
        <f>VLOOKUP($B62,'All Results'!$B$2:$Y$321,7,FALSE)</f>
        <v>Y</v>
      </c>
      <c r="I62" t="str">
        <f>VLOOKUP($B62,'All Results'!$B$2:$Y$321,8,FALSE)</f>
        <v>Y</v>
      </c>
      <c r="J62" t="e">
        <f>VLOOKUP($B62,'All Results'!$B$2:$Y$321,9,FALSE)</f>
        <v>#N/A</v>
      </c>
      <c r="K62">
        <f>VLOOKUP($B62,'All Results'!$B$2:$Y$321,10,FALSE)</f>
        <v>11</v>
      </c>
      <c r="L62">
        <f>VLOOKUP($B62,'All Results'!$B$2:$Y$321,11,FALSE)</f>
        <v>3</v>
      </c>
      <c r="M62">
        <f>VLOOKUP($B62,'All Results'!$B$2:$Y$321,12,FALSE)</f>
        <v>4</v>
      </c>
      <c r="N62">
        <f>VLOOKUP($B62,'All Results'!$B$2:$Y$321,13,FALSE)</f>
        <v>0</v>
      </c>
      <c r="O62">
        <f>VLOOKUP($B62,'All Results'!$B$2:$Y$321,14,FALSE)</f>
        <v>1</v>
      </c>
      <c r="P62">
        <f>VLOOKUP($B62,'All Results'!$B$2:$Y$321,15,FALSE)</f>
        <v>1</v>
      </c>
      <c r="Q62">
        <f>VLOOKUP($B62,'All Results'!$B$2:$Y$321,16,FALSE)</f>
        <v>2</v>
      </c>
      <c r="R62">
        <f>VLOOKUP($B62,'All Results'!$B$2:$Y$321,17,FALSE)</f>
        <v>3</v>
      </c>
      <c r="S62">
        <f>VLOOKUP($B62,'All Results'!$B$2:$Y$321,18,FALSE)</f>
        <v>1</v>
      </c>
      <c r="T62">
        <f>VLOOKUP($B62,'All Results'!$B$2:$Y$321,19,FALSE)</f>
        <v>2</v>
      </c>
      <c r="U62">
        <f>VLOOKUP($B62,'All Results'!$B$2:$Y$321,20,FALSE)</f>
        <v>28</v>
      </c>
      <c r="V62">
        <f>VLOOKUP($B62,'All Results'!$B$2:$Y$321,21,FALSE)</f>
        <v>9</v>
      </c>
      <c r="W62">
        <f>VLOOKUP($B62,'All Results'!$B$2:$Y$321,22,FALSE)</f>
        <v>12</v>
      </c>
      <c r="X62">
        <f>VLOOKUP($B62,'All Results'!$B$2:$Y$321,23,FALSE)</f>
        <v>7</v>
      </c>
      <c r="Y62">
        <f>VLOOKUP($B62,'All Results'!$B$2:$Y$321,24,FALSE)</f>
        <v>0.55000000000000004</v>
      </c>
    </row>
    <row r="63" spans="1:25" x14ac:dyDescent="0.2">
      <c r="A63">
        <v>62</v>
      </c>
      <c r="B63" t="s">
        <v>267</v>
      </c>
      <c r="C63" t="s">
        <v>628</v>
      </c>
      <c r="D63" t="s">
        <v>619</v>
      </c>
      <c r="E63" s="7">
        <f>VLOOKUP($B63,'All Results'!$B$2:$Y$321,4,FALSE)</f>
        <v>44022.101194899522</v>
      </c>
      <c r="F63" s="7">
        <f>VLOOKUP($B63,'All Results'!$B$2:$Y$321,5,FALSE)</f>
        <v>44022.101348274758</v>
      </c>
      <c r="G63" s="7">
        <f>VLOOKUP($B63,'All Results'!$B$2:$Y$321,6,FALSE)</f>
        <v>1.5337523655034602E-4</v>
      </c>
      <c r="H63" t="str">
        <f>VLOOKUP($B63,'All Results'!$B$2:$Y$321,7,FALSE)</f>
        <v>Y</v>
      </c>
      <c r="I63" t="str">
        <f>VLOOKUP($B63,'All Results'!$B$2:$Y$321,8,FALSE)</f>
        <v>Y</v>
      </c>
      <c r="J63" t="str">
        <f>VLOOKUP($B63,'All Results'!$B$2:$Y$321,9,FALSE)</f>
        <v>Y</v>
      </c>
      <c r="K63">
        <f>VLOOKUP($B63,'All Results'!$B$2:$Y$321,10,FALSE)</f>
        <v>6</v>
      </c>
      <c r="L63">
        <f>VLOOKUP($B63,'All Results'!$B$2:$Y$321,11,FALSE)</f>
        <v>4</v>
      </c>
      <c r="M63">
        <f>VLOOKUP($B63,'All Results'!$B$2:$Y$321,12,FALSE)</f>
        <v>4</v>
      </c>
      <c r="N63">
        <f>VLOOKUP($B63,'All Results'!$B$2:$Y$321,13,FALSE)</f>
        <v>0</v>
      </c>
      <c r="O63">
        <f>VLOOKUP($B63,'All Results'!$B$2:$Y$321,14,FALSE)</f>
        <v>5</v>
      </c>
      <c r="P63">
        <f>VLOOKUP($B63,'All Results'!$B$2:$Y$321,15,FALSE)</f>
        <v>1</v>
      </c>
      <c r="Q63">
        <f>VLOOKUP($B63,'All Results'!$B$2:$Y$321,16,FALSE)</f>
        <v>6</v>
      </c>
      <c r="R63">
        <f>VLOOKUP($B63,'All Results'!$B$2:$Y$321,17,FALSE)</f>
        <v>4</v>
      </c>
      <c r="S63">
        <f>VLOOKUP($B63,'All Results'!$B$2:$Y$321,18,FALSE)</f>
        <v>1</v>
      </c>
      <c r="T63">
        <f>VLOOKUP($B63,'All Results'!$B$2:$Y$321,19,FALSE)</f>
        <v>0</v>
      </c>
      <c r="U63">
        <f>VLOOKUP($B63,'All Results'!$B$2:$Y$321,20,FALSE)</f>
        <v>31</v>
      </c>
      <c r="V63">
        <f>VLOOKUP($B63,'All Results'!$B$2:$Y$321,21,FALSE)</f>
        <v>10</v>
      </c>
      <c r="W63">
        <f>VLOOKUP($B63,'All Results'!$B$2:$Y$321,22,FALSE)</f>
        <v>12</v>
      </c>
      <c r="X63">
        <f>VLOOKUP($B63,'All Results'!$B$2:$Y$321,23,FALSE)</f>
        <v>9</v>
      </c>
      <c r="Y63">
        <f>VLOOKUP($B63,'All Results'!$B$2:$Y$321,24,FALSE)</f>
        <v>0.57999999999999996</v>
      </c>
    </row>
    <row r="64" spans="1:25" x14ac:dyDescent="0.2">
      <c r="A64">
        <v>63</v>
      </c>
      <c r="B64" t="s">
        <v>288</v>
      </c>
      <c r="C64" t="s">
        <v>627</v>
      </c>
      <c r="D64" t="s">
        <v>619</v>
      </c>
      <c r="E64" s="7">
        <f>VLOOKUP($B64,'All Results'!$B$2:$Y$321,4,FALSE)</f>
        <v>44022.107201452891</v>
      </c>
      <c r="F64" s="7">
        <f>VLOOKUP($B64,'All Results'!$B$2:$Y$321,5,FALSE)</f>
        <v>44022.107208789923</v>
      </c>
      <c r="G64" s="7">
        <f>VLOOKUP($B64,'All Results'!$B$2:$Y$321,6,FALSE)</f>
        <v>7.3370320023968816E-6</v>
      </c>
      <c r="H64" t="str">
        <f>VLOOKUP($B64,'All Results'!$B$2:$Y$321,7,FALSE)</f>
        <v>N</v>
      </c>
      <c r="I64" t="str">
        <f>VLOOKUP($B64,'All Results'!$B$2:$Y$321,8,FALSE)</f>
        <v>N</v>
      </c>
      <c r="J64" t="e">
        <f>VLOOKUP($B64,'All Results'!$B$2:$Y$321,9,FALSE)</f>
        <v>#N/A</v>
      </c>
      <c r="K64">
        <f>VLOOKUP($B64,'All Results'!$B$2:$Y$321,10,FALSE)</f>
        <v>0</v>
      </c>
      <c r="L64">
        <f>VLOOKUP($B64,'All Results'!$B$2:$Y$321,11,FALSE)</f>
        <v>0</v>
      </c>
      <c r="M64">
        <f>VLOOKUP($B64,'All Results'!$B$2:$Y$321,12,FALSE)</f>
        <v>0</v>
      </c>
      <c r="N64">
        <f>VLOOKUP($B64,'All Results'!$B$2:$Y$321,13,FALSE)</f>
        <v>0</v>
      </c>
      <c r="O64">
        <f>VLOOKUP($B64,'All Results'!$B$2:$Y$321,14,FALSE)</f>
        <v>0</v>
      </c>
      <c r="P64">
        <f>VLOOKUP($B64,'All Results'!$B$2:$Y$321,15,FALSE)</f>
        <v>0</v>
      </c>
      <c r="Q64">
        <f>VLOOKUP($B64,'All Results'!$B$2:$Y$321,16,FALSE)</f>
        <v>0</v>
      </c>
      <c r="R64">
        <f>VLOOKUP($B64,'All Results'!$B$2:$Y$321,17,FALSE)</f>
        <v>0</v>
      </c>
      <c r="S64">
        <f>VLOOKUP($B64,'All Results'!$B$2:$Y$321,18,FALSE)</f>
        <v>0</v>
      </c>
      <c r="T64">
        <f>VLOOKUP($B64,'All Results'!$B$2:$Y$321,19,FALSE)</f>
        <v>0</v>
      </c>
      <c r="U64">
        <f>VLOOKUP($B64,'All Results'!$B$2:$Y$321,20,FALSE)</f>
        <v>0</v>
      </c>
      <c r="V64">
        <f>VLOOKUP($B64,'All Results'!$B$2:$Y$321,21,FALSE)</f>
        <v>0</v>
      </c>
      <c r="W64">
        <f>VLOOKUP($B64,'All Results'!$B$2:$Y$321,22,FALSE)</f>
        <v>0</v>
      </c>
      <c r="X64">
        <f>VLOOKUP($B64,'All Results'!$B$2:$Y$321,23,FALSE)</f>
        <v>0</v>
      </c>
      <c r="Y64">
        <f>VLOOKUP($B64,'All Results'!$B$2:$Y$321,24,FALSE)</f>
        <v>0</v>
      </c>
    </row>
    <row r="65" spans="1:25" x14ac:dyDescent="0.2">
      <c r="A65">
        <v>64</v>
      </c>
      <c r="B65" t="s">
        <v>261</v>
      </c>
      <c r="C65" t="s">
        <v>626</v>
      </c>
      <c r="D65" t="s">
        <v>619</v>
      </c>
      <c r="E65" s="7">
        <f>VLOOKUP($B65,'All Results'!$B$2:$Y$321,4,FALSE)</f>
        <v>44022.099575154883</v>
      </c>
      <c r="F65" s="7">
        <f>VLOOKUP($B65,'All Results'!$B$2:$Y$321,5,FALSE)</f>
        <v>44022.100018613099</v>
      </c>
      <c r="G65" s="7">
        <f>VLOOKUP($B65,'All Results'!$B$2:$Y$321,6,FALSE)</f>
        <v>4.4345821515889838E-4</v>
      </c>
      <c r="H65" t="str">
        <f>VLOOKUP($B65,'All Results'!$B$2:$Y$321,7,FALSE)</f>
        <v>Y</v>
      </c>
      <c r="I65" t="str">
        <f>VLOOKUP($B65,'All Results'!$B$2:$Y$321,8,FALSE)</f>
        <v>Y</v>
      </c>
      <c r="J65" t="str">
        <f>VLOOKUP($B65,'All Results'!$B$2:$Y$321,9,FALSE)</f>
        <v>Y</v>
      </c>
      <c r="K65">
        <f>VLOOKUP($B65,'All Results'!$B$2:$Y$321,10,FALSE)</f>
        <v>10</v>
      </c>
      <c r="L65">
        <f>VLOOKUP($B65,'All Results'!$B$2:$Y$321,11,FALSE)</f>
        <v>7</v>
      </c>
      <c r="M65">
        <f>VLOOKUP($B65,'All Results'!$B$2:$Y$321,12,FALSE)</f>
        <v>4</v>
      </c>
      <c r="N65">
        <f>VLOOKUP($B65,'All Results'!$B$2:$Y$321,13,FALSE)</f>
        <v>0</v>
      </c>
      <c r="O65">
        <f>VLOOKUP($B65,'All Results'!$B$2:$Y$321,14,FALSE)</f>
        <v>4</v>
      </c>
      <c r="P65">
        <f>VLOOKUP($B65,'All Results'!$B$2:$Y$321,15,FALSE)</f>
        <v>0</v>
      </c>
      <c r="Q65">
        <f>VLOOKUP($B65,'All Results'!$B$2:$Y$321,16,FALSE)</f>
        <v>3</v>
      </c>
      <c r="R65">
        <f>VLOOKUP($B65,'All Results'!$B$2:$Y$321,17,FALSE)</f>
        <v>2</v>
      </c>
      <c r="S65">
        <f>VLOOKUP($B65,'All Results'!$B$2:$Y$321,18,FALSE)</f>
        <v>1</v>
      </c>
      <c r="T65">
        <f>VLOOKUP($B65,'All Results'!$B$2:$Y$321,19,FALSE)</f>
        <v>0</v>
      </c>
      <c r="U65">
        <f>VLOOKUP($B65,'All Results'!$B$2:$Y$321,20,FALSE)</f>
        <v>31</v>
      </c>
      <c r="V65">
        <f>VLOOKUP($B65,'All Results'!$B$2:$Y$321,21,FALSE)</f>
        <v>9</v>
      </c>
      <c r="W65">
        <f>VLOOKUP($B65,'All Results'!$B$2:$Y$321,22,FALSE)</f>
        <v>15</v>
      </c>
      <c r="X65">
        <f>VLOOKUP($B65,'All Results'!$B$2:$Y$321,23,FALSE)</f>
        <v>7</v>
      </c>
      <c r="Y65">
        <f>VLOOKUP($B65,'All Results'!$B$2:$Y$321,24,FALSE)</f>
        <v>0.56000000000000005</v>
      </c>
    </row>
    <row r="66" spans="1:25" x14ac:dyDescent="0.2">
      <c r="A66">
        <v>65</v>
      </c>
      <c r="B66" t="s">
        <v>306</v>
      </c>
      <c r="C66" t="s">
        <v>625</v>
      </c>
      <c r="D66" t="s">
        <v>619</v>
      </c>
      <c r="E66" s="7">
        <f>VLOOKUP($B66,'All Results'!$B$2:$Y$321,4,FALSE)</f>
        <v>44022.111860868972</v>
      </c>
      <c r="F66" s="7">
        <f>VLOOKUP($B66,'All Results'!$B$2:$Y$321,5,FALSE)</f>
        <v>44022.112382737338</v>
      </c>
      <c r="G66" s="7">
        <f>VLOOKUP($B66,'All Results'!$B$2:$Y$321,6,FALSE)</f>
        <v>5.2186836546752602E-4</v>
      </c>
      <c r="H66" t="str">
        <f>VLOOKUP($B66,'All Results'!$B$2:$Y$321,7,FALSE)</f>
        <v>Y</v>
      </c>
      <c r="I66" t="str">
        <f>VLOOKUP($B66,'All Results'!$B$2:$Y$321,8,FALSE)</f>
        <v>Y</v>
      </c>
      <c r="J66" t="e">
        <f>VLOOKUP($B66,'All Results'!$B$2:$Y$321,9,FALSE)</f>
        <v>#N/A</v>
      </c>
      <c r="K66">
        <f>VLOOKUP($B66,'All Results'!$B$2:$Y$321,10,FALSE)</f>
        <v>11</v>
      </c>
      <c r="L66">
        <f>VLOOKUP($B66,'All Results'!$B$2:$Y$321,11,FALSE)</f>
        <v>2</v>
      </c>
      <c r="M66">
        <f>VLOOKUP($B66,'All Results'!$B$2:$Y$321,12,FALSE)</f>
        <v>2</v>
      </c>
      <c r="N66">
        <f>VLOOKUP($B66,'All Results'!$B$2:$Y$321,13,FALSE)</f>
        <v>0</v>
      </c>
      <c r="O66">
        <f>VLOOKUP($B66,'All Results'!$B$2:$Y$321,14,FALSE)</f>
        <v>0</v>
      </c>
      <c r="P66">
        <f>VLOOKUP($B66,'All Results'!$B$2:$Y$321,15,FALSE)</f>
        <v>1</v>
      </c>
      <c r="Q66">
        <f>VLOOKUP($B66,'All Results'!$B$2:$Y$321,16,FALSE)</f>
        <v>1</v>
      </c>
      <c r="R66">
        <f>VLOOKUP($B66,'All Results'!$B$2:$Y$321,17,FALSE)</f>
        <v>3</v>
      </c>
      <c r="S66">
        <f>VLOOKUP($B66,'All Results'!$B$2:$Y$321,18,FALSE)</f>
        <v>1</v>
      </c>
      <c r="T66">
        <f>VLOOKUP($B66,'All Results'!$B$2:$Y$321,19,FALSE)</f>
        <v>1</v>
      </c>
      <c r="U66">
        <f>VLOOKUP($B66,'All Results'!$B$2:$Y$321,20,FALSE)</f>
        <v>22</v>
      </c>
      <c r="V66">
        <f>VLOOKUP($B66,'All Results'!$B$2:$Y$321,21,FALSE)</f>
        <v>8</v>
      </c>
      <c r="W66">
        <f>VLOOKUP($B66,'All Results'!$B$2:$Y$321,22,FALSE)</f>
        <v>11</v>
      </c>
      <c r="X66">
        <f>VLOOKUP($B66,'All Results'!$B$2:$Y$321,23,FALSE)</f>
        <v>3</v>
      </c>
      <c r="Y66">
        <f>VLOOKUP($B66,'All Results'!$B$2:$Y$321,24,FALSE)</f>
        <v>0.5</v>
      </c>
    </row>
    <row r="67" spans="1:25" x14ac:dyDescent="0.2">
      <c r="A67">
        <v>66</v>
      </c>
      <c r="B67" t="s">
        <v>94</v>
      </c>
      <c r="C67" t="s">
        <v>624</v>
      </c>
      <c r="D67" t="s">
        <v>619</v>
      </c>
      <c r="E67" s="7">
        <f>VLOOKUP($B67,'All Results'!$B$2:$Y$321,4,FALSE)</f>
        <v>44022.053766770521</v>
      </c>
      <c r="F67" s="7">
        <f>VLOOKUP($B67,'All Results'!$B$2:$Y$321,5,FALSE)</f>
        <v>44022.054080968912</v>
      </c>
      <c r="G67" s="7">
        <f>VLOOKUP($B67,'All Results'!$B$2:$Y$321,6,FALSE)</f>
        <v>3.1419839069712907E-4</v>
      </c>
      <c r="H67" t="str">
        <f>VLOOKUP($B67,'All Results'!$B$2:$Y$321,7,FALSE)</f>
        <v>Y</v>
      </c>
      <c r="I67" t="str">
        <f>VLOOKUP($B67,'All Results'!$B$2:$Y$321,8,FALSE)</f>
        <v>Y</v>
      </c>
      <c r="J67" t="str">
        <f>VLOOKUP($B67,'All Results'!$B$2:$Y$321,9,FALSE)</f>
        <v>Y</v>
      </c>
      <c r="K67">
        <f>VLOOKUP($B67,'All Results'!$B$2:$Y$321,10,FALSE)</f>
        <v>8</v>
      </c>
      <c r="L67">
        <f>VLOOKUP($B67,'All Results'!$B$2:$Y$321,11,FALSE)</f>
        <v>9</v>
      </c>
      <c r="M67">
        <f>VLOOKUP($B67,'All Results'!$B$2:$Y$321,12,FALSE)</f>
        <v>4</v>
      </c>
      <c r="N67">
        <f>VLOOKUP($B67,'All Results'!$B$2:$Y$321,13,FALSE)</f>
        <v>0</v>
      </c>
      <c r="O67">
        <f>VLOOKUP($B67,'All Results'!$B$2:$Y$321,14,FALSE)</f>
        <v>5</v>
      </c>
      <c r="P67">
        <f>VLOOKUP($B67,'All Results'!$B$2:$Y$321,15,FALSE)</f>
        <v>1</v>
      </c>
      <c r="Q67">
        <f>VLOOKUP($B67,'All Results'!$B$2:$Y$321,16,FALSE)</f>
        <v>7</v>
      </c>
      <c r="R67">
        <f>VLOOKUP($B67,'All Results'!$B$2:$Y$321,17,FALSE)</f>
        <v>3</v>
      </c>
      <c r="S67">
        <f>VLOOKUP($B67,'All Results'!$B$2:$Y$321,18,FALSE)</f>
        <v>1</v>
      </c>
      <c r="T67">
        <f>VLOOKUP($B67,'All Results'!$B$2:$Y$321,19,FALSE)</f>
        <v>1</v>
      </c>
      <c r="U67">
        <f>VLOOKUP($B67,'All Results'!$B$2:$Y$321,20,FALSE)</f>
        <v>39</v>
      </c>
      <c r="V67">
        <f>VLOOKUP($B67,'All Results'!$B$2:$Y$321,21,FALSE)</f>
        <v>12</v>
      </c>
      <c r="W67">
        <f>VLOOKUP($B67,'All Results'!$B$2:$Y$321,22,FALSE)</f>
        <v>19</v>
      </c>
      <c r="X67">
        <f>VLOOKUP($B67,'All Results'!$B$2:$Y$321,23,FALSE)</f>
        <v>8</v>
      </c>
      <c r="Y67">
        <f>VLOOKUP($B67,'All Results'!$B$2:$Y$321,24,FALSE)</f>
        <v>0.52</v>
      </c>
    </row>
    <row r="68" spans="1:25" x14ac:dyDescent="0.2">
      <c r="A68">
        <v>67</v>
      </c>
      <c r="B68" t="s">
        <v>7</v>
      </c>
      <c r="C68" t="s">
        <v>623</v>
      </c>
      <c r="D68" t="s">
        <v>619</v>
      </c>
      <c r="E68" s="7">
        <f>VLOOKUP($B68,'All Results'!$B$2:$Y$321,4,FALSE)</f>
        <v>44022.027975277597</v>
      </c>
      <c r="F68" s="7">
        <f>VLOOKUP($B68,'All Results'!$B$2:$Y$321,5,FALSE)</f>
        <v>44022.028651885943</v>
      </c>
      <c r="G68" s="7">
        <f>VLOOKUP($B68,'All Results'!$B$2:$Y$321,6,FALSE)</f>
        <v>6.7660834611160681E-4</v>
      </c>
      <c r="H68" t="str">
        <f>VLOOKUP($B68,'All Results'!$B$2:$Y$321,7,FALSE)</f>
        <v>Y</v>
      </c>
      <c r="I68" t="str">
        <f>VLOOKUP($B68,'All Results'!$B$2:$Y$321,8,FALSE)</f>
        <v>Y</v>
      </c>
      <c r="J68" t="str">
        <f>VLOOKUP($B68,'All Results'!$B$2:$Y$321,9,FALSE)</f>
        <v>Y</v>
      </c>
      <c r="K68">
        <f>VLOOKUP($B68,'All Results'!$B$2:$Y$321,10,FALSE)</f>
        <v>11</v>
      </c>
      <c r="L68">
        <f>VLOOKUP($B68,'All Results'!$B$2:$Y$321,11,FALSE)</f>
        <v>7</v>
      </c>
      <c r="M68">
        <f>VLOOKUP($B68,'All Results'!$B$2:$Y$321,12,FALSE)</f>
        <v>4</v>
      </c>
      <c r="N68">
        <f>VLOOKUP($B68,'All Results'!$B$2:$Y$321,13,FALSE)</f>
        <v>0</v>
      </c>
      <c r="O68">
        <f>VLOOKUP($B68,'All Results'!$B$2:$Y$321,14,FALSE)</f>
        <v>4</v>
      </c>
      <c r="P68">
        <f>VLOOKUP($B68,'All Results'!$B$2:$Y$321,15,FALSE)</f>
        <v>1</v>
      </c>
      <c r="Q68">
        <f>VLOOKUP($B68,'All Results'!$B$2:$Y$321,16,FALSE)</f>
        <v>6</v>
      </c>
      <c r="R68">
        <f>VLOOKUP($B68,'All Results'!$B$2:$Y$321,17,FALSE)</f>
        <v>2</v>
      </c>
      <c r="S68">
        <f>VLOOKUP($B68,'All Results'!$B$2:$Y$321,18,FALSE)</f>
        <v>1</v>
      </c>
      <c r="T68">
        <f>VLOOKUP($B68,'All Results'!$B$2:$Y$321,19,FALSE)</f>
        <v>1</v>
      </c>
      <c r="U68">
        <f>VLOOKUP($B68,'All Results'!$B$2:$Y$321,20,FALSE)</f>
        <v>37</v>
      </c>
      <c r="V68">
        <f>VLOOKUP($B68,'All Results'!$B$2:$Y$321,21,FALSE)</f>
        <v>13</v>
      </c>
      <c r="W68">
        <f>VLOOKUP($B68,'All Results'!$B$2:$Y$321,22,FALSE)</f>
        <v>16</v>
      </c>
      <c r="X68">
        <f>VLOOKUP($B68,'All Results'!$B$2:$Y$321,23,FALSE)</f>
        <v>8</v>
      </c>
      <c r="Y68">
        <f>VLOOKUP($B68,'All Results'!$B$2:$Y$321,24,FALSE)</f>
        <v>0.55000000000000004</v>
      </c>
    </row>
    <row r="69" spans="1:25" x14ac:dyDescent="0.2">
      <c r="A69">
        <v>68</v>
      </c>
      <c r="B69" t="s">
        <v>230</v>
      </c>
      <c r="C69" t="s">
        <v>622</v>
      </c>
      <c r="D69" t="s">
        <v>619</v>
      </c>
      <c r="E69" s="7">
        <f>VLOOKUP($B69,'All Results'!$B$2:$Y$321,4,FALSE)</f>
        <v>44022.091755159177</v>
      </c>
      <c r="F69" s="7">
        <f>VLOOKUP($B69,'All Results'!$B$2:$Y$321,5,FALSE)</f>
        <v>44022.092237842779</v>
      </c>
      <c r="G69" s="7">
        <f>VLOOKUP($B69,'All Results'!$B$2:$Y$321,6,FALSE)</f>
        <v>4.8268360114889219E-4</v>
      </c>
      <c r="H69" t="str">
        <f>VLOOKUP($B69,'All Results'!$B$2:$Y$321,7,FALSE)</f>
        <v>Y</v>
      </c>
      <c r="I69" t="str">
        <f>VLOOKUP($B69,'All Results'!$B$2:$Y$321,8,FALSE)</f>
        <v>Y</v>
      </c>
      <c r="J69" t="e">
        <f>VLOOKUP($B69,'All Results'!$B$2:$Y$321,9,FALSE)</f>
        <v>#N/A</v>
      </c>
      <c r="K69">
        <f>VLOOKUP($B69,'All Results'!$B$2:$Y$321,10,FALSE)</f>
        <v>7</v>
      </c>
      <c r="L69">
        <f>VLOOKUP($B69,'All Results'!$B$2:$Y$321,11,FALSE)</f>
        <v>2</v>
      </c>
      <c r="M69">
        <f>VLOOKUP($B69,'All Results'!$B$2:$Y$321,12,FALSE)</f>
        <v>6</v>
      </c>
      <c r="N69">
        <f>VLOOKUP($B69,'All Results'!$B$2:$Y$321,13,FALSE)</f>
        <v>0</v>
      </c>
      <c r="O69">
        <f>VLOOKUP($B69,'All Results'!$B$2:$Y$321,14,FALSE)</f>
        <v>2</v>
      </c>
      <c r="P69">
        <f>VLOOKUP($B69,'All Results'!$B$2:$Y$321,15,FALSE)</f>
        <v>1</v>
      </c>
      <c r="Q69">
        <f>VLOOKUP($B69,'All Results'!$B$2:$Y$321,16,FALSE)</f>
        <v>1</v>
      </c>
      <c r="R69">
        <f>VLOOKUP($B69,'All Results'!$B$2:$Y$321,17,FALSE)</f>
        <v>3</v>
      </c>
      <c r="S69">
        <f>VLOOKUP($B69,'All Results'!$B$2:$Y$321,18,FALSE)</f>
        <v>1</v>
      </c>
      <c r="T69">
        <f>VLOOKUP($B69,'All Results'!$B$2:$Y$321,19,FALSE)</f>
        <v>0</v>
      </c>
      <c r="U69">
        <f>VLOOKUP($B69,'All Results'!$B$2:$Y$321,20,FALSE)</f>
        <v>23</v>
      </c>
      <c r="V69">
        <f>VLOOKUP($B69,'All Results'!$B$2:$Y$321,21,FALSE)</f>
        <v>6</v>
      </c>
      <c r="W69">
        <f>VLOOKUP($B69,'All Results'!$B$2:$Y$321,22,FALSE)</f>
        <v>10</v>
      </c>
      <c r="X69">
        <f>VLOOKUP($B69,'All Results'!$B$2:$Y$321,23,FALSE)</f>
        <v>7</v>
      </c>
      <c r="Y69">
        <f>VLOOKUP($B69,'All Results'!$B$2:$Y$321,24,FALSE)</f>
        <v>0.56999999999999995</v>
      </c>
    </row>
    <row r="70" spans="1:25" x14ac:dyDescent="0.2">
      <c r="A70">
        <v>69</v>
      </c>
      <c r="B70" t="s">
        <v>263</v>
      </c>
      <c r="C70" t="s">
        <v>621</v>
      </c>
      <c r="D70" t="s">
        <v>619</v>
      </c>
      <c r="E70" s="7">
        <f>VLOOKUP($B70,'All Results'!$B$2:$Y$321,4,FALSE)</f>
        <v>44022.100025146792</v>
      </c>
      <c r="F70" s="7">
        <f>VLOOKUP($B70,'All Results'!$B$2:$Y$321,5,FALSE)</f>
        <v>44022.100425165947</v>
      </c>
      <c r="G70" s="7">
        <f>VLOOKUP($B70,'All Results'!$B$2:$Y$321,6,FALSE)</f>
        <v>4.0001915476750582E-4</v>
      </c>
      <c r="H70" t="str">
        <f>VLOOKUP($B70,'All Results'!$B$2:$Y$321,7,FALSE)</f>
        <v>Y</v>
      </c>
      <c r="I70" t="str">
        <f>VLOOKUP($B70,'All Results'!$B$2:$Y$321,8,FALSE)</f>
        <v>Y</v>
      </c>
      <c r="J70" t="e">
        <f>VLOOKUP($B70,'All Results'!$B$2:$Y$321,9,FALSE)</f>
        <v>#N/A</v>
      </c>
      <c r="K70">
        <f>VLOOKUP($B70,'All Results'!$B$2:$Y$321,10,FALSE)</f>
        <v>12</v>
      </c>
      <c r="L70">
        <f>VLOOKUP($B70,'All Results'!$B$2:$Y$321,11,FALSE)</f>
        <v>4</v>
      </c>
      <c r="M70">
        <f>VLOOKUP($B70,'All Results'!$B$2:$Y$321,12,FALSE)</f>
        <v>4</v>
      </c>
      <c r="N70">
        <f>VLOOKUP($B70,'All Results'!$B$2:$Y$321,13,FALSE)</f>
        <v>0</v>
      </c>
      <c r="O70">
        <f>VLOOKUP($B70,'All Results'!$B$2:$Y$321,14,FALSE)</f>
        <v>2</v>
      </c>
      <c r="P70">
        <f>VLOOKUP($B70,'All Results'!$B$2:$Y$321,15,FALSE)</f>
        <v>1</v>
      </c>
      <c r="Q70">
        <f>VLOOKUP($B70,'All Results'!$B$2:$Y$321,16,FALSE)</f>
        <v>2</v>
      </c>
      <c r="R70">
        <f>VLOOKUP($B70,'All Results'!$B$2:$Y$321,17,FALSE)</f>
        <v>2</v>
      </c>
      <c r="S70">
        <f>VLOOKUP($B70,'All Results'!$B$2:$Y$321,18,FALSE)</f>
        <v>2</v>
      </c>
      <c r="T70">
        <f>VLOOKUP($B70,'All Results'!$B$2:$Y$321,19,FALSE)</f>
        <v>0</v>
      </c>
      <c r="U70">
        <f>VLOOKUP($B70,'All Results'!$B$2:$Y$321,20,FALSE)</f>
        <v>29</v>
      </c>
      <c r="V70">
        <f>VLOOKUP($B70,'All Results'!$B$2:$Y$321,21,FALSE)</f>
        <v>8</v>
      </c>
      <c r="W70">
        <f>VLOOKUP($B70,'All Results'!$B$2:$Y$321,22,FALSE)</f>
        <v>13</v>
      </c>
      <c r="X70">
        <f>VLOOKUP($B70,'All Results'!$B$2:$Y$321,23,FALSE)</f>
        <v>8</v>
      </c>
      <c r="Y70">
        <f>VLOOKUP($B70,'All Results'!$B$2:$Y$321,24,FALSE)</f>
        <v>0.57999999999999996</v>
      </c>
    </row>
    <row r="71" spans="1:25" x14ac:dyDescent="0.2">
      <c r="A71">
        <v>70</v>
      </c>
      <c r="B71" t="s">
        <v>112</v>
      </c>
      <c r="C71" t="s">
        <v>620</v>
      </c>
      <c r="D71" t="s">
        <v>619</v>
      </c>
      <c r="E71" s="7">
        <f>VLOOKUP($B71,'All Results'!$B$2:$Y$321,4,FALSE)</f>
        <v>44022.058081856652</v>
      </c>
      <c r="F71" s="7">
        <f>VLOOKUP($B71,'All Results'!$B$2:$Y$321,5,FALSE)</f>
        <v>44022.058348121587</v>
      </c>
      <c r="G71" s="7">
        <f>VLOOKUP($B71,'All Results'!$B$2:$Y$321,6,FALSE)</f>
        <v>2.6626493490766734E-4</v>
      </c>
      <c r="H71" t="str">
        <f>VLOOKUP($B71,'All Results'!$B$2:$Y$321,7,FALSE)</f>
        <v>Y</v>
      </c>
      <c r="I71" t="str">
        <f>VLOOKUP($B71,'All Results'!$B$2:$Y$321,8,FALSE)</f>
        <v>Y</v>
      </c>
      <c r="J71" t="str">
        <f>VLOOKUP($B71,'All Results'!$B$2:$Y$321,9,FALSE)</f>
        <v>Y</v>
      </c>
      <c r="K71">
        <f>VLOOKUP($B71,'All Results'!$B$2:$Y$321,10,FALSE)</f>
        <v>10</v>
      </c>
      <c r="L71">
        <f>VLOOKUP($B71,'All Results'!$B$2:$Y$321,11,FALSE)</f>
        <v>8</v>
      </c>
      <c r="M71">
        <f>VLOOKUP($B71,'All Results'!$B$2:$Y$321,12,FALSE)</f>
        <v>4</v>
      </c>
      <c r="N71">
        <f>VLOOKUP($B71,'All Results'!$B$2:$Y$321,13,FALSE)</f>
        <v>0</v>
      </c>
      <c r="O71">
        <f>VLOOKUP($B71,'All Results'!$B$2:$Y$321,14,FALSE)</f>
        <v>5</v>
      </c>
      <c r="P71">
        <f>VLOOKUP($B71,'All Results'!$B$2:$Y$321,15,FALSE)</f>
        <v>1</v>
      </c>
      <c r="Q71">
        <f>VLOOKUP($B71,'All Results'!$B$2:$Y$321,16,FALSE)</f>
        <v>4</v>
      </c>
      <c r="R71">
        <f>VLOOKUP($B71,'All Results'!$B$2:$Y$321,17,FALSE)</f>
        <v>1</v>
      </c>
      <c r="S71">
        <f>VLOOKUP($B71,'All Results'!$B$2:$Y$321,18,FALSE)</f>
        <v>1</v>
      </c>
      <c r="T71">
        <f>VLOOKUP($B71,'All Results'!$B$2:$Y$321,19,FALSE)</f>
        <v>0</v>
      </c>
      <c r="U71">
        <f>VLOOKUP($B71,'All Results'!$B$2:$Y$321,20,FALSE)</f>
        <v>34</v>
      </c>
      <c r="V71">
        <f>VLOOKUP($B71,'All Results'!$B$2:$Y$321,21,FALSE)</f>
        <v>11</v>
      </c>
      <c r="W71">
        <f>VLOOKUP($B71,'All Results'!$B$2:$Y$321,22,FALSE)</f>
        <v>15</v>
      </c>
      <c r="X71">
        <f>VLOOKUP($B71,'All Results'!$B$2:$Y$321,23,FALSE)</f>
        <v>8</v>
      </c>
      <c r="Y71">
        <f>VLOOKUP($B71,'All Results'!$B$2:$Y$321,24,FALSE)</f>
        <v>0.55000000000000004</v>
      </c>
    </row>
    <row r="72" spans="1:25" x14ac:dyDescent="0.2">
      <c r="A72">
        <v>71</v>
      </c>
      <c r="B72" t="s">
        <v>171</v>
      </c>
      <c r="C72" t="s">
        <v>618</v>
      </c>
      <c r="D72" t="s">
        <v>608</v>
      </c>
      <c r="E72" s="7">
        <f>VLOOKUP($B72,'All Results'!$B$2:$Y$321,4,FALSE)</f>
        <v>44022.076081750187</v>
      </c>
      <c r="F72" s="7">
        <f>VLOOKUP($B72,'All Results'!$B$2:$Y$321,5,FALSE)</f>
        <v>44022.076088414993</v>
      </c>
      <c r="G72" s="7">
        <f>VLOOKUP($B72,'All Results'!$B$2:$Y$321,6,FALSE)</f>
        <v>6.6648062784224749E-6</v>
      </c>
      <c r="H72" t="str">
        <f>VLOOKUP($B72,'All Results'!$B$2:$Y$321,7,FALSE)</f>
        <v>N</v>
      </c>
      <c r="I72" t="str">
        <f>VLOOKUP($B72,'All Results'!$B$2:$Y$321,8,FALSE)</f>
        <v>N</v>
      </c>
      <c r="J72" t="e">
        <f>VLOOKUP($B72,'All Results'!$B$2:$Y$321,9,FALSE)</f>
        <v>#N/A</v>
      </c>
      <c r="K72">
        <f>VLOOKUP($B72,'All Results'!$B$2:$Y$321,10,FALSE)</f>
        <v>0</v>
      </c>
      <c r="L72">
        <f>VLOOKUP($B72,'All Results'!$B$2:$Y$321,11,FALSE)</f>
        <v>0</v>
      </c>
      <c r="M72">
        <f>VLOOKUP($B72,'All Results'!$B$2:$Y$321,12,FALSE)</f>
        <v>0</v>
      </c>
      <c r="N72">
        <f>VLOOKUP($B72,'All Results'!$B$2:$Y$321,13,FALSE)</f>
        <v>0</v>
      </c>
      <c r="O72">
        <f>VLOOKUP($B72,'All Results'!$B$2:$Y$321,14,FALSE)</f>
        <v>0</v>
      </c>
      <c r="P72">
        <f>VLOOKUP($B72,'All Results'!$B$2:$Y$321,15,FALSE)</f>
        <v>0</v>
      </c>
      <c r="Q72">
        <f>VLOOKUP($B72,'All Results'!$B$2:$Y$321,16,FALSE)</f>
        <v>0</v>
      </c>
      <c r="R72">
        <f>VLOOKUP($B72,'All Results'!$B$2:$Y$321,17,FALSE)</f>
        <v>0</v>
      </c>
      <c r="S72">
        <f>VLOOKUP($B72,'All Results'!$B$2:$Y$321,18,FALSE)</f>
        <v>0</v>
      </c>
      <c r="T72">
        <f>VLOOKUP($B72,'All Results'!$B$2:$Y$321,19,FALSE)</f>
        <v>0</v>
      </c>
      <c r="U72">
        <f>VLOOKUP($B72,'All Results'!$B$2:$Y$321,20,FALSE)</f>
        <v>0</v>
      </c>
      <c r="V72">
        <f>VLOOKUP($B72,'All Results'!$B$2:$Y$321,21,FALSE)</f>
        <v>0</v>
      </c>
      <c r="W72">
        <f>VLOOKUP($B72,'All Results'!$B$2:$Y$321,22,FALSE)</f>
        <v>0</v>
      </c>
      <c r="X72">
        <f>VLOOKUP($B72,'All Results'!$B$2:$Y$321,23,FALSE)</f>
        <v>0</v>
      </c>
      <c r="Y72">
        <f>VLOOKUP($B72,'All Results'!$B$2:$Y$321,24,FALSE)</f>
        <v>0</v>
      </c>
    </row>
    <row r="73" spans="1:25" x14ac:dyDescent="0.2">
      <c r="A73">
        <v>72</v>
      </c>
      <c r="B73" t="s">
        <v>304</v>
      </c>
      <c r="C73" t="s">
        <v>617</v>
      </c>
      <c r="D73" t="s">
        <v>608</v>
      </c>
      <c r="E73" s="7">
        <f>VLOOKUP($B73,'All Results'!$B$2:$Y$321,4,FALSE)</f>
        <v>44022.111466617207</v>
      </c>
      <c r="F73" s="7">
        <f>VLOOKUP($B73,'All Results'!$B$2:$Y$321,5,FALSE)</f>
        <v>44022.11171192574</v>
      </c>
      <c r="G73" s="7">
        <f>VLOOKUP($B73,'All Results'!$B$2:$Y$321,6,FALSE)</f>
        <v>2.4530853261239827E-4</v>
      </c>
      <c r="H73" t="str">
        <f>VLOOKUP($B73,'All Results'!$B$2:$Y$321,7,FALSE)</f>
        <v>Y</v>
      </c>
      <c r="I73" t="str">
        <f>VLOOKUP($B73,'All Results'!$B$2:$Y$321,8,FALSE)</f>
        <v>Y</v>
      </c>
      <c r="J73" t="e">
        <f>VLOOKUP($B73,'All Results'!$B$2:$Y$321,9,FALSE)</f>
        <v>#N/A</v>
      </c>
      <c r="K73">
        <f>VLOOKUP($B73,'All Results'!$B$2:$Y$321,10,FALSE)</f>
        <v>8</v>
      </c>
      <c r="L73">
        <f>VLOOKUP($B73,'All Results'!$B$2:$Y$321,11,FALSE)</f>
        <v>3</v>
      </c>
      <c r="M73">
        <f>VLOOKUP($B73,'All Results'!$B$2:$Y$321,12,FALSE)</f>
        <v>5</v>
      </c>
      <c r="N73">
        <f>VLOOKUP($B73,'All Results'!$B$2:$Y$321,13,FALSE)</f>
        <v>0</v>
      </c>
      <c r="O73">
        <f>VLOOKUP($B73,'All Results'!$B$2:$Y$321,14,FALSE)</f>
        <v>2</v>
      </c>
      <c r="P73">
        <f>VLOOKUP($B73,'All Results'!$B$2:$Y$321,15,FALSE)</f>
        <v>1</v>
      </c>
      <c r="Q73">
        <f>VLOOKUP($B73,'All Results'!$B$2:$Y$321,16,FALSE)</f>
        <v>1</v>
      </c>
      <c r="R73">
        <f>VLOOKUP($B73,'All Results'!$B$2:$Y$321,17,FALSE)</f>
        <v>3</v>
      </c>
      <c r="S73">
        <f>VLOOKUP($B73,'All Results'!$B$2:$Y$321,18,FALSE)</f>
        <v>1</v>
      </c>
      <c r="T73">
        <f>VLOOKUP($B73,'All Results'!$B$2:$Y$321,19,FALSE)</f>
        <v>1</v>
      </c>
      <c r="U73">
        <f>VLOOKUP($B73,'All Results'!$B$2:$Y$321,20,FALSE)</f>
        <v>25</v>
      </c>
      <c r="V73">
        <f>VLOOKUP($B73,'All Results'!$B$2:$Y$321,21,FALSE)</f>
        <v>7</v>
      </c>
      <c r="W73">
        <f>VLOOKUP($B73,'All Results'!$B$2:$Y$321,22,FALSE)</f>
        <v>12</v>
      </c>
      <c r="X73">
        <f>VLOOKUP($B73,'All Results'!$B$2:$Y$321,23,FALSE)</f>
        <v>6</v>
      </c>
      <c r="Y73">
        <f>VLOOKUP($B73,'All Results'!$B$2:$Y$321,24,FALSE)</f>
        <v>0.55000000000000004</v>
      </c>
    </row>
    <row r="74" spans="1:25" x14ac:dyDescent="0.2">
      <c r="A74">
        <v>73</v>
      </c>
      <c r="B74" t="s">
        <v>273</v>
      </c>
      <c r="C74" t="s">
        <v>616</v>
      </c>
      <c r="D74" t="s">
        <v>608</v>
      </c>
      <c r="E74" s="7">
        <f>VLOOKUP($B74,'All Results'!$B$2:$Y$321,4,FALSE)</f>
        <v>44022.10283136816</v>
      </c>
      <c r="F74" s="7">
        <f>VLOOKUP($B74,'All Results'!$B$2:$Y$321,5,FALSE)</f>
        <v>44022.103219530058</v>
      </c>
      <c r="G74" s="7">
        <f>VLOOKUP($B74,'All Results'!$B$2:$Y$321,6,FALSE)</f>
        <v>3.8816189771750942E-4</v>
      </c>
      <c r="H74" t="str">
        <f>VLOOKUP($B74,'All Results'!$B$2:$Y$321,7,FALSE)</f>
        <v>Y</v>
      </c>
      <c r="I74" t="str">
        <f>VLOOKUP($B74,'All Results'!$B$2:$Y$321,8,FALSE)</f>
        <v>Y</v>
      </c>
      <c r="J74" t="e">
        <f>VLOOKUP($B74,'All Results'!$B$2:$Y$321,9,FALSE)</f>
        <v>#N/A</v>
      </c>
      <c r="K74">
        <f>VLOOKUP($B74,'All Results'!$B$2:$Y$321,10,FALSE)</f>
        <v>10</v>
      </c>
      <c r="L74">
        <f>VLOOKUP($B74,'All Results'!$B$2:$Y$321,11,FALSE)</f>
        <v>2</v>
      </c>
      <c r="M74">
        <f>VLOOKUP($B74,'All Results'!$B$2:$Y$321,12,FALSE)</f>
        <v>2</v>
      </c>
      <c r="N74">
        <f>VLOOKUP($B74,'All Results'!$B$2:$Y$321,13,FALSE)</f>
        <v>0</v>
      </c>
      <c r="O74">
        <f>VLOOKUP($B74,'All Results'!$B$2:$Y$321,14,FALSE)</f>
        <v>2</v>
      </c>
      <c r="P74">
        <f>VLOOKUP($B74,'All Results'!$B$2:$Y$321,15,FALSE)</f>
        <v>1</v>
      </c>
      <c r="Q74">
        <f>VLOOKUP($B74,'All Results'!$B$2:$Y$321,16,FALSE)</f>
        <v>1</v>
      </c>
      <c r="R74">
        <f>VLOOKUP($B74,'All Results'!$B$2:$Y$321,17,FALSE)</f>
        <v>3</v>
      </c>
      <c r="S74">
        <f>VLOOKUP($B74,'All Results'!$B$2:$Y$321,18,FALSE)</f>
        <v>1</v>
      </c>
      <c r="T74">
        <f>VLOOKUP($B74,'All Results'!$B$2:$Y$321,19,FALSE)</f>
        <v>1</v>
      </c>
      <c r="U74">
        <f>VLOOKUP($B74,'All Results'!$B$2:$Y$321,20,FALSE)</f>
        <v>23</v>
      </c>
      <c r="V74">
        <f>VLOOKUP($B74,'All Results'!$B$2:$Y$321,21,FALSE)</f>
        <v>8</v>
      </c>
      <c r="W74">
        <f>VLOOKUP($B74,'All Results'!$B$2:$Y$321,22,FALSE)</f>
        <v>11</v>
      </c>
      <c r="X74">
        <f>VLOOKUP($B74,'All Results'!$B$2:$Y$321,23,FALSE)</f>
        <v>4</v>
      </c>
      <c r="Y74">
        <f>VLOOKUP($B74,'All Results'!$B$2:$Y$321,24,FALSE)</f>
        <v>0.51</v>
      </c>
    </row>
    <row r="75" spans="1:25" x14ac:dyDescent="0.2">
      <c r="A75">
        <v>74</v>
      </c>
      <c r="B75" t="s">
        <v>16</v>
      </c>
      <c r="C75" t="s">
        <v>615</v>
      </c>
      <c r="D75" t="s">
        <v>608</v>
      </c>
      <c r="E75" s="7">
        <f>VLOOKUP($B75,'All Results'!$B$2:$Y$321,4,FALSE)</f>
        <v>44022.031020958922</v>
      </c>
      <c r="F75" s="7">
        <f>VLOOKUP($B75,'All Results'!$B$2:$Y$321,5,FALSE)</f>
        <v>44022.031575434557</v>
      </c>
      <c r="G75" s="7">
        <f>VLOOKUP($B75,'All Results'!$B$2:$Y$321,6,FALSE)</f>
        <v>5.5447563499910757E-4</v>
      </c>
      <c r="H75" t="str">
        <f>VLOOKUP($B75,'All Results'!$B$2:$Y$321,7,FALSE)</f>
        <v>Y</v>
      </c>
      <c r="I75" t="str">
        <f>VLOOKUP($B75,'All Results'!$B$2:$Y$321,8,FALSE)</f>
        <v>Y</v>
      </c>
      <c r="J75" t="str">
        <f>VLOOKUP($B75,'All Results'!$B$2:$Y$321,9,FALSE)</f>
        <v>Y</v>
      </c>
      <c r="K75">
        <f>VLOOKUP($B75,'All Results'!$B$2:$Y$321,10,FALSE)</f>
        <v>7</v>
      </c>
      <c r="L75">
        <f>VLOOKUP($B75,'All Results'!$B$2:$Y$321,11,FALSE)</f>
        <v>8</v>
      </c>
      <c r="M75">
        <f>VLOOKUP($B75,'All Results'!$B$2:$Y$321,12,FALSE)</f>
        <v>3</v>
      </c>
      <c r="N75">
        <f>VLOOKUP($B75,'All Results'!$B$2:$Y$321,13,FALSE)</f>
        <v>0</v>
      </c>
      <c r="O75">
        <f>VLOOKUP($B75,'All Results'!$B$2:$Y$321,14,FALSE)</f>
        <v>4</v>
      </c>
      <c r="P75">
        <f>VLOOKUP($B75,'All Results'!$B$2:$Y$321,15,FALSE)</f>
        <v>1</v>
      </c>
      <c r="Q75">
        <f>VLOOKUP($B75,'All Results'!$B$2:$Y$321,16,FALSE)</f>
        <v>5</v>
      </c>
      <c r="R75">
        <f>VLOOKUP($B75,'All Results'!$B$2:$Y$321,17,FALSE)</f>
        <v>2</v>
      </c>
      <c r="S75">
        <f>VLOOKUP($B75,'All Results'!$B$2:$Y$321,18,FALSE)</f>
        <v>2</v>
      </c>
      <c r="T75">
        <f>VLOOKUP($B75,'All Results'!$B$2:$Y$321,19,FALSE)</f>
        <v>1</v>
      </c>
      <c r="U75">
        <f>VLOOKUP($B75,'All Results'!$B$2:$Y$321,20,FALSE)</f>
        <v>33</v>
      </c>
      <c r="V75">
        <f>VLOOKUP($B75,'All Results'!$B$2:$Y$321,21,FALSE)</f>
        <v>11</v>
      </c>
      <c r="W75">
        <f>VLOOKUP($B75,'All Results'!$B$2:$Y$321,22,FALSE)</f>
        <v>18</v>
      </c>
      <c r="X75">
        <f>VLOOKUP($B75,'All Results'!$B$2:$Y$321,23,FALSE)</f>
        <v>4</v>
      </c>
      <c r="Y75">
        <f>VLOOKUP($B75,'All Results'!$B$2:$Y$321,24,FALSE)</f>
        <v>0.48</v>
      </c>
    </row>
    <row r="76" spans="1:25" x14ac:dyDescent="0.2">
      <c r="A76">
        <v>75</v>
      </c>
      <c r="B76" t="s">
        <v>21</v>
      </c>
      <c r="C76" t="s">
        <v>614</v>
      </c>
      <c r="D76" t="s">
        <v>608</v>
      </c>
      <c r="E76" s="7">
        <f>VLOOKUP($B76,'All Results'!$B$2:$Y$321,4,FALSE)</f>
        <v>44022.033167232257</v>
      </c>
      <c r="F76" s="7">
        <f>VLOOKUP($B76,'All Results'!$B$2:$Y$321,5,FALSE)</f>
        <v>44022.033173525517</v>
      </c>
      <c r="G76" s="7">
        <f>VLOOKUP($B76,'All Results'!$B$2:$Y$321,6,FALSE)</f>
        <v>6.2932595028541982E-6</v>
      </c>
      <c r="H76" t="str">
        <f>VLOOKUP($B76,'All Results'!$B$2:$Y$321,7,FALSE)</f>
        <v>N</v>
      </c>
      <c r="I76" t="str">
        <f>VLOOKUP($B76,'All Results'!$B$2:$Y$321,8,FALSE)</f>
        <v>N</v>
      </c>
      <c r="J76" t="str">
        <f>VLOOKUP($B76,'All Results'!$B$2:$Y$321,9,FALSE)</f>
        <v>Y</v>
      </c>
      <c r="K76">
        <f>VLOOKUP($B76,'All Results'!$B$2:$Y$321,10,FALSE)</f>
        <v>0</v>
      </c>
      <c r="L76">
        <f>VLOOKUP($B76,'All Results'!$B$2:$Y$321,11,FALSE)</f>
        <v>3</v>
      </c>
      <c r="M76">
        <f>VLOOKUP($B76,'All Results'!$B$2:$Y$321,12,FALSE)</f>
        <v>0</v>
      </c>
      <c r="N76">
        <f>VLOOKUP($B76,'All Results'!$B$2:$Y$321,13,FALSE)</f>
        <v>0</v>
      </c>
      <c r="O76">
        <f>VLOOKUP($B76,'All Results'!$B$2:$Y$321,14,FALSE)</f>
        <v>3</v>
      </c>
      <c r="P76">
        <f>VLOOKUP($B76,'All Results'!$B$2:$Y$321,15,FALSE)</f>
        <v>0</v>
      </c>
      <c r="Q76">
        <f>VLOOKUP($B76,'All Results'!$B$2:$Y$321,16,FALSE)</f>
        <v>2</v>
      </c>
      <c r="R76">
        <f>VLOOKUP($B76,'All Results'!$B$2:$Y$321,17,FALSE)</f>
        <v>0</v>
      </c>
      <c r="S76">
        <f>VLOOKUP($B76,'All Results'!$B$2:$Y$321,18,FALSE)</f>
        <v>0</v>
      </c>
      <c r="T76">
        <f>VLOOKUP($B76,'All Results'!$B$2:$Y$321,19,FALSE)</f>
        <v>0</v>
      </c>
      <c r="U76">
        <f>VLOOKUP($B76,'All Results'!$B$2:$Y$321,20,FALSE)</f>
        <v>8</v>
      </c>
      <c r="V76">
        <f>VLOOKUP($B76,'All Results'!$B$2:$Y$321,21,FALSE)</f>
        <v>3</v>
      </c>
      <c r="W76">
        <f>VLOOKUP($B76,'All Results'!$B$2:$Y$321,22,FALSE)</f>
        <v>4</v>
      </c>
      <c r="X76">
        <f>VLOOKUP($B76,'All Results'!$B$2:$Y$321,23,FALSE)</f>
        <v>1</v>
      </c>
      <c r="Y76">
        <f>VLOOKUP($B76,'All Results'!$B$2:$Y$321,24,FALSE)</f>
        <v>0.54</v>
      </c>
    </row>
    <row r="77" spans="1:25" x14ac:dyDescent="0.2">
      <c r="A77">
        <v>76</v>
      </c>
      <c r="B77" t="s">
        <v>177</v>
      </c>
      <c r="C77" t="s">
        <v>613</v>
      </c>
      <c r="D77" t="s">
        <v>608</v>
      </c>
      <c r="E77" s="7">
        <f>VLOOKUP($B77,'All Results'!$B$2:$Y$321,4,FALSE)</f>
        <v>44022.077283647071</v>
      </c>
      <c r="F77" s="7">
        <f>VLOOKUP($B77,'All Results'!$B$2:$Y$321,5,FALSE)</f>
        <v>44022.077720026893</v>
      </c>
      <c r="G77" s="7">
        <f>VLOOKUP($B77,'All Results'!$B$2:$Y$321,6,FALSE)</f>
        <v>4.3637982162181288E-4</v>
      </c>
      <c r="H77" t="str">
        <f>VLOOKUP($B77,'All Results'!$B$2:$Y$321,7,FALSE)</f>
        <v>Y</v>
      </c>
      <c r="I77" t="str">
        <f>VLOOKUP($B77,'All Results'!$B$2:$Y$321,8,FALSE)</f>
        <v>Y</v>
      </c>
      <c r="J77" t="e">
        <f>VLOOKUP($B77,'All Results'!$B$2:$Y$321,9,FALSE)</f>
        <v>#N/A</v>
      </c>
      <c r="K77">
        <f>VLOOKUP($B77,'All Results'!$B$2:$Y$321,10,FALSE)</f>
        <v>10</v>
      </c>
      <c r="L77">
        <f>VLOOKUP($B77,'All Results'!$B$2:$Y$321,11,FALSE)</f>
        <v>3</v>
      </c>
      <c r="M77">
        <f>VLOOKUP($B77,'All Results'!$B$2:$Y$321,12,FALSE)</f>
        <v>2</v>
      </c>
      <c r="N77">
        <f>VLOOKUP($B77,'All Results'!$B$2:$Y$321,13,FALSE)</f>
        <v>0</v>
      </c>
      <c r="O77">
        <f>VLOOKUP($B77,'All Results'!$B$2:$Y$321,14,FALSE)</f>
        <v>2</v>
      </c>
      <c r="P77">
        <f>VLOOKUP($B77,'All Results'!$B$2:$Y$321,15,FALSE)</f>
        <v>1</v>
      </c>
      <c r="Q77">
        <f>VLOOKUP($B77,'All Results'!$B$2:$Y$321,16,FALSE)</f>
        <v>2</v>
      </c>
      <c r="R77">
        <f>VLOOKUP($B77,'All Results'!$B$2:$Y$321,17,FALSE)</f>
        <v>3</v>
      </c>
      <c r="S77">
        <f>VLOOKUP($B77,'All Results'!$B$2:$Y$321,18,FALSE)</f>
        <v>1</v>
      </c>
      <c r="T77">
        <f>VLOOKUP($B77,'All Results'!$B$2:$Y$321,19,FALSE)</f>
        <v>1</v>
      </c>
      <c r="U77">
        <f>VLOOKUP($B77,'All Results'!$B$2:$Y$321,20,FALSE)</f>
        <v>25</v>
      </c>
      <c r="V77">
        <f>VLOOKUP($B77,'All Results'!$B$2:$Y$321,21,FALSE)</f>
        <v>9</v>
      </c>
      <c r="W77">
        <f>VLOOKUP($B77,'All Results'!$B$2:$Y$321,22,FALSE)</f>
        <v>12</v>
      </c>
      <c r="X77">
        <f>VLOOKUP($B77,'All Results'!$B$2:$Y$321,23,FALSE)</f>
        <v>4</v>
      </c>
      <c r="Y77">
        <f>VLOOKUP($B77,'All Results'!$B$2:$Y$321,24,FALSE)</f>
        <v>0.52</v>
      </c>
    </row>
    <row r="78" spans="1:25" x14ac:dyDescent="0.2">
      <c r="A78">
        <v>77</v>
      </c>
      <c r="B78" t="s">
        <v>235</v>
      </c>
      <c r="C78" t="s">
        <v>612</v>
      </c>
      <c r="D78" t="s">
        <v>608</v>
      </c>
      <c r="E78" s="7">
        <f>VLOOKUP($B78,'All Results'!$B$2:$Y$321,4,FALSE)</f>
        <v>44022.093540053233</v>
      </c>
      <c r="F78" s="7">
        <f>VLOOKUP($B78,'All Results'!$B$2:$Y$321,5,FALSE)</f>
        <v>44022.093547155739</v>
      </c>
      <c r="G78" s="7">
        <f>VLOOKUP($B78,'All Results'!$B$2:$Y$321,6,FALSE)</f>
        <v>7.1025060606189072E-6</v>
      </c>
      <c r="H78" t="str">
        <f>VLOOKUP($B78,'All Results'!$B$2:$Y$321,7,FALSE)</f>
        <v>N</v>
      </c>
      <c r="I78" t="str">
        <f>VLOOKUP($B78,'All Results'!$B$2:$Y$321,8,FALSE)</f>
        <v>N</v>
      </c>
      <c r="J78" t="str">
        <f>VLOOKUP($B78,'All Results'!$B$2:$Y$321,9,FALSE)</f>
        <v>Y</v>
      </c>
      <c r="K78">
        <f>VLOOKUP($B78,'All Results'!$B$2:$Y$321,10,FALSE)</f>
        <v>0</v>
      </c>
      <c r="L78">
        <f>VLOOKUP($B78,'All Results'!$B$2:$Y$321,11,FALSE)</f>
        <v>0</v>
      </c>
      <c r="M78">
        <f>VLOOKUP($B78,'All Results'!$B$2:$Y$321,12,FALSE)</f>
        <v>0</v>
      </c>
      <c r="N78">
        <f>VLOOKUP($B78,'All Results'!$B$2:$Y$321,13,FALSE)</f>
        <v>0</v>
      </c>
      <c r="O78">
        <f>VLOOKUP($B78,'All Results'!$B$2:$Y$321,14,FALSE)</f>
        <v>0</v>
      </c>
      <c r="P78">
        <f>VLOOKUP($B78,'All Results'!$B$2:$Y$321,15,FALSE)</f>
        <v>0</v>
      </c>
      <c r="Q78">
        <f>VLOOKUP($B78,'All Results'!$B$2:$Y$321,16,FALSE)</f>
        <v>0</v>
      </c>
      <c r="R78">
        <f>VLOOKUP($B78,'All Results'!$B$2:$Y$321,17,FALSE)</f>
        <v>0</v>
      </c>
      <c r="S78">
        <f>VLOOKUP($B78,'All Results'!$B$2:$Y$321,18,FALSE)</f>
        <v>0</v>
      </c>
      <c r="T78">
        <f>VLOOKUP($B78,'All Results'!$B$2:$Y$321,19,FALSE)</f>
        <v>0</v>
      </c>
      <c r="U78">
        <f>VLOOKUP($B78,'All Results'!$B$2:$Y$321,20,FALSE)</f>
        <v>0</v>
      </c>
      <c r="V78">
        <f>VLOOKUP($B78,'All Results'!$B$2:$Y$321,21,FALSE)</f>
        <v>0</v>
      </c>
      <c r="W78">
        <f>VLOOKUP($B78,'All Results'!$B$2:$Y$321,22,FALSE)</f>
        <v>0</v>
      </c>
      <c r="X78">
        <f>VLOOKUP($B78,'All Results'!$B$2:$Y$321,23,FALSE)</f>
        <v>0</v>
      </c>
      <c r="Y78">
        <f>VLOOKUP($B78,'All Results'!$B$2:$Y$321,24,FALSE)</f>
        <v>0</v>
      </c>
    </row>
    <row r="79" spans="1:25" x14ac:dyDescent="0.2">
      <c r="A79">
        <v>78</v>
      </c>
      <c r="B79" t="s">
        <v>312</v>
      </c>
      <c r="C79" t="s">
        <v>611</v>
      </c>
      <c r="D79" t="s">
        <v>608</v>
      </c>
      <c r="E79" s="7">
        <f>VLOOKUP($B79,'All Results'!$B$2:$Y$321,4,FALSE)</f>
        <v>44022.11347037823</v>
      </c>
      <c r="F79" s="7">
        <f>VLOOKUP($B79,'All Results'!$B$2:$Y$321,5,FALSE)</f>
        <v>44022.113476388557</v>
      </c>
      <c r="G79" s="7">
        <f>VLOOKUP($B79,'All Results'!$B$2:$Y$321,6,FALSE)</f>
        <v>6.0103266150690615E-6</v>
      </c>
      <c r="H79" t="str">
        <f>VLOOKUP($B79,'All Results'!$B$2:$Y$321,7,FALSE)</f>
        <v>N</v>
      </c>
      <c r="I79" t="str">
        <f>VLOOKUP($B79,'All Results'!$B$2:$Y$321,8,FALSE)</f>
        <v>N</v>
      </c>
      <c r="J79" t="e">
        <f>VLOOKUP($B79,'All Results'!$B$2:$Y$321,9,FALSE)</f>
        <v>#N/A</v>
      </c>
      <c r="K79">
        <f>VLOOKUP($B79,'All Results'!$B$2:$Y$321,10,FALSE)</f>
        <v>0</v>
      </c>
      <c r="L79">
        <f>VLOOKUP($B79,'All Results'!$B$2:$Y$321,11,FALSE)</f>
        <v>0</v>
      </c>
      <c r="M79">
        <f>VLOOKUP($B79,'All Results'!$B$2:$Y$321,12,FALSE)</f>
        <v>0</v>
      </c>
      <c r="N79">
        <f>VLOOKUP($B79,'All Results'!$B$2:$Y$321,13,FALSE)</f>
        <v>0</v>
      </c>
      <c r="O79">
        <f>VLOOKUP($B79,'All Results'!$B$2:$Y$321,14,FALSE)</f>
        <v>0</v>
      </c>
      <c r="P79">
        <f>VLOOKUP($B79,'All Results'!$B$2:$Y$321,15,FALSE)</f>
        <v>0</v>
      </c>
      <c r="Q79">
        <f>VLOOKUP($B79,'All Results'!$B$2:$Y$321,16,FALSE)</f>
        <v>0</v>
      </c>
      <c r="R79">
        <f>VLOOKUP($B79,'All Results'!$B$2:$Y$321,17,FALSE)</f>
        <v>0</v>
      </c>
      <c r="S79">
        <f>VLOOKUP($B79,'All Results'!$B$2:$Y$321,18,FALSE)</f>
        <v>0</v>
      </c>
      <c r="T79">
        <f>VLOOKUP($B79,'All Results'!$B$2:$Y$321,19,FALSE)</f>
        <v>0</v>
      </c>
      <c r="U79">
        <f>VLOOKUP($B79,'All Results'!$B$2:$Y$321,20,FALSE)</f>
        <v>0</v>
      </c>
      <c r="V79">
        <f>VLOOKUP($B79,'All Results'!$B$2:$Y$321,21,FALSE)</f>
        <v>0</v>
      </c>
      <c r="W79">
        <f>VLOOKUP($B79,'All Results'!$B$2:$Y$321,22,FALSE)</f>
        <v>0</v>
      </c>
      <c r="X79">
        <f>VLOOKUP($B79,'All Results'!$B$2:$Y$321,23,FALSE)</f>
        <v>0</v>
      </c>
      <c r="Y79">
        <f>VLOOKUP($B79,'All Results'!$B$2:$Y$321,24,FALSE)</f>
        <v>0</v>
      </c>
    </row>
    <row r="80" spans="1:25" x14ac:dyDescent="0.2">
      <c r="A80">
        <v>79</v>
      </c>
      <c r="B80" t="s">
        <v>152</v>
      </c>
      <c r="C80" t="s">
        <v>610</v>
      </c>
      <c r="D80" t="s">
        <v>608</v>
      </c>
      <c r="E80" s="7">
        <f>VLOOKUP($B80,'All Results'!$B$2:$Y$321,4,FALSE)</f>
        <v>44022.071129481599</v>
      </c>
      <c r="F80" s="7">
        <f>VLOOKUP($B80,'All Results'!$B$2:$Y$321,5,FALSE)</f>
        <v>44022.07155000831</v>
      </c>
      <c r="G80" s="7">
        <f>VLOOKUP($B80,'All Results'!$B$2:$Y$321,6,FALSE)</f>
        <v>4.2052671051351354E-4</v>
      </c>
      <c r="H80" t="str">
        <f>VLOOKUP($B80,'All Results'!$B$2:$Y$321,7,FALSE)</f>
        <v>Y</v>
      </c>
      <c r="I80" t="str">
        <f>VLOOKUP($B80,'All Results'!$B$2:$Y$321,8,FALSE)</f>
        <v>Y</v>
      </c>
      <c r="J80" t="e">
        <f>VLOOKUP($B80,'All Results'!$B$2:$Y$321,9,FALSE)</f>
        <v>#N/A</v>
      </c>
      <c r="K80">
        <f>VLOOKUP($B80,'All Results'!$B$2:$Y$321,10,FALSE)</f>
        <v>8</v>
      </c>
      <c r="L80">
        <f>VLOOKUP($B80,'All Results'!$B$2:$Y$321,11,FALSE)</f>
        <v>4</v>
      </c>
      <c r="M80">
        <f>VLOOKUP($B80,'All Results'!$B$2:$Y$321,12,FALSE)</f>
        <v>6</v>
      </c>
      <c r="N80">
        <f>VLOOKUP($B80,'All Results'!$B$2:$Y$321,13,FALSE)</f>
        <v>0</v>
      </c>
      <c r="O80">
        <f>VLOOKUP($B80,'All Results'!$B$2:$Y$321,14,FALSE)</f>
        <v>3</v>
      </c>
      <c r="P80">
        <f>VLOOKUP($B80,'All Results'!$B$2:$Y$321,15,FALSE)</f>
        <v>1</v>
      </c>
      <c r="Q80">
        <f>VLOOKUP($B80,'All Results'!$B$2:$Y$321,16,FALSE)</f>
        <v>2</v>
      </c>
      <c r="R80">
        <f>VLOOKUP($B80,'All Results'!$B$2:$Y$321,17,FALSE)</f>
        <v>3</v>
      </c>
      <c r="S80">
        <f>VLOOKUP($B80,'All Results'!$B$2:$Y$321,18,FALSE)</f>
        <v>1</v>
      </c>
      <c r="T80">
        <f>VLOOKUP($B80,'All Results'!$B$2:$Y$321,19,FALSE)</f>
        <v>0</v>
      </c>
      <c r="U80">
        <f>VLOOKUP($B80,'All Results'!$B$2:$Y$321,20,FALSE)</f>
        <v>28</v>
      </c>
      <c r="V80">
        <f>VLOOKUP($B80,'All Results'!$B$2:$Y$321,21,FALSE)</f>
        <v>8</v>
      </c>
      <c r="W80">
        <f>VLOOKUP($B80,'All Results'!$B$2:$Y$321,22,FALSE)</f>
        <v>11</v>
      </c>
      <c r="X80">
        <f>VLOOKUP($B80,'All Results'!$B$2:$Y$321,23,FALSE)</f>
        <v>9</v>
      </c>
      <c r="Y80">
        <f>VLOOKUP($B80,'All Results'!$B$2:$Y$321,24,FALSE)</f>
        <v>0.56999999999999995</v>
      </c>
    </row>
    <row r="81" spans="1:25" x14ac:dyDescent="0.2">
      <c r="A81">
        <v>80</v>
      </c>
      <c r="B81" t="s">
        <v>308</v>
      </c>
      <c r="C81" t="s">
        <v>609</v>
      </c>
      <c r="D81" t="s">
        <v>608</v>
      </c>
      <c r="E81" s="7">
        <f>VLOOKUP($B81,'All Results'!$B$2:$Y$321,4,FALSE)</f>
        <v>44022.112519958777</v>
      </c>
      <c r="F81" s="7">
        <f>VLOOKUP($B81,'All Results'!$B$2:$Y$321,5,FALSE)</f>
        <v>44022.112839260983</v>
      </c>
      <c r="G81" s="7">
        <f>VLOOKUP($B81,'All Results'!$B$2:$Y$321,6,FALSE)</f>
        <v>3.1930220575304702E-4</v>
      </c>
      <c r="H81" t="str">
        <f>VLOOKUP($B81,'All Results'!$B$2:$Y$321,7,FALSE)</f>
        <v>Y</v>
      </c>
      <c r="I81" t="str">
        <f>VLOOKUP($B81,'All Results'!$B$2:$Y$321,8,FALSE)</f>
        <v>Y</v>
      </c>
      <c r="J81" t="e">
        <f>VLOOKUP($B81,'All Results'!$B$2:$Y$321,9,FALSE)</f>
        <v>#N/A</v>
      </c>
      <c r="K81">
        <f>VLOOKUP($B81,'All Results'!$B$2:$Y$321,10,FALSE)</f>
        <v>10</v>
      </c>
      <c r="L81">
        <f>VLOOKUP($B81,'All Results'!$B$2:$Y$321,11,FALSE)</f>
        <v>3</v>
      </c>
      <c r="M81">
        <f>VLOOKUP($B81,'All Results'!$B$2:$Y$321,12,FALSE)</f>
        <v>4</v>
      </c>
      <c r="N81">
        <f>VLOOKUP($B81,'All Results'!$B$2:$Y$321,13,FALSE)</f>
        <v>0</v>
      </c>
      <c r="O81">
        <f>VLOOKUP($B81,'All Results'!$B$2:$Y$321,14,FALSE)</f>
        <v>2</v>
      </c>
      <c r="P81">
        <f>VLOOKUP($B81,'All Results'!$B$2:$Y$321,15,FALSE)</f>
        <v>1</v>
      </c>
      <c r="Q81">
        <f>VLOOKUP($B81,'All Results'!$B$2:$Y$321,16,FALSE)</f>
        <v>1</v>
      </c>
      <c r="R81">
        <f>VLOOKUP($B81,'All Results'!$B$2:$Y$321,17,FALSE)</f>
        <v>2</v>
      </c>
      <c r="S81">
        <f>VLOOKUP($B81,'All Results'!$B$2:$Y$321,18,FALSE)</f>
        <v>1</v>
      </c>
      <c r="T81">
        <f>VLOOKUP($B81,'All Results'!$B$2:$Y$321,19,FALSE)</f>
        <v>1</v>
      </c>
      <c r="U81">
        <f>VLOOKUP($B81,'All Results'!$B$2:$Y$321,20,FALSE)</f>
        <v>25</v>
      </c>
      <c r="V81">
        <f>VLOOKUP($B81,'All Results'!$B$2:$Y$321,21,FALSE)</f>
        <v>7</v>
      </c>
      <c r="W81">
        <f>VLOOKUP($B81,'All Results'!$B$2:$Y$321,22,FALSE)</f>
        <v>13</v>
      </c>
      <c r="X81">
        <f>VLOOKUP($B81,'All Results'!$B$2:$Y$321,23,FALSE)</f>
        <v>5</v>
      </c>
      <c r="Y81">
        <f>VLOOKUP($B81,'All Results'!$B$2:$Y$321,24,FALSE)</f>
        <v>0.55000000000000004</v>
      </c>
    </row>
    <row r="82" spans="1:25" x14ac:dyDescent="0.2">
      <c r="A82">
        <v>81</v>
      </c>
      <c r="B82" t="s">
        <v>71</v>
      </c>
      <c r="C82" t="s">
        <v>607</v>
      </c>
      <c r="D82" t="s">
        <v>597</v>
      </c>
      <c r="E82" s="7">
        <f>VLOOKUP($B82,'All Results'!$B$2:$Y$321,4,FALSE)</f>
        <v>44022.045889820343</v>
      </c>
      <c r="F82" s="7">
        <f>VLOOKUP($B82,'All Results'!$B$2:$Y$321,5,FALSE)</f>
        <v>44022.046320028669</v>
      </c>
      <c r="G82" s="7">
        <f>VLOOKUP($B82,'All Results'!$B$2:$Y$321,6,FALSE)</f>
        <v>4.3020832526963204E-4</v>
      </c>
      <c r="H82" t="str">
        <f>VLOOKUP($B82,'All Results'!$B$2:$Y$321,7,FALSE)</f>
        <v>Y</v>
      </c>
      <c r="I82" t="str">
        <f>VLOOKUP($B82,'All Results'!$B$2:$Y$321,8,FALSE)</f>
        <v>Y</v>
      </c>
      <c r="J82" t="e">
        <f>VLOOKUP($B82,'All Results'!$B$2:$Y$321,9,FALSE)</f>
        <v>#N/A</v>
      </c>
      <c r="K82">
        <f>VLOOKUP($B82,'All Results'!$B$2:$Y$321,10,FALSE)</f>
        <v>9</v>
      </c>
      <c r="L82">
        <f>VLOOKUP($B82,'All Results'!$B$2:$Y$321,11,FALSE)</f>
        <v>4</v>
      </c>
      <c r="M82">
        <f>VLOOKUP($B82,'All Results'!$B$2:$Y$321,12,FALSE)</f>
        <v>7</v>
      </c>
      <c r="N82">
        <f>VLOOKUP($B82,'All Results'!$B$2:$Y$321,13,FALSE)</f>
        <v>0</v>
      </c>
      <c r="O82">
        <f>VLOOKUP($B82,'All Results'!$B$2:$Y$321,14,FALSE)</f>
        <v>2</v>
      </c>
      <c r="P82">
        <f>VLOOKUP($B82,'All Results'!$B$2:$Y$321,15,FALSE)</f>
        <v>1</v>
      </c>
      <c r="Q82">
        <f>VLOOKUP($B82,'All Results'!$B$2:$Y$321,16,FALSE)</f>
        <v>2</v>
      </c>
      <c r="R82">
        <f>VLOOKUP($B82,'All Results'!$B$2:$Y$321,17,FALSE)</f>
        <v>2</v>
      </c>
      <c r="S82">
        <f>VLOOKUP($B82,'All Results'!$B$2:$Y$321,18,FALSE)</f>
        <v>1</v>
      </c>
      <c r="T82">
        <f>VLOOKUP($B82,'All Results'!$B$2:$Y$321,19,FALSE)</f>
        <v>0</v>
      </c>
      <c r="U82">
        <f>VLOOKUP($B82,'All Results'!$B$2:$Y$321,20,FALSE)</f>
        <v>28</v>
      </c>
      <c r="V82">
        <f>VLOOKUP($B82,'All Results'!$B$2:$Y$321,21,FALSE)</f>
        <v>8</v>
      </c>
      <c r="W82">
        <f>VLOOKUP($B82,'All Results'!$B$2:$Y$321,22,FALSE)</f>
        <v>11</v>
      </c>
      <c r="X82">
        <f>VLOOKUP($B82,'All Results'!$B$2:$Y$321,23,FALSE)</f>
        <v>9</v>
      </c>
      <c r="Y82">
        <f>VLOOKUP($B82,'All Results'!$B$2:$Y$321,24,FALSE)</f>
        <v>0.56000000000000005</v>
      </c>
    </row>
    <row r="83" spans="1:25" x14ac:dyDescent="0.2">
      <c r="A83">
        <v>82</v>
      </c>
      <c r="B83" t="s">
        <v>271</v>
      </c>
      <c r="C83" t="s">
        <v>606</v>
      </c>
      <c r="D83" t="s">
        <v>597</v>
      </c>
      <c r="E83" s="7">
        <f>VLOOKUP($B83,'All Results'!$B$2:$Y$321,4,FALSE)</f>
        <v>44022.102702540637</v>
      </c>
      <c r="F83" s="7">
        <f>VLOOKUP($B83,'All Results'!$B$2:$Y$321,5,FALSE)</f>
        <v>44022.102825150767</v>
      </c>
      <c r="G83" s="7">
        <f>VLOOKUP($B83,'All Results'!$B$2:$Y$321,6,FALSE)</f>
        <v>1.226101303473115E-4</v>
      </c>
      <c r="H83" t="str">
        <f>VLOOKUP($B83,'All Results'!$B$2:$Y$321,7,FALSE)</f>
        <v>Y</v>
      </c>
      <c r="I83" t="str">
        <f>VLOOKUP($B83,'All Results'!$B$2:$Y$321,8,FALSE)</f>
        <v>Y</v>
      </c>
      <c r="J83" t="e">
        <f>VLOOKUP($B83,'All Results'!$B$2:$Y$321,9,FALSE)</f>
        <v>#N/A</v>
      </c>
      <c r="K83">
        <f>VLOOKUP($B83,'All Results'!$B$2:$Y$321,10,FALSE)</f>
        <v>6</v>
      </c>
      <c r="L83">
        <f>VLOOKUP($B83,'All Results'!$B$2:$Y$321,11,FALSE)</f>
        <v>1</v>
      </c>
      <c r="M83">
        <f>VLOOKUP($B83,'All Results'!$B$2:$Y$321,12,FALSE)</f>
        <v>2</v>
      </c>
      <c r="N83">
        <f>VLOOKUP($B83,'All Results'!$B$2:$Y$321,13,FALSE)</f>
        <v>0</v>
      </c>
      <c r="O83">
        <f>VLOOKUP($B83,'All Results'!$B$2:$Y$321,14,FALSE)</f>
        <v>0</v>
      </c>
      <c r="P83">
        <f>VLOOKUP($B83,'All Results'!$B$2:$Y$321,15,FALSE)</f>
        <v>0</v>
      </c>
      <c r="Q83">
        <f>VLOOKUP($B83,'All Results'!$B$2:$Y$321,16,FALSE)</f>
        <v>0</v>
      </c>
      <c r="R83">
        <f>VLOOKUP($B83,'All Results'!$B$2:$Y$321,17,FALSE)</f>
        <v>0</v>
      </c>
      <c r="S83">
        <f>VLOOKUP($B83,'All Results'!$B$2:$Y$321,18,FALSE)</f>
        <v>0</v>
      </c>
      <c r="T83">
        <f>VLOOKUP($B83,'All Results'!$B$2:$Y$321,19,FALSE)</f>
        <v>0</v>
      </c>
      <c r="U83">
        <f>VLOOKUP($B83,'All Results'!$B$2:$Y$321,20,FALSE)</f>
        <v>9</v>
      </c>
      <c r="V83">
        <f>VLOOKUP($B83,'All Results'!$B$2:$Y$321,21,FALSE)</f>
        <v>0</v>
      </c>
      <c r="W83">
        <f>VLOOKUP($B83,'All Results'!$B$2:$Y$321,22,FALSE)</f>
        <v>7</v>
      </c>
      <c r="X83">
        <f>VLOOKUP($B83,'All Results'!$B$2:$Y$321,23,FALSE)</f>
        <v>2</v>
      </c>
      <c r="Y83">
        <f>VLOOKUP($B83,'All Results'!$B$2:$Y$321,24,FALSE)</f>
        <v>0.63</v>
      </c>
    </row>
    <row r="84" spans="1:25" x14ac:dyDescent="0.2">
      <c r="A84">
        <v>83</v>
      </c>
      <c r="B84" t="s">
        <v>92</v>
      </c>
      <c r="C84" t="s">
        <v>605</v>
      </c>
      <c r="D84" t="s">
        <v>597</v>
      </c>
      <c r="E84" s="7">
        <f>VLOOKUP($B84,'All Results'!$B$2:$Y$321,4,FALSE)</f>
        <v>44022.052961082882</v>
      </c>
      <c r="F84" s="7">
        <f>VLOOKUP($B84,'All Results'!$B$2:$Y$321,5,FALSE)</f>
        <v>44022.053375181298</v>
      </c>
      <c r="G84" s="7">
        <f>VLOOKUP($B84,'All Results'!$B$2:$Y$321,6,FALSE)</f>
        <v>4.1409841651329771E-4</v>
      </c>
      <c r="H84" t="str">
        <f>VLOOKUP($B84,'All Results'!$B$2:$Y$321,7,FALSE)</f>
        <v>Y</v>
      </c>
      <c r="I84" t="str">
        <f>VLOOKUP($B84,'All Results'!$B$2:$Y$321,8,FALSE)</f>
        <v>Y</v>
      </c>
      <c r="J84" t="e">
        <f>VLOOKUP($B84,'All Results'!$B$2:$Y$321,9,FALSE)</f>
        <v>#N/A</v>
      </c>
      <c r="K84">
        <f>VLOOKUP($B84,'All Results'!$B$2:$Y$321,10,FALSE)</f>
        <v>9</v>
      </c>
      <c r="L84">
        <f>VLOOKUP($B84,'All Results'!$B$2:$Y$321,11,FALSE)</f>
        <v>3</v>
      </c>
      <c r="M84">
        <f>VLOOKUP($B84,'All Results'!$B$2:$Y$321,12,FALSE)</f>
        <v>4</v>
      </c>
      <c r="N84">
        <f>VLOOKUP($B84,'All Results'!$B$2:$Y$321,13,FALSE)</f>
        <v>0</v>
      </c>
      <c r="O84">
        <f>VLOOKUP($B84,'All Results'!$B$2:$Y$321,14,FALSE)</f>
        <v>3</v>
      </c>
      <c r="P84">
        <f>VLOOKUP($B84,'All Results'!$B$2:$Y$321,15,FALSE)</f>
        <v>1</v>
      </c>
      <c r="Q84">
        <f>VLOOKUP($B84,'All Results'!$B$2:$Y$321,16,FALSE)</f>
        <v>1</v>
      </c>
      <c r="R84">
        <f>VLOOKUP($B84,'All Results'!$B$2:$Y$321,17,FALSE)</f>
        <v>3</v>
      </c>
      <c r="S84">
        <f>VLOOKUP($B84,'All Results'!$B$2:$Y$321,18,FALSE)</f>
        <v>1</v>
      </c>
      <c r="T84">
        <f>VLOOKUP($B84,'All Results'!$B$2:$Y$321,19,FALSE)</f>
        <v>1</v>
      </c>
      <c r="U84">
        <f>VLOOKUP($B84,'All Results'!$B$2:$Y$321,20,FALSE)</f>
        <v>26</v>
      </c>
      <c r="V84">
        <f>VLOOKUP($B84,'All Results'!$B$2:$Y$321,21,FALSE)</f>
        <v>7</v>
      </c>
      <c r="W84">
        <f>VLOOKUP($B84,'All Results'!$B$2:$Y$321,22,FALSE)</f>
        <v>11</v>
      </c>
      <c r="X84">
        <f>VLOOKUP($B84,'All Results'!$B$2:$Y$321,23,FALSE)</f>
        <v>8</v>
      </c>
      <c r="Y84">
        <f>VLOOKUP($B84,'All Results'!$B$2:$Y$321,24,FALSE)</f>
        <v>0.56999999999999995</v>
      </c>
    </row>
    <row r="85" spans="1:25" x14ac:dyDescent="0.2">
      <c r="A85">
        <v>84</v>
      </c>
      <c r="B85" t="s">
        <v>143</v>
      </c>
      <c r="C85" t="s">
        <v>604</v>
      </c>
      <c r="D85" t="s">
        <v>597</v>
      </c>
      <c r="E85" s="7">
        <f>VLOOKUP($B85,'All Results'!$B$2:$Y$321,4,FALSE)</f>
        <v>44022.065770019333</v>
      </c>
      <c r="F85" s="7">
        <f>VLOOKUP($B85,'All Results'!$B$2:$Y$321,5,FALSE)</f>
        <v>44022.065776226947</v>
      </c>
      <c r="G85" s="7">
        <f>VLOOKUP($B85,'All Results'!$B$2:$Y$321,6,FALSE)</f>
        <v>6.2076142057776451E-6</v>
      </c>
      <c r="H85" t="str">
        <f>VLOOKUP($B85,'All Results'!$B$2:$Y$321,7,FALSE)</f>
        <v>N</v>
      </c>
      <c r="I85" t="str">
        <f>VLOOKUP($B85,'All Results'!$B$2:$Y$321,8,FALSE)</f>
        <v>N</v>
      </c>
      <c r="J85" t="e">
        <f>VLOOKUP($B85,'All Results'!$B$2:$Y$321,9,FALSE)</f>
        <v>#N/A</v>
      </c>
      <c r="K85">
        <f>VLOOKUP($B85,'All Results'!$B$2:$Y$321,10,FALSE)</f>
        <v>0</v>
      </c>
      <c r="L85">
        <f>VLOOKUP($B85,'All Results'!$B$2:$Y$321,11,FALSE)</f>
        <v>0</v>
      </c>
      <c r="M85">
        <f>VLOOKUP($B85,'All Results'!$B$2:$Y$321,12,FALSE)</f>
        <v>0</v>
      </c>
      <c r="N85">
        <f>VLOOKUP($B85,'All Results'!$B$2:$Y$321,13,FALSE)</f>
        <v>0</v>
      </c>
      <c r="O85">
        <f>VLOOKUP($B85,'All Results'!$B$2:$Y$321,14,FALSE)</f>
        <v>0</v>
      </c>
      <c r="P85">
        <f>VLOOKUP($B85,'All Results'!$B$2:$Y$321,15,FALSE)</f>
        <v>0</v>
      </c>
      <c r="Q85">
        <f>VLOOKUP($B85,'All Results'!$B$2:$Y$321,16,FALSE)</f>
        <v>0</v>
      </c>
      <c r="R85">
        <f>VLOOKUP($B85,'All Results'!$B$2:$Y$321,17,FALSE)</f>
        <v>0</v>
      </c>
      <c r="S85">
        <f>VLOOKUP($B85,'All Results'!$B$2:$Y$321,18,FALSE)</f>
        <v>0</v>
      </c>
      <c r="T85">
        <f>VLOOKUP($B85,'All Results'!$B$2:$Y$321,19,FALSE)</f>
        <v>0</v>
      </c>
      <c r="U85">
        <f>VLOOKUP($B85,'All Results'!$B$2:$Y$321,20,FALSE)</f>
        <v>0</v>
      </c>
      <c r="V85">
        <f>VLOOKUP($B85,'All Results'!$B$2:$Y$321,21,FALSE)</f>
        <v>0</v>
      </c>
      <c r="W85">
        <f>VLOOKUP($B85,'All Results'!$B$2:$Y$321,22,FALSE)</f>
        <v>0</v>
      </c>
      <c r="X85">
        <f>VLOOKUP($B85,'All Results'!$B$2:$Y$321,23,FALSE)</f>
        <v>0</v>
      </c>
      <c r="Y85">
        <f>VLOOKUP($B85,'All Results'!$B$2:$Y$321,24,FALSE)</f>
        <v>0</v>
      </c>
    </row>
    <row r="86" spans="1:25" x14ac:dyDescent="0.2">
      <c r="A86">
        <v>85</v>
      </c>
      <c r="B86" t="s">
        <v>302</v>
      </c>
      <c r="C86" t="s">
        <v>603</v>
      </c>
      <c r="D86" t="s">
        <v>597</v>
      </c>
      <c r="E86" s="7">
        <f>VLOOKUP($B86,'All Results'!$B$2:$Y$321,4,FALSE)</f>
        <v>44022.111114601539</v>
      </c>
      <c r="F86" s="7">
        <f>VLOOKUP($B86,'All Results'!$B$2:$Y$321,5,FALSE)</f>
        <v>44022.111126160868</v>
      </c>
      <c r="G86" s="7">
        <f>VLOOKUP($B86,'All Results'!$B$2:$Y$321,6,FALSE)</f>
        <v>1.1559328413568437E-5</v>
      </c>
      <c r="H86" t="str">
        <f>VLOOKUP($B86,'All Results'!$B$2:$Y$321,7,FALSE)</f>
        <v>N</v>
      </c>
      <c r="I86" t="str">
        <f>VLOOKUP($B86,'All Results'!$B$2:$Y$321,8,FALSE)</f>
        <v>N</v>
      </c>
      <c r="J86" t="str">
        <f>VLOOKUP($B86,'All Results'!$B$2:$Y$321,9,FALSE)</f>
        <v>Y</v>
      </c>
      <c r="K86">
        <f>VLOOKUP($B86,'All Results'!$B$2:$Y$321,10,FALSE)</f>
        <v>2</v>
      </c>
      <c r="L86">
        <f>VLOOKUP($B86,'All Results'!$B$2:$Y$321,11,FALSE)</f>
        <v>7</v>
      </c>
      <c r="M86">
        <f>VLOOKUP($B86,'All Results'!$B$2:$Y$321,12,FALSE)</f>
        <v>1</v>
      </c>
      <c r="N86">
        <f>VLOOKUP($B86,'All Results'!$B$2:$Y$321,13,FALSE)</f>
        <v>0</v>
      </c>
      <c r="O86">
        <f>VLOOKUP($B86,'All Results'!$B$2:$Y$321,14,FALSE)</f>
        <v>3</v>
      </c>
      <c r="P86">
        <f>VLOOKUP($B86,'All Results'!$B$2:$Y$321,15,FALSE)</f>
        <v>0</v>
      </c>
      <c r="Q86">
        <f>VLOOKUP($B86,'All Results'!$B$2:$Y$321,16,FALSE)</f>
        <v>4</v>
      </c>
      <c r="R86">
        <f>VLOOKUP($B86,'All Results'!$B$2:$Y$321,17,FALSE)</f>
        <v>1</v>
      </c>
      <c r="S86">
        <f>VLOOKUP($B86,'All Results'!$B$2:$Y$321,18,FALSE)</f>
        <v>0</v>
      </c>
      <c r="T86">
        <f>VLOOKUP($B86,'All Results'!$B$2:$Y$321,19,FALSE)</f>
        <v>0</v>
      </c>
      <c r="U86">
        <f>VLOOKUP($B86,'All Results'!$B$2:$Y$321,20,FALSE)</f>
        <v>18</v>
      </c>
      <c r="V86">
        <f>VLOOKUP($B86,'All Results'!$B$2:$Y$321,21,FALSE)</f>
        <v>5</v>
      </c>
      <c r="W86">
        <f>VLOOKUP($B86,'All Results'!$B$2:$Y$321,22,FALSE)</f>
        <v>6</v>
      </c>
      <c r="X86">
        <f>VLOOKUP($B86,'All Results'!$B$2:$Y$321,23,FALSE)</f>
        <v>7</v>
      </c>
      <c r="Y86">
        <f>VLOOKUP($B86,'All Results'!$B$2:$Y$321,24,FALSE)</f>
        <v>0.59</v>
      </c>
    </row>
    <row r="87" spans="1:25" x14ac:dyDescent="0.2">
      <c r="A87">
        <v>86</v>
      </c>
      <c r="B87" t="s">
        <v>5</v>
      </c>
      <c r="C87" t="s">
        <v>602</v>
      </c>
      <c r="D87" t="s">
        <v>597</v>
      </c>
      <c r="E87" s="7">
        <f>VLOOKUP($B87,'All Results'!$B$2:$Y$321,4,FALSE)</f>
        <v>44022.02715832612</v>
      </c>
      <c r="F87" s="7">
        <f>VLOOKUP($B87,'All Results'!$B$2:$Y$321,5,FALSE)</f>
        <v>44022.027495573937</v>
      </c>
      <c r="G87" s="7">
        <f>VLOOKUP($B87,'All Results'!$B$2:$Y$321,6,FALSE)</f>
        <v>3.3724781678756699E-4</v>
      </c>
      <c r="H87" t="str">
        <f>VLOOKUP($B87,'All Results'!$B$2:$Y$321,7,FALSE)</f>
        <v>Y</v>
      </c>
      <c r="I87" t="str">
        <f>VLOOKUP($B87,'All Results'!$B$2:$Y$321,8,FALSE)</f>
        <v>Y</v>
      </c>
      <c r="J87" t="str">
        <f>VLOOKUP($B87,'All Results'!$B$2:$Y$321,9,FALSE)</f>
        <v>Y</v>
      </c>
      <c r="K87">
        <f>VLOOKUP($B87,'All Results'!$B$2:$Y$321,10,FALSE)</f>
        <v>8</v>
      </c>
      <c r="L87">
        <f>VLOOKUP($B87,'All Results'!$B$2:$Y$321,11,FALSE)</f>
        <v>8</v>
      </c>
      <c r="M87">
        <f>VLOOKUP($B87,'All Results'!$B$2:$Y$321,12,FALSE)</f>
        <v>3</v>
      </c>
      <c r="N87">
        <f>VLOOKUP($B87,'All Results'!$B$2:$Y$321,13,FALSE)</f>
        <v>0</v>
      </c>
      <c r="O87">
        <f>VLOOKUP($B87,'All Results'!$B$2:$Y$321,14,FALSE)</f>
        <v>5</v>
      </c>
      <c r="P87">
        <f>VLOOKUP($B87,'All Results'!$B$2:$Y$321,15,FALSE)</f>
        <v>1</v>
      </c>
      <c r="Q87">
        <f>VLOOKUP($B87,'All Results'!$B$2:$Y$321,16,FALSE)</f>
        <v>5</v>
      </c>
      <c r="R87">
        <f>VLOOKUP($B87,'All Results'!$B$2:$Y$321,17,FALSE)</f>
        <v>4</v>
      </c>
      <c r="S87">
        <f>VLOOKUP($B87,'All Results'!$B$2:$Y$321,18,FALSE)</f>
        <v>1</v>
      </c>
      <c r="T87">
        <f>VLOOKUP($B87,'All Results'!$B$2:$Y$321,19,FALSE)</f>
        <v>1</v>
      </c>
      <c r="U87">
        <f>VLOOKUP($B87,'All Results'!$B$2:$Y$321,20,FALSE)</f>
        <v>36</v>
      </c>
      <c r="V87">
        <f>VLOOKUP($B87,'All Results'!$B$2:$Y$321,21,FALSE)</f>
        <v>12</v>
      </c>
      <c r="W87">
        <f>VLOOKUP($B87,'All Results'!$B$2:$Y$321,22,FALSE)</f>
        <v>15</v>
      </c>
      <c r="X87">
        <f>VLOOKUP($B87,'All Results'!$B$2:$Y$321,23,FALSE)</f>
        <v>9</v>
      </c>
      <c r="Y87">
        <f>VLOOKUP($B87,'All Results'!$B$2:$Y$321,24,FALSE)</f>
        <v>0.59</v>
      </c>
    </row>
    <row r="88" spans="1:25" x14ac:dyDescent="0.2">
      <c r="A88">
        <v>87</v>
      </c>
      <c r="B88" t="s">
        <v>258</v>
      </c>
      <c r="C88" t="s">
        <v>601</v>
      </c>
      <c r="D88" t="s">
        <v>597</v>
      </c>
      <c r="E88" s="7">
        <f>VLOOKUP($B88,'All Results'!$B$2:$Y$321,4,FALSE)</f>
        <v>44022.098819108542</v>
      </c>
      <c r="F88" s="7">
        <f>VLOOKUP($B88,'All Results'!$B$2:$Y$321,5,FALSE)</f>
        <v>44022.099194480477</v>
      </c>
      <c r="G88" s="7">
        <f>VLOOKUP($B88,'All Results'!$B$2:$Y$321,6,FALSE)</f>
        <v>3.7537193566095084E-4</v>
      </c>
      <c r="H88" t="str">
        <f>VLOOKUP($B88,'All Results'!$B$2:$Y$321,7,FALSE)</f>
        <v>Y</v>
      </c>
      <c r="I88" t="str">
        <f>VLOOKUP($B88,'All Results'!$B$2:$Y$321,8,FALSE)</f>
        <v>Y</v>
      </c>
      <c r="J88" t="e">
        <f>VLOOKUP($B88,'All Results'!$B$2:$Y$321,9,FALSE)</f>
        <v>#N/A</v>
      </c>
      <c r="K88">
        <f>VLOOKUP($B88,'All Results'!$B$2:$Y$321,10,FALSE)</f>
        <v>8</v>
      </c>
      <c r="L88">
        <f>VLOOKUP($B88,'All Results'!$B$2:$Y$321,11,FALSE)</f>
        <v>3</v>
      </c>
      <c r="M88">
        <f>VLOOKUP($B88,'All Results'!$B$2:$Y$321,12,FALSE)</f>
        <v>5</v>
      </c>
      <c r="N88">
        <f>VLOOKUP($B88,'All Results'!$B$2:$Y$321,13,FALSE)</f>
        <v>0</v>
      </c>
      <c r="O88">
        <f>VLOOKUP($B88,'All Results'!$B$2:$Y$321,14,FALSE)</f>
        <v>2</v>
      </c>
      <c r="P88">
        <f>VLOOKUP($B88,'All Results'!$B$2:$Y$321,15,FALSE)</f>
        <v>1</v>
      </c>
      <c r="Q88">
        <f>VLOOKUP($B88,'All Results'!$B$2:$Y$321,16,FALSE)</f>
        <v>1</v>
      </c>
      <c r="R88">
        <f>VLOOKUP($B88,'All Results'!$B$2:$Y$321,17,FALSE)</f>
        <v>1</v>
      </c>
      <c r="S88">
        <f>VLOOKUP($B88,'All Results'!$B$2:$Y$321,18,FALSE)</f>
        <v>1</v>
      </c>
      <c r="T88">
        <f>VLOOKUP($B88,'All Results'!$B$2:$Y$321,19,FALSE)</f>
        <v>0</v>
      </c>
      <c r="U88">
        <f>VLOOKUP($B88,'All Results'!$B$2:$Y$321,20,FALSE)</f>
        <v>22</v>
      </c>
      <c r="V88">
        <f>VLOOKUP($B88,'All Results'!$B$2:$Y$321,21,FALSE)</f>
        <v>5</v>
      </c>
      <c r="W88">
        <f>VLOOKUP($B88,'All Results'!$B$2:$Y$321,22,FALSE)</f>
        <v>9</v>
      </c>
      <c r="X88">
        <f>VLOOKUP($B88,'All Results'!$B$2:$Y$321,23,FALSE)</f>
        <v>8</v>
      </c>
      <c r="Y88">
        <f>VLOOKUP($B88,'All Results'!$B$2:$Y$321,24,FALSE)</f>
        <v>0.59</v>
      </c>
    </row>
    <row r="89" spans="1:25" x14ac:dyDescent="0.2">
      <c r="A89">
        <v>88</v>
      </c>
      <c r="B89" t="s">
        <v>44</v>
      </c>
      <c r="C89" t="s">
        <v>600</v>
      </c>
      <c r="D89" t="s">
        <v>597</v>
      </c>
      <c r="E89" s="7">
        <f>VLOOKUP($B89,'All Results'!$B$2:$Y$321,4,FALSE)</f>
        <v>44022.040215598863</v>
      </c>
      <c r="F89" s="7">
        <f>VLOOKUP($B89,'All Results'!$B$2:$Y$321,5,FALSE)</f>
        <v>44022.040660810213</v>
      </c>
      <c r="G89" s="7">
        <f>VLOOKUP($B89,'All Results'!$B$2:$Y$321,6,FALSE)</f>
        <v>4.4521134987007827E-4</v>
      </c>
      <c r="H89" t="str">
        <f>VLOOKUP($B89,'All Results'!$B$2:$Y$321,7,FALSE)</f>
        <v>Y</v>
      </c>
      <c r="I89" t="str">
        <f>VLOOKUP($B89,'All Results'!$B$2:$Y$321,8,FALSE)</f>
        <v>Y</v>
      </c>
      <c r="J89" t="str">
        <f>VLOOKUP($B89,'All Results'!$B$2:$Y$321,9,FALSE)</f>
        <v>Y</v>
      </c>
      <c r="K89">
        <f>VLOOKUP($B89,'All Results'!$B$2:$Y$321,10,FALSE)</f>
        <v>11</v>
      </c>
      <c r="L89">
        <f>VLOOKUP($B89,'All Results'!$B$2:$Y$321,11,FALSE)</f>
        <v>6</v>
      </c>
      <c r="M89">
        <f>VLOOKUP($B89,'All Results'!$B$2:$Y$321,12,FALSE)</f>
        <v>5</v>
      </c>
      <c r="N89">
        <f>VLOOKUP($B89,'All Results'!$B$2:$Y$321,13,FALSE)</f>
        <v>0</v>
      </c>
      <c r="O89">
        <f>VLOOKUP($B89,'All Results'!$B$2:$Y$321,14,FALSE)</f>
        <v>4</v>
      </c>
      <c r="P89">
        <f>VLOOKUP($B89,'All Results'!$B$2:$Y$321,15,FALSE)</f>
        <v>1</v>
      </c>
      <c r="Q89">
        <f>VLOOKUP($B89,'All Results'!$B$2:$Y$321,16,FALSE)</f>
        <v>5</v>
      </c>
      <c r="R89">
        <f>VLOOKUP($B89,'All Results'!$B$2:$Y$321,17,FALSE)</f>
        <v>4</v>
      </c>
      <c r="S89">
        <f>VLOOKUP($B89,'All Results'!$B$2:$Y$321,18,FALSE)</f>
        <v>2</v>
      </c>
      <c r="T89">
        <f>VLOOKUP($B89,'All Results'!$B$2:$Y$321,19,FALSE)</f>
        <v>0</v>
      </c>
      <c r="U89">
        <f>VLOOKUP($B89,'All Results'!$B$2:$Y$321,20,FALSE)</f>
        <v>38</v>
      </c>
      <c r="V89">
        <f>VLOOKUP($B89,'All Results'!$B$2:$Y$321,21,FALSE)</f>
        <v>12</v>
      </c>
      <c r="W89">
        <f>VLOOKUP($B89,'All Results'!$B$2:$Y$321,22,FALSE)</f>
        <v>15</v>
      </c>
      <c r="X89">
        <f>VLOOKUP($B89,'All Results'!$B$2:$Y$321,23,FALSE)</f>
        <v>11</v>
      </c>
      <c r="Y89">
        <f>VLOOKUP($B89,'All Results'!$B$2:$Y$321,24,FALSE)</f>
        <v>0.56999999999999995</v>
      </c>
    </row>
    <row r="90" spans="1:25" x14ac:dyDescent="0.2">
      <c r="A90">
        <v>89</v>
      </c>
      <c r="B90" t="s">
        <v>128</v>
      </c>
      <c r="C90" t="s">
        <v>599</v>
      </c>
      <c r="D90" t="s">
        <v>597</v>
      </c>
      <c r="E90" s="7">
        <f>VLOOKUP($B90,'All Results'!$B$2:$Y$321,4,FALSE)</f>
        <v>44022.061859219903</v>
      </c>
      <c r="F90" s="7">
        <f>VLOOKUP($B90,'All Results'!$B$2:$Y$321,5,FALSE)</f>
        <v>44022.062118840462</v>
      </c>
      <c r="G90" s="7">
        <f>VLOOKUP($B90,'All Results'!$B$2:$Y$321,6,FALSE)</f>
        <v>2.5962055951822549E-4</v>
      </c>
      <c r="H90" t="str">
        <f>VLOOKUP($B90,'All Results'!$B$2:$Y$321,7,FALSE)</f>
        <v>Y</v>
      </c>
      <c r="I90" t="str">
        <f>VLOOKUP($B90,'All Results'!$B$2:$Y$321,8,FALSE)</f>
        <v>Y</v>
      </c>
      <c r="J90" t="e">
        <f>VLOOKUP($B90,'All Results'!$B$2:$Y$321,9,FALSE)</f>
        <v>#N/A</v>
      </c>
      <c r="K90">
        <f>VLOOKUP($B90,'All Results'!$B$2:$Y$321,10,FALSE)</f>
        <v>2</v>
      </c>
      <c r="L90">
        <f>VLOOKUP($B90,'All Results'!$B$2:$Y$321,11,FALSE)</f>
        <v>3</v>
      </c>
      <c r="M90">
        <f>VLOOKUP($B90,'All Results'!$B$2:$Y$321,12,FALSE)</f>
        <v>1</v>
      </c>
      <c r="N90">
        <f>VLOOKUP($B90,'All Results'!$B$2:$Y$321,13,FALSE)</f>
        <v>0</v>
      </c>
      <c r="O90">
        <f>VLOOKUP($B90,'All Results'!$B$2:$Y$321,14,FALSE)</f>
        <v>2</v>
      </c>
      <c r="P90">
        <f>VLOOKUP($B90,'All Results'!$B$2:$Y$321,15,FALSE)</f>
        <v>1</v>
      </c>
      <c r="Q90">
        <f>VLOOKUP($B90,'All Results'!$B$2:$Y$321,16,FALSE)</f>
        <v>1</v>
      </c>
      <c r="R90">
        <f>VLOOKUP($B90,'All Results'!$B$2:$Y$321,17,FALSE)</f>
        <v>0</v>
      </c>
      <c r="S90">
        <f>VLOOKUP($B90,'All Results'!$B$2:$Y$321,18,FALSE)</f>
        <v>1</v>
      </c>
      <c r="T90">
        <f>VLOOKUP($B90,'All Results'!$B$2:$Y$321,19,FALSE)</f>
        <v>0</v>
      </c>
      <c r="U90">
        <f>VLOOKUP($B90,'All Results'!$B$2:$Y$321,20,FALSE)</f>
        <v>11</v>
      </c>
      <c r="V90">
        <f>VLOOKUP($B90,'All Results'!$B$2:$Y$321,21,FALSE)</f>
        <v>4</v>
      </c>
      <c r="W90">
        <f>VLOOKUP($B90,'All Results'!$B$2:$Y$321,22,FALSE)</f>
        <v>5</v>
      </c>
      <c r="X90">
        <f>VLOOKUP($B90,'All Results'!$B$2:$Y$321,23,FALSE)</f>
        <v>2</v>
      </c>
      <c r="Y90">
        <f>VLOOKUP($B90,'All Results'!$B$2:$Y$321,24,FALSE)</f>
        <v>0.47</v>
      </c>
    </row>
    <row r="91" spans="1:25" x14ac:dyDescent="0.2">
      <c r="A91">
        <v>90</v>
      </c>
      <c r="B91" t="s">
        <v>41</v>
      </c>
      <c r="C91" t="s">
        <v>598</v>
      </c>
      <c r="D91" t="s">
        <v>597</v>
      </c>
      <c r="E91" s="7">
        <f>VLOOKUP($B91,'All Results'!$B$2:$Y$321,4,FALSE)</f>
        <v>44022.039662516487</v>
      </c>
      <c r="F91" s="7">
        <f>VLOOKUP($B91,'All Results'!$B$2:$Y$321,5,FALSE)</f>
        <v>44022.039774433637</v>
      </c>
      <c r="G91" s="7">
        <f>VLOOKUP($B91,'All Results'!$B$2:$Y$321,6,FALSE)</f>
        <v>1.1191715020686388E-4</v>
      </c>
      <c r="H91" t="str">
        <f>VLOOKUP($B91,'All Results'!$B$2:$Y$321,7,FALSE)</f>
        <v>Y</v>
      </c>
      <c r="I91" t="str">
        <f>VLOOKUP($B91,'All Results'!$B$2:$Y$321,8,FALSE)</f>
        <v>Y</v>
      </c>
      <c r="J91" t="str">
        <f>VLOOKUP($B91,'All Results'!$B$2:$Y$321,9,FALSE)</f>
        <v>Y</v>
      </c>
      <c r="K91">
        <f>VLOOKUP($B91,'All Results'!$B$2:$Y$321,10,FALSE)</f>
        <v>2</v>
      </c>
      <c r="L91">
        <f>VLOOKUP($B91,'All Results'!$B$2:$Y$321,11,FALSE)</f>
        <v>6</v>
      </c>
      <c r="M91">
        <f>VLOOKUP($B91,'All Results'!$B$2:$Y$321,12,FALSE)</f>
        <v>1</v>
      </c>
      <c r="N91">
        <f>VLOOKUP($B91,'All Results'!$B$2:$Y$321,13,FALSE)</f>
        <v>0</v>
      </c>
      <c r="O91">
        <f>VLOOKUP($B91,'All Results'!$B$2:$Y$321,14,FALSE)</f>
        <v>3</v>
      </c>
      <c r="P91">
        <f>VLOOKUP($B91,'All Results'!$B$2:$Y$321,15,FALSE)</f>
        <v>1</v>
      </c>
      <c r="Q91">
        <f>VLOOKUP($B91,'All Results'!$B$2:$Y$321,16,FALSE)</f>
        <v>4</v>
      </c>
      <c r="R91">
        <f>VLOOKUP($B91,'All Results'!$B$2:$Y$321,17,FALSE)</f>
        <v>2</v>
      </c>
      <c r="S91">
        <f>VLOOKUP($B91,'All Results'!$B$2:$Y$321,18,FALSE)</f>
        <v>1</v>
      </c>
      <c r="T91">
        <f>VLOOKUP($B91,'All Results'!$B$2:$Y$321,19,FALSE)</f>
        <v>1</v>
      </c>
      <c r="U91">
        <f>VLOOKUP($B91,'All Results'!$B$2:$Y$321,20,FALSE)</f>
        <v>21</v>
      </c>
      <c r="V91">
        <f>VLOOKUP($B91,'All Results'!$B$2:$Y$321,21,FALSE)</f>
        <v>10</v>
      </c>
      <c r="W91">
        <f>VLOOKUP($B91,'All Results'!$B$2:$Y$321,22,FALSE)</f>
        <v>9</v>
      </c>
      <c r="X91">
        <f>VLOOKUP($B91,'All Results'!$B$2:$Y$321,23,FALSE)</f>
        <v>2</v>
      </c>
      <c r="Y91">
        <f>VLOOKUP($B91,'All Results'!$B$2:$Y$321,24,FALSE)</f>
        <v>0.48</v>
      </c>
    </row>
    <row r="92" spans="1:25" x14ac:dyDescent="0.2">
      <c r="A92">
        <v>91</v>
      </c>
      <c r="B92" t="s">
        <v>81</v>
      </c>
      <c r="C92" t="s">
        <v>596</v>
      </c>
      <c r="D92" t="s">
        <v>586</v>
      </c>
      <c r="E92" s="7">
        <f>VLOOKUP($B92,'All Results'!$B$2:$Y$321,4,FALSE)</f>
        <v>44022.048608658901</v>
      </c>
      <c r="F92" s="7">
        <f>VLOOKUP($B92,'All Results'!$B$2:$Y$321,5,FALSE)</f>
        <v>44022.048615044063</v>
      </c>
      <c r="G92" s="7">
        <f>VLOOKUP($B92,'All Results'!$B$2:$Y$321,6,FALSE)</f>
        <v>6.3851621234789491E-6</v>
      </c>
      <c r="H92" t="str">
        <f>VLOOKUP($B92,'All Results'!$B$2:$Y$321,7,FALSE)</f>
        <v>N</v>
      </c>
      <c r="I92" t="str">
        <f>VLOOKUP($B92,'All Results'!$B$2:$Y$321,8,FALSE)</f>
        <v>N</v>
      </c>
      <c r="J92" t="e">
        <f>VLOOKUP($B92,'All Results'!$B$2:$Y$321,9,FALSE)</f>
        <v>#N/A</v>
      </c>
      <c r="K92">
        <f>VLOOKUP($B92,'All Results'!$B$2:$Y$321,10,FALSE)</f>
        <v>0</v>
      </c>
      <c r="L92">
        <f>VLOOKUP($B92,'All Results'!$B$2:$Y$321,11,FALSE)</f>
        <v>0</v>
      </c>
      <c r="M92">
        <f>VLOOKUP($B92,'All Results'!$B$2:$Y$321,12,FALSE)</f>
        <v>0</v>
      </c>
      <c r="N92">
        <f>VLOOKUP($B92,'All Results'!$B$2:$Y$321,13,FALSE)</f>
        <v>0</v>
      </c>
      <c r="O92">
        <f>VLOOKUP($B92,'All Results'!$B$2:$Y$321,14,FALSE)</f>
        <v>0</v>
      </c>
      <c r="P92">
        <f>VLOOKUP($B92,'All Results'!$B$2:$Y$321,15,FALSE)</f>
        <v>0</v>
      </c>
      <c r="Q92">
        <f>VLOOKUP($B92,'All Results'!$B$2:$Y$321,16,FALSE)</f>
        <v>0</v>
      </c>
      <c r="R92">
        <f>VLOOKUP($B92,'All Results'!$B$2:$Y$321,17,FALSE)</f>
        <v>0</v>
      </c>
      <c r="S92">
        <f>VLOOKUP($B92,'All Results'!$B$2:$Y$321,18,FALSE)</f>
        <v>0</v>
      </c>
      <c r="T92">
        <f>VLOOKUP($B92,'All Results'!$B$2:$Y$321,19,FALSE)</f>
        <v>0</v>
      </c>
      <c r="U92">
        <f>VLOOKUP($B92,'All Results'!$B$2:$Y$321,20,FALSE)</f>
        <v>0</v>
      </c>
      <c r="V92">
        <f>VLOOKUP($B92,'All Results'!$B$2:$Y$321,21,FALSE)</f>
        <v>0</v>
      </c>
      <c r="W92">
        <f>VLOOKUP($B92,'All Results'!$B$2:$Y$321,22,FALSE)</f>
        <v>0</v>
      </c>
      <c r="X92">
        <f>VLOOKUP($B92,'All Results'!$B$2:$Y$321,23,FALSE)</f>
        <v>0</v>
      </c>
      <c r="Y92">
        <f>VLOOKUP($B92,'All Results'!$B$2:$Y$321,24,FALSE)</f>
        <v>0</v>
      </c>
    </row>
    <row r="93" spans="1:25" x14ac:dyDescent="0.2">
      <c r="A93">
        <v>92</v>
      </c>
      <c r="B93" t="s">
        <v>95</v>
      </c>
      <c r="C93" t="s">
        <v>595</v>
      </c>
      <c r="D93" t="s">
        <v>586</v>
      </c>
      <c r="E93" s="7">
        <f>VLOOKUP($B93,'All Results'!$B$2:$Y$321,4,FALSE)</f>
        <v>44022.054081035021</v>
      </c>
      <c r="F93" s="7">
        <f>VLOOKUP($B93,'All Results'!$B$2:$Y$321,5,FALSE)</f>
        <v>44022.054594533562</v>
      </c>
      <c r="G93" s="7">
        <f>VLOOKUP($B93,'All Results'!$B$2:$Y$321,6,FALSE)</f>
        <v>5.1349854038562626E-4</v>
      </c>
      <c r="H93" t="str">
        <f>VLOOKUP($B93,'All Results'!$B$2:$Y$321,7,FALSE)</f>
        <v>Y</v>
      </c>
      <c r="I93" t="str">
        <f>VLOOKUP($B93,'All Results'!$B$2:$Y$321,8,FALSE)</f>
        <v>Y</v>
      </c>
      <c r="J93" t="e">
        <f>VLOOKUP($B93,'All Results'!$B$2:$Y$321,9,FALSE)</f>
        <v>#N/A</v>
      </c>
      <c r="K93">
        <f>VLOOKUP($B93,'All Results'!$B$2:$Y$321,10,FALSE)</f>
        <v>9</v>
      </c>
      <c r="L93">
        <f>VLOOKUP($B93,'All Results'!$B$2:$Y$321,11,FALSE)</f>
        <v>3</v>
      </c>
      <c r="M93">
        <f>VLOOKUP($B93,'All Results'!$B$2:$Y$321,12,FALSE)</f>
        <v>3</v>
      </c>
      <c r="N93">
        <f>VLOOKUP($B93,'All Results'!$B$2:$Y$321,13,FALSE)</f>
        <v>0</v>
      </c>
      <c r="O93">
        <f>VLOOKUP($B93,'All Results'!$B$2:$Y$321,14,FALSE)</f>
        <v>1</v>
      </c>
      <c r="P93">
        <f>VLOOKUP($B93,'All Results'!$B$2:$Y$321,15,FALSE)</f>
        <v>1</v>
      </c>
      <c r="Q93">
        <f>VLOOKUP($B93,'All Results'!$B$2:$Y$321,16,FALSE)</f>
        <v>1</v>
      </c>
      <c r="R93">
        <f>VLOOKUP($B93,'All Results'!$B$2:$Y$321,17,FALSE)</f>
        <v>3</v>
      </c>
      <c r="S93">
        <f>VLOOKUP($B93,'All Results'!$B$2:$Y$321,18,FALSE)</f>
        <v>1</v>
      </c>
      <c r="T93">
        <f>VLOOKUP($B93,'All Results'!$B$2:$Y$321,19,FALSE)</f>
        <v>0</v>
      </c>
      <c r="U93">
        <f>VLOOKUP($B93,'All Results'!$B$2:$Y$321,20,FALSE)</f>
        <v>22</v>
      </c>
      <c r="V93">
        <f>VLOOKUP($B93,'All Results'!$B$2:$Y$321,21,FALSE)</f>
        <v>8</v>
      </c>
      <c r="W93">
        <f>VLOOKUP($B93,'All Results'!$B$2:$Y$321,22,FALSE)</f>
        <v>10</v>
      </c>
      <c r="X93">
        <f>VLOOKUP($B93,'All Results'!$B$2:$Y$321,23,FALSE)</f>
        <v>4</v>
      </c>
      <c r="Y93">
        <f>VLOOKUP($B93,'All Results'!$B$2:$Y$321,24,FALSE)</f>
        <v>0.52</v>
      </c>
    </row>
    <row r="94" spans="1:25" x14ac:dyDescent="0.2">
      <c r="A94">
        <v>93</v>
      </c>
      <c r="B94" t="s">
        <v>303</v>
      </c>
      <c r="C94" t="s">
        <v>594</v>
      </c>
      <c r="D94" t="s">
        <v>586</v>
      </c>
      <c r="E94" s="7">
        <f>VLOOKUP($B94,'All Results'!$B$2:$Y$321,4,FALSE)</f>
        <v>44022.11112622435</v>
      </c>
      <c r="F94" s="7">
        <f>VLOOKUP($B94,'All Results'!$B$2:$Y$321,5,FALSE)</f>
        <v>44022.111466551047</v>
      </c>
      <c r="G94" s="7">
        <f>VLOOKUP($B94,'All Results'!$B$2:$Y$321,6,FALSE)</f>
        <v>3.4032669645966962E-4</v>
      </c>
      <c r="H94" t="str">
        <f>VLOOKUP($B94,'All Results'!$B$2:$Y$321,7,FALSE)</f>
        <v>Y</v>
      </c>
      <c r="I94" t="str">
        <f>VLOOKUP($B94,'All Results'!$B$2:$Y$321,8,FALSE)</f>
        <v>Y</v>
      </c>
      <c r="J94" t="e">
        <f>VLOOKUP($B94,'All Results'!$B$2:$Y$321,9,FALSE)</f>
        <v>#N/A</v>
      </c>
      <c r="K94">
        <f>VLOOKUP($B94,'All Results'!$B$2:$Y$321,10,FALSE)</f>
        <v>7</v>
      </c>
      <c r="L94">
        <f>VLOOKUP($B94,'All Results'!$B$2:$Y$321,11,FALSE)</f>
        <v>3</v>
      </c>
      <c r="M94">
        <f>VLOOKUP($B94,'All Results'!$B$2:$Y$321,12,FALSE)</f>
        <v>6</v>
      </c>
      <c r="N94">
        <f>VLOOKUP($B94,'All Results'!$B$2:$Y$321,13,FALSE)</f>
        <v>0</v>
      </c>
      <c r="O94">
        <f>VLOOKUP($B94,'All Results'!$B$2:$Y$321,14,FALSE)</f>
        <v>2</v>
      </c>
      <c r="P94">
        <f>VLOOKUP($B94,'All Results'!$B$2:$Y$321,15,FALSE)</f>
        <v>1</v>
      </c>
      <c r="Q94">
        <f>VLOOKUP($B94,'All Results'!$B$2:$Y$321,16,FALSE)</f>
        <v>1</v>
      </c>
      <c r="R94">
        <f>VLOOKUP($B94,'All Results'!$B$2:$Y$321,17,FALSE)</f>
        <v>3</v>
      </c>
      <c r="S94">
        <f>VLOOKUP($B94,'All Results'!$B$2:$Y$321,18,FALSE)</f>
        <v>2</v>
      </c>
      <c r="T94">
        <f>VLOOKUP($B94,'All Results'!$B$2:$Y$321,19,FALSE)</f>
        <v>0</v>
      </c>
      <c r="U94">
        <f>VLOOKUP($B94,'All Results'!$B$2:$Y$321,20,FALSE)</f>
        <v>25</v>
      </c>
      <c r="V94">
        <f>VLOOKUP($B94,'All Results'!$B$2:$Y$321,21,FALSE)</f>
        <v>7</v>
      </c>
      <c r="W94">
        <f>VLOOKUP($B94,'All Results'!$B$2:$Y$321,22,FALSE)</f>
        <v>10</v>
      </c>
      <c r="X94">
        <f>VLOOKUP($B94,'All Results'!$B$2:$Y$321,23,FALSE)</f>
        <v>8</v>
      </c>
      <c r="Y94">
        <f>VLOOKUP($B94,'All Results'!$B$2:$Y$321,24,FALSE)</f>
        <v>0.56999999999999995</v>
      </c>
    </row>
    <row r="95" spans="1:25" x14ac:dyDescent="0.2">
      <c r="A95">
        <v>94</v>
      </c>
      <c r="B95" t="s">
        <v>20</v>
      </c>
      <c r="C95" t="s">
        <v>593</v>
      </c>
      <c r="D95" t="s">
        <v>586</v>
      </c>
      <c r="E95" s="7">
        <f>VLOOKUP($B95,'All Results'!$B$2:$Y$321,4,FALSE)</f>
        <v>44022.032712501823</v>
      </c>
      <c r="F95" s="7">
        <f>VLOOKUP($B95,'All Results'!$B$2:$Y$321,5,FALSE)</f>
        <v>44022.033167167268</v>
      </c>
      <c r="G95" s="7">
        <f>VLOOKUP($B95,'All Results'!$B$2:$Y$321,6,FALSE)</f>
        <v>4.5466544543160126E-4</v>
      </c>
      <c r="H95" t="str">
        <f>VLOOKUP($B95,'All Results'!$B$2:$Y$321,7,FALSE)</f>
        <v>Y</v>
      </c>
      <c r="I95" t="str">
        <f>VLOOKUP($B95,'All Results'!$B$2:$Y$321,8,FALSE)</f>
        <v>Y</v>
      </c>
      <c r="J95" t="str">
        <f>VLOOKUP($B95,'All Results'!$B$2:$Y$321,9,FALSE)</f>
        <v>Y</v>
      </c>
      <c r="K95">
        <f>VLOOKUP($B95,'All Results'!$B$2:$Y$321,10,FALSE)</f>
        <v>8</v>
      </c>
      <c r="L95">
        <f>VLOOKUP($B95,'All Results'!$B$2:$Y$321,11,FALSE)</f>
        <v>10</v>
      </c>
      <c r="M95">
        <f>VLOOKUP($B95,'All Results'!$B$2:$Y$321,12,FALSE)</f>
        <v>3</v>
      </c>
      <c r="N95">
        <f>VLOOKUP($B95,'All Results'!$B$2:$Y$321,13,FALSE)</f>
        <v>0</v>
      </c>
      <c r="O95">
        <f>VLOOKUP($B95,'All Results'!$B$2:$Y$321,14,FALSE)</f>
        <v>3</v>
      </c>
      <c r="P95">
        <f>VLOOKUP($B95,'All Results'!$B$2:$Y$321,15,FALSE)</f>
        <v>1</v>
      </c>
      <c r="Q95">
        <f>VLOOKUP($B95,'All Results'!$B$2:$Y$321,16,FALSE)</f>
        <v>6</v>
      </c>
      <c r="R95">
        <f>VLOOKUP($B95,'All Results'!$B$2:$Y$321,17,FALSE)</f>
        <v>1</v>
      </c>
      <c r="S95">
        <f>VLOOKUP($B95,'All Results'!$B$2:$Y$321,18,FALSE)</f>
        <v>0</v>
      </c>
      <c r="T95">
        <f>VLOOKUP($B95,'All Results'!$B$2:$Y$321,19,FALSE)</f>
        <v>0</v>
      </c>
      <c r="U95">
        <f>VLOOKUP($B95,'All Results'!$B$2:$Y$321,20,FALSE)</f>
        <v>32</v>
      </c>
      <c r="V95">
        <f>VLOOKUP($B95,'All Results'!$B$2:$Y$321,21,FALSE)</f>
        <v>8</v>
      </c>
      <c r="W95">
        <f>VLOOKUP($B95,'All Results'!$B$2:$Y$321,22,FALSE)</f>
        <v>18</v>
      </c>
      <c r="X95">
        <f>VLOOKUP($B95,'All Results'!$B$2:$Y$321,23,FALSE)</f>
        <v>6</v>
      </c>
      <c r="Y95">
        <f>VLOOKUP($B95,'All Results'!$B$2:$Y$321,24,FALSE)</f>
        <v>0.53</v>
      </c>
    </row>
    <row r="96" spans="1:25" x14ac:dyDescent="0.2">
      <c r="A96">
        <v>95</v>
      </c>
      <c r="B96" t="s">
        <v>141</v>
      </c>
      <c r="C96" t="s">
        <v>592</v>
      </c>
      <c r="D96" t="s">
        <v>586</v>
      </c>
      <c r="E96" s="7">
        <f>VLOOKUP($B96,'All Results'!$B$2:$Y$321,4,FALSE)</f>
        <v>44022.065253126428</v>
      </c>
      <c r="F96" s="7">
        <f>VLOOKUP($B96,'All Results'!$B$2:$Y$321,5,FALSE)</f>
        <v>44022.065421992207</v>
      </c>
      <c r="G96" s="7">
        <f>VLOOKUP($B96,'All Results'!$B$2:$Y$321,6,FALSE)</f>
        <v>1.6886577941477299E-4</v>
      </c>
      <c r="H96" t="str">
        <f>VLOOKUP($B96,'All Results'!$B$2:$Y$321,7,FALSE)</f>
        <v>Y</v>
      </c>
      <c r="I96" t="str">
        <f>VLOOKUP($B96,'All Results'!$B$2:$Y$321,8,FALSE)</f>
        <v>Y</v>
      </c>
      <c r="J96" t="e">
        <f>VLOOKUP($B96,'All Results'!$B$2:$Y$321,9,FALSE)</f>
        <v>#N/A</v>
      </c>
      <c r="K96">
        <f>VLOOKUP($B96,'All Results'!$B$2:$Y$321,10,FALSE)</f>
        <v>6</v>
      </c>
      <c r="L96">
        <f>VLOOKUP($B96,'All Results'!$B$2:$Y$321,11,FALSE)</f>
        <v>2</v>
      </c>
      <c r="M96">
        <f>VLOOKUP($B96,'All Results'!$B$2:$Y$321,12,FALSE)</f>
        <v>2</v>
      </c>
      <c r="N96">
        <f>VLOOKUP($B96,'All Results'!$B$2:$Y$321,13,FALSE)</f>
        <v>0</v>
      </c>
      <c r="O96">
        <f>VLOOKUP($B96,'All Results'!$B$2:$Y$321,14,FALSE)</f>
        <v>1</v>
      </c>
      <c r="P96">
        <f>VLOOKUP($B96,'All Results'!$B$2:$Y$321,15,FALSE)</f>
        <v>1</v>
      </c>
      <c r="Q96">
        <f>VLOOKUP($B96,'All Results'!$B$2:$Y$321,16,FALSE)</f>
        <v>1</v>
      </c>
      <c r="R96">
        <f>VLOOKUP($B96,'All Results'!$B$2:$Y$321,17,FALSE)</f>
        <v>3</v>
      </c>
      <c r="S96">
        <f>VLOOKUP($B96,'All Results'!$B$2:$Y$321,18,FALSE)</f>
        <v>1</v>
      </c>
      <c r="T96">
        <f>VLOOKUP($B96,'All Results'!$B$2:$Y$321,19,FALSE)</f>
        <v>0</v>
      </c>
      <c r="U96">
        <f>VLOOKUP($B96,'All Results'!$B$2:$Y$321,20,FALSE)</f>
        <v>17</v>
      </c>
      <c r="V96">
        <f>VLOOKUP($B96,'All Results'!$B$2:$Y$321,21,FALSE)</f>
        <v>6</v>
      </c>
      <c r="W96">
        <f>VLOOKUP($B96,'All Results'!$B$2:$Y$321,22,FALSE)</f>
        <v>8</v>
      </c>
      <c r="X96">
        <f>VLOOKUP($B96,'All Results'!$B$2:$Y$321,23,FALSE)</f>
        <v>3</v>
      </c>
      <c r="Y96">
        <f>VLOOKUP($B96,'All Results'!$B$2:$Y$321,24,FALSE)</f>
        <v>0.49</v>
      </c>
    </row>
    <row r="97" spans="1:25" x14ac:dyDescent="0.2">
      <c r="A97">
        <v>96</v>
      </c>
      <c r="B97" t="s">
        <v>172</v>
      </c>
      <c r="C97" t="s">
        <v>591</v>
      </c>
      <c r="D97" t="s">
        <v>586</v>
      </c>
      <c r="E97" s="7">
        <f>VLOOKUP($B97,'All Results'!$B$2:$Y$321,4,FALSE)</f>
        <v>44022.076088482478</v>
      </c>
      <c r="F97" s="7">
        <f>VLOOKUP($B97,'All Results'!$B$2:$Y$321,5,FALSE)</f>
        <v>44022.07609492811</v>
      </c>
      <c r="G97" s="7">
        <f>VLOOKUP($B97,'All Results'!$B$2:$Y$321,6,FALSE)</f>
        <v>6.4456326072104275E-6</v>
      </c>
      <c r="H97" t="str">
        <f>VLOOKUP($B97,'All Results'!$B$2:$Y$321,7,FALSE)</f>
        <v>N</v>
      </c>
      <c r="I97" t="str">
        <f>VLOOKUP($B97,'All Results'!$B$2:$Y$321,8,FALSE)</f>
        <v>N</v>
      </c>
      <c r="J97" t="e">
        <f>VLOOKUP($B97,'All Results'!$B$2:$Y$321,9,FALSE)</f>
        <v>#N/A</v>
      </c>
      <c r="K97">
        <f>VLOOKUP($B97,'All Results'!$B$2:$Y$321,10,FALSE)</f>
        <v>0</v>
      </c>
      <c r="L97">
        <f>VLOOKUP($B97,'All Results'!$B$2:$Y$321,11,FALSE)</f>
        <v>0</v>
      </c>
      <c r="M97">
        <f>VLOOKUP($B97,'All Results'!$B$2:$Y$321,12,FALSE)</f>
        <v>0</v>
      </c>
      <c r="N97">
        <f>VLOOKUP($B97,'All Results'!$B$2:$Y$321,13,FALSE)</f>
        <v>0</v>
      </c>
      <c r="O97">
        <f>VLOOKUP($B97,'All Results'!$B$2:$Y$321,14,FALSE)</f>
        <v>0</v>
      </c>
      <c r="P97">
        <f>VLOOKUP($B97,'All Results'!$B$2:$Y$321,15,FALSE)</f>
        <v>0</v>
      </c>
      <c r="Q97">
        <f>VLOOKUP($B97,'All Results'!$B$2:$Y$321,16,FALSE)</f>
        <v>0</v>
      </c>
      <c r="R97">
        <f>VLOOKUP($B97,'All Results'!$B$2:$Y$321,17,FALSE)</f>
        <v>0</v>
      </c>
      <c r="S97">
        <f>VLOOKUP($B97,'All Results'!$B$2:$Y$321,18,FALSE)</f>
        <v>0</v>
      </c>
      <c r="T97">
        <f>VLOOKUP($B97,'All Results'!$B$2:$Y$321,19,FALSE)</f>
        <v>0</v>
      </c>
      <c r="U97">
        <f>VLOOKUP($B97,'All Results'!$B$2:$Y$321,20,FALSE)</f>
        <v>0</v>
      </c>
      <c r="V97">
        <f>VLOOKUP($B97,'All Results'!$B$2:$Y$321,21,FALSE)</f>
        <v>0</v>
      </c>
      <c r="W97">
        <f>VLOOKUP($B97,'All Results'!$B$2:$Y$321,22,FALSE)</f>
        <v>0</v>
      </c>
      <c r="X97">
        <f>VLOOKUP($B97,'All Results'!$B$2:$Y$321,23,FALSE)</f>
        <v>0</v>
      </c>
      <c r="Y97">
        <f>VLOOKUP($B97,'All Results'!$B$2:$Y$321,24,FALSE)</f>
        <v>0</v>
      </c>
    </row>
    <row r="98" spans="1:25" x14ac:dyDescent="0.2">
      <c r="A98">
        <v>97</v>
      </c>
      <c r="B98" t="s">
        <v>144</v>
      </c>
      <c r="C98" t="s">
        <v>590</v>
      </c>
      <c r="D98" t="s">
        <v>586</v>
      </c>
      <c r="E98" s="7">
        <f>VLOOKUP($B98,'All Results'!$B$2:$Y$321,4,FALSE)</f>
        <v>44022.0657762603</v>
      </c>
      <c r="F98" s="7">
        <f>VLOOKUP($B98,'All Results'!$B$2:$Y$321,5,FALSE)</f>
        <v>44022.066188612429</v>
      </c>
      <c r="G98" s="7">
        <f>VLOOKUP($B98,'All Results'!$B$2:$Y$321,6,FALSE)</f>
        <v>4.1235212847823277E-4</v>
      </c>
      <c r="H98" t="str">
        <f>VLOOKUP($B98,'All Results'!$B$2:$Y$321,7,FALSE)</f>
        <v>Y</v>
      </c>
      <c r="I98" t="str">
        <f>VLOOKUP($B98,'All Results'!$B$2:$Y$321,8,FALSE)</f>
        <v>Y</v>
      </c>
      <c r="J98" t="e">
        <f>VLOOKUP($B98,'All Results'!$B$2:$Y$321,9,FALSE)</f>
        <v>#N/A</v>
      </c>
      <c r="K98">
        <f>VLOOKUP($B98,'All Results'!$B$2:$Y$321,10,FALSE)</f>
        <v>10</v>
      </c>
      <c r="L98">
        <f>VLOOKUP($B98,'All Results'!$B$2:$Y$321,11,FALSE)</f>
        <v>2</v>
      </c>
      <c r="M98">
        <f>VLOOKUP($B98,'All Results'!$B$2:$Y$321,12,FALSE)</f>
        <v>2</v>
      </c>
      <c r="N98">
        <f>VLOOKUP($B98,'All Results'!$B$2:$Y$321,13,FALSE)</f>
        <v>0</v>
      </c>
      <c r="O98">
        <f>VLOOKUP($B98,'All Results'!$B$2:$Y$321,14,FALSE)</f>
        <v>1</v>
      </c>
      <c r="P98">
        <f>VLOOKUP($B98,'All Results'!$B$2:$Y$321,15,FALSE)</f>
        <v>1</v>
      </c>
      <c r="Q98">
        <f>VLOOKUP($B98,'All Results'!$B$2:$Y$321,16,FALSE)</f>
        <v>2</v>
      </c>
      <c r="R98">
        <f>VLOOKUP($B98,'All Results'!$B$2:$Y$321,17,FALSE)</f>
        <v>2</v>
      </c>
      <c r="S98">
        <f>VLOOKUP($B98,'All Results'!$B$2:$Y$321,18,FALSE)</f>
        <v>2</v>
      </c>
      <c r="T98">
        <f>VLOOKUP($B98,'All Results'!$B$2:$Y$321,19,FALSE)</f>
        <v>0</v>
      </c>
      <c r="U98">
        <f>VLOOKUP($B98,'All Results'!$B$2:$Y$321,20,FALSE)</f>
        <v>22</v>
      </c>
      <c r="V98">
        <f>VLOOKUP($B98,'All Results'!$B$2:$Y$321,21,FALSE)</f>
        <v>6</v>
      </c>
      <c r="W98">
        <f>VLOOKUP($B98,'All Results'!$B$2:$Y$321,22,FALSE)</f>
        <v>12</v>
      </c>
      <c r="X98">
        <f>VLOOKUP($B98,'All Results'!$B$2:$Y$321,23,FALSE)</f>
        <v>4</v>
      </c>
      <c r="Y98">
        <f>VLOOKUP($B98,'All Results'!$B$2:$Y$321,24,FALSE)</f>
        <v>0.52</v>
      </c>
    </row>
    <row r="99" spans="1:25" x14ac:dyDescent="0.2">
      <c r="A99">
        <v>98</v>
      </c>
      <c r="B99" t="s">
        <v>209</v>
      </c>
      <c r="C99" t="s">
        <v>589</v>
      </c>
      <c r="D99" t="s">
        <v>586</v>
      </c>
      <c r="E99" s="7">
        <f>VLOOKUP($B99,'All Results'!$B$2:$Y$321,4,FALSE)</f>
        <v>44022.084871070729</v>
      </c>
      <c r="F99" s="7">
        <f>VLOOKUP($B99,'All Results'!$B$2:$Y$321,5,FALSE)</f>
        <v>44022.085183893752</v>
      </c>
      <c r="G99" s="7">
        <f>VLOOKUP($B99,'All Results'!$B$2:$Y$321,6,FALSE)</f>
        <v>3.1282302370527759E-4</v>
      </c>
      <c r="H99" t="str">
        <f>VLOOKUP($B99,'All Results'!$B$2:$Y$321,7,FALSE)</f>
        <v>Y</v>
      </c>
      <c r="I99" t="str">
        <f>VLOOKUP($B99,'All Results'!$B$2:$Y$321,8,FALSE)</f>
        <v>Y</v>
      </c>
      <c r="J99" t="e">
        <f>VLOOKUP($B99,'All Results'!$B$2:$Y$321,9,FALSE)</f>
        <v>#N/A</v>
      </c>
      <c r="K99">
        <f>VLOOKUP($B99,'All Results'!$B$2:$Y$321,10,FALSE)</f>
        <v>9</v>
      </c>
      <c r="L99">
        <f>VLOOKUP($B99,'All Results'!$B$2:$Y$321,11,FALSE)</f>
        <v>4</v>
      </c>
      <c r="M99">
        <f>VLOOKUP($B99,'All Results'!$B$2:$Y$321,12,FALSE)</f>
        <v>4</v>
      </c>
      <c r="N99">
        <f>VLOOKUP($B99,'All Results'!$B$2:$Y$321,13,FALSE)</f>
        <v>0</v>
      </c>
      <c r="O99">
        <f>VLOOKUP($B99,'All Results'!$B$2:$Y$321,14,FALSE)</f>
        <v>2</v>
      </c>
      <c r="P99">
        <f>VLOOKUP($B99,'All Results'!$B$2:$Y$321,15,FALSE)</f>
        <v>1</v>
      </c>
      <c r="Q99">
        <f>VLOOKUP($B99,'All Results'!$B$2:$Y$321,16,FALSE)</f>
        <v>2</v>
      </c>
      <c r="R99">
        <f>VLOOKUP($B99,'All Results'!$B$2:$Y$321,17,FALSE)</f>
        <v>3</v>
      </c>
      <c r="S99">
        <f>VLOOKUP($B99,'All Results'!$B$2:$Y$321,18,FALSE)</f>
        <v>2</v>
      </c>
      <c r="T99">
        <f>VLOOKUP($B99,'All Results'!$B$2:$Y$321,19,FALSE)</f>
        <v>1</v>
      </c>
      <c r="U99">
        <f>VLOOKUP($B99,'All Results'!$B$2:$Y$321,20,FALSE)</f>
        <v>28</v>
      </c>
      <c r="V99">
        <f>VLOOKUP($B99,'All Results'!$B$2:$Y$321,21,FALSE)</f>
        <v>9</v>
      </c>
      <c r="W99">
        <f>VLOOKUP($B99,'All Results'!$B$2:$Y$321,22,FALSE)</f>
        <v>12</v>
      </c>
      <c r="X99">
        <f>VLOOKUP($B99,'All Results'!$B$2:$Y$321,23,FALSE)</f>
        <v>7</v>
      </c>
      <c r="Y99">
        <f>VLOOKUP($B99,'All Results'!$B$2:$Y$321,24,FALSE)</f>
        <v>0.56000000000000005</v>
      </c>
    </row>
    <row r="100" spans="1:25" x14ac:dyDescent="0.2">
      <c r="A100">
        <v>99</v>
      </c>
      <c r="B100" t="s">
        <v>84</v>
      </c>
      <c r="C100" t="s">
        <v>588</v>
      </c>
      <c r="D100" t="s">
        <v>586</v>
      </c>
      <c r="E100" s="7">
        <f>VLOOKUP($B100,'All Results'!$B$2:$Y$321,4,FALSE)</f>
        <v>44022.049110860797</v>
      </c>
      <c r="F100" s="7">
        <f>VLOOKUP($B100,'All Results'!$B$2:$Y$321,5,FALSE)</f>
        <v>44022.049117058566</v>
      </c>
      <c r="G100" s="7">
        <f>VLOOKUP($B100,'All Results'!$B$2:$Y$321,6,FALSE)</f>
        <v>6.1977698351256549E-6</v>
      </c>
      <c r="H100" t="str">
        <f>VLOOKUP($B100,'All Results'!$B$2:$Y$321,7,FALSE)</f>
        <v>N</v>
      </c>
      <c r="I100" t="str">
        <f>VLOOKUP($B100,'All Results'!$B$2:$Y$321,8,FALSE)</f>
        <v>N</v>
      </c>
      <c r="J100" t="e">
        <f>VLOOKUP($B100,'All Results'!$B$2:$Y$321,9,FALSE)</f>
        <v>#N/A</v>
      </c>
      <c r="K100">
        <f>VLOOKUP($B100,'All Results'!$B$2:$Y$321,10,FALSE)</f>
        <v>0</v>
      </c>
      <c r="L100">
        <f>VLOOKUP($B100,'All Results'!$B$2:$Y$321,11,FALSE)</f>
        <v>0</v>
      </c>
      <c r="M100">
        <f>VLOOKUP($B100,'All Results'!$B$2:$Y$321,12,FALSE)</f>
        <v>0</v>
      </c>
      <c r="N100">
        <f>VLOOKUP($B100,'All Results'!$B$2:$Y$321,13,FALSE)</f>
        <v>0</v>
      </c>
      <c r="O100">
        <f>VLOOKUP($B100,'All Results'!$B$2:$Y$321,14,FALSE)</f>
        <v>0</v>
      </c>
      <c r="P100">
        <f>VLOOKUP($B100,'All Results'!$B$2:$Y$321,15,FALSE)</f>
        <v>0</v>
      </c>
      <c r="Q100">
        <f>VLOOKUP($B100,'All Results'!$B$2:$Y$321,16,FALSE)</f>
        <v>0</v>
      </c>
      <c r="R100">
        <f>VLOOKUP($B100,'All Results'!$B$2:$Y$321,17,FALSE)</f>
        <v>0</v>
      </c>
      <c r="S100">
        <f>VLOOKUP($B100,'All Results'!$B$2:$Y$321,18,FALSE)</f>
        <v>0</v>
      </c>
      <c r="T100">
        <f>VLOOKUP($B100,'All Results'!$B$2:$Y$321,19,FALSE)</f>
        <v>0</v>
      </c>
      <c r="U100">
        <f>VLOOKUP($B100,'All Results'!$B$2:$Y$321,20,FALSE)</f>
        <v>0</v>
      </c>
      <c r="V100">
        <f>VLOOKUP($B100,'All Results'!$B$2:$Y$321,21,FALSE)</f>
        <v>0</v>
      </c>
      <c r="W100">
        <f>VLOOKUP($B100,'All Results'!$B$2:$Y$321,22,FALSE)</f>
        <v>0</v>
      </c>
      <c r="X100">
        <f>VLOOKUP($B100,'All Results'!$B$2:$Y$321,23,FALSE)</f>
        <v>0</v>
      </c>
      <c r="Y100">
        <f>VLOOKUP($B100,'All Results'!$B$2:$Y$321,24,FALSE)</f>
        <v>0</v>
      </c>
    </row>
    <row r="101" spans="1:25" x14ac:dyDescent="0.2">
      <c r="A101">
        <v>100</v>
      </c>
      <c r="B101" t="s">
        <v>228</v>
      </c>
      <c r="C101" t="s">
        <v>587</v>
      </c>
      <c r="D101" t="s">
        <v>586</v>
      </c>
      <c r="E101" s="7">
        <f>VLOOKUP($B101,'All Results'!$B$2:$Y$321,4,FALSE)</f>
        <v>44022.091338369763</v>
      </c>
      <c r="F101" s="7">
        <f>VLOOKUP($B101,'All Results'!$B$2:$Y$321,5,FALSE)</f>
        <v>44022.091344471803</v>
      </c>
      <c r="G101" s="7">
        <f>VLOOKUP($B101,'All Results'!$B$2:$Y$321,6,FALSE)</f>
        <v>6.1020400607958436E-6</v>
      </c>
      <c r="H101" t="str">
        <f>VLOOKUP($B101,'All Results'!$B$2:$Y$321,7,FALSE)</f>
        <v>N</v>
      </c>
      <c r="I101" t="str">
        <f>VLOOKUP($B101,'All Results'!$B$2:$Y$321,8,FALSE)</f>
        <v>N</v>
      </c>
      <c r="J101" t="e">
        <f>VLOOKUP($B101,'All Results'!$B$2:$Y$321,9,FALSE)</f>
        <v>#N/A</v>
      </c>
      <c r="K101">
        <f>VLOOKUP($B101,'All Results'!$B$2:$Y$321,10,FALSE)</f>
        <v>0</v>
      </c>
      <c r="L101">
        <f>VLOOKUP($B101,'All Results'!$B$2:$Y$321,11,FALSE)</f>
        <v>0</v>
      </c>
      <c r="M101">
        <f>VLOOKUP($B101,'All Results'!$B$2:$Y$321,12,FALSE)</f>
        <v>0</v>
      </c>
      <c r="N101">
        <f>VLOOKUP($B101,'All Results'!$B$2:$Y$321,13,FALSE)</f>
        <v>0</v>
      </c>
      <c r="O101">
        <f>VLOOKUP($B101,'All Results'!$B$2:$Y$321,14,FALSE)</f>
        <v>0</v>
      </c>
      <c r="P101">
        <f>VLOOKUP($B101,'All Results'!$B$2:$Y$321,15,FALSE)</f>
        <v>0</v>
      </c>
      <c r="Q101">
        <f>VLOOKUP($B101,'All Results'!$B$2:$Y$321,16,FALSE)</f>
        <v>0</v>
      </c>
      <c r="R101">
        <f>VLOOKUP($B101,'All Results'!$B$2:$Y$321,17,FALSE)</f>
        <v>0</v>
      </c>
      <c r="S101">
        <f>VLOOKUP($B101,'All Results'!$B$2:$Y$321,18,FALSE)</f>
        <v>0</v>
      </c>
      <c r="T101">
        <f>VLOOKUP($B101,'All Results'!$B$2:$Y$321,19,FALSE)</f>
        <v>0</v>
      </c>
      <c r="U101">
        <f>VLOOKUP($B101,'All Results'!$B$2:$Y$321,20,FALSE)</f>
        <v>0</v>
      </c>
      <c r="V101">
        <f>VLOOKUP($B101,'All Results'!$B$2:$Y$321,21,FALSE)</f>
        <v>0</v>
      </c>
      <c r="W101">
        <f>VLOOKUP($B101,'All Results'!$B$2:$Y$321,22,FALSE)</f>
        <v>0</v>
      </c>
      <c r="X101">
        <f>VLOOKUP($B101,'All Results'!$B$2:$Y$321,23,FALSE)</f>
        <v>0</v>
      </c>
      <c r="Y101">
        <f>VLOOKUP($B101,'All Results'!$B$2:$Y$321,24,FALSE)</f>
        <v>0</v>
      </c>
    </row>
    <row r="102" spans="1:25" x14ac:dyDescent="0.2">
      <c r="A102">
        <v>101</v>
      </c>
      <c r="B102" t="s">
        <v>203</v>
      </c>
      <c r="C102" t="s">
        <v>585</v>
      </c>
      <c r="D102" t="s">
        <v>575</v>
      </c>
      <c r="E102" s="7">
        <f>VLOOKUP($B102,'All Results'!$B$2:$Y$321,4,FALSE)</f>
        <v>44022.082613398219</v>
      </c>
      <c r="F102" s="7">
        <f>VLOOKUP($B102,'All Results'!$B$2:$Y$321,5,FALSE)</f>
        <v>44022.082781636367</v>
      </c>
      <c r="G102" s="7">
        <f>VLOOKUP($B102,'All Results'!$B$2:$Y$321,6,FALSE)</f>
        <v>1.6823814803501591E-4</v>
      </c>
      <c r="H102" t="str">
        <f>VLOOKUP($B102,'All Results'!$B$2:$Y$321,7,FALSE)</f>
        <v>Y</v>
      </c>
      <c r="I102" t="str">
        <f>VLOOKUP($B102,'All Results'!$B$2:$Y$321,8,FALSE)</f>
        <v>Y</v>
      </c>
      <c r="J102" t="e">
        <f>VLOOKUP($B102,'All Results'!$B$2:$Y$321,9,FALSE)</f>
        <v>#N/A</v>
      </c>
      <c r="K102">
        <f>VLOOKUP($B102,'All Results'!$B$2:$Y$321,10,FALSE)</f>
        <v>7</v>
      </c>
      <c r="L102">
        <f>VLOOKUP($B102,'All Results'!$B$2:$Y$321,11,FALSE)</f>
        <v>4</v>
      </c>
      <c r="M102">
        <f>VLOOKUP($B102,'All Results'!$B$2:$Y$321,12,FALSE)</f>
        <v>5</v>
      </c>
      <c r="N102">
        <f>VLOOKUP($B102,'All Results'!$B$2:$Y$321,13,FALSE)</f>
        <v>0</v>
      </c>
      <c r="O102">
        <f>VLOOKUP($B102,'All Results'!$B$2:$Y$321,14,FALSE)</f>
        <v>1</v>
      </c>
      <c r="P102">
        <f>VLOOKUP($B102,'All Results'!$B$2:$Y$321,15,FALSE)</f>
        <v>1</v>
      </c>
      <c r="Q102">
        <f>VLOOKUP($B102,'All Results'!$B$2:$Y$321,16,FALSE)</f>
        <v>1</v>
      </c>
      <c r="R102">
        <f>VLOOKUP($B102,'All Results'!$B$2:$Y$321,17,FALSE)</f>
        <v>3</v>
      </c>
      <c r="S102">
        <f>VLOOKUP($B102,'All Results'!$B$2:$Y$321,18,FALSE)</f>
        <v>2</v>
      </c>
      <c r="T102">
        <f>VLOOKUP($B102,'All Results'!$B$2:$Y$321,19,FALSE)</f>
        <v>0</v>
      </c>
      <c r="U102">
        <f>VLOOKUP($B102,'All Results'!$B$2:$Y$321,20,FALSE)</f>
        <v>24</v>
      </c>
      <c r="V102">
        <f>VLOOKUP($B102,'All Results'!$B$2:$Y$321,21,FALSE)</f>
        <v>7</v>
      </c>
      <c r="W102">
        <f>VLOOKUP($B102,'All Results'!$B$2:$Y$321,22,FALSE)</f>
        <v>10</v>
      </c>
      <c r="X102">
        <f>VLOOKUP($B102,'All Results'!$B$2:$Y$321,23,FALSE)</f>
        <v>7</v>
      </c>
      <c r="Y102">
        <f>VLOOKUP($B102,'All Results'!$B$2:$Y$321,24,FALSE)</f>
        <v>0.56999999999999995</v>
      </c>
    </row>
    <row r="103" spans="1:25" x14ac:dyDescent="0.2">
      <c r="A103">
        <v>102</v>
      </c>
      <c r="B103" t="s">
        <v>33</v>
      </c>
      <c r="C103" t="s">
        <v>584</v>
      </c>
      <c r="D103" t="s">
        <v>575</v>
      </c>
      <c r="E103" s="7">
        <f>VLOOKUP($B103,'All Results'!$B$2:$Y$321,4,FALSE)</f>
        <v>44022.03701467171</v>
      </c>
      <c r="F103" s="7">
        <f>VLOOKUP($B103,'All Results'!$B$2:$Y$321,5,FALSE)</f>
        <v>44022.037190534247</v>
      </c>
      <c r="G103" s="7">
        <f>VLOOKUP($B103,'All Results'!$B$2:$Y$321,6,FALSE)</f>
        <v>1.7586253670742735E-4</v>
      </c>
      <c r="H103" t="str">
        <f>VLOOKUP($B103,'All Results'!$B$2:$Y$321,7,FALSE)</f>
        <v>Y</v>
      </c>
      <c r="I103" t="str">
        <f>VLOOKUP($B103,'All Results'!$B$2:$Y$321,8,FALSE)</f>
        <v>Y</v>
      </c>
      <c r="J103" t="str">
        <f>VLOOKUP($B103,'All Results'!$B$2:$Y$321,9,FALSE)</f>
        <v>Y</v>
      </c>
      <c r="K103">
        <f>VLOOKUP($B103,'All Results'!$B$2:$Y$321,10,FALSE)</f>
        <v>6</v>
      </c>
      <c r="L103">
        <f>VLOOKUP($B103,'All Results'!$B$2:$Y$321,11,FALSE)</f>
        <v>6</v>
      </c>
      <c r="M103">
        <f>VLOOKUP($B103,'All Results'!$B$2:$Y$321,12,FALSE)</f>
        <v>6</v>
      </c>
      <c r="N103">
        <f>VLOOKUP($B103,'All Results'!$B$2:$Y$321,13,FALSE)</f>
        <v>0</v>
      </c>
      <c r="O103">
        <f>VLOOKUP($B103,'All Results'!$B$2:$Y$321,14,FALSE)</f>
        <v>4</v>
      </c>
      <c r="P103">
        <f>VLOOKUP($B103,'All Results'!$B$2:$Y$321,15,FALSE)</f>
        <v>1</v>
      </c>
      <c r="Q103">
        <f>VLOOKUP($B103,'All Results'!$B$2:$Y$321,16,FALSE)</f>
        <v>5</v>
      </c>
      <c r="R103">
        <f>VLOOKUP($B103,'All Results'!$B$2:$Y$321,17,FALSE)</f>
        <v>3</v>
      </c>
      <c r="S103">
        <f>VLOOKUP($B103,'All Results'!$B$2:$Y$321,18,FALSE)</f>
        <v>2</v>
      </c>
      <c r="T103">
        <f>VLOOKUP($B103,'All Results'!$B$2:$Y$321,19,FALSE)</f>
        <v>2</v>
      </c>
      <c r="U103">
        <f>VLOOKUP($B103,'All Results'!$B$2:$Y$321,20,FALSE)</f>
        <v>35</v>
      </c>
      <c r="V103">
        <f>VLOOKUP($B103,'All Results'!$B$2:$Y$321,21,FALSE)</f>
        <v>11</v>
      </c>
      <c r="W103">
        <f>VLOOKUP($B103,'All Results'!$B$2:$Y$321,22,FALSE)</f>
        <v>17</v>
      </c>
      <c r="X103">
        <f>VLOOKUP($B103,'All Results'!$B$2:$Y$321,23,FALSE)</f>
        <v>7</v>
      </c>
      <c r="Y103">
        <f>VLOOKUP($B103,'All Results'!$B$2:$Y$321,24,FALSE)</f>
        <v>0.54</v>
      </c>
    </row>
    <row r="104" spans="1:25" x14ac:dyDescent="0.2">
      <c r="A104">
        <v>103</v>
      </c>
      <c r="B104" t="s">
        <v>167</v>
      </c>
      <c r="C104" t="s">
        <v>583</v>
      </c>
      <c r="D104" t="s">
        <v>575</v>
      </c>
      <c r="E104" s="7">
        <f>VLOOKUP($B104,'All Results'!$B$2:$Y$321,4,FALSE)</f>
        <v>44022.075400154688</v>
      </c>
      <c r="F104" s="7">
        <f>VLOOKUP($B104,'All Results'!$B$2:$Y$321,5,FALSE)</f>
        <v>44022.075658509653</v>
      </c>
      <c r="G104" s="7">
        <f>VLOOKUP($B104,'All Results'!$B$2:$Y$321,6,FALSE)</f>
        <v>2.583549648988992E-4</v>
      </c>
      <c r="H104" t="str">
        <f>VLOOKUP($B104,'All Results'!$B$2:$Y$321,7,FALSE)</f>
        <v>Y</v>
      </c>
      <c r="I104" t="str">
        <f>VLOOKUP($B104,'All Results'!$B$2:$Y$321,8,FALSE)</f>
        <v>Y</v>
      </c>
      <c r="J104" t="e">
        <f>VLOOKUP($B104,'All Results'!$B$2:$Y$321,9,FALSE)</f>
        <v>#N/A</v>
      </c>
      <c r="K104">
        <f>VLOOKUP($B104,'All Results'!$B$2:$Y$321,10,FALSE)</f>
        <v>7</v>
      </c>
      <c r="L104">
        <f>VLOOKUP($B104,'All Results'!$B$2:$Y$321,11,FALSE)</f>
        <v>3</v>
      </c>
      <c r="M104">
        <f>VLOOKUP($B104,'All Results'!$B$2:$Y$321,12,FALSE)</f>
        <v>2</v>
      </c>
      <c r="N104">
        <f>VLOOKUP($B104,'All Results'!$B$2:$Y$321,13,FALSE)</f>
        <v>0</v>
      </c>
      <c r="O104">
        <f>VLOOKUP($B104,'All Results'!$B$2:$Y$321,14,FALSE)</f>
        <v>2</v>
      </c>
      <c r="P104">
        <f>VLOOKUP($B104,'All Results'!$B$2:$Y$321,15,FALSE)</f>
        <v>1</v>
      </c>
      <c r="Q104">
        <f>VLOOKUP($B104,'All Results'!$B$2:$Y$321,16,FALSE)</f>
        <v>2</v>
      </c>
      <c r="R104">
        <f>VLOOKUP($B104,'All Results'!$B$2:$Y$321,17,FALSE)</f>
        <v>3</v>
      </c>
      <c r="S104">
        <f>VLOOKUP($B104,'All Results'!$B$2:$Y$321,18,FALSE)</f>
        <v>1</v>
      </c>
      <c r="T104">
        <f>VLOOKUP($B104,'All Results'!$B$2:$Y$321,19,FALSE)</f>
        <v>1</v>
      </c>
      <c r="U104">
        <f>VLOOKUP($B104,'All Results'!$B$2:$Y$321,20,FALSE)</f>
        <v>22</v>
      </c>
      <c r="V104">
        <f>VLOOKUP($B104,'All Results'!$B$2:$Y$321,21,FALSE)</f>
        <v>7</v>
      </c>
      <c r="W104">
        <f>VLOOKUP($B104,'All Results'!$B$2:$Y$321,22,FALSE)</f>
        <v>10</v>
      </c>
      <c r="X104">
        <f>VLOOKUP($B104,'All Results'!$B$2:$Y$321,23,FALSE)</f>
        <v>5</v>
      </c>
      <c r="Y104">
        <f>VLOOKUP($B104,'All Results'!$B$2:$Y$321,24,FALSE)</f>
        <v>0.54</v>
      </c>
    </row>
    <row r="105" spans="1:25" x14ac:dyDescent="0.2">
      <c r="A105">
        <v>104</v>
      </c>
      <c r="B105" t="s">
        <v>118</v>
      </c>
      <c r="C105" t="s">
        <v>582</v>
      </c>
      <c r="D105" t="s">
        <v>575</v>
      </c>
      <c r="E105" s="7">
        <f>VLOOKUP($B105,'All Results'!$B$2:$Y$321,4,FALSE)</f>
        <v>44022.059911577649</v>
      </c>
      <c r="F105" s="7">
        <f>VLOOKUP($B105,'All Results'!$B$2:$Y$321,5,FALSE)</f>
        <v>44022.059974904587</v>
      </c>
      <c r="G105" s="7">
        <f>VLOOKUP($B105,'All Results'!$B$2:$Y$321,6,FALSE)</f>
        <v>6.3326937379315495E-5</v>
      </c>
      <c r="H105" t="str">
        <f>VLOOKUP($B105,'All Results'!$B$2:$Y$321,7,FALSE)</f>
        <v>Y</v>
      </c>
      <c r="I105" t="str">
        <f>VLOOKUP($B105,'All Results'!$B$2:$Y$321,8,FALSE)</f>
        <v>Y</v>
      </c>
      <c r="J105" t="e">
        <f>VLOOKUP($B105,'All Results'!$B$2:$Y$321,9,FALSE)</f>
        <v>#N/A</v>
      </c>
      <c r="K105">
        <f>VLOOKUP($B105,'All Results'!$B$2:$Y$321,10,FALSE)</f>
        <v>1</v>
      </c>
      <c r="L105">
        <f>VLOOKUP($B105,'All Results'!$B$2:$Y$321,11,FALSE)</f>
        <v>1</v>
      </c>
      <c r="M105">
        <f>VLOOKUP($B105,'All Results'!$B$2:$Y$321,12,FALSE)</f>
        <v>1</v>
      </c>
      <c r="N105">
        <f>VLOOKUP($B105,'All Results'!$B$2:$Y$321,13,FALSE)</f>
        <v>0</v>
      </c>
      <c r="O105">
        <f>VLOOKUP($B105,'All Results'!$B$2:$Y$321,14,FALSE)</f>
        <v>0</v>
      </c>
      <c r="P105">
        <f>VLOOKUP($B105,'All Results'!$B$2:$Y$321,15,FALSE)</f>
        <v>0</v>
      </c>
      <c r="Q105">
        <f>VLOOKUP($B105,'All Results'!$B$2:$Y$321,16,FALSE)</f>
        <v>1</v>
      </c>
      <c r="R105">
        <f>VLOOKUP($B105,'All Results'!$B$2:$Y$321,17,FALSE)</f>
        <v>0</v>
      </c>
      <c r="S105">
        <f>VLOOKUP($B105,'All Results'!$B$2:$Y$321,18,FALSE)</f>
        <v>0</v>
      </c>
      <c r="T105">
        <f>VLOOKUP($B105,'All Results'!$B$2:$Y$321,19,FALSE)</f>
        <v>0</v>
      </c>
      <c r="U105">
        <f>VLOOKUP($B105,'All Results'!$B$2:$Y$321,20,FALSE)</f>
        <v>4</v>
      </c>
      <c r="V105">
        <f>VLOOKUP($B105,'All Results'!$B$2:$Y$321,21,FALSE)</f>
        <v>1</v>
      </c>
      <c r="W105">
        <f>VLOOKUP($B105,'All Results'!$B$2:$Y$321,22,FALSE)</f>
        <v>3</v>
      </c>
      <c r="X105">
        <f>VLOOKUP($B105,'All Results'!$B$2:$Y$321,23,FALSE)</f>
        <v>0</v>
      </c>
      <c r="Y105">
        <f>VLOOKUP($B105,'All Results'!$B$2:$Y$321,24,FALSE)</f>
        <v>0.42</v>
      </c>
    </row>
    <row r="106" spans="1:25" x14ac:dyDescent="0.2">
      <c r="A106">
        <v>105</v>
      </c>
      <c r="B106" t="s">
        <v>272</v>
      </c>
      <c r="C106" t="s">
        <v>581</v>
      </c>
      <c r="D106" t="s">
        <v>575</v>
      </c>
      <c r="E106" s="7">
        <f>VLOOKUP($B106,'All Results'!$B$2:$Y$321,4,FALSE)</f>
        <v>44022.102825214919</v>
      </c>
      <c r="F106" s="7">
        <f>VLOOKUP($B106,'All Results'!$B$2:$Y$321,5,FALSE)</f>
        <v>44022.102831304663</v>
      </c>
      <c r="G106" s="7">
        <f>VLOOKUP($B106,'All Results'!$B$2:$Y$321,6,FALSE)</f>
        <v>6.0897436924278736E-6</v>
      </c>
      <c r="H106" t="str">
        <f>VLOOKUP($B106,'All Results'!$B$2:$Y$321,7,FALSE)</f>
        <v>N</v>
      </c>
      <c r="I106" t="str">
        <f>VLOOKUP($B106,'All Results'!$B$2:$Y$321,8,FALSE)</f>
        <v>N</v>
      </c>
      <c r="J106" t="str">
        <f>VLOOKUP($B106,'All Results'!$B$2:$Y$321,9,FALSE)</f>
        <v>Y</v>
      </c>
      <c r="K106">
        <f>VLOOKUP($B106,'All Results'!$B$2:$Y$321,10,FALSE)</f>
        <v>0</v>
      </c>
      <c r="L106">
        <f>VLOOKUP($B106,'All Results'!$B$2:$Y$321,11,FALSE)</f>
        <v>3</v>
      </c>
      <c r="M106">
        <f>VLOOKUP($B106,'All Results'!$B$2:$Y$321,12,FALSE)</f>
        <v>0</v>
      </c>
      <c r="N106">
        <f>VLOOKUP($B106,'All Results'!$B$2:$Y$321,13,FALSE)</f>
        <v>0</v>
      </c>
      <c r="O106">
        <f>VLOOKUP($B106,'All Results'!$B$2:$Y$321,14,FALSE)</f>
        <v>2</v>
      </c>
      <c r="P106">
        <f>VLOOKUP($B106,'All Results'!$B$2:$Y$321,15,FALSE)</f>
        <v>0</v>
      </c>
      <c r="Q106">
        <f>VLOOKUP($B106,'All Results'!$B$2:$Y$321,16,FALSE)</f>
        <v>3</v>
      </c>
      <c r="R106">
        <f>VLOOKUP($B106,'All Results'!$B$2:$Y$321,17,FALSE)</f>
        <v>0</v>
      </c>
      <c r="S106">
        <f>VLOOKUP($B106,'All Results'!$B$2:$Y$321,18,FALSE)</f>
        <v>0</v>
      </c>
      <c r="T106">
        <f>VLOOKUP($B106,'All Results'!$B$2:$Y$321,19,FALSE)</f>
        <v>0</v>
      </c>
      <c r="U106">
        <f>VLOOKUP($B106,'All Results'!$B$2:$Y$321,20,FALSE)</f>
        <v>8</v>
      </c>
      <c r="V106">
        <f>VLOOKUP($B106,'All Results'!$B$2:$Y$321,21,FALSE)</f>
        <v>4</v>
      </c>
      <c r="W106">
        <f>VLOOKUP($B106,'All Results'!$B$2:$Y$321,22,FALSE)</f>
        <v>4</v>
      </c>
      <c r="X106">
        <f>VLOOKUP($B106,'All Results'!$B$2:$Y$321,23,FALSE)</f>
        <v>0</v>
      </c>
      <c r="Y106">
        <f>VLOOKUP($B106,'All Results'!$B$2:$Y$321,24,FALSE)</f>
        <v>0.51</v>
      </c>
    </row>
    <row r="107" spans="1:25" x14ac:dyDescent="0.2">
      <c r="A107">
        <v>106</v>
      </c>
      <c r="B107" t="s">
        <v>133</v>
      </c>
      <c r="C107" t="s">
        <v>580</v>
      </c>
      <c r="D107" t="s">
        <v>575</v>
      </c>
      <c r="E107" s="7">
        <f>VLOOKUP($B107,'All Results'!$B$2:$Y$321,4,FALSE)</f>
        <v>44022.062962226133</v>
      </c>
      <c r="F107" s="7">
        <f>VLOOKUP($B107,'All Results'!$B$2:$Y$321,5,FALSE)</f>
        <v>44022.063136420162</v>
      </c>
      <c r="G107" s="7">
        <f>VLOOKUP($B107,'All Results'!$B$2:$Y$321,6,FALSE)</f>
        <v>1.7419402865925804E-4</v>
      </c>
      <c r="H107" t="str">
        <f>VLOOKUP($B107,'All Results'!$B$2:$Y$321,7,FALSE)</f>
        <v>Y</v>
      </c>
      <c r="I107" t="str">
        <f>VLOOKUP($B107,'All Results'!$B$2:$Y$321,8,FALSE)</f>
        <v>Y</v>
      </c>
      <c r="J107" t="e">
        <f>VLOOKUP($B107,'All Results'!$B$2:$Y$321,9,FALSE)</f>
        <v>#N/A</v>
      </c>
      <c r="K107">
        <f>VLOOKUP($B107,'All Results'!$B$2:$Y$321,10,FALSE)</f>
        <v>3</v>
      </c>
      <c r="L107">
        <f>VLOOKUP($B107,'All Results'!$B$2:$Y$321,11,FALSE)</f>
        <v>3</v>
      </c>
      <c r="M107">
        <f>VLOOKUP($B107,'All Results'!$B$2:$Y$321,12,FALSE)</f>
        <v>2</v>
      </c>
      <c r="N107">
        <f>VLOOKUP($B107,'All Results'!$B$2:$Y$321,13,FALSE)</f>
        <v>0</v>
      </c>
      <c r="O107">
        <f>VLOOKUP($B107,'All Results'!$B$2:$Y$321,14,FALSE)</f>
        <v>1</v>
      </c>
      <c r="P107">
        <f>VLOOKUP($B107,'All Results'!$B$2:$Y$321,15,FALSE)</f>
        <v>0</v>
      </c>
      <c r="Q107">
        <f>VLOOKUP($B107,'All Results'!$B$2:$Y$321,16,FALSE)</f>
        <v>1</v>
      </c>
      <c r="R107">
        <f>VLOOKUP($B107,'All Results'!$B$2:$Y$321,17,FALSE)</f>
        <v>2</v>
      </c>
      <c r="S107">
        <f>VLOOKUP($B107,'All Results'!$B$2:$Y$321,18,FALSE)</f>
        <v>1</v>
      </c>
      <c r="T107">
        <f>VLOOKUP($B107,'All Results'!$B$2:$Y$321,19,FALSE)</f>
        <v>1</v>
      </c>
      <c r="U107">
        <f>VLOOKUP($B107,'All Results'!$B$2:$Y$321,20,FALSE)</f>
        <v>14</v>
      </c>
      <c r="V107">
        <f>VLOOKUP($B107,'All Results'!$B$2:$Y$321,21,FALSE)</f>
        <v>5</v>
      </c>
      <c r="W107">
        <f>VLOOKUP($B107,'All Results'!$B$2:$Y$321,22,FALSE)</f>
        <v>8</v>
      </c>
      <c r="X107">
        <f>VLOOKUP($B107,'All Results'!$B$2:$Y$321,23,FALSE)</f>
        <v>1</v>
      </c>
      <c r="Y107">
        <f>VLOOKUP($B107,'All Results'!$B$2:$Y$321,24,FALSE)</f>
        <v>0.46</v>
      </c>
    </row>
    <row r="108" spans="1:25" x14ac:dyDescent="0.2">
      <c r="A108">
        <v>107</v>
      </c>
      <c r="B108" t="s">
        <v>248</v>
      </c>
      <c r="C108" t="s">
        <v>579</v>
      </c>
      <c r="D108" t="s">
        <v>575</v>
      </c>
      <c r="E108" s="7">
        <f>VLOOKUP($B108,'All Results'!$B$2:$Y$321,4,FALSE)</f>
        <v>44022.096571876828</v>
      </c>
      <c r="F108" s="7">
        <f>VLOOKUP($B108,'All Results'!$B$2:$Y$321,5,FALSE)</f>
        <v>44022.096728890203</v>
      </c>
      <c r="G108" s="7">
        <f>VLOOKUP($B108,'All Results'!$B$2:$Y$321,6,FALSE)</f>
        <v>1.5701337542850524E-4</v>
      </c>
      <c r="H108" t="str">
        <f>VLOOKUP($B108,'All Results'!$B$2:$Y$321,7,FALSE)</f>
        <v>Y</v>
      </c>
      <c r="I108" t="str">
        <f>VLOOKUP($B108,'All Results'!$B$2:$Y$321,8,FALSE)</f>
        <v>N</v>
      </c>
      <c r="J108" t="e">
        <f>VLOOKUP($B108,'All Results'!$B$2:$Y$321,9,FALSE)</f>
        <v>#N/A</v>
      </c>
      <c r="K108">
        <f>VLOOKUP($B108,'All Results'!$B$2:$Y$321,10,FALSE)</f>
        <v>4</v>
      </c>
      <c r="L108">
        <f>VLOOKUP($B108,'All Results'!$B$2:$Y$321,11,FALSE)</f>
        <v>2</v>
      </c>
      <c r="M108">
        <f>VLOOKUP($B108,'All Results'!$B$2:$Y$321,12,FALSE)</f>
        <v>1</v>
      </c>
      <c r="N108">
        <f>VLOOKUP($B108,'All Results'!$B$2:$Y$321,13,FALSE)</f>
        <v>0</v>
      </c>
      <c r="O108">
        <f>VLOOKUP($B108,'All Results'!$B$2:$Y$321,14,FALSE)</f>
        <v>0</v>
      </c>
      <c r="P108">
        <f>VLOOKUP($B108,'All Results'!$B$2:$Y$321,15,FALSE)</f>
        <v>1</v>
      </c>
      <c r="Q108">
        <f>VLOOKUP($B108,'All Results'!$B$2:$Y$321,16,FALSE)</f>
        <v>2</v>
      </c>
      <c r="R108">
        <f>VLOOKUP($B108,'All Results'!$B$2:$Y$321,17,FALSE)</f>
        <v>2</v>
      </c>
      <c r="S108">
        <f>VLOOKUP($B108,'All Results'!$B$2:$Y$321,18,FALSE)</f>
        <v>1</v>
      </c>
      <c r="T108">
        <f>VLOOKUP($B108,'All Results'!$B$2:$Y$321,19,FALSE)</f>
        <v>0</v>
      </c>
      <c r="U108">
        <f>VLOOKUP($B108,'All Results'!$B$2:$Y$321,20,FALSE)</f>
        <v>13</v>
      </c>
      <c r="V108">
        <f>VLOOKUP($B108,'All Results'!$B$2:$Y$321,21,FALSE)</f>
        <v>5</v>
      </c>
      <c r="W108">
        <f>VLOOKUP($B108,'All Results'!$B$2:$Y$321,22,FALSE)</f>
        <v>5</v>
      </c>
      <c r="X108">
        <f>VLOOKUP($B108,'All Results'!$B$2:$Y$321,23,FALSE)</f>
        <v>3</v>
      </c>
      <c r="Y108">
        <f>VLOOKUP($B108,'All Results'!$B$2:$Y$321,24,FALSE)</f>
        <v>0.53</v>
      </c>
    </row>
    <row r="109" spans="1:25" x14ac:dyDescent="0.2">
      <c r="A109">
        <v>108</v>
      </c>
      <c r="B109" t="s">
        <v>264</v>
      </c>
      <c r="C109" t="s">
        <v>578</v>
      </c>
      <c r="D109" t="s">
        <v>575</v>
      </c>
      <c r="E109" s="7">
        <f>VLOOKUP($B109,'All Results'!$B$2:$Y$321,4,FALSE)</f>
        <v>44022.100425228149</v>
      </c>
      <c r="F109" s="7">
        <f>VLOOKUP($B109,'All Results'!$B$2:$Y$321,5,FALSE)</f>
        <v>44022.100573473173</v>
      </c>
      <c r="G109" s="7">
        <f>VLOOKUP($B109,'All Results'!$B$2:$Y$321,6,FALSE)</f>
        <v>1.4824502432020381E-4</v>
      </c>
      <c r="H109" t="str">
        <f>VLOOKUP($B109,'All Results'!$B$2:$Y$321,7,FALSE)</f>
        <v>Y</v>
      </c>
      <c r="I109" t="str">
        <f>VLOOKUP($B109,'All Results'!$B$2:$Y$321,8,FALSE)</f>
        <v>Y</v>
      </c>
      <c r="J109" t="e">
        <f>VLOOKUP($B109,'All Results'!$B$2:$Y$321,9,FALSE)</f>
        <v>#N/A</v>
      </c>
      <c r="K109">
        <f>VLOOKUP($B109,'All Results'!$B$2:$Y$321,10,FALSE)</f>
        <v>10</v>
      </c>
      <c r="L109">
        <f>VLOOKUP($B109,'All Results'!$B$2:$Y$321,11,FALSE)</f>
        <v>3</v>
      </c>
      <c r="M109">
        <f>VLOOKUP($B109,'All Results'!$B$2:$Y$321,12,FALSE)</f>
        <v>3</v>
      </c>
      <c r="N109">
        <f>VLOOKUP($B109,'All Results'!$B$2:$Y$321,13,FALSE)</f>
        <v>0</v>
      </c>
      <c r="O109">
        <f>VLOOKUP($B109,'All Results'!$B$2:$Y$321,14,FALSE)</f>
        <v>1</v>
      </c>
      <c r="P109">
        <f>VLOOKUP($B109,'All Results'!$B$2:$Y$321,15,FALSE)</f>
        <v>0</v>
      </c>
      <c r="Q109">
        <f>VLOOKUP($B109,'All Results'!$B$2:$Y$321,16,FALSE)</f>
        <v>2</v>
      </c>
      <c r="R109">
        <f>VLOOKUP($B109,'All Results'!$B$2:$Y$321,17,FALSE)</f>
        <v>3</v>
      </c>
      <c r="S109">
        <f>VLOOKUP($B109,'All Results'!$B$2:$Y$321,18,FALSE)</f>
        <v>1</v>
      </c>
      <c r="T109">
        <f>VLOOKUP($B109,'All Results'!$B$2:$Y$321,19,FALSE)</f>
        <v>0</v>
      </c>
      <c r="U109">
        <f>VLOOKUP($B109,'All Results'!$B$2:$Y$321,20,FALSE)</f>
        <v>23</v>
      </c>
      <c r="V109">
        <f>VLOOKUP($B109,'All Results'!$B$2:$Y$321,21,FALSE)</f>
        <v>8</v>
      </c>
      <c r="W109">
        <f>VLOOKUP($B109,'All Results'!$B$2:$Y$321,22,FALSE)</f>
        <v>11</v>
      </c>
      <c r="X109">
        <f>VLOOKUP($B109,'All Results'!$B$2:$Y$321,23,FALSE)</f>
        <v>4</v>
      </c>
      <c r="Y109">
        <f>VLOOKUP($B109,'All Results'!$B$2:$Y$321,24,FALSE)</f>
        <v>0.53</v>
      </c>
    </row>
    <row r="110" spans="1:25" x14ac:dyDescent="0.2">
      <c r="A110">
        <v>109</v>
      </c>
      <c r="B110" t="s">
        <v>119</v>
      </c>
      <c r="C110" t="s">
        <v>577</v>
      </c>
      <c r="D110" t="s">
        <v>575</v>
      </c>
      <c r="E110" s="7">
        <f>VLOOKUP($B110,'All Results'!$B$2:$Y$321,4,FALSE)</f>
        <v>44022.059974967247</v>
      </c>
      <c r="F110" s="7">
        <f>VLOOKUP($B110,'All Results'!$B$2:$Y$321,5,FALSE)</f>
        <v>44022.060309348817</v>
      </c>
      <c r="G110" s="7">
        <f>VLOOKUP($B110,'All Results'!$B$2:$Y$321,6,FALSE)</f>
        <v>3.3438156970078126E-4</v>
      </c>
      <c r="H110" t="str">
        <f>VLOOKUP($B110,'All Results'!$B$2:$Y$321,7,FALSE)</f>
        <v>Y</v>
      </c>
      <c r="I110" t="str">
        <f>VLOOKUP($B110,'All Results'!$B$2:$Y$321,8,FALSE)</f>
        <v>Y</v>
      </c>
      <c r="J110" t="e">
        <f>VLOOKUP($B110,'All Results'!$B$2:$Y$321,9,FALSE)</f>
        <v>#N/A</v>
      </c>
      <c r="K110">
        <f>VLOOKUP($B110,'All Results'!$B$2:$Y$321,10,FALSE)</f>
        <v>8</v>
      </c>
      <c r="L110">
        <f>VLOOKUP($B110,'All Results'!$B$2:$Y$321,11,FALSE)</f>
        <v>4</v>
      </c>
      <c r="M110">
        <f>VLOOKUP($B110,'All Results'!$B$2:$Y$321,12,FALSE)</f>
        <v>3</v>
      </c>
      <c r="N110">
        <f>VLOOKUP($B110,'All Results'!$B$2:$Y$321,13,FALSE)</f>
        <v>0</v>
      </c>
      <c r="O110">
        <f>VLOOKUP($B110,'All Results'!$B$2:$Y$321,14,FALSE)</f>
        <v>2</v>
      </c>
      <c r="P110">
        <f>VLOOKUP($B110,'All Results'!$B$2:$Y$321,15,FALSE)</f>
        <v>1</v>
      </c>
      <c r="Q110">
        <f>VLOOKUP($B110,'All Results'!$B$2:$Y$321,16,FALSE)</f>
        <v>2</v>
      </c>
      <c r="R110">
        <f>VLOOKUP($B110,'All Results'!$B$2:$Y$321,17,FALSE)</f>
        <v>3</v>
      </c>
      <c r="S110">
        <f>VLOOKUP($B110,'All Results'!$B$2:$Y$321,18,FALSE)</f>
        <v>1</v>
      </c>
      <c r="T110">
        <f>VLOOKUP($B110,'All Results'!$B$2:$Y$321,19,FALSE)</f>
        <v>1</v>
      </c>
      <c r="U110">
        <f>VLOOKUP($B110,'All Results'!$B$2:$Y$321,20,FALSE)</f>
        <v>25</v>
      </c>
      <c r="V110">
        <f>VLOOKUP($B110,'All Results'!$B$2:$Y$321,21,FALSE)</f>
        <v>9</v>
      </c>
      <c r="W110">
        <f>VLOOKUP($B110,'All Results'!$B$2:$Y$321,22,FALSE)</f>
        <v>12</v>
      </c>
      <c r="X110">
        <f>VLOOKUP($B110,'All Results'!$B$2:$Y$321,23,FALSE)</f>
        <v>4</v>
      </c>
      <c r="Y110">
        <f>VLOOKUP($B110,'All Results'!$B$2:$Y$321,24,FALSE)</f>
        <v>0.52</v>
      </c>
    </row>
    <row r="111" spans="1:25" x14ac:dyDescent="0.2">
      <c r="A111">
        <v>110</v>
      </c>
      <c r="B111" t="s">
        <v>319</v>
      </c>
      <c r="C111" t="s">
        <v>576</v>
      </c>
      <c r="D111" t="s">
        <v>575</v>
      </c>
      <c r="E111" s="7">
        <f>VLOOKUP($B111,'All Results'!$B$2:$Y$321,4,FALSE)</f>
        <v>44022.114810408493</v>
      </c>
      <c r="F111" s="7">
        <f>VLOOKUP($B111,'All Results'!$B$2:$Y$321,5,FALSE)</f>
        <v>44022.114816618203</v>
      </c>
      <c r="G111" s="7">
        <f>VLOOKUP($B111,'All Results'!$B$2:$Y$321,6,FALSE)</f>
        <v>6.2097096815705299E-6</v>
      </c>
      <c r="H111" t="str">
        <f>VLOOKUP($B111,'All Results'!$B$2:$Y$321,7,FALSE)</f>
        <v>N</v>
      </c>
      <c r="I111" t="str">
        <f>VLOOKUP($B111,'All Results'!$B$2:$Y$321,8,FALSE)</f>
        <v>N</v>
      </c>
      <c r="J111" t="e">
        <f>VLOOKUP($B111,'All Results'!$B$2:$Y$321,9,FALSE)</f>
        <v>#N/A</v>
      </c>
      <c r="K111">
        <f>VLOOKUP($B111,'All Results'!$B$2:$Y$321,10,FALSE)</f>
        <v>0</v>
      </c>
      <c r="L111">
        <f>VLOOKUP($B111,'All Results'!$B$2:$Y$321,11,FALSE)</f>
        <v>0</v>
      </c>
      <c r="M111">
        <f>VLOOKUP($B111,'All Results'!$B$2:$Y$321,12,FALSE)</f>
        <v>0</v>
      </c>
      <c r="N111">
        <f>VLOOKUP($B111,'All Results'!$B$2:$Y$321,13,FALSE)</f>
        <v>0</v>
      </c>
      <c r="O111">
        <f>VLOOKUP($B111,'All Results'!$B$2:$Y$321,14,FALSE)</f>
        <v>0</v>
      </c>
      <c r="P111">
        <f>VLOOKUP($B111,'All Results'!$B$2:$Y$321,15,FALSE)</f>
        <v>0</v>
      </c>
      <c r="Q111">
        <f>VLOOKUP($B111,'All Results'!$B$2:$Y$321,16,FALSE)</f>
        <v>0</v>
      </c>
      <c r="R111">
        <f>VLOOKUP($B111,'All Results'!$B$2:$Y$321,17,FALSE)</f>
        <v>0</v>
      </c>
      <c r="S111">
        <f>VLOOKUP($B111,'All Results'!$B$2:$Y$321,18,FALSE)</f>
        <v>0</v>
      </c>
      <c r="T111">
        <f>VLOOKUP($B111,'All Results'!$B$2:$Y$321,19,FALSE)</f>
        <v>0</v>
      </c>
      <c r="U111">
        <f>VLOOKUP($B111,'All Results'!$B$2:$Y$321,20,FALSE)</f>
        <v>0</v>
      </c>
      <c r="V111">
        <f>VLOOKUP($B111,'All Results'!$B$2:$Y$321,21,FALSE)</f>
        <v>0</v>
      </c>
      <c r="W111">
        <f>VLOOKUP($B111,'All Results'!$B$2:$Y$321,22,FALSE)</f>
        <v>0</v>
      </c>
      <c r="X111">
        <f>VLOOKUP($B111,'All Results'!$B$2:$Y$321,23,FALSE)</f>
        <v>0</v>
      </c>
      <c r="Y111">
        <f>VLOOKUP($B111,'All Results'!$B$2:$Y$321,24,FALSE)</f>
        <v>0</v>
      </c>
    </row>
    <row r="112" spans="1:25" x14ac:dyDescent="0.2">
      <c r="A112">
        <v>111</v>
      </c>
      <c r="B112" t="s">
        <v>260</v>
      </c>
      <c r="C112" t="s">
        <v>574</v>
      </c>
      <c r="D112" t="s">
        <v>564</v>
      </c>
      <c r="E112" s="7">
        <f>VLOOKUP($B112,'All Results'!$B$2:$Y$321,4,FALSE)</f>
        <v>44022.099565986973</v>
      </c>
      <c r="F112" s="7">
        <f>VLOOKUP($B112,'All Results'!$B$2:$Y$321,5,FALSE)</f>
        <v>44022.099575092907</v>
      </c>
      <c r="G112" s="7">
        <f>VLOOKUP($B112,'All Results'!$B$2:$Y$321,6,FALSE)</f>
        <v>9.1059337137266994E-6</v>
      </c>
      <c r="H112" t="str">
        <f>VLOOKUP($B112,'All Results'!$B$2:$Y$321,7,FALSE)</f>
        <v>N</v>
      </c>
      <c r="I112" t="str">
        <f>VLOOKUP($B112,'All Results'!$B$2:$Y$321,8,FALSE)</f>
        <v>N</v>
      </c>
      <c r="J112" t="str">
        <f>VLOOKUP($B112,'All Results'!$B$2:$Y$321,9,FALSE)</f>
        <v>Y</v>
      </c>
      <c r="K112">
        <f>VLOOKUP($B112,'All Results'!$B$2:$Y$321,10,FALSE)</f>
        <v>1</v>
      </c>
      <c r="L112">
        <f>VLOOKUP($B112,'All Results'!$B$2:$Y$321,11,FALSE)</f>
        <v>3</v>
      </c>
      <c r="M112">
        <f>VLOOKUP($B112,'All Results'!$B$2:$Y$321,12,FALSE)</f>
        <v>0</v>
      </c>
      <c r="N112">
        <f>VLOOKUP($B112,'All Results'!$B$2:$Y$321,13,FALSE)</f>
        <v>0</v>
      </c>
      <c r="O112">
        <f>VLOOKUP($B112,'All Results'!$B$2:$Y$321,14,FALSE)</f>
        <v>3</v>
      </c>
      <c r="P112">
        <f>VLOOKUP($B112,'All Results'!$B$2:$Y$321,15,FALSE)</f>
        <v>0</v>
      </c>
      <c r="Q112">
        <f>VLOOKUP($B112,'All Results'!$B$2:$Y$321,16,FALSE)</f>
        <v>4</v>
      </c>
      <c r="R112">
        <f>VLOOKUP($B112,'All Results'!$B$2:$Y$321,17,FALSE)</f>
        <v>1</v>
      </c>
      <c r="S112">
        <f>VLOOKUP($B112,'All Results'!$B$2:$Y$321,18,FALSE)</f>
        <v>0</v>
      </c>
      <c r="T112">
        <f>VLOOKUP($B112,'All Results'!$B$2:$Y$321,19,FALSE)</f>
        <v>0</v>
      </c>
      <c r="U112">
        <f>VLOOKUP($B112,'All Results'!$B$2:$Y$321,20,FALSE)</f>
        <v>12</v>
      </c>
      <c r="V112">
        <f>VLOOKUP($B112,'All Results'!$B$2:$Y$321,21,FALSE)</f>
        <v>4</v>
      </c>
      <c r="W112">
        <f>VLOOKUP($B112,'All Results'!$B$2:$Y$321,22,FALSE)</f>
        <v>4</v>
      </c>
      <c r="X112">
        <f>VLOOKUP($B112,'All Results'!$B$2:$Y$321,23,FALSE)</f>
        <v>4</v>
      </c>
      <c r="Y112">
        <f>VLOOKUP($B112,'All Results'!$B$2:$Y$321,24,FALSE)</f>
        <v>0.54</v>
      </c>
    </row>
    <row r="113" spans="1:25" x14ac:dyDescent="0.2">
      <c r="A113">
        <v>112</v>
      </c>
      <c r="B113" t="s">
        <v>145</v>
      </c>
      <c r="C113" t="s">
        <v>573</v>
      </c>
      <c r="D113" t="s">
        <v>564</v>
      </c>
      <c r="E113" s="7">
        <f>VLOOKUP($B113,'All Results'!$B$2:$Y$321,4,FALSE)</f>
        <v>44022.066188676174</v>
      </c>
      <c r="F113" s="7">
        <f>VLOOKUP($B113,'All Results'!$B$2:$Y$321,5,FALSE)</f>
        <v>44022.066740455717</v>
      </c>
      <c r="G113" s="7">
        <f>VLOOKUP($B113,'All Results'!$B$2:$Y$321,6,FALSE)</f>
        <v>5.5177954345708713E-4</v>
      </c>
      <c r="H113" t="str">
        <f>VLOOKUP($B113,'All Results'!$B$2:$Y$321,7,FALSE)</f>
        <v>Y</v>
      </c>
      <c r="I113" t="str">
        <f>VLOOKUP($B113,'All Results'!$B$2:$Y$321,8,FALSE)</f>
        <v>Y</v>
      </c>
      <c r="J113" t="e">
        <f>VLOOKUP($B113,'All Results'!$B$2:$Y$321,9,FALSE)</f>
        <v>#N/A</v>
      </c>
      <c r="K113">
        <f>VLOOKUP($B113,'All Results'!$B$2:$Y$321,10,FALSE)</f>
        <v>10</v>
      </c>
      <c r="L113">
        <f>VLOOKUP($B113,'All Results'!$B$2:$Y$321,11,FALSE)</f>
        <v>3</v>
      </c>
      <c r="M113">
        <f>VLOOKUP($B113,'All Results'!$B$2:$Y$321,12,FALSE)</f>
        <v>3</v>
      </c>
      <c r="N113">
        <f>VLOOKUP($B113,'All Results'!$B$2:$Y$321,13,FALSE)</f>
        <v>0</v>
      </c>
      <c r="O113">
        <f>VLOOKUP($B113,'All Results'!$B$2:$Y$321,14,FALSE)</f>
        <v>4</v>
      </c>
      <c r="P113">
        <f>VLOOKUP($B113,'All Results'!$B$2:$Y$321,15,FALSE)</f>
        <v>0</v>
      </c>
      <c r="Q113">
        <f>VLOOKUP($B113,'All Results'!$B$2:$Y$321,16,FALSE)</f>
        <v>1</v>
      </c>
      <c r="R113">
        <f>VLOOKUP($B113,'All Results'!$B$2:$Y$321,17,FALSE)</f>
        <v>2</v>
      </c>
      <c r="S113">
        <f>VLOOKUP($B113,'All Results'!$B$2:$Y$321,18,FALSE)</f>
        <v>1</v>
      </c>
      <c r="T113">
        <f>VLOOKUP($B113,'All Results'!$B$2:$Y$321,19,FALSE)</f>
        <v>1</v>
      </c>
      <c r="U113">
        <f>VLOOKUP($B113,'All Results'!$B$2:$Y$321,20,FALSE)</f>
        <v>25</v>
      </c>
      <c r="V113">
        <f>VLOOKUP($B113,'All Results'!$B$2:$Y$321,21,FALSE)</f>
        <v>7</v>
      </c>
      <c r="W113">
        <f>VLOOKUP($B113,'All Results'!$B$2:$Y$321,22,FALSE)</f>
        <v>11</v>
      </c>
      <c r="X113">
        <f>VLOOKUP($B113,'All Results'!$B$2:$Y$321,23,FALSE)</f>
        <v>7</v>
      </c>
      <c r="Y113">
        <f>VLOOKUP($B113,'All Results'!$B$2:$Y$321,24,FALSE)</f>
        <v>0.56000000000000005</v>
      </c>
    </row>
    <row r="114" spans="1:25" x14ac:dyDescent="0.2">
      <c r="A114">
        <v>113</v>
      </c>
      <c r="B114" t="s">
        <v>231</v>
      </c>
      <c r="C114" t="s">
        <v>572</v>
      </c>
      <c r="D114" t="s">
        <v>564</v>
      </c>
      <c r="E114" s="7">
        <f>VLOOKUP($B114,'All Results'!$B$2:$Y$321,4,FALSE)</f>
        <v>44022.092237906079</v>
      </c>
      <c r="F114" s="7">
        <f>VLOOKUP($B114,'All Results'!$B$2:$Y$321,5,FALSE)</f>
        <v>44022.092979113368</v>
      </c>
      <c r="G114" s="7">
        <f>VLOOKUP($B114,'All Results'!$B$2:$Y$321,6,FALSE)</f>
        <v>7.4120728822890669E-4</v>
      </c>
      <c r="H114" t="str">
        <f>VLOOKUP($B114,'All Results'!$B$2:$Y$321,7,FALSE)</f>
        <v>Y</v>
      </c>
      <c r="I114" t="str">
        <f>VLOOKUP($B114,'All Results'!$B$2:$Y$321,8,FALSE)</f>
        <v>Y</v>
      </c>
      <c r="J114" t="e">
        <f>VLOOKUP($B114,'All Results'!$B$2:$Y$321,9,FALSE)</f>
        <v>#N/A</v>
      </c>
      <c r="K114">
        <f>VLOOKUP($B114,'All Results'!$B$2:$Y$321,10,FALSE)</f>
        <v>6</v>
      </c>
      <c r="L114">
        <f>VLOOKUP($B114,'All Results'!$B$2:$Y$321,11,FALSE)</f>
        <v>2</v>
      </c>
      <c r="M114">
        <f>VLOOKUP($B114,'All Results'!$B$2:$Y$321,12,FALSE)</f>
        <v>4</v>
      </c>
      <c r="N114">
        <f>VLOOKUP($B114,'All Results'!$B$2:$Y$321,13,FALSE)</f>
        <v>0</v>
      </c>
      <c r="O114">
        <f>VLOOKUP($B114,'All Results'!$B$2:$Y$321,14,FALSE)</f>
        <v>1</v>
      </c>
      <c r="P114">
        <f>VLOOKUP($B114,'All Results'!$B$2:$Y$321,15,FALSE)</f>
        <v>1</v>
      </c>
      <c r="Q114">
        <f>VLOOKUP($B114,'All Results'!$B$2:$Y$321,16,FALSE)</f>
        <v>2</v>
      </c>
      <c r="R114">
        <f>VLOOKUP($B114,'All Results'!$B$2:$Y$321,17,FALSE)</f>
        <v>3</v>
      </c>
      <c r="S114">
        <f>VLOOKUP($B114,'All Results'!$B$2:$Y$321,18,FALSE)</f>
        <v>2</v>
      </c>
      <c r="T114">
        <f>VLOOKUP($B114,'All Results'!$B$2:$Y$321,19,FALSE)</f>
        <v>0</v>
      </c>
      <c r="U114">
        <f>VLOOKUP($B114,'All Results'!$B$2:$Y$321,20,FALSE)</f>
        <v>21</v>
      </c>
      <c r="V114">
        <f>VLOOKUP($B114,'All Results'!$B$2:$Y$321,21,FALSE)</f>
        <v>6</v>
      </c>
      <c r="W114">
        <f>VLOOKUP($B114,'All Results'!$B$2:$Y$321,22,FALSE)</f>
        <v>9</v>
      </c>
      <c r="X114">
        <f>VLOOKUP($B114,'All Results'!$B$2:$Y$321,23,FALSE)</f>
        <v>6</v>
      </c>
      <c r="Y114">
        <f>VLOOKUP($B114,'All Results'!$B$2:$Y$321,24,FALSE)</f>
        <v>0.51</v>
      </c>
    </row>
    <row r="115" spans="1:25" x14ac:dyDescent="0.2">
      <c r="A115">
        <v>114</v>
      </c>
      <c r="B115" t="s">
        <v>105</v>
      </c>
      <c r="C115" t="s">
        <v>571</v>
      </c>
      <c r="D115" t="s">
        <v>564</v>
      </c>
      <c r="E115" s="7">
        <f>VLOOKUP($B115,'All Results'!$B$2:$Y$321,4,FALSE)</f>
        <v>44022.056619495233</v>
      </c>
      <c r="F115" s="7">
        <f>VLOOKUP($B115,'All Results'!$B$2:$Y$321,5,FALSE)</f>
        <v>44022.057013893267</v>
      </c>
      <c r="G115" s="7">
        <f>VLOOKUP($B115,'All Results'!$B$2:$Y$321,6,FALSE)</f>
        <v>3.9439803367713466E-4</v>
      </c>
      <c r="H115" t="str">
        <f>VLOOKUP($B115,'All Results'!$B$2:$Y$321,7,FALSE)</f>
        <v>Y</v>
      </c>
      <c r="I115" t="str">
        <f>VLOOKUP($B115,'All Results'!$B$2:$Y$321,8,FALSE)</f>
        <v>Y</v>
      </c>
      <c r="J115" t="e">
        <f>VLOOKUP($B115,'All Results'!$B$2:$Y$321,9,FALSE)</f>
        <v>#N/A</v>
      </c>
      <c r="K115">
        <f>VLOOKUP($B115,'All Results'!$B$2:$Y$321,10,FALSE)</f>
        <v>8</v>
      </c>
      <c r="L115">
        <f>VLOOKUP($B115,'All Results'!$B$2:$Y$321,11,FALSE)</f>
        <v>3</v>
      </c>
      <c r="M115">
        <f>VLOOKUP($B115,'All Results'!$B$2:$Y$321,12,FALSE)</f>
        <v>2</v>
      </c>
      <c r="N115">
        <f>VLOOKUP($B115,'All Results'!$B$2:$Y$321,13,FALSE)</f>
        <v>0</v>
      </c>
      <c r="O115">
        <f>VLOOKUP($B115,'All Results'!$B$2:$Y$321,14,FALSE)</f>
        <v>1</v>
      </c>
      <c r="P115">
        <f>VLOOKUP($B115,'All Results'!$B$2:$Y$321,15,FALSE)</f>
        <v>1</v>
      </c>
      <c r="Q115">
        <f>VLOOKUP($B115,'All Results'!$B$2:$Y$321,16,FALSE)</f>
        <v>1</v>
      </c>
      <c r="R115">
        <f>VLOOKUP($B115,'All Results'!$B$2:$Y$321,17,FALSE)</f>
        <v>3</v>
      </c>
      <c r="S115">
        <f>VLOOKUP($B115,'All Results'!$B$2:$Y$321,18,FALSE)</f>
        <v>2</v>
      </c>
      <c r="T115">
        <f>VLOOKUP($B115,'All Results'!$B$2:$Y$321,19,FALSE)</f>
        <v>0</v>
      </c>
      <c r="U115">
        <f>VLOOKUP($B115,'All Results'!$B$2:$Y$321,20,FALSE)</f>
        <v>21</v>
      </c>
      <c r="V115">
        <f>VLOOKUP($B115,'All Results'!$B$2:$Y$321,21,FALSE)</f>
        <v>9</v>
      </c>
      <c r="W115">
        <f>VLOOKUP($B115,'All Results'!$B$2:$Y$321,22,FALSE)</f>
        <v>10</v>
      </c>
      <c r="X115">
        <f>VLOOKUP($B115,'All Results'!$B$2:$Y$321,23,FALSE)</f>
        <v>2</v>
      </c>
      <c r="Y115">
        <f>VLOOKUP($B115,'All Results'!$B$2:$Y$321,24,FALSE)</f>
        <v>0.43</v>
      </c>
    </row>
    <row r="116" spans="1:25" x14ac:dyDescent="0.2">
      <c r="A116">
        <v>115</v>
      </c>
      <c r="B116" t="s">
        <v>67</v>
      </c>
      <c r="C116" t="s">
        <v>570</v>
      </c>
      <c r="D116" t="s">
        <v>564</v>
      </c>
      <c r="E116" s="7">
        <f>VLOOKUP($B116,'All Results'!$B$2:$Y$321,4,FALSE)</f>
        <v>44022.045218707259</v>
      </c>
      <c r="F116" s="7">
        <f>VLOOKUP($B116,'All Results'!$B$2:$Y$321,5,FALSE)</f>
        <v>44022.045629545253</v>
      </c>
      <c r="G116" s="7">
        <f>VLOOKUP($B116,'All Results'!$B$2:$Y$321,6,FALSE)</f>
        <v>4.1083799442276359E-4</v>
      </c>
      <c r="H116" t="str">
        <f>VLOOKUP($B116,'All Results'!$B$2:$Y$321,7,FALSE)</f>
        <v>Y</v>
      </c>
      <c r="I116" t="str">
        <f>VLOOKUP($B116,'All Results'!$B$2:$Y$321,8,FALSE)</f>
        <v>Y</v>
      </c>
      <c r="J116" t="e">
        <f>VLOOKUP($B116,'All Results'!$B$2:$Y$321,9,FALSE)</f>
        <v>#N/A</v>
      </c>
      <c r="K116">
        <f>VLOOKUP($B116,'All Results'!$B$2:$Y$321,10,FALSE)</f>
        <v>9</v>
      </c>
      <c r="L116">
        <f>VLOOKUP($B116,'All Results'!$B$2:$Y$321,11,FALSE)</f>
        <v>3</v>
      </c>
      <c r="M116">
        <f>VLOOKUP($B116,'All Results'!$B$2:$Y$321,12,FALSE)</f>
        <v>4</v>
      </c>
      <c r="N116">
        <f>VLOOKUP($B116,'All Results'!$B$2:$Y$321,13,FALSE)</f>
        <v>0</v>
      </c>
      <c r="O116">
        <f>VLOOKUP($B116,'All Results'!$B$2:$Y$321,14,FALSE)</f>
        <v>2</v>
      </c>
      <c r="P116">
        <f>VLOOKUP($B116,'All Results'!$B$2:$Y$321,15,FALSE)</f>
        <v>1</v>
      </c>
      <c r="Q116">
        <f>VLOOKUP($B116,'All Results'!$B$2:$Y$321,16,FALSE)</f>
        <v>1</v>
      </c>
      <c r="R116">
        <f>VLOOKUP($B116,'All Results'!$B$2:$Y$321,17,FALSE)</f>
        <v>3</v>
      </c>
      <c r="S116">
        <f>VLOOKUP($B116,'All Results'!$B$2:$Y$321,18,FALSE)</f>
        <v>2</v>
      </c>
      <c r="T116">
        <f>VLOOKUP($B116,'All Results'!$B$2:$Y$321,19,FALSE)</f>
        <v>0</v>
      </c>
      <c r="U116">
        <f>VLOOKUP($B116,'All Results'!$B$2:$Y$321,20,FALSE)</f>
        <v>25</v>
      </c>
      <c r="V116">
        <f>VLOOKUP($B116,'All Results'!$B$2:$Y$321,21,FALSE)</f>
        <v>7</v>
      </c>
      <c r="W116">
        <f>VLOOKUP($B116,'All Results'!$B$2:$Y$321,22,FALSE)</f>
        <v>12</v>
      </c>
      <c r="X116">
        <f>VLOOKUP($B116,'All Results'!$B$2:$Y$321,23,FALSE)</f>
        <v>6</v>
      </c>
      <c r="Y116">
        <f>VLOOKUP($B116,'All Results'!$B$2:$Y$321,24,FALSE)</f>
        <v>0.56999999999999995</v>
      </c>
    </row>
    <row r="117" spans="1:25" x14ac:dyDescent="0.2">
      <c r="A117">
        <v>116</v>
      </c>
      <c r="B117" t="s">
        <v>90</v>
      </c>
      <c r="C117" t="s">
        <v>569</v>
      </c>
      <c r="D117" t="s">
        <v>564</v>
      </c>
      <c r="E117" s="7">
        <f>VLOOKUP($B117,'All Results'!$B$2:$Y$321,4,FALSE)</f>
        <v>44022.052697440893</v>
      </c>
      <c r="F117" s="7">
        <f>VLOOKUP($B117,'All Results'!$B$2:$Y$321,5,FALSE)</f>
        <v>44022.052703594767</v>
      </c>
      <c r="G117" s="7">
        <f>VLOOKUP($B117,'All Results'!$B$2:$Y$321,6,FALSE)</f>
        <v>6.1538739828392863E-6</v>
      </c>
      <c r="H117" t="str">
        <f>VLOOKUP($B117,'All Results'!$B$2:$Y$321,7,FALSE)</f>
        <v>N</v>
      </c>
      <c r="I117" t="str">
        <f>VLOOKUP($B117,'All Results'!$B$2:$Y$321,8,FALSE)</f>
        <v>N</v>
      </c>
      <c r="J117" t="e">
        <f>VLOOKUP($B117,'All Results'!$B$2:$Y$321,9,FALSE)</f>
        <v>#N/A</v>
      </c>
      <c r="K117">
        <f>VLOOKUP($B117,'All Results'!$B$2:$Y$321,10,FALSE)</f>
        <v>0</v>
      </c>
      <c r="L117">
        <f>VLOOKUP($B117,'All Results'!$B$2:$Y$321,11,FALSE)</f>
        <v>0</v>
      </c>
      <c r="M117">
        <f>VLOOKUP($B117,'All Results'!$B$2:$Y$321,12,FALSE)</f>
        <v>0</v>
      </c>
      <c r="N117">
        <f>VLOOKUP($B117,'All Results'!$B$2:$Y$321,13,FALSE)</f>
        <v>0</v>
      </c>
      <c r="O117">
        <f>VLOOKUP($B117,'All Results'!$B$2:$Y$321,14,FALSE)</f>
        <v>0</v>
      </c>
      <c r="P117">
        <f>VLOOKUP($B117,'All Results'!$B$2:$Y$321,15,FALSE)</f>
        <v>0</v>
      </c>
      <c r="Q117">
        <f>VLOOKUP($B117,'All Results'!$B$2:$Y$321,16,FALSE)</f>
        <v>0</v>
      </c>
      <c r="R117">
        <f>VLOOKUP($B117,'All Results'!$B$2:$Y$321,17,FALSE)</f>
        <v>0</v>
      </c>
      <c r="S117">
        <f>VLOOKUP($B117,'All Results'!$B$2:$Y$321,18,FALSE)</f>
        <v>0</v>
      </c>
      <c r="T117">
        <f>VLOOKUP($B117,'All Results'!$B$2:$Y$321,19,FALSE)</f>
        <v>0</v>
      </c>
      <c r="U117">
        <f>VLOOKUP($B117,'All Results'!$B$2:$Y$321,20,FALSE)</f>
        <v>0</v>
      </c>
      <c r="V117">
        <f>VLOOKUP($B117,'All Results'!$B$2:$Y$321,21,FALSE)</f>
        <v>0</v>
      </c>
      <c r="W117">
        <f>VLOOKUP($B117,'All Results'!$B$2:$Y$321,22,FALSE)</f>
        <v>0</v>
      </c>
      <c r="X117">
        <f>VLOOKUP($B117,'All Results'!$B$2:$Y$321,23,FALSE)</f>
        <v>0</v>
      </c>
      <c r="Y117">
        <f>VLOOKUP($B117,'All Results'!$B$2:$Y$321,24,FALSE)</f>
        <v>0</v>
      </c>
    </row>
    <row r="118" spans="1:25" x14ac:dyDescent="0.2">
      <c r="A118">
        <v>117</v>
      </c>
      <c r="B118" t="s">
        <v>69</v>
      </c>
      <c r="C118" t="s">
        <v>568</v>
      </c>
      <c r="D118" t="s">
        <v>564</v>
      </c>
      <c r="E118" s="7">
        <f>VLOOKUP($B118,'All Results'!$B$2:$Y$321,4,FALSE)</f>
        <v>44022.045636066272</v>
      </c>
      <c r="F118" s="7">
        <f>VLOOKUP($B118,'All Results'!$B$2:$Y$321,5,FALSE)</f>
        <v>44022.045642481207</v>
      </c>
      <c r="G118" s="7">
        <f>VLOOKUP($B118,'All Results'!$B$2:$Y$321,6,FALSE)</f>
        <v>6.4149353420361876E-6</v>
      </c>
      <c r="H118" t="str">
        <f>VLOOKUP($B118,'All Results'!$B$2:$Y$321,7,FALSE)</f>
        <v>N</v>
      </c>
      <c r="I118" t="str">
        <f>VLOOKUP($B118,'All Results'!$B$2:$Y$321,8,FALSE)</f>
        <v>N</v>
      </c>
      <c r="J118" t="e">
        <f>VLOOKUP($B118,'All Results'!$B$2:$Y$321,9,FALSE)</f>
        <v>#N/A</v>
      </c>
      <c r="K118">
        <f>VLOOKUP($B118,'All Results'!$B$2:$Y$321,10,FALSE)</f>
        <v>0</v>
      </c>
      <c r="L118">
        <f>VLOOKUP($B118,'All Results'!$B$2:$Y$321,11,FALSE)</f>
        <v>0</v>
      </c>
      <c r="M118">
        <f>VLOOKUP($B118,'All Results'!$B$2:$Y$321,12,FALSE)</f>
        <v>0</v>
      </c>
      <c r="N118">
        <f>VLOOKUP($B118,'All Results'!$B$2:$Y$321,13,FALSE)</f>
        <v>0</v>
      </c>
      <c r="O118">
        <f>VLOOKUP($B118,'All Results'!$B$2:$Y$321,14,FALSE)</f>
        <v>0</v>
      </c>
      <c r="P118">
        <f>VLOOKUP($B118,'All Results'!$B$2:$Y$321,15,FALSE)</f>
        <v>0</v>
      </c>
      <c r="Q118">
        <f>VLOOKUP($B118,'All Results'!$B$2:$Y$321,16,FALSE)</f>
        <v>0</v>
      </c>
      <c r="R118">
        <f>VLOOKUP($B118,'All Results'!$B$2:$Y$321,17,FALSE)</f>
        <v>0</v>
      </c>
      <c r="S118">
        <f>VLOOKUP($B118,'All Results'!$B$2:$Y$321,18,FALSE)</f>
        <v>0</v>
      </c>
      <c r="T118">
        <f>VLOOKUP($B118,'All Results'!$B$2:$Y$321,19,FALSE)</f>
        <v>0</v>
      </c>
      <c r="U118">
        <f>VLOOKUP($B118,'All Results'!$B$2:$Y$321,20,FALSE)</f>
        <v>0</v>
      </c>
      <c r="V118">
        <f>VLOOKUP($B118,'All Results'!$B$2:$Y$321,21,FALSE)</f>
        <v>0</v>
      </c>
      <c r="W118">
        <f>VLOOKUP($B118,'All Results'!$B$2:$Y$321,22,FALSE)</f>
        <v>0</v>
      </c>
      <c r="X118">
        <f>VLOOKUP($B118,'All Results'!$B$2:$Y$321,23,FALSE)</f>
        <v>0</v>
      </c>
      <c r="Y118">
        <f>VLOOKUP($B118,'All Results'!$B$2:$Y$321,24,FALSE)</f>
        <v>0</v>
      </c>
    </row>
    <row r="119" spans="1:25" x14ac:dyDescent="0.2">
      <c r="A119">
        <v>118</v>
      </c>
      <c r="B119" t="s">
        <v>262</v>
      </c>
      <c r="C119" t="s">
        <v>567</v>
      </c>
      <c r="D119" t="s">
        <v>564</v>
      </c>
      <c r="E119" s="7">
        <f>VLOOKUP($B119,'All Results'!$B$2:$Y$321,4,FALSE)</f>
        <v>44022.100018682038</v>
      </c>
      <c r="F119" s="7">
        <f>VLOOKUP($B119,'All Results'!$B$2:$Y$321,5,FALSE)</f>
        <v>44022.100025108979</v>
      </c>
      <c r="G119" s="7">
        <f>VLOOKUP($B119,'All Results'!$B$2:$Y$321,6,FALSE)</f>
        <v>6.4269406720995903E-6</v>
      </c>
      <c r="H119" t="str">
        <f>VLOOKUP($B119,'All Results'!$B$2:$Y$321,7,FALSE)</f>
        <v>N</v>
      </c>
      <c r="I119" t="str">
        <f>VLOOKUP($B119,'All Results'!$B$2:$Y$321,8,FALSE)</f>
        <v>N</v>
      </c>
      <c r="J119" t="e">
        <f>VLOOKUP($B119,'All Results'!$B$2:$Y$321,9,FALSE)</f>
        <v>#N/A</v>
      </c>
      <c r="K119">
        <f>VLOOKUP($B119,'All Results'!$B$2:$Y$321,10,FALSE)</f>
        <v>0</v>
      </c>
      <c r="L119">
        <f>VLOOKUP($B119,'All Results'!$B$2:$Y$321,11,FALSE)</f>
        <v>0</v>
      </c>
      <c r="M119">
        <f>VLOOKUP($B119,'All Results'!$B$2:$Y$321,12,FALSE)</f>
        <v>0</v>
      </c>
      <c r="N119">
        <f>VLOOKUP($B119,'All Results'!$B$2:$Y$321,13,FALSE)</f>
        <v>0</v>
      </c>
      <c r="O119">
        <f>VLOOKUP($B119,'All Results'!$B$2:$Y$321,14,FALSE)</f>
        <v>0</v>
      </c>
      <c r="P119">
        <f>VLOOKUP($B119,'All Results'!$B$2:$Y$321,15,FALSE)</f>
        <v>0</v>
      </c>
      <c r="Q119">
        <f>VLOOKUP($B119,'All Results'!$B$2:$Y$321,16,FALSE)</f>
        <v>0</v>
      </c>
      <c r="R119">
        <f>VLOOKUP($B119,'All Results'!$B$2:$Y$321,17,FALSE)</f>
        <v>0</v>
      </c>
      <c r="S119">
        <f>VLOOKUP($B119,'All Results'!$B$2:$Y$321,18,FALSE)</f>
        <v>0</v>
      </c>
      <c r="T119">
        <f>VLOOKUP($B119,'All Results'!$B$2:$Y$321,19,FALSE)</f>
        <v>0</v>
      </c>
      <c r="U119">
        <f>VLOOKUP($B119,'All Results'!$B$2:$Y$321,20,FALSE)</f>
        <v>0</v>
      </c>
      <c r="V119">
        <f>VLOOKUP($B119,'All Results'!$B$2:$Y$321,21,FALSE)</f>
        <v>0</v>
      </c>
      <c r="W119">
        <f>VLOOKUP($B119,'All Results'!$B$2:$Y$321,22,FALSE)</f>
        <v>0</v>
      </c>
      <c r="X119">
        <f>VLOOKUP($B119,'All Results'!$B$2:$Y$321,23,FALSE)</f>
        <v>0</v>
      </c>
      <c r="Y119">
        <f>VLOOKUP($B119,'All Results'!$B$2:$Y$321,24,FALSE)</f>
        <v>0</v>
      </c>
    </row>
    <row r="120" spans="1:25" x14ac:dyDescent="0.2">
      <c r="A120">
        <v>119</v>
      </c>
      <c r="B120" t="s">
        <v>38</v>
      </c>
      <c r="C120" t="s">
        <v>566</v>
      </c>
      <c r="D120" t="s">
        <v>564</v>
      </c>
      <c r="E120" s="7">
        <f>VLOOKUP($B120,'All Results'!$B$2:$Y$321,4,FALSE)</f>
        <v>44022.038868760057</v>
      </c>
      <c r="F120" s="7">
        <f>VLOOKUP($B120,'All Results'!$B$2:$Y$321,5,FALSE)</f>
        <v>44022.039035341091</v>
      </c>
      <c r="G120" s="7">
        <f>VLOOKUP($B120,'All Results'!$B$2:$Y$321,6,FALSE)</f>
        <v>1.6658103413647041E-4</v>
      </c>
      <c r="H120" t="str">
        <f>VLOOKUP($B120,'All Results'!$B$2:$Y$321,7,FALSE)</f>
        <v>Y</v>
      </c>
      <c r="I120" t="str">
        <f>VLOOKUP($B120,'All Results'!$B$2:$Y$321,8,FALSE)</f>
        <v>Y</v>
      </c>
      <c r="J120" t="str">
        <f>VLOOKUP($B120,'All Results'!$B$2:$Y$321,9,FALSE)</f>
        <v>Y</v>
      </c>
      <c r="K120">
        <f>VLOOKUP($B120,'All Results'!$B$2:$Y$321,10,FALSE)</f>
        <v>2</v>
      </c>
      <c r="L120">
        <f>VLOOKUP($B120,'All Results'!$B$2:$Y$321,11,FALSE)</f>
        <v>6</v>
      </c>
      <c r="M120">
        <f>VLOOKUP($B120,'All Results'!$B$2:$Y$321,12,FALSE)</f>
        <v>3</v>
      </c>
      <c r="N120">
        <f>VLOOKUP($B120,'All Results'!$B$2:$Y$321,13,FALSE)</f>
        <v>0</v>
      </c>
      <c r="O120">
        <f>VLOOKUP($B120,'All Results'!$B$2:$Y$321,14,FALSE)</f>
        <v>4</v>
      </c>
      <c r="P120">
        <f>VLOOKUP($B120,'All Results'!$B$2:$Y$321,15,FALSE)</f>
        <v>1</v>
      </c>
      <c r="Q120">
        <f>VLOOKUP($B120,'All Results'!$B$2:$Y$321,16,FALSE)</f>
        <v>4</v>
      </c>
      <c r="R120">
        <f>VLOOKUP($B120,'All Results'!$B$2:$Y$321,17,FALSE)</f>
        <v>1</v>
      </c>
      <c r="S120">
        <f>VLOOKUP($B120,'All Results'!$B$2:$Y$321,18,FALSE)</f>
        <v>0</v>
      </c>
      <c r="T120">
        <f>VLOOKUP($B120,'All Results'!$B$2:$Y$321,19,FALSE)</f>
        <v>0</v>
      </c>
      <c r="U120">
        <f>VLOOKUP($B120,'All Results'!$B$2:$Y$321,20,FALSE)</f>
        <v>21</v>
      </c>
      <c r="V120">
        <f>VLOOKUP($B120,'All Results'!$B$2:$Y$321,21,FALSE)</f>
        <v>10</v>
      </c>
      <c r="W120">
        <f>VLOOKUP($B120,'All Results'!$B$2:$Y$321,22,FALSE)</f>
        <v>7</v>
      </c>
      <c r="X120">
        <f>VLOOKUP($B120,'All Results'!$B$2:$Y$321,23,FALSE)</f>
        <v>4</v>
      </c>
      <c r="Y120">
        <f>VLOOKUP($B120,'All Results'!$B$2:$Y$321,24,FALSE)</f>
        <v>0.45</v>
      </c>
    </row>
    <row r="121" spans="1:25" x14ac:dyDescent="0.2">
      <c r="A121">
        <v>120</v>
      </c>
      <c r="B121" t="s">
        <v>138</v>
      </c>
      <c r="C121" t="s">
        <v>565</v>
      </c>
      <c r="D121" t="s">
        <v>564</v>
      </c>
      <c r="E121" s="7">
        <f>VLOOKUP($B121,'All Results'!$B$2:$Y$321,4,FALSE)</f>
        <v>44022.064463602786</v>
      </c>
      <c r="F121" s="7">
        <f>VLOOKUP($B121,'All Results'!$B$2:$Y$321,5,FALSE)</f>
        <v>44022.064488648757</v>
      </c>
      <c r="G121" s="7">
        <f>VLOOKUP($B121,'All Results'!$B$2:$Y$321,6,FALSE)</f>
        <v>2.5045970687642694E-5</v>
      </c>
      <c r="H121" t="str">
        <f>VLOOKUP($B121,'All Results'!$B$2:$Y$321,7,FALSE)</f>
        <v>Y</v>
      </c>
      <c r="I121" t="str">
        <f>VLOOKUP($B121,'All Results'!$B$2:$Y$321,8,FALSE)</f>
        <v>Y</v>
      </c>
      <c r="J121" t="str">
        <f>VLOOKUP($B121,'All Results'!$B$2:$Y$321,9,FALSE)</f>
        <v>Y</v>
      </c>
      <c r="K121">
        <f>VLOOKUP($B121,'All Results'!$B$2:$Y$321,10,FALSE)</f>
        <v>5</v>
      </c>
      <c r="L121">
        <f>VLOOKUP($B121,'All Results'!$B$2:$Y$321,11,FALSE)</f>
        <v>4</v>
      </c>
      <c r="M121">
        <f>VLOOKUP($B121,'All Results'!$B$2:$Y$321,12,FALSE)</f>
        <v>2</v>
      </c>
      <c r="N121">
        <f>VLOOKUP($B121,'All Results'!$B$2:$Y$321,13,FALSE)</f>
        <v>0</v>
      </c>
      <c r="O121">
        <f>VLOOKUP($B121,'All Results'!$B$2:$Y$321,14,FALSE)</f>
        <v>2</v>
      </c>
      <c r="P121">
        <f>VLOOKUP($B121,'All Results'!$B$2:$Y$321,15,FALSE)</f>
        <v>0</v>
      </c>
      <c r="Q121">
        <f>VLOOKUP($B121,'All Results'!$B$2:$Y$321,16,FALSE)</f>
        <v>2</v>
      </c>
      <c r="R121">
        <f>VLOOKUP($B121,'All Results'!$B$2:$Y$321,17,FALSE)</f>
        <v>0</v>
      </c>
      <c r="S121">
        <f>VLOOKUP($B121,'All Results'!$B$2:$Y$321,18,FALSE)</f>
        <v>0</v>
      </c>
      <c r="T121">
        <f>VLOOKUP($B121,'All Results'!$B$2:$Y$321,19,FALSE)</f>
        <v>0</v>
      </c>
      <c r="U121">
        <f>VLOOKUP($B121,'All Results'!$B$2:$Y$321,20,FALSE)</f>
        <v>15</v>
      </c>
      <c r="V121">
        <f>VLOOKUP($B121,'All Results'!$B$2:$Y$321,21,FALSE)</f>
        <v>4</v>
      </c>
      <c r="W121">
        <f>VLOOKUP($B121,'All Results'!$B$2:$Y$321,22,FALSE)</f>
        <v>9</v>
      </c>
      <c r="X121">
        <f>VLOOKUP($B121,'All Results'!$B$2:$Y$321,23,FALSE)</f>
        <v>2</v>
      </c>
      <c r="Y121">
        <f>VLOOKUP($B121,'All Results'!$B$2:$Y$321,24,FALSE)</f>
        <v>0.59</v>
      </c>
    </row>
    <row r="122" spans="1:25" x14ac:dyDescent="0.2">
      <c r="A122">
        <v>121</v>
      </c>
      <c r="B122" t="s">
        <v>85</v>
      </c>
      <c r="C122" t="s">
        <v>563</v>
      </c>
      <c r="D122" t="s">
        <v>554</v>
      </c>
      <c r="E122" s="7">
        <f>VLOOKUP($B122,'All Results'!$B$2:$Y$321,4,FALSE)</f>
        <v>44022.049117120798</v>
      </c>
      <c r="F122" s="7">
        <f>VLOOKUP($B122,'All Results'!$B$2:$Y$321,5,FALSE)</f>
        <v>44022.049123296107</v>
      </c>
      <c r="G122" s="7">
        <f>VLOOKUP($B122,'All Results'!$B$2:$Y$321,6,FALSE)</f>
        <v>6.1753089539706707E-6</v>
      </c>
      <c r="H122" t="str">
        <f>VLOOKUP($B122,'All Results'!$B$2:$Y$321,7,FALSE)</f>
        <v>N</v>
      </c>
      <c r="I122" t="str">
        <f>VLOOKUP($B122,'All Results'!$B$2:$Y$321,8,FALSE)</f>
        <v>N</v>
      </c>
      <c r="J122" t="e">
        <f>VLOOKUP($B122,'All Results'!$B$2:$Y$321,9,FALSE)</f>
        <v>#N/A</v>
      </c>
      <c r="K122">
        <f>VLOOKUP($B122,'All Results'!$B$2:$Y$321,10,FALSE)</f>
        <v>0</v>
      </c>
      <c r="L122">
        <f>VLOOKUP($B122,'All Results'!$B$2:$Y$321,11,FALSE)</f>
        <v>0</v>
      </c>
      <c r="M122">
        <f>VLOOKUP($B122,'All Results'!$B$2:$Y$321,12,FALSE)</f>
        <v>0</v>
      </c>
      <c r="N122">
        <f>VLOOKUP($B122,'All Results'!$B$2:$Y$321,13,FALSE)</f>
        <v>0</v>
      </c>
      <c r="O122">
        <f>VLOOKUP($B122,'All Results'!$B$2:$Y$321,14,FALSE)</f>
        <v>0</v>
      </c>
      <c r="P122">
        <f>VLOOKUP($B122,'All Results'!$B$2:$Y$321,15,FALSE)</f>
        <v>0</v>
      </c>
      <c r="Q122">
        <f>VLOOKUP($B122,'All Results'!$B$2:$Y$321,16,FALSE)</f>
        <v>0</v>
      </c>
      <c r="R122">
        <f>VLOOKUP($B122,'All Results'!$B$2:$Y$321,17,FALSE)</f>
        <v>0</v>
      </c>
      <c r="S122">
        <f>VLOOKUP($B122,'All Results'!$B$2:$Y$321,18,FALSE)</f>
        <v>0</v>
      </c>
      <c r="T122">
        <f>VLOOKUP($B122,'All Results'!$B$2:$Y$321,19,FALSE)</f>
        <v>0</v>
      </c>
      <c r="U122">
        <f>VLOOKUP($B122,'All Results'!$B$2:$Y$321,20,FALSE)</f>
        <v>0</v>
      </c>
      <c r="V122">
        <f>VLOOKUP($B122,'All Results'!$B$2:$Y$321,21,FALSE)</f>
        <v>0</v>
      </c>
      <c r="W122">
        <f>VLOOKUP($B122,'All Results'!$B$2:$Y$321,22,FALSE)</f>
        <v>0</v>
      </c>
      <c r="X122">
        <f>VLOOKUP($B122,'All Results'!$B$2:$Y$321,23,FALSE)</f>
        <v>0</v>
      </c>
      <c r="Y122">
        <f>VLOOKUP($B122,'All Results'!$B$2:$Y$321,24,FALSE)</f>
        <v>0</v>
      </c>
    </row>
    <row r="123" spans="1:25" x14ac:dyDescent="0.2">
      <c r="A123">
        <v>122</v>
      </c>
      <c r="B123" t="s">
        <v>109</v>
      </c>
      <c r="C123" t="s">
        <v>561</v>
      </c>
      <c r="D123" t="s">
        <v>554</v>
      </c>
      <c r="E123" s="7">
        <f>VLOOKUP($B123,'All Results'!$B$2:$Y$321,4,FALSE)</f>
        <v>44022.057063004097</v>
      </c>
      <c r="F123" s="7">
        <f>VLOOKUP($B123,'All Results'!$B$2:$Y$321,5,FALSE)</f>
        <v>44022.057459394258</v>
      </c>
      <c r="G123" s="7">
        <f>VLOOKUP($B123,'All Results'!$B$2:$Y$321,6,FALSE)</f>
        <v>3.9639016176806763E-4</v>
      </c>
      <c r="H123" t="str">
        <f>VLOOKUP($B123,'All Results'!$B$2:$Y$321,7,FALSE)</f>
        <v>Y</v>
      </c>
      <c r="I123" t="str">
        <f>VLOOKUP($B123,'All Results'!$B$2:$Y$321,8,FALSE)</f>
        <v>Y</v>
      </c>
      <c r="J123" t="str">
        <f>VLOOKUP($B123,'All Results'!$B$2:$Y$321,9,FALSE)</f>
        <v>Y</v>
      </c>
      <c r="K123">
        <f>VLOOKUP($B123,'All Results'!$B$2:$Y$321,10,FALSE)</f>
        <v>6</v>
      </c>
      <c r="L123">
        <f>VLOOKUP($B123,'All Results'!$B$2:$Y$321,11,FALSE)</f>
        <v>6</v>
      </c>
      <c r="M123">
        <f>VLOOKUP($B123,'All Results'!$B$2:$Y$321,12,FALSE)</f>
        <v>2</v>
      </c>
      <c r="N123">
        <f>VLOOKUP($B123,'All Results'!$B$2:$Y$321,13,FALSE)</f>
        <v>0</v>
      </c>
      <c r="O123">
        <f>VLOOKUP($B123,'All Results'!$B$2:$Y$321,14,FALSE)</f>
        <v>6</v>
      </c>
      <c r="P123">
        <f>VLOOKUP($B123,'All Results'!$B$2:$Y$321,15,FALSE)</f>
        <v>1</v>
      </c>
      <c r="Q123">
        <f>VLOOKUP($B123,'All Results'!$B$2:$Y$321,16,FALSE)</f>
        <v>6</v>
      </c>
      <c r="R123">
        <f>VLOOKUP($B123,'All Results'!$B$2:$Y$321,17,FALSE)</f>
        <v>2</v>
      </c>
      <c r="S123">
        <f>VLOOKUP($B123,'All Results'!$B$2:$Y$321,18,FALSE)</f>
        <v>2</v>
      </c>
      <c r="T123">
        <f>VLOOKUP($B123,'All Results'!$B$2:$Y$321,19,FALSE)</f>
        <v>0</v>
      </c>
      <c r="U123">
        <f>VLOOKUP($B123,'All Results'!$B$2:$Y$321,20,FALSE)</f>
        <v>31</v>
      </c>
      <c r="V123">
        <f>VLOOKUP($B123,'All Results'!$B$2:$Y$321,21,FALSE)</f>
        <v>10</v>
      </c>
      <c r="W123">
        <f>VLOOKUP($B123,'All Results'!$B$2:$Y$321,22,FALSE)</f>
        <v>14</v>
      </c>
      <c r="X123">
        <f>VLOOKUP($B123,'All Results'!$B$2:$Y$321,23,FALSE)</f>
        <v>7</v>
      </c>
      <c r="Y123">
        <f>VLOOKUP($B123,'All Results'!$B$2:$Y$321,24,FALSE)</f>
        <v>0.56000000000000005</v>
      </c>
    </row>
    <row r="124" spans="1:25" x14ac:dyDescent="0.2">
      <c r="A124">
        <v>123</v>
      </c>
      <c r="B124" t="s">
        <v>213</v>
      </c>
      <c r="C124" t="s">
        <v>562</v>
      </c>
      <c r="D124" t="s">
        <v>554</v>
      </c>
      <c r="E124" s="7">
        <f>VLOOKUP($B124,'All Results'!$B$2:$Y$321,4,FALSE)</f>
        <v>44022.085941160483</v>
      </c>
      <c r="F124" s="7">
        <f>VLOOKUP($B124,'All Results'!$B$2:$Y$321,5,FALSE)</f>
        <v>44022.086501241749</v>
      </c>
      <c r="G124" s="7">
        <f>VLOOKUP($B124,'All Results'!$B$2:$Y$321,6,FALSE)</f>
        <v>5.6008126557571813E-4</v>
      </c>
      <c r="H124" t="str">
        <f>VLOOKUP($B124,'All Results'!$B$2:$Y$321,7,FALSE)</f>
        <v>Y</v>
      </c>
      <c r="I124" t="str">
        <f>VLOOKUP($B124,'All Results'!$B$2:$Y$321,8,FALSE)</f>
        <v>Y</v>
      </c>
      <c r="J124" t="e">
        <f>VLOOKUP($B124,'All Results'!$B$2:$Y$321,9,FALSE)</f>
        <v>#N/A</v>
      </c>
      <c r="K124">
        <f>VLOOKUP($B124,'All Results'!$B$2:$Y$321,10,FALSE)</f>
        <v>7</v>
      </c>
      <c r="L124">
        <f>VLOOKUP($B124,'All Results'!$B$2:$Y$321,11,FALSE)</f>
        <v>2</v>
      </c>
      <c r="M124">
        <f>VLOOKUP($B124,'All Results'!$B$2:$Y$321,12,FALSE)</f>
        <v>3</v>
      </c>
      <c r="N124">
        <f>VLOOKUP($B124,'All Results'!$B$2:$Y$321,13,FALSE)</f>
        <v>0</v>
      </c>
      <c r="O124">
        <f>VLOOKUP($B124,'All Results'!$B$2:$Y$321,14,FALSE)</f>
        <v>1</v>
      </c>
      <c r="P124">
        <f>VLOOKUP($B124,'All Results'!$B$2:$Y$321,15,FALSE)</f>
        <v>1</v>
      </c>
      <c r="Q124">
        <f>VLOOKUP($B124,'All Results'!$B$2:$Y$321,16,FALSE)</f>
        <v>1</v>
      </c>
      <c r="R124">
        <f>VLOOKUP($B124,'All Results'!$B$2:$Y$321,17,FALSE)</f>
        <v>2</v>
      </c>
      <c r="S124">
        <f>VLOOKUP($B124,'All Results'!$B$2:$Y$321,18,FALSE)</f>
        <v>1</v>
      </c>
      <c r="T124">
        <f>VLOOKUP($B124,'All Results'!$B$2:$Y$321,19,FALSE)</f>
        <v>0</v>
      </c>
      <c r="U124">
        <f>VLOOKUP($B124,'All Results'!$B$2:$Y$321,20,FALSE)</f>
        <v>18</v>
      </c>
      <c r="V124">
        <f>VLOOKUP($B124,'All Results'!$B$2:$Y$321,21,FALSE)</f>
        <v>5</v>
      </c>
      <c r="W124">
        <f>VLOOKUP($B124,'All Results'!$B$2:$Y$321,22,FALSE)</f>
        <v>9</v>
      </c>
      <c r="X124">
        <f>VLOOKUP($B124,'All Results'!$B$2:$Y$321,23,FALSE)</f>
        <v>4</v>
      </c>
      <c r="Y124">
        <f>VLOOKUP($B124,'All Results'!$B$2:$Y$321,24,FALSE)</f>
        <v>0.55000000000000004</v>
      </c>
    </row>
    <row r="125" spans="1:25" x14ac:dyDescent="0.2">
      <c r="A125">
        <v>124</v>
      </c>
      <c r="B125" t="s">
        <v>281</v>
      </c>
      <c r="C125" t="s">
        <v>561</v>
      </c>
      <c r="D125" t="s">
        <v>554</v>
      </c>
      <c r="E125" s="7">
        <f>VLOOKUP($B125,'All Results'!$B$2:$Y$321,4,FALSE)</f>
        <v>44022.105343669042</v>
      </c>
      <c r="F125" s="7">
        <f>VLOOKUP($B125,'All Results'!$B$2:$Y$321,5,FALSE)</f>
        <v>44022.105350085258</v>
      </c>
      <c r="G125" s="7">
        <f>VLOOKUP($B125,'All Results'!$B$2:$Y$321,6,FALSE)</f>
        <v>6.4162159105762839E-6</v>
      </c>
      <c r="H125" t="str">
        <f>VLOOKUP($B125,'All Results'!$B$2:$Y$321,7,FALSE)</f>
        <v>N</v>
      </c>
      <c r="I125" t="str">
        <f>VLOOKUP($B125,'All Results'!$B$2:$Y$321,8,FALSE)</f>
        <v>N</v>
      </c>
      <c r="J125" t="e">
        <f>VLOOKUP($B125,'All Results'!$B$2:$Y$321,9,FALSE)</f>
        <v>#N/A</v>
      </c>
      <c r="K125">
        <f>VLOOKUP($B125,'All Results'!$B$2:$Y$321,10,FALSE)</f>
        <v>0</v>
      </c>
      <c r="L125">
        <f>VLOOKUP($B125,'All Results'!$B$2:$Y$321,11,FALSE)</f>
        <v>0</v>
      </c>
      <c r="M125">
        <f>VLOOKUP($B125,'All Results'!$B$2:$Y$321,12,FALSE)</f>
        <v>0</v>
      </c>
      <c r="N125">
        <f>VLOOKUP($B125,'All Results'!$B$2:$Y$321,13,FALSE)</f>
        <v>0</v>
      </c>
      <c r="O125">
        <f>VLOOKUP($B125,'All Results'!$B$2:$Y$321,14,FALSE)</f>
        <v>0</v>
      </c>
      <c r="P125">
        <f>VLOOKUP($B125,'All Results'!$B$2:$Y$321,15,FALSE)</f>
        <v>0</v>
      </c>
      <c r="Q125">
        <f>VLOOKUP($B125,'All Results'!$B$2:$Y$321,16,FALSE)</f>
        <v>0</v>
      </c>
      <c r="R125">
        <f>VLOOKUP($B125,'All Results'!$B$2:$Y$321,17,FALSE)</f>
        <v>0</v>
      </c>
      <c r="S125">
        <f>VLOOKUP($B125,'All Results'!$B$2:$Y$321,18,FALSE)</f>
        <v>0</v>
      </c>
      <c r="T125">
        <f>VLOOKUP($B125,'All Results'!$B$2:$Y$321,19,FALSE)</f>
        <v>0</v>
      </c>
      <c r="U125">
        <f>VLOOKUP($B125,'All Results'!$B$2:$Y$321,20,FALSE)</f>
        <v>0</v>
      </c>
      <c r="V125">
        <f>VLOOKUP($B125,'All Results'!$B$2:$Y$321,21,FALSE)</f>
        <v>0</v>
      </c>
      <c r="W125">
        <f>VLOOKUP($B125,'All Results'!$B$2:$Y$321,22,FALSE)</f>
        <v>0</v>
      </c>
      <c r="X125">
        <f>VLOOKUP($B125,'All Results'!$B$2:$Y$321,23,FALSE)</f>
        <v>0</v>
      </c>
      <c r="Y125">
        <f>VLOOKUP($B125,'All Results'!$B$2:$Y$321,24,FALSE)</f>
        <v>0</v>
      </c>
    </row>
    <row r="126" spans="1:25" x14ac:dyDescent="0.2">
      <c r="A126">
        <v>125</v>
      </c>
      <c r="B126" t="s">
        <v>15</v>
      </c>
      <c r="C126" t="s">
        <v>560</v>
      </c>
      <c r="D126" t="s">
        <v>554</v>
      </c>
      <c r="E126" s="7">
        <f>VLOOKUP($B126,'All Results'!$B$2:$Y$321,4,FALSE)</f>
        <v>44022.030586665693</v>
      </c>
      <c r="F126" s="7">
        <f>VLOOKUP($B126,'All Results'!$B$2:$Y$321,5,FALSE)</f>
        <v>44022.031020897091</v>
      </c>
      <c r="G126" s="7">
        <f>VLOOKUP($B126,'All Results'!$B$2:$Y$321,6,FALSE)</f>
        <v>4.3423139868536964E-4</v>
      </c>
      <c r="H126" t="str">
        <f>VLOOKUP($B126,'All Results'!$B$2:$Y$321,7,FALSE)</f>
        <v>Y</v>
      </c>
      <c r="I126" t="str">
        <f>VLOOKUP($B126,'All Results'!$B$2:$Y$321,8,FALSE)</f>
        <v>Y</v>
      </c>
      <c r="J126" t="str">
        <f>VLOOKUP($B126,'All Results'!$B$2:$Y$321,9,FALSE)</f>
        <v>Y</v>
      </c>
      <c r="K126">
        <f>VLOOKUP($B126,'All Results'!$B$2:$Y$321,10,FALSE)</f>
        <v>8</v>
      </c>
      <c r="L126">
        <f>VLOOKUP($B126,'All Results'!$B$2:$Y$321,11,FALSE)</f>
        <v>6</v>
      </c>
      <c r="M126">
        <f>VLOOKUP($B126,'All Results'!$B$2:$Y$321,12,FALSE)</f>
        <v>3</v>
      </c>
      <c r="N126">
        <f>VLOOKUP($B126,'All Results'!$B$2:$Y$321,13,FALSE)</f>
        <v>0</v>
      </c>
      <c r="O126">
        <f>VLOOKUP($B126,'All Results'!$B$2:$Y$321,14,FALSE)</f>
        <v>4</v>
      </c>
      <c r="P126">
        <f>VLOOKUP($B126,'All Results'!$B$2:$Y$321,15,FALSE)</f>
        <v>1</v>
      </c>
      <c r="Q126">
        <f>VLOOKUP($B126,'All Results'!$B$2:$Y$321,16,FALSE)</f>
        <v>5</v>
      </c>
      <c r="R126">
        <f>VLOOKUP($B126,'All Results'!$B$2:$Y$321,17,FALSE)</f>
        <v>3</v>
      </c>
      <c r="S126">
        <f>VLOOKUP($B126,'All Results'!$B$2:$Y$321,18,FALSE)</f>
        <v>1</v>
      </c>
      <c r="T126">
        <f>VLOOKUP($B126,'All Results'!$B$2:$Y$321,19,FALSE)</f>
        <v>0</v>
      </c>
      <c r="U126">
        <f>VLOOKUP($B126,'All Results'!$B$2:$Y$321,20,FALSE)</f>
        <v>31</v>
      </c>
      <c r="V126">
        <f>VLOOKUP($B126,'All Results'!$B$2:$Y$321,21,FALSE)</f>
        <v>12</v>
      </c>
      <c r="W126">
        <f>VLOOKUP($B126,'All Results'!$B$2:$Y$321,22,FALSE)</f>
        <v>15</v>
      </c>
      <c r="X126">
        <f>VLOOKUP($B126,'All Results'!$B$2:$Y$321,23,FALSE)</f>
        <v>4</v>
      </c>
      <c r="Y126">
        <f>VLOOKUP($B126,'All Results'!$B$2:$Y$321,24,FALSE)</f>
        <v>0.51</v>
      </c>
    </row>
    <row r="127" spans="1:25" x14ac:dyDescent="0.2">
      <c r="A127">
        <v>126</v>
      </c>
      <c r="B127" t="s">
        <v>205</v>
      </c>
      <c r="C127" t="s">
        <v>559</v>
      </c>
      <c r="D127" t="s">
        <v>554</v>
      </c>
      <c r="E127" s="7">
        <f>VLOOKUP($B127,'All Results'!$B$2:$Y$321,4,FALSE)</f>
        <v>44022.083117407659</v>
      </c>
      <c r="F127" s="7">
        <f>VLOOKUP($B127,'All Results'!$B$2:$Y$321,5,FALSE)</f>
        <v>44022.083411283122</v>
      </c>
      <c r="G127" s="7">
        <f>VLOOKUP($B127,'All Results'!$B$2:$Y$321,6,FALSE)</f>
        <v>2.9387546237558126E-4</v>
      </c>
      <c r="H127" t="str">
        <f>VLOOKUP($B127,'All Results'!$B$2:$Y$321,7,FALSE)</f>
        <v>Y</v>
      </c>
      <c r="I127" t="str">
        <f>VLOOKUP($B127,'All Results'!$B$2:$Y$321,8,FALSE)</f>
        <v>Y</v>
      </c>
      <c r="J127" t="e">
        <f>VLOOKUP($B127,'All Results'!$B$2:$Y$321,9,FALSE)</f>
        <v>#N/A</v>
      </c>
      <c r="K127">
        <f>VLOOKUP($B127,'All Results'!$B$2:$Y$321,10,FALSE)</f>
        <v>7</v>
      </c>
      <c r="L127">
        <f>VLOOKUP($B127,'All Results'!$B$2:$Y$321,11,FALSE)</f>
        <v>2</v>
      </c>
      <c r="M127">
        <f>VLOOKUP($B127,'All Results'!$B$2:$Y$321,12,FALSE)</f>
        <v>4</v>
      </c>
      <c r="N127">
        <f>VLOOKUP($B127,'All Results'!$B$2:$Y$321,13,FALSE)</f>
        <v>0</v>
      </c>
      <c r="O127">
        <f>VLOOKUP($B127,'All Results'!$B$2:$Y$321,14,FALSE)</f>
        <v>0</v>
      </c>
      <c r="P127">
        <f>VLOOKUP($B127,'All Results'!$B$2:$Y$321,15,FALSE)</f>
        <v>1</v>
      </c>
      <c r="Q127">
        <f>VLOOKUP($B127,'All Results'!$B$2:$Y$321,16,FALSE)</f>
        <v>1</v>
      </c>
      <c r="R127">
        <f>VLOOKUP($B127,'All Results'!$B$2:$Y$321,17,FALSE)</f>
        <v>2</v>
      </c>
      <c r="S127">
        <f>VLOOKUP($B127,'All Results'!$B$2:$Y$321,18,FALSE)</f>
        <v>1</v>
      </c>
      <c r="T127">
        <f>VLOOKUP($B127,'All Results'!$B$2:$Y$321,19,FALSE)</f>
        <v>0</v>
      </c>
      <c r="U127">
        <f>VLOOKUP($B127,'All Results'!$B$2:$Y$321,20,FALSE)</f>
        <v>18</v>
      </c>
      <c r="V127">
        <f>VLOOKUP($B127,'All Results'!$B$2:$Y$321,21,FALSE)</f>
        <v>6</v>
      </c>
      <c r="W127">
        <f>VLOOKUP($B127,'All Results'!$B$2:$Y$321,22,FALSE)</f>
        <v>8</v>
      </c>
      <c r="X127">
        <f>VLOOKUP($B127,'All Results'!$B$2:$Y$321,23,FALSE)</f>
        <v>4</v>
      </c>
      <c r="Y127">
        <f>VLOOKUP($B127,'All Results'!$B$2:$Y$321,24,FALSE)</f>
        <v>0.54</v>
      </c>
    </row>
    <row r="128" spans="1:25" x14ac:dyDescent="0.2">
      <c r="A128">
        <v>127</v>
      </c>
      <c r="B128" t="s">
        <v>153</v>
      </c>
      <c r="C128" t="s">
        <v>558</v>
      </c>
      <c r="D128" t="s">
        <v>554</v>
      </c>
      <c r="E128" s="7">
        <f>VLOOKUP($B128,'All Results'!$B$2:$Y$321,4,FALSE)</f>
        <v>44022.071550072913</v>
      </c>
      <c r="F128" s="7">
        <f>VLOOKUP($B128,'All Results'!$B$2:$Y$321,5,FALSE)</f>
        <v>44022.071912831088</v>
      </c>
      <c r="G128" s="7">
        <f>VLOOKUP($B128,'All Results'!$B$2:$Y$321,6,FALSE)</f>
        <v>3.6275817546993494E-4</v>
      </c>
      <c r="H128" t="str">
        <f>VLOOKUP($B128,'All Results'!$B$2:$Y$321,7,FALSE)</f>
        <v>Y</v>
      </c>
      <c r="I128" t="str">
        <f>VLOOKUP($B128,'All Results'!$B$2:$Y$321,8,FALSE)</f>
        <v>Y</v>
      </c>
      <c r="J128" t="e">
        <f>VLOOKUP($B128,'All Results'!$B$2:$Y$321,9,FALSE)</f>
        <v>#N/A</v>
      </c>
      <c r="K128">
        <f>VLOOKUP($B128,'All Results'!$B$2:$Y$321,10,FALSE)</f>
        <v>9</v>
      </c>
      <c r="L128">
        <f>VLOOKUP($B128,'All Results'!$B$2:$Y$321,11,FALSE)</f>
        <v>2</v>
      </c>
      <c r="M128">
        <f>VLOOKUP($B128,'All Results'!$B$2:$Y$321,12,FALSE)</f>
        <v>2</v>
      </c>
      <c r="N128">
        <f>VLOOKUP($B128,'All Results'!$B$2:$Y$321,13,FALSE)</f>
        <v>0</v>
      </c>
      <c r="O128">
        <f>VLOOKUP($B128,'All Results'!$B$2:$Y$321,14,FALSE)</f>
        <v>0</v>
      </c>
      <c r="P128">
        <f>VLOOKUP($B128,'All Results'!$B$2:$Y$321,15,FALSE)</f>
        <v>1</v>
      </c>
      <c r="Q128">
        <f>VLOOKUP($B128,'All Results'!$B$2:$Y$321,16,FALSE)</f>
        <v>1</v>
      </c>
      <c r="R128">
        <f>VLOOKUP($B128,'All Results'!$B$2:$Y$321,17,FALSE)</f>
        <v>2</v>
      </c>
      <c r="S128">
        <f>VLOOKUP($B128,'All Results'!$B$2:$Y$321,18,FALSE)</f>
        <v>1</v>
      </c>
      <c r="T128">
        <f>VLOOKUP($B128,'All Results'!$B$2:$Y$321,19,FALSE)</f>
        <v>0</v>
      </c>
      <c r="U128">
        <f>VLOOKUP($B128,'All Results'!$B$2:$Y$321,20,FALSE)</f>
        <v>18</v>
      </c>
      <c r="V128">
        <f>VLOOKUP($B128,'All Results'!$B$2:$Y$321,21,FALSE)</f>
        <v>6</v>
      </c>
      <c r="W128">
        <f>VLOOKUP($B128,'All Results'!$B$2:$Y$321,22,FALSE)</f>
        <v>9</v>
      </c>
      <c r="X128">
        <f>VLOOKUP($B128,'All Results'!$B$2:$Y$321,23,FALSE)</f>
        <v>3</v>
      </c>
      <c r="Y128">
        <f>VLOOKUP($B128,'All Results'!$B$2:$Y$321,24,FALSE)</f>
        <v>0.49</v>
      </c>
    </row>
    <row r="129" spans="1:25" x14ac:dyDescent="0.2">
      <c r="A129">
        <v>128</v>
      </c>
      <c r="B129" t="s">
        <v>24</v>
      </c>
      <c r="C129" t="s">
        <v>557</v>
      </c>
      <c r="D129" t="s">
        <v>554</v>
      </c>
      <c r="E129" s="7">
        <f>VLOOKUP($B129,'All Results'!$B$2:$Y$321,4,FALSE)</f>
        <v>44022.033620359973</v>
      </c>
      <c r="F129" s="7">
        <f>VLOOKUP($B129,'All Results'!$B$2:$Y$321,5,FALSE)</f>
        <v>44022.034044102533</v>
      </c>
      <c r="G129" s="7">
        <f>VLOOKUP($B129,'All Results'!$B$2:$Y$321,6,FALSE)</f>
        <v>4.2374256008770317E-4</v>
      </c>
      <c r="H129" t="str">
        <f>VLOOKUP($B129,'All Results'!$B$2:$Y$321,7,FALSE)</f>
        <v>Y</v>
      </c>
      <c r="I129" t="str">
        <f>VLOOKUP($B129,'All Results'!$B$2:$Y$321,8,FALSE)</f>
        <v>Y</v>
      </c>
      <c r="J129" t="str">
        <f>VLOOKUP($B129,'All Results'!$B$2:$Y$321,9,FALSE)</f>
        <v>Y</v>
      </c>
      <c r="K129">
        <f>VLOOKUP($B129,'All Results'!$B$2:$Y$321,10,FALSE)</f>
        <v>11</v>
      </c>
      <c r="L129">
        <f>VLOOKUP($B129,'All Results'!$B$2:$Y$321,11,FALSE)</f>
        <v>9</v>
      </c>
      <c r="M129">
        <f>VLOOKUP($B129,'All Results'!$B$2:$Y$321,12,FALSE)</f>
        <v>5</v>
      </c>
      <c r="N129">
        <f>VLOOKUP($B129,'All Results'!$B$2:$Y$321,13,FALSE)</f>
        <v>0</v>
      </c>
      <c r="O129">
        <f>VLOOKUP($B129,'All Results'!$B$2:$Y$321,14,FALSE)</f>
        <v>4</v>
      </c>
      <c r="P129">
        <f>VLOOKUP($B129,'All Results'!$B$2:$Y$321,15,FALSE)</f>
        <v>1</v>
      </c>
      <c r="Q129">
        <f>VLOOKUP($B129,'All Results'!$B$2:$Y$321,16,FALSE)</f>
        <v>6</v>
      </c>
      <c r="R129">
        <f>VLOOKUP($B129,'All Results'!$B$2:$Y$321,17,FALSE)</f>
        <v>3</v>
      </c>
      <c r="S129">
        <f>VLOOKUP($B129,'All Results'!$B$2:$Y$321,18,FALSE)</f>
        <v>2</v>
      </c>
      <c r="T129">
        <f>VLOOKUP($B129,'All Results'!$B$2:$Y$321,19,FALSE)</f>
        <v>0</v>
      </c>
      <c r="U129">
        <f>VLOOKUP($B129,'All Results'!$B$2:$Y$321,20,FALSE)</f>
        <v>41</v>
      </c>
      <c r="V129">
        <f>VLOOKUP($B129,'All Results'!$B$2:$Y$321,21,FALSE)</f>
        <v>12</v>
      </c>
      <c r="W129">
        <f>VLOOKUP($B129,'All Results'!$B$2:$Y$321,22,FALSE)</f>
        <v>20</v>
      </c>
      <c r="X129">
        <f>VLOOKUP($B129,'All Results'!$B$2:$Y$321,23,FALSE)</f>
        <v>9</v>
      </c>
      <c r="Y129">
        <f>VLOOKUP($B129,'All Results'!$B$2:$Y$321,24,FALSE)</f>
        <v>0.53</v>
      </c>
    </row>
    <row r="130" spans="1:25" x14ac:dyDescent="0.2">
      <c r="A130">
        <v>129</v>
      </c>
      <c r="B130" t="s">
        <v>184</v>
      </c>
      <c r="C130" t="s">
        <v>556</v>
      </c>
      <c r="D130" t="s">
        <v>554</v>
      </c>
      <c r="E130" s="7">
        <f>VLOOKUP($B130,'All Results'!$B$2:$Y$321,4,FALSE)</f>
        <v>44022.078620460939</v>
      </c>
      <c r="F130" s="7">
        <f>VLOOKUP($B130,'All Results'!$B$2:$Y$321,5,FALSE)</f>
        <v>44022.078626675568</v>
      </c>
      <c r="G130" s="7">
        <f>VLOOKUP($B130,'All Results'!$B$2:$Y$321,6,FALSE)</f>
        <v>6.2146282289177179E-6</v>
      </c>
      <c r="H130" t="str">
        <f>VLOOKUP($B130,'All Results'!$B$2:$Y$321,7,FALSE)</f>
        <v>N</v>
      </c>
      <c r="I130" t="str">
        <f>VLOOKUP($B130,'All Results'!$B$2:$Y$321,8,FALSE)</f>
        <v>N</v>
      </c>
      <c r="J130" t="e">
        <f>VLOOKUP($B130,'All Results'!$B$2:$Y$321,9,FALSE)</f>
        <v>#N/A</v>
      </c>
      <c r="K130">
        <f>VLOOKUP($B130,'All Results'!$B$2:$Y$321,10,FALSE)</f>
        <v>0</v>
      </c>
      <c r="L130">
        <f>VLOOKUP($B130,'All Results'!$B$2:$Y$321,11,FALSE)</f>
        <v>0</v>
      </c>
      <c r="M130">
        <f>VLOOKUP($B130,'All Results'!$B$2:$Y$321,12,FALSE)</f>
        <v>0</v>
      </c>
      <c r="N130">
        <f>VLOOKUP($B130,'All Results'!$B$2:$Y$321,13,FALSE)</f>
        <v>0</v>
      </c>
      <c r="O130">
        <f>VLOOKUP($B130,'All Results'!$B$2:$Y$321,14,FALSE)</f>
        <v>0</v>
      </c>
      <c r="P130">
        <f>VLOOKUP($B130,'All Results'!$B$2:$Y$321,15,FALSE)</f>
        <v>0</v>
      </c>
      <c r="Q130">
        <f>VLOOKUP($B130,'All Results'!$B$2:$Y$321,16,FALSE)</f>
        <v>0</v>
      </c>
      <c r="R130">
        <f>VLOOKUP($B130,'All Results'!$B$2:$Y$321,17,FALSE)</f>
        <v>0</v>
      </c>
      <c r="S130">
        <f>VLOOKUP($B130,'All Results'!$B$2:$Y$321,18,FALSE)</f>
        <v>0</v>
      </c>
      <c r="T130">
        <f>VLOOKUP($B130,'All Results'!$B$2:$Y$321,19,FALSE)</f>
        <v>0</v>
      </c>
      <c r="U130">
        <f>VLOOKUP($B130,'All Results'!$B$2:$Y$321,20,FALSE)</f>
        <v>0</v>
      </c>
      <c r="V130">
        <f>VLOOKUP($B130,'All Results'!$B$2:$Y$321,21,FALSE)</f>
        <v>0</v>
      </c>
      <c r="W130">
        <f>VLOOKUP($B130,'All Results'!$B$2:$Y$321,22,FALSE)</f>
        <v>0</v>
      </c>
      <c r="X130">
        <f>VLOOKUP($B130,'All Results'!$B$2:$Y$321,23,FALSE)</f>
        <v>0</v>
      </c>
      <c r="Y130">
        <f>VLOOKUP($B130,'All Results'!$B$2:$Y$321,24,FALSE)</f>
        <v>0</v>
      </c>
    </row>
    <row r="131" spans="1:25" x14ac:dyDescent="0.2">
      <c r="A131">
        <v>130</v>
      </c>
      <c r="B131" t="s">
        <v>316</v>
      </c>
      <c r="C131" t="s">
        <v>555</v>
      </c>
      <c r="D131" t="s">
        <v>554</v>
      </c>
      <c r="E131" s="7">
        <f>VLOOKUP($B131,'All Results'!$B$2:$Y$321,4,FALSE)</f>
        <v>44022.113939046547</v>
      </c>
      <c r="F131" s="7">
        <f>VLOOKUP($B131,'All Results'!$B$2:$Y$321,5,FALSE)</f>
        <v>44022.114301655623</v>
      </c>
      <c r="G131" s="7">
        <f>VLOOKUP($B131,'All Results'!$B$2:$Y$321,6,FALSE)</f>
        <v>3.6260907654650509E-4</v>
      </c>
      <c r="H131" t="str">
        <f>VLOOKUP($B131,'All Results'!$B$2:$Y$321,7,FALSE)</f>
        <v>Y</v>
      </c>
      <c r="I131" t="str">
        <f>VLOOKUP($B131,'All Results'!$B$2:$Y$321,8,FALSE)</f>
        <v>Y</v>
      </c>
      <c r="J131" t="e">
        <f>VLOOKUP($B131,'All Results'!$B$2:$Y$321,9,FALSE)</f>
        <v>#N/A</v>
      </c>
      <c r="K131">
        <f>VLOOKUP($B131,'All Results'!$B$2:$Y$321,10,FALSE)</f>
        <v>8</v>
      </c>
      <c r="L131">
        <f>VLOOKUP($B131,'All Results'!$B$2:$Y$321,11,FALSE)</f>
        <v>2</v>
      </c>
      <c r="M131">
        <f>VLOOKUP($B131,'All Results'!$B$2:$Y$321,12,FALSE)</f>
        <v>5</v>
      </c>
      <c r="N131">
        <f>VLOOKUP($B131,'All Results'!$B$2:$Y$321,13,FALSE)</f>
        <v>0</v>
      </c>
      <c r="O131">
        <f>VLOOKUP($B131,'All Results'!$B$2:$Y$321,14,FALSE)</f>
        <v>2</v>
      </c>
      <c r="P131">
        <f>VLOOKUP($B131,'All Results'!$B$2:$Y$321,15,FALSE)</f>
        <v>1</v>
      </c>
      <c r="Q131">
        <f>VLOOKUP($B131,'All Results'!$B$2:$Y$321,16,FALSE)</f>
        <v>1</v>
      </c>
      <c r="R131">
        <f>VLOOKUP($B131,'All Results'!$B$2:$Y$321,17,FALSE)</f>
        <v>3</v>
      </c>
      <c r="S131">
        <f>VLOOKUP($B131,'All Results'!$B$2:$Y$321,18,FALSE)</f>
        <v>1</v>
      </c>
      <c r="T131">
        <f>VLOOKUP($B131,'All Results'!$B$2:$Y$321,19,FALSE)</f>
        <v>0</v>
      </c>
      <c r="U131">
        <f>VLOOKUP($B131,'All Results'!$B$2:$Y$321,20,FALSE)</f>
        <v>23</v>
      </c>
      <c r="V131">
        <f>VLOOKUP($B131,'All Results'!$B$2:$Y$321,21,FALSE)</f>
        <v>6</v>
      </c>
      <c r="W131">
        <f>VLOOKUP($B131,'All Results'!$B$2:$Y$321,22,FALSE)</f>
        <v>9</v>
      </c>
      <c r="X131">
        <f>VLOOKUP($B131,'All Results'!$B$2:$Y$321,23,FALSE)</f>
        <v>8</v>
      </c>
      <c r="Y131">
        <f>VLOOKUP($B131,'All Results'!$B$2:$Y$321,24,FALSE)</f>
        <v>0.57999999999999996</v>
      </c>
    </row>
    <row r="132" spans="1:25" x14ac:dyDescent="0.2">
      <c r="A132">
        <v>131</v>
      </c>
      <c r="B132" t="s">
        <v>266</v>
      </c>
      <c r="C132" t="s">
        <v>553</v>
      </c>
      <c r="D132" t="s">
        <v>543</v>
      </c>
      <c r="E132" s="7">
        <f>VLOOKUP($B132,'All Results'!$B$2:$Y$321,4,FALSE)</f>
        <v>44022.100973312161</v>
      </c>
      <c r="F132" s="7">
        <f>VLOOKUP($B132,'All Results'!$B$2:$Y$321,5,FALSE)</f>
        <v>44022.101194836941</v>
      </c>
      <c r="G132" s="7">
        <f>VLOOKUP($B132,'All Results'!$B$2:$Y$321,6,FALSE)</f>
        <v>2.2152478049974889E-4</v>
      </c>
      <c r="H132" t="str">
        <f>VLOOKUP($B132,'All Results'!$B$2:$Y$321,7,FALSE)</f>
        <v>Y</v>
      </c>
      <c r="I132" t="str">
        <f>VLOOKUP($B132,'All Results'!$B$2:$Y$321,8,FALSE)</f>
        <v>Y</v>
      </c>
      <c r="J132" t="e">
        <f>VLOOKUP($B132,'All Results'!$B$2:$Y$321,9,FALSE)</f>
        <v>#N/A</v>
      </c>
      <c r="K132">
        <f>VLOOKUP($B132,'All Results'!$B$2:$Y$321,10,FALSE)</f>
        <v>7</v>
      </c>
      <c r="L132">
        <f>VLOOKUP($B132,'All Results'!$B$2:$Y$321,11,FALSE)</f>
        <v>3</v>
      </c>
      <c r="M132">
        <f>VLOOKUP($B132,'All Results'!$B$2:$Y$321,12,FALSE)</f>
        <v>1</v>
      </c>
      <c r="N132">
        <f>VLOOKUP($B132,'All Results'!$B$2:$Y$321,13,FALSE)</f>
        <v>0</v>
      </c>
      <c r="O132">
        <f>VLOOKUP($B132,'All Results'!$B$2:$Y$321,14,FALSE)</f>
        <v>2</v>
      </c>
      <c r="P132">
        <f>VLOOKUP($B132,'All Results'!$B$2:$Y$321,15,FALSE)</f>
        <v>1</v>
      </c>
      <c r="Q132">
        <f>VLOOKUP($B132,'All Results'!$B$2:$Y$321,16,FALSE)</f>
        <v>1</v>
      </c>
      <c r="R132">
        <f>VLOOKUP($B132,'All Results'!$B$2:$Y$321,17,FALSE)</f>
        <v>2</v>
      </c>
      <c r="S132">
        <f>VLOOKUP($B132,'All Results'!$B$2:$Y$321,18,FALSE)</f>
        <v>1</v>
      </c>
      <c r="T132">
        <f>VLOOKUP($B132,'All Results'!$B$2:$Y$321,19,FALSE)</f>
        <v>0</v>
      </c>
      <c r="U132">
        <f>VLOOKUP($B132,'All Results'!$B$2:$Y$321,20,FALSE)</f>
        <v>18</v>
      </c>
      <c r="V132">
        <f>VLOOKUP($B132,'All Results'!$B$2:$Y$321,21,FALSE)</f>
        <v>6</v>
      </c>
      <c r="W132">
        <f>VLOOKUP($B132,'All Results'!$B$2:$Y$321,22,FALSE)</f>
        <v>10</v>
      </c>
      <c r="X132">
        <f>VLOOKUP($B132,'All Results'!$B$2:$Y$321,23,FALSE)</f>
        <v>2</v>
      </c>
      <c r="Y132">
        <f>VLOOKUP($B132,'All Results'!$B$2:$Y$321,24,FALSE)</f>
        <v>0.48</v>
      </c>
    </row>
    <row r="133" spans="1:25" x14ac:dyDescent="0.2">
      <c r="A133">
        <v>132</v>
      </c>
      <c r="B133" t="s">
        <v>37</v>
      </c>
      <c r="C133" t="s">
        <v>552</v>
      </c>
      <c r="D133" t="s">
        <v>543</v>
      </c>
      <c r="E133" s="7">
        <f>VLOOKUP($B133,'All Results'!$B$2:$Y$321,4,FALSE)</f>
        <v>44022.03835632962</v>
      </c>
      <c r="F133" s="7">
        <f>VLOOKUP($B133,'All Results'!$B$2:$Y$321,5,FALSE)</f>
        <v>44022.03886869648</v>
      </c>
      <c r="G133" s="7">
        <f>VLOOKUP($B133,'All Results'!$B$2:$Y$321,6,FALSE)</f>
        <v>5.1236685976618901E-4</v>
      </c>
      <c r="H133" t="str">
        <f>VLOOKUP($B133,'All Results'!$B$2:$Y$321,7,FALSE)</f>
        <v>Y</v>
      </c>
      <c r="I133" t="str">
        <f>VLOOKUP($B133,'All Results'!$B$2:$Y$321,8,FALSE)</f>
        <v>Y</v>
      </c>
      <c r="J133" t="str">
        <f>VLOOKUP($B133,'All Results'!$B$2:$Y$321,9,FALSE)</f>
        <v>Y</v>
      </c>
      <c r="K133">
        <f>VLOOKUP($B133,'All Results'!$B$2:$Y$321,10,FALSE)</f>
        <v>12</v>
      </c>
      <c r="L133">
        <f>VLOOKUP($B133,'All Results'!$B$2:$Y$321,11,FALSE)</f>
        <v>7</v>
      </c>
      <c r="M133">
        <f>VLOOKUP($B133,'All Results'!$B$2:$Y$321,12,FALSE)</f>
        <v>2</v>
      </c>
      <c r="N133">
        <f>VLOOKUP($B133,'All Results'!$B$2:$Y$321,13,FALSE)</f>
        <v>0</v>
      </c>
      <c r="O133">
        <f>VLOOKUP($B133,'All Results'!$B$2:$Y$321,14,FALSE)</f>
        <v>4</v>
      </c>
      <c r="P133">
        <f>VLOOKUP($B133,'All Results'!$B$2:$Y$321,15,FALSE)</f>
        <v>1</v>
      </c>
      <c r="Q133">
        <f>VLOOKUP($B133,'All Results'!$B$2:$Y$321,16,FALSE)</f>
        <v>6</v>
      </c>
      <c r="R133">
        <f>VLOOKUP($B133,'All Results'!$B$2:$Y$321,17,FALSE)</f>
        <v>4</v>
      </c>
      <c r="S133">
        <f>VLOOKUP($B133,'All Results'!$B$2:$Y$321,18,FALSE)</f>
        <v>1</v>
      </c>
      <c r="T133">
        <f>VLOOKUP($B133,'All Results'!$B$2:$Y$321,19,FALSE)</f>
        <v>1</v>
      </c>
      <c r="U133">
        <f>VLOOKUP($B133,'All Results'!$B$2:$Y$321,20,FALSE)</f>
        <v>38</v>
      </c>
      <c r="V133">
        <f>VLOOKUP($B133,'All Results'!$B$2:$Y$321,21,FALSE)</f>
        <v>13</v>
      </c>
      <c r="W133">
        <f>VLOOKUP($B133,'All Results'!$B$2:$Y$321,22,FALSE)</f>
        <v>18</v>
      </c>
      <c r="X133">
        <f>VLOOKUP($B133,'All Results'!$B$2:$Y$321,23,FALSE)</f>
        <v>7</v>
      </c>
      <c r="Y133">
        <f>VLOOKUP($B133,'All Results'!$B$2:$Y$321,24,FALSE)</f>
        <v>0.52</v>
      </c>
    </row>
    <row r="134" spans="1:25" x14ac:dyDescent="0.2">
      <c r="A134">
        <v>133</v>
      </c>
      <c r="B134" t="s">
        <v>182</v>
      </c>
      <c r="C134" t="s">
        <v>551</v>
      </c>
      <c r="D134" t="s">
        <v>543</v>
      </c>
      <c r="E134" s="7">
        <f>VLOOKUP($B134,'All Results'!$B$2:$Y$321,4,FALSE)</f>
        <v>44022.077806866619</v>
      </c>
      <c r="F134" s="7">
        <f>VLOOKUP($B134,'All Results'!$B$2:$Y$321,5,FALSE)</f>
        <v>44022.078238235867</v>
      </c>
      <c r="G134" s="7">
        <f>VLOOKUP($B134,'All Results'!$B$2:$Y$321,6,FALSE)</f>
        <v>4.3136924796272069E-4</v>
      </c>
      <c r="H134" t="str">
        <f>VLOOKUP($B134,'All Results'!$B$2:$Y$321,7,FALSE)</f>
        <v>Y</v>
      </c>
      <c r="I134" t="str">
        <f>VLOOKUP($B134,'All Results'!$B$2:$Y$321,8,FALSE)</f>
        <v>Y</v>
      </c>
      <c r="J134" t="e">
        <f>VLOOKUP($B134,'All Results'!$B$2:$Y$321,9,FALSE)</f>
        <v>#N/A</v>
      </c>
      <c r="K134">
        <f>VLOOKUP($B134,'All Results'!$B$2:$Y$321,10,FALSE)</f>
        <v>7</v>
      </c>
      <c r="L134">
        <f>VLOOKUP($B134,'All Results'!$B$2:$Y$321,11,FALSE)</f>
        <v>2</v>
      </c>
      <c r="M134">
        <f>VLOOKUP($B134,'All Results'!$B$2:$Y$321,12,FALSE)</f>
        <v>3</v>
      </c>
      <c r="N134">
        <f>VLOOKUP($B134,'All Results'!$B$2:$Y$321,13,FALSE)</f>
        <v>0</v>
      </c>
      <c r="O134">
        <f>VLOOKUP($B134,'All Results'!$B$2:$Y$321,14,FALSE)</f>
        <v>2</v>
      </c>
      <c r="P134">
        <f>VLOOKUP($B134,'All Results'!$B$2:$Y$321,15,FALSE)</f>
        <v>1</v>
      </c>
      <c r="Q134">
        <f>VLOOKUP($B134,'All Results'!$B$2:$Y$321,16,FALSE)</f>
        <v>1</v>
      </c>
      <c r="R134">
        <f>VLOOKUP($B134,'All Results'!$B$2:$Y$321,17,FALSE)</f>
        <v>2</v>
      </c>
      <c r="S134">
        <f>VLOOKUP($B134,'All Results'!$B$2:$Y$321,18,FALSE)</f>
        <v>1</v>
      </c>
      <c r="T134">
        <f>VLOOKUP($B134,'All Results'!$B$2:$Y$321,19,FALSE)</f>
        <v>1</v>
      </c>
      <c r="U134">
        <f>VLOOKUP($B134,'All Results'!$B$2:$Y$321,20,FALSE)</f>
        <v>20</v>
      </c>
      <c r="V134">
        <f>VLOOKUP($B134,'All Results'!$B$2:$Y$321,21,FALSE)</f>
        <v>5</v>
      </c>
      <c r="W134">
        <f>VLOOKUP($B134,'All Results'!$B$2:$Y$321,22,FALSE)</f>
        <v>11</v>
      </c>
      <c r="X134">
        <f>VLOOKUP($B134,'All Results'!$B$2:$Y$321,23,FALSE)</f>
        <v>4</v>
      </c>
      <c r="Y134">
        <f>VLOOKUP($B134,'All Results'!$B$2:$Y$321,24,FALSE)</f>
        <v>0.53</v>
      </c>
    </row>
    <row r="135" spans="1:25" x14ac:dyDescent="0.2">
      <c r="A135">
        <v>134</v>
      </c>
      <c r="B135" t="s">
        <v>222</v>
      </c>
      <c r="C135" t="s">
        <v>550</v>
      </c>
      <c r="D135" t="s">
        <v>543</v>
      </c>
      <c r="E135" s="7">
        <f>VLOOKUP($B135,'All Results'!$B$2:$Y$321,4,FALSE)</f>
        <v>44022.088925600059</v>
      </c>
      <c r="F135" s="7">
        <f>VLOOKUP($B135,'All Results'!$B$2:$Y$321,5,FALSE)</f>
        <v>44022.089129445623</v>
      </c>
      <c r="G135" s="7">
        <f>VLOOKUP($B135,'All Results'!$B$2:$Y$321,6,FALSE)</f>
        <v>2.0384556410135701E-4</v>
      </c>
      <c r="H135" t="str">
        <f>VLOOKUP($B135,'All Results'!$B$2:$Y$321,7,FALSE)</f>
        <v>Y</v>
      </c>
      <c r="I135" t="str">
        <f>VLOOKUP($B135,'All Results'!$B$2:$Y$321,8,FALSE)</f>
        <v>Y</v>
      </c>
      <c r="J135" t="e">
        <f>VLOOKUP($B135,'All Results'!$B$2:$Y$321,9,FALSE)</f>
        <v>#N/A</v>
      </c>
      <c r="K135">
        <f>VLOOKUP($B135,'All Results'!$B$2:$Y$321,10,FALSE)</f>
        <v>8</v>
      </c>
      <c r="L135">
        <f>VLOOKUP($B135,'All Results'!$B$2:$Y$321,11,FALSE)</f>
        <v>3</v>
      </c>
      <c r="M135">
        <f>VLOOKUP($B135,'All Results'!$B$2:$Y$321,12,FALSE)</f>
        <v>2</v>
      </c>
      <c r="N135">
        <f>VLOOKUP($B135,'All Results'!$B$2:$Y$321,13,FALSE)</f>
        <v>0</v>
      </c>
      <c r="O135">
        <f>VLOOKUP($B135,'All Results'!$B$2:$Y$321,14,FALSE)</f>
        <v>1</v>
      </c>
      <c r="P135">
        <f>VLOOKUP($B135,'All Results'!$B$2:$Y$321,15,FALSE)</f>
        <v>0</v>
      </c>
      <c r="Q135">
        <f>VLOOKUP($B135,'All Results'!$B$2:$Y$321,16,FALSE)</f>
        <v>1</v>
      </c>
      <c r="R135">
        <f>VLOOKUP($B135,'All Results'!$B$2:$Y$321,17,FALSE)</f>
        <v>2</v>
      </c>
      <c r="S135">
        <f>VLOOKUP($B135,'All Results'!$B$2:$Y$321,18,FALSE)</f>
        <v>1</v>
      </c>
      <c r="T135">
        <f>VLOOKUP($B135,'All Results'!$B$2:$Y$321,19,FALSE)</f>
        <v>0</v>
      </c>
      <c r="U135">
        <f>VLOOKUP($B135,'All Results'!$B$2:$Y$321,20,FALSE)</f>
        <v>18</v>
      </c>
      <c r="V135">
        <f>VLOOKUP($B135,'All Results'!$B$2:$Y$321,21,FALSE)</f>
        <v>7</v>
      </c>
      <c r="W135">
        <f>VLOOKUP($B135,'All Results'!$B$2:$Y$321,22,FALSE)</f>
        <v>9</v>
      </c>
      <c r="X135">
        <f>VLOOKUP($B135,'All Results'!$B$2:$Y$321,23,FALSE)</f>
        <v>2</v>
      </c>
      <c r="Y135">
        <f>VLOOKUP($B135,'All Results'!$B$2:$Y$321,24,FALSE)</f>
        <v>0.47</v>
      </c>
    </row>
    <row r="136" spans="1:25" x14ac:dyDescent="0.2">
      <c r="A136">
        <v>135</v>
      </c>
      <c r="B136" t="s">
        <v>269</v>
      </c>
      <c r="C136" t="s">
        <v>549</v>
      </c>
      <c r="D136" t="s">
        <v>543</v>
      </c>
      <c r="E136" s="7">
        <f>VLOOKUP($B136,'All Results'!$B$2:$Y$321,4,FALSE)</f>
        <v>44022.101739771453</v>
      </c>
      <c r="F136" s="7">
        <f>VLOOKUP($B136,'All Results'!$B$2:$Y$321,5,FALSE)</f>
        <v>44022.102182172202</v>
      </c>
      <c r="G136" s="7">
        <f>VLOOKUP($B136,'All Results'!$B$2:$Y$321,6,FALSE)</f>
        <v>4.4240074930712581E-4</v>
      </c>
      <c r="H136" t="str">
        <f>VLOOKUP($B136,'All Results'!$B$2:$Y$321,7,FALSE)</f>
        <v>Y</v>
      </c>
      <c r="I136" t="str">
        <f>VLOOKUP($B136,'All Results'!$B$2:$Y$321,8,FALSE)</f>
        <v>Y</v>
      </c>
      <c r="J136" t="e">
        <f>VLOOKUP($B136,'All Results'!$B$2:$Y$321,9,FALSE)</f>
        <v>#N/A</v>
      </c>
      <c r="K136">
        <f>VLOOKUP($B136,'All Results'!$B$2:$Y$321,10,FALSE)</f>
        <v>7</v>
      </c>
      <c r="L136">
        <f>VLOOKUP($B136,'All Results'!$B$2:$Y$321,11,FALSE)</f>
        <v>2</v>
      </c>
      <c r="M136">
        <f>VLOOKUP($B136,'All Results'!$B$2:$Y$321,12,FALSE)</f>
        <v>2</v>
      </c>
      <c r="N136">
        <f>VLOOKUP($B136,'All Results'!$B$2:$Y$321,13,FALSE)</f>
        <v>0</v>
      </c>
      <c r="O136">
        <f>VLOOKUP($B136,'All Results'!$B$2:$Y$321,14,FALSE)</f>
        <v>2</v>
      </c>
      <c r="P136">
        <f>VLOOKUP($B136,'All Results'!$B$2:$Y$321,15,FALSE)</f>
        <v>1</v>
      </c>
      <c r="Q136">
        <f>VLOOKUP($B136,'All Results'!$B$2:$Y$321,16,FALSE)</f>
        <v>1</v>
      </c>
      <c r="R136">
        <f>VLOOKUP($B136,'All Results'!$B$2:$Y$321,17,FALSE)</f>
        <v>2</v>
      </c>
      <c r="S136">
        <f>VLOOKUP($B136,'All Results'!$B$2:$Y$321,18,FALSE)</f>
        <v>1</v>
      </c>
      <c r="T136">
        <f>VLOOKUP($B136,'All Results'!$B$2:$Y$321,19,FALSE)</f>
        <v>1</v>
      </c>
      <c r="U136">
        <f>VLOOKUP($B136,'All Results'!$B$2:$Y$321,20,FALSE)</f>
        <v>19</v>
      </c>
      <c r="V136">
        <f>VLOOKUP($B136,'All Results'!$B$2:$Y$321,21,FALSE)</f>
        <v>5</v>
      </c>
      <c r="W136">
        <f>VLOOKUP($B136,'All Results'!$B$2:$Y$321,22,FALSE)</f>
        <v>11</v>
      </c>
      <c r="X136">
        <f>VLOOKUP($B136,'All Results'!$B$2:$Y$321,23,FALSE)</f>
        <v>3</v>
      </c>
      <c r="Y136">
        <f>VLOOKUP($B136,'All Results'!$B$2:$Y$321,24,FALSE)</f>
        <v>0.52</v>
      </c>
    </row>
    <row r="137" spans="1:25" x14ac:dyDescent="0.2">
      <c r="A137">
        <v>136</v>
      </c>
      <c r="B137" t="s">
        <v>313</v>
      </c>
      <c r="C137" t="s">
        <v>548</v>
      </c>
      <c r="D137" t="s">
        <v>543</v>
      </c>
      <c r="E137" s="7">
        <f>VLOOKUP($B137,'All Results'!$B$2:$Y$321,4,FALSE)</f>
        <v>44022.113476456463</v>
      </c>
      <c r="F137" s="7">
        <f>VLOOKUP($B137,'All Results'!$B$2:$Y$321,5,FALSE)</f>
        <v>44022.113925440543</v>
      </c>
      <c r="G137" s="7">
        <f>VLOOKUP($B137,'All Results'!$B$2:$Y$321,6,FALSE)</f>
        <v>4.4898407941218466E-4</v>
      </c>
      <c r="H137" t="str">
        <f>VLOOKUP($B137,'All Results'!$B$2:$Y$321,7,FALSE)</f>
        <v>Y</v>
      </c>
      <c r="I137" t="str">
        <f>VLOOKUP($B137,'All Results'!$B$2:$Y$321,8,FALSE)</f>
        <v>Y</v>
      </c>
      <c r="J137" t="e">
        <f>VLOOKUP($B137,'All Results'!$B$2:$Y$321,9,FALSE)</f>
        <v>#N/A</v>
      </c>
      <c r="K137">
        <f>VLOOKUP($B137,'All Results'!$B$2:$Y$321,10,FALSE)</f>
        <v>4</v>
      </c>
      <c r="L137">
        <f>VLOOKUP($B137,'All Results'!$B$2:$Y$321,11,FALSE)</f>
        <v>2</v>
      </c>
      <c r="M137">
        <f>VLOOKUP($B137,'All Results'!$B$2:$Y$321,12,FALSE)</f>
        <v>3</v>
      </c>
      <c r="N137">
        <f>VLOOKUP($B137,'All Results'!$B$2:$Y$321,13,FALSE)</f>
        <v>0</v>
      </c>
      <c r="O137">
        <f>VLOOKUP($B137,'All Results'!$B$2:$Y$321,14,FALSE)</f>
        <v>1</v>
      </c>
      <c r="P137">
        <f>VLOOKUP($B137,'All Results'!$B$2:$Y$321,15,FALSE)</f>
        <v>1</v>
      </c>
      <c r="Q137">
        <f>VLOOKUP($B137,'All Results'!$B$2:$Y$321,16,FALSE)</f>
        <v>1</v>
      </c>
      <c r="R137">
        <f>VLOOKUP($B137,'All Results'!$B$2:$Y$321,17,FALSE)</f>
        <v>3</v>
      </c>
      <c r="S137">
        <f>VLOOKUP($B137,'All Results'!$B$2:$Y$321,18,FALSE)</f>
        <v>1</v>
      </c>
      <c r="T137">
        <f>VLOOKUP($B137,'All Results'!$B$2:$Y$321,19,FALSE)</f>
        <v>0</v>
      </c>
      <c r="U137">
        <f>VLOOKUP($B137,'All Results'!$B$2:$Y$321,20,FALSE)</f>
        <v>16</v>
      </c>
      <c r="V137">
        <f>VLOOKUP($B137,'All Results'!$B$2:$Y$321,21,FALSE)</f>
        <v>6</v>
      </c>
      <c r="W137">
        <f>VLOOKUP($B137,'All Results'!$B$2:$Y$321,22,FALSE)</f>
        <v>8</v>
      </c>
      <c r="X137">
        <f>VLOOKUP($B137,'All Results'!$B$2:$Y$321,23,FALSE)</f>
        <v>2</v>
      </c>
      <c r="Y137">
        <f>VLOOKUP($B137,'All Results'!$B$2:$Y$321,24,FALSE)</f>
        <v>0.43</v>
      </c>
    </row>
    <row r="138" spans="1:25" x14ac:dyDescent="0.2">
      <c r="A138">
        <v>137</v>
      </c>
      <c r="B138" t="s">
        <v>30</v>
      </c>
      <c r="C138" t="s">
        <v>547</v>
      </c>
      <c r="D138" t="s">
        <v>543</v>
      </c>
      <c r="E138" s="7">
        <f>VLOOKUP($B138,'All Results'!$B$2:$Y$321,4,FALSE)</f>
        <v>44022.035472879557</v>
      </c>
      <c r="F138" s="7">
        <f>VLOOKUP($B138,'All Results'!$B$2:$Y$321,5,FALSE)</f>
        <v>44022.036067806839</v>
      </c>
      <c r="G138" s="7">
        <f>VLOOKUP($B138,'All Results'!$B$2:$Y$321,6,FALSE)</f>
        <v>5.949272817815654E-4</v>
      </c>
      <c r="H138" t="str">
        <f>VLOOKUP($B138,'All Results'!$B$2:$Y$321,7,FALSE)</f>
        <v>Y</v>
      </c>
      <c r="I138" t="str">
        <f>VLOOKUP($B138,'All Results'!$B$2:$Y$321,8,FALSE)</f>
        <v>Y</v>
      </c>
      <c r="J138" t="str">
        <f>VLOOKUP($B138,'All Results'!$B$2:$Y$321,9,FALSE)</f>
        <v>Y</v>
      </c>
      <c r="K138">
        <f>VLOOKUP($B138,'All Results'!$B$2:$Y$321,10,FALSE)</f>
        <v>10</v>
      </c>
      <c r="L138">
        <f>VLOOKUP($B138,'All Results'!$B$2:$Y$321,11,FALSE)</f>
        <v>3</v>
      </c>
      <c r="M138">
        <f>VLOOKUP($B138,'All Results'!$B$2:$Y$321,12,FALSE)</f>
        <v>3</v>
      </c>
      <c r="N138">
        <f>VLOOKUP($B138,'All Results'!$B$2:$Y$321,13,FALSE)</f>
        <v>0</v>
      </c>
      <c r="O138">
        <f>VLOOKUP($B138,'All Results'!$B$2:$Y$321,14,FALSE)</f>
        <v>1</v>
      </c>
      <c r="P138">
        <f>VLOOKUP($B138,'All Results'!$B$2:$Y$321,15,FALSE)</f>
        <v>1</v>
      </c>
      <c r="Q138">
        <f>VLOOKUP($B138,'All Results'!$B$2:$Y$321,16,FALSE)</f>
        <v>1</v>
      </c>
      <c r="R138">
        <f>VLOOKUP($B138,'All Results'!$B$2:$Y$321,17,FALSE)</f>
        <v>2</v>
      </c>
      <c r="S138">
        <f>VLOOKUP($B138,'All Results'!$B$2:$Y$321,18,FALSE)</f>
        <v>2</v>
      </c>
      <c r="T138">
        <f>VLOOKUP($B138,'All Results'!$B$2:$Y$321,19,FALSE)</f>
        <v>1</v>
      </c>
      <c r="U138">
        <f>VLOOKUP($B138,'All Results'!$B$2:$Y$321,20,FALSE)</f>
        <v>24</v>
      </c>
      <c r="V138">
        <f>VLOOKUP($B138,'All Results'!$B$2:$Y$321,21,FALSE)</f>
        <v>5</v>
      </c>
      <c r="W138">
        <f>VLOOKUP($B138,'All Results'!$B$2:$Y$321,22,FALSE)</f>
        <v>14</v>
      </c>
      <c r="X138">
        <f>VLOOKUP($B138,'All Results'!$B$2:$Y$321,23,FALSE)</f>
        <v>5</v>
      </c>
      <c r="Y138">
        <f>VLOOKUP($B138,'All Results'!$B$2:$Y$321,24,FALSE)</f>
        <v>0.51</v>
      </c>
    </row>
    <row r="139" spans="1:25" x14ac:dyDescent="0.2">
      <c r="A139">
        <v>138</v>
      </c>
      <c r="B139" t="s">
        <v>130</v>
      </c>
      <c r="C139" t="s">
        <v>546</v>
      </c>
      <c r="D139" t="s">
        <v>543</v>
      </c>
      <c r="E139" s="7">
        <f>VLOOKUP($B139,'All Results'!$B$2:$Y$321,4,FALSE)</f>
        <v>44022.062509911397</v>
      </c>
      <c r="F139" s="7">
        <f>VLOOKUP($B139,'All Results'!$B$2:$Y$321,5,FALSE)</f>
        <v>44022.062945206679</v>
      </c>
      <c r="G139" s="7">
        <f>VLOOKUP($B139,'All Results'!$B$2:$Y$321,6,FALSE)</f>
        <v>4.3529528193175793E-4</v>
      </c>
      <c r="H139" t="str">
        <f>VLOOKUP($B139,'All Results'!$B$2:$Y$321,7,FALSE)</f>
        <v>Y</v>
      </c>
      <c r="I139" t="str">
        <f>VLOOKUP($B139,'All Results'!$B$2:$Y$321,8,FALSE)</f>
        <v>Y</v>
      </c>
      <c r="J139" t="e">
        <f>VLOOKUP($B139,'All Results'!$B$2:$Y$321,9,FALSE)</f>
        <v>#N/A</v>
      </c>
      <c r="K139">
        <f>VLOOKUP($B139,'All Results'!$B$2:$Y$321,10,FALSE)</f>
        <v>8</v>
      </c>
      <c r="L139">
        <f>VLOOKUP($B139,'All Results'!$B$2:$Y$321,11,FALSE)</f>
        <v>2</v>
      </c>
      <c r="M139">
        <f>VLOOKUP($B139,'All Results'!$B$2:$Y$321,12,FALSE)</f>
        <v>2</v>
      </c>
      <c r="N139">
        <f>VLOOKUP($B139,'All Results'!$B$2:$Y$321,13,FALSE)</f>
        <v>0</v>
      </c>
      <c r="O139">
        <f>VLOOKUP($B139,'All Results'!$B$2:$Y$321,14,FALSE)</f>
        <v>2</v>
      </c>
      <c r="P139">
        <f>VLOOKUP($B139,'All Results'!$B$2:$Y$321,15,FALSE)</f>
        <v>1</v>
      </c>
      <c r="Q139">
        <f>VLOOKUP($B139,'All Results'!$B$2:$Y$321,16,FALSE)</f>
        <v>2</v>
      </c>
      <c r="R139">
        <f>VLOOKUP($B139,'All Results'!$B$2:$Y$321,17,FALSE)</f>
        <v>3</v>
      </c>
      <c r="S139">
        <f>VLOOKUP($B139,'All Results'!$B$2:$Y$321,18,FALSE)</f>
        <v>1</v>
      </c>
      <c r="T139">
        <f>VLOOKUP($B139,'All Results'!$B$2:$Y$321,19,FALSE)</f>
        <v>1</v>
      </c>
      <c r="U139">
        <f>VLOOKUP($B139,'All Results'!$B$2:$Y$321,20,FALSE)</f>
        <v>22</v>
      </c>
      <c r="V139">
        <f>VLOOKUP($B139,'All Results'!$B$2:$Y$321,21,FALSE)</f>
        <v>7</v>
      </c>
      <c r="W139">
        <f>VLOOKUP($B139,'All Results'!$B$2:$Y$321,22,FALSE)</f>
        <v>11</v>
      </c>
      <c r="X139">
        <f>VLOOKUP($B139,'All Results'!$B$2:$Y$321,23,FALSE)</f>
        <v>4</v>
      </c>
      <c r="Y139">
        <f>VLOOKUP($B139,'All Results'!$B$2:$Y$321,24,FALSE)</f>
        <v>0.51</v>
      </c>
    </row>
    <row r="140" spans="1:25" x14ac:dyDescent="0.2">
      <c r="A140">
        <v>139</v>
      </c>
      <c r="B140" t="s">
        <v>199</v>
      </c>
      <c r="C140" t="s">
        <v>545</v>
      </c>
      <c r="D140" t="s">
        <v>543</v>
      </c>
      <c r="E140" s="7">
        <f>VLOOKUP($B140,'All Results'!$B$2:$Y$321,4,FALSE)</f>
        <v>44022.082177974233</v>
      </c>
      <c r="F140" s="7">
        <f>VLOOKUP($B140,'All Results'!$B$2:$Y$321,5,FALSE)</f>
        <v>44022.082184277962</v>
      </c>
      <c r="G140" s="7">
        <f>VLOOKUP($B140,'All Results'!$B$2:$Y$321,6,FALSE)</f>
        <v>6.3037296058610082E-6</v>
      </c>
      <c r="H140" t="str">
        <f>VLOOKUP($B140,'All Results'!$B$2:$Y$321,7,FALSE)</f>
        <v>N</v>
      </c>
      <c r="I140" t="str">
        <f>VLOOKUP($B140,'All Results'!$B$2:$Y$321,8,FALSE)</f>
        <v>N</v>
      </c>
      <c r="J140" t="e">
        <f>VLOOKUP($B140,'All Results'!$B$2:$Y$321,9,FALSE)</f>
        <v>#N/A</v>
      </c>
      <c r="K140">
        <f>VLOOKUP($B140,'All Results'!$B$2:$Y$321,10,FALSE)</f>
        <v>0</v>
      </c>
      <c r="L140">
        <f>VLOOKUP($B140,'All Results'!$B$2:$Y$321,11,FALSE)</f>
        <v>0</v>
      </c>
      <c r="M140">
        <f>VLOOKUP($B140,'All Results'!$B$2:$Y$321,12,FALSE)</f>
        <v>0</v>
      </c>
      <c r="N140">
        <f>VLOOKUP($B140,'All Results'!$B$2:$Y$321,13,FALSE)</f>
        <v>0</v>
      </c>
      <c r="O140">
        <f>VLOOKUP($B140,'All Results'!$B$2:$Y$321,14,FALSE)</f>
        <v>0</v>
      </c>
      <c r="P140">
        <f>VLOOKUP($B140,'All Results'!$B$2:$Y$321,15,FALSE)</f>
        <v>0</v>
      </c>
      <c r="Q140">
        <f>VLOOKUP($B140,'All Results'!$B$2:$Y$321,16,FALSE)</f>
        <v>0</v>
      </c>
      <c r="R140">
        <f>VLOOKUP($B140,'All Results'!$B$2:$Y$321,17,FALSE)</f>
        <v>0</v>
      </c>
      <c r="S140">
        <f>VLOOKUP($B140,'All Results'!$B$2:$Y$321,18,FALSE)</f>
        <v>0</v>
      </c>
      <c r="T140">
        <f>VLOOKUP($B140,'All Results'!$B$2:$Y$321,19,FALSE)</f>
        <v>0</v>
      </c>
      <c r="U140">
        <f>VLOOKUP($B140,'All Results'!$B$2:$Y$321,20,FALSE)</f>
        <v>0</v>
      </c>
      <c r="V140">
        <f>VLOOKUP($B140,'All Results'!$B$2:$Y$321,21,FALSE)</f>
        <v>0</v>
      </c>
      <c r="W140">
        <f>VLOOKUP($B140,'All Results'!$B$2:$Y$321,22,FALSE)</f>
        <v>0</v>
      </c>
      <c r="X140">
        <f>VLOOKUP($B140,'All Results'!$B$2:$Y$321,23,FALSE)</f>
        <v>0</v>
      </c>
      <c r="Y140">
        <f>VLOOKUP($B140,'All Results'!$B$2:$Y$321,24,FALSE)</f>
        <v>0</v>
      </c>
    </row>
    <row r="141" spans="1:25" x14ac:dyDescent="0.2">
      <c r="A141">
        <v>140</v>
      </c>
      <c r="B141" t="s">
        <v>185</v>
      </c>
      <c r="C141" t="s">
        <v>544</v>
      </c>
      <c r="D141" t="s">
        <v>543</v>
      </c>
      <c r="E141" s="7">
        <f>VLOOKUP($B141,'All Results'!$B$2:$Y$321,4,FALSE)</f>
        <v>44022.078626749673</v>
      </c>
      <c r="F141" s="7">
        <f>VLOOKUP($B141,'All Results'!$B$2:$Y$321,5,FALSE)</f>
        <v>44022.078933684941</v>
      </c>
      <c r="G141" s="7">
        <f>VLOOKUP($B141,'All Results'!$B$2:$Y$321,6,FALSE)</f>
        <v>3.0693526787217706E-4</v>
      </c>
      <c r="H141" t="str">
        <f>VLOOKUP($B141,'All Results'!$B$2:$Y$321,7,FALSE)</f>
        <v>Y</v>
      </c>
      <c r="I141" t="str">
        <f>VLOOKUP($B141,'All Results'!$B$2:$Y$321,8,FALSE)</f>
        <v>Y</v>
      </c>
      <c r="J141" t="e">
        <f>VLOOKUP($B141,'All Results'!$B$2:$Y$321,9,FALSE)</f>
        <v>#N/A</v>
      </c>
      <c r="K141">
        <f>VLOOKUP($B141,'All Results'!$B$2:$Y$321,10,FALSE)</f>
        <v>9</v>
      </c>
      <c r="L141">
        <f>VLOOKUP($B141,'All Results'!$B$2:$Y$321,11,FALSE)</f>
        <v>2</v>
      </c>
      <c r="M141">
        <f>VLOOKUP($B141,'All Results'!$B$2:$Y$321,12,FALSE)</f>
        <v>2</v>
      </c>
      <c r="N141">
        <f>VLOOKUP($B141,'All Results'!$B$2:$Y$321,13,FALSE)</f>
        <v>0</v>
      </c>
      <c r="O141">
        <f>VLOOKUP($B141,'All Results'!$B$2:$Y$321,14,FALSE)</f>
        <v>1</v>
      </c>
      <c r="P141">
        <f>VLOOKUP($B141,'All Results'!$B$2:$Y$321,15,FALSE)</f>
        <v>1</v>
      </c>
      <c r="Q141">
        <f>VLOOKUP($B141,'All Results'!$B$2:$Y$321,16,FALSE)</f>
        <v>2</v>
      </c>
      <c r="R141">
        <f>VLOOKUP($B141,'All Results'!$B$2:$Y$321,17,FALSE)</f>
        <v>3</v>
      </c>
      <c r="S141">
        <f>VLOOKUP($B141,'All Results'!$B$2:$Y$321,18,FALSE)</f>
        <v>1</v>
      </c>
      <c r="T141">
        <f>VLOOKUP($B141,'All Results'!$B$2:$Y$321,19,FALSE)</f>
        <v>1</v>
      </c>
      <c r="U141">
        <f>VLOOKUP($B141,'All Results'!$B$2:$Y$321,20,FALSE)</f>
        <v>22</v>
      </c>
      <c r="V141">
        <f>VLOOKUP($B141,'All Results'!$B$2:$Y$321,21,FALSE)</f>
        <v>7</v>
      </c>
      <c r="W141">
        <f>VLOOKUP($B141,'All Results'!$B$2:$Y$321,22,FALSE)</f>
        <v>11</v>
      </c>
      <c r="X141">
        <f>VLOOKUP($B141,'All Results'!$B$2:$Y$321,23,FALSE)</f>
        <v>4</v>
      </c>
      <c r="Y141">
        <f>VLOOKUP($B141,'All Results'!$B$2:$Y$321,24,FALSE)</f>
        <v>0.51</v>
      </c>
    </row>
    <row r="142" spans="1:25" x14ac:dyDescent="0.2">
      <c r="A142">
        <v>141</v>
      </c>
      <c r="B142" t="s">
        <v>178</v>
      </c>
      <c r="C142" t="s">
        <v>542</v>
      </c>
      <c r="D142" t="s">
        <v>532</v>
      </c>
      <c r="E142" s="7">
        <f>VLOOKUP($B142,'All Results'!$B$2:$Y$321,4,FALSE)</f>
        <v>44022.077720091809</v>
      </c>
      <c r="F142" s="7">
        <f>VLOOKUP($B142,'All Results'!$B$2:$Y$321,5,FALSE)</f>
        <v>44022.077787333059</v>
      </c>
      <c r="G142" s="7">
        <f>VLOOKUP($B142,'All Results'!$B$2:$Y$321,6,FALSE)</f>
        <v>6.7241249780636281E-5</v>
      </c>
      <c r="H142" t="str">
        <f>VLOOKUP($B142,'All Results'!$B$2:$Y$321,7,FALSE)</f>
        <v>Y</v>
      </c>
      <c r="I142" t="str">
        <f>VLOOKUP($B142,'All Results'!$B$2:$Y$321,8,FALSE)</f>
        <v>Y</v>
      </c>
      <c r="J142" t="e">
        <f>VLOOKUP($B142,'All Results'!$B$2:$Y$321,9,FALSE)</f>
        <v>#N/A</v>
      </c>
      <c r="K142">
        <f>VLOOKUP($B142,'All Results'!$B$2:$Y$321,10,FALSE)</f>
        <v>4</v>
      </c>
      <c r="L142">
        <f>VLOOKUP($B142,'All Results'!$B$2:$Y$321,11,FALSE)</f>
        <v>3</v>
      </c>
      <c r="M142">
        <f>VLOOKUP($B142,'All Results'!$B$2:$Y$321,12,FALSE)</f>
        <v>3</v>
      </c>
      <c r="N142">
        <f>VLOOKUP($B142,'All Results'!$B$2:$Y$321,13,FALSE)</f>
        <v>0</v>
      </c>
      <c r="O142">
        <f>VLOOKUP($B142,'All Results'!$B$2:$Y$321,14,FALSE)</f>
        <v>2</v>
      </c>
      <c r="P142">
        <f>VLOOKUP($B142,'All Results'!$B$2:$Y$321,15,FALSE)</f>
        <v>1</v>
      </c>
      <c r="Q142">
        <f>VLOOKUP($B142,'All Results'!$B$2:$Y$321,16,FALSE)</f>
        <v>1</v>
      </c>
      <c r="R142">
        <f>VLOOKUP($B142,'All Results'!$B$2:$Y$321,17,FALSE)</f>
        <v>1</v>
      </c>
      <c r="S142">
        <f>VLOOKUP($B142,'All Results'!$B$2:$Y$321,18,FALSE)</f>
        <v>1</v>
      </c>
      <c r="T142">
        <f>VLOOKUP($B142,'All Results'!$B$2:$Y$321,19,FALSE)</f>
        <v>2</v>
      </c>
      <c r="U142">
        <f>VLOOKUP($B142,'All Results'!$B$2:$Y$321,20,FALSE)</f>
        <v>18</v>
      </c>
      <c r="V142">
        <f>VLOOKUP($B142,'All Results'!$B$2:$Y$321,21,FALSE)</f>
        <v>3</v>
      </c>
      <c r="W142">
        <f>VLOOKUP($B142,'All Results'!$B$2:$Y$321,22,FALSE)</f>
        <v>11</v>
      </c>
      <c r="X142">
        <f>VLOOKUP($B142,'All Results'!$B$2:$Y$321,23,FALSE)</f>
        <v>4</v>
      </c>
      <c r="Y142">
        <f>VLOOKUP($B142,'All Results'!$B$2:$Y$321,24,FALSE)</f>
        <v>0.56999999999999995</v>
      </c>
    </row>
    <row r="143" spans="1:25" x14ac:dyDescent="0.2">
      <c r="A143">
        <v>142</v>
      </c>
      <c r="B143" t="s">
        <v>256</v>
      </c>
      <c r="C143" t="s">
        <v>541</v>
      </c>
      <c r="D143" t="s">
        <v>532</v>
      </c>
      <c r="E143" s="7">
        <f>VLOOKUP($B143,'All Results'!$B$2:$Y$321,4,FALSE)</f>
        <v>44022.098805313974</v>
      </c>
      <c r="F143" s="7">
        <f>VLOOKUP($B143,'All Results'!$B$2:$Y$321,5,FALSE)</f>
        <v>44022.098811625612</v>
      </c>
      <c r="G143" s="7">
        <f>VLOOKUP($B143,'All Results'!$B$2:$Y$321,6,FALSE)</f>
        <v>6.3116385717876256E-6</v>
      </c>
      <c r="H143" t="str">
        <f>VLOOKUP($B143,'All Results'!$B$2:$Y$321,7,FALSE)</f>
        <v>N</v>
      </c>
      <c r="I143" t="str">
        <f>VLOOKUP($B143,'All Results'!$B$2:$Y$321,8,FALSE)</f>
        <v>N</v>
      </c>
      <c r="J143" t="e">
        <f>VLOOKUP($B143,'All Results'!$B$2:$Y$321,9,FALSE)</f>
        <v>#N/A</v>
      </c>
      <c r="K143">
        <f>VLOOKUP($B143,'All Results'!$B$2:$Y$321,10,FALSE)</f>
        <v>0</v>
      </c>
      <c r="L143">
        <f>VLOOKUP($B143,'All Results'!$B$2:$Y$321,11,FALSE)</f>
        <v>0</v>
      </c>
      <c r="M143">
        <f>VLOOKUP($B143,'All Results'!$B$2:$Y$321,12,FALSE)</f>
        <v>0</v>
      </c>
      <c r="N143">
        <f>VLOOKUP($B143,'All Results'!$B$2:$Y$321,13,FALSE)</f>
        <v>0</v>
      </c>
      <c r="O143">
        <f>VLOOKUP($B143,'All Results'!$B$2:$Y$321,14,FALSE)</f>
        <v>0</v>
      </c>
      <c r="P143">
        <f>VLOOKUP($B143,'All Results'!$B$2:$Y$321,15,FALSE)</f>
        <v>0</v>
      </c>
      <c r="Q143">
        <f>VLOOKUP($B143,'All Results'!$B$2:$Y$321,16,FALSE)</f>
        <v>0</v>
      </c>
      <c r="R143">
        <f>VLOOKUP($B143,'All Results'!$B$2:$Y$321,17,FALSE)</f>
        <v>0</v>
      </c>
      <c r="S143">
        <f>VLOOKUP($B143,'All Results'!$B$2:$Y$321,18,FALSE)</f>
        <v>0</v>
      </c>
      <c r="T143">
        <f>VLOOKUP($B143,'All Results'!$B$2:$Y$321,19,FALSE)</f>
        <v>0</v>
      </c>
      <c r="U143">
        <f>VLOOKUP($B143,'All Results'!$B$2:$Y$321,20,FALSE)</f>
        <v>0</v>
      </c>
      <c r="V143">
        <f>VLOOKUP($B143,'All Results'!$B$2:$Y$321,21,FALSE)</f>
        <v>0</v>
      </c>
      <c r="W143">
        <f>VLOOKUP($B143,'All Results'!$B$2:$Y$321,22,FALSE)</f>
        <v>0</v>
      </c>
      <c r="X143">
        <f>VLOOKUP($B143,'All Results'!$B$2:$Y$321,23,FALSE)</f>
        <v>0</v>
      </c>
      <c r="Y143">
        <f>VLOOKUP($B143,'All Results'!$B$2:$Y$321,24,FALSE)</f>
        <v>0</v>
      </c>
    </row>
    <row r="144" spans="1:25" x14ac:dyDescent="0.2">
      <c r="A144">
        <v>143</v>
      </c>
      <c r="B144" t="s">
        <v>201</v>
      </c>
      <c r="C144" t="s">
        <v>540</v>
      </c>
      <c r="D144" t="s">
        <v>532</v>
      </c>
      <c r="E144" s="7">
        <f>VLOOKUP($B144,'All Results'!$B$2:$Y$321,4,FALSE)</f>
        <v>44022.08222120742</v>
      </c>
      <c r="F144" s="7">
        <f>VLOOKUP($B144,'All Results'!$B$2:$Y$321,5,FALSE)</f>
        <v>44022.08222783036</v>
      </c>
      <c r="G144" s="7">
        <f>VLOOKUP($B144,'All Results'!$B$2:$Y$321,6,FALSE)</f>
        <v>6.6229404183104634E-6</v>
      </c>
      <c r="H144" t="str">
        <f>VLOOKUP($B144,'All Results'!$B$2:$Y$321,7,FALSE)</f>
        <v>N</v>
      </c>
      <c r="I144" t="str">
        <f>VLOOKUP($B144,'All Results'!$B$2:$Y$321,8,FALSE)</f>
        <v>N</v>
      </c>
      <c r="J144" t="e">
        <f>VLOOKUP($B144,'All Results'!$B$2:$Y$321,9,FALSE)</f>
        <v>#N/A</v>
      </c>
      <c r="K144">
        <f>VLOOKUP($B144,'All Results'!$B$2:$Y$321,10,FALSE)</f>
        <v>0</v>
      </c>
      <c r="L144">
        <f>VLOOKUP($B144,'All Results'!$B$2:$Y$321,11,FALSE)</f>
        <v>0</v>
      </c>
      <c r="M144">
        <f>VLOOKUP($B144,'All Results'!$B$2:$Y$321,12,FALSE)</f>
        <v>0</v>
      </c>
      <c r="N144">
        <f>VLOOKUP($B144,'All Results'!$B$2:$Y$321,13,FALSE)</f>
        <v>0</v>
      </c>
      <c r="O144">
        <f>VLOOKUP($B144,'All Results'!$B$2:$Y$321,14,FALSE)</f>
        <v>0</v>
      </c>
      <c r="P144">
        <f>VLOOKUP($B144,'All Results'!$B$2:$Y$321,15,FALSE)</f>
        <v>0</v>
      </c>
      <c r="Q144">
        <f>VLOOKUP($B144,'All Results'!$B$2:$Y$321,16,FALSE)</f>
        <v>0</v>
      </c>
      <c r="R144">
        <f>VLOOKUP($B144,'All Results'!$B$2:$Y$321,17,FALSE)</f>
        <v>0</v>
      </c>
      <c r="S144">
        <f>VLOOKUP($B144,'All Results'!$B$2:$Y$321,18,FALSE)</f>
        <v>0</v>
      </c>
      <c r="T144">
        <f>VLOOKUP($B144,'All Results'!$B$2:$Y$321,19,FALSE)</f>
        <v>0</v>
      </c>
      <c r="U144">
        <f>VLOOKUP($B144,'All Results'!$B$2:$Y$321,20,FALSE)</f>
        <v>0</v>
      </c>
      <c r="V144">
        <f>VLOOKUP($B144,'All Results'!$B$2:$Y$321,21,FALSE)</f>
        <v>0</v>
      </c>
      <c r="W144">
        <f>VLOOKUP($B144,'All Results'!$B$2:$Y$321,22,FALSE)</f>
        <v>0</v>
      </c>
      <c r="X144">
        <f>VLOOKUP($B144,'All Results'!$B$2:$Y$321,23,FALSE)</f>
        <v>0</v>
      </c>
      <c r="Y144">
        <f>VLOOKUP($B144,'All Results'!$B$2:$Y$321,24,FALSE)</f>
        <v>0</v>
      </c>
    </row>
    <row r="145" spans="1:25" x14ac:dyDescent="0.2">
      <c r="A145">
        <v>144</v>
      </c>
      <c r="B145" t="s">
        <v>29</v>
      </c>
      <c r="C145" t="s">
        <v>539</v>
      </c>
      <c r="D145" t="s">
        <v>532</v>
      </c>
      <c r="E145" s="7">
        <f>VLOOKUP($B145,'All Results'!$B$2:$Y$321,4,FALSE)</f>
        <v>44022.035240612939</v>
      </c>
      <c r="F145" s="7">
        <f>VLOOKUP($B145,'All Results'!$B$2:$Y$321,5,FALSE)</f>
        <v>44022.035472814423</v>
      </c>
      <c r="G145" s="7">
        <f>VLOOKUP($B145,'All Results'!$B$2:$Y$321,6,FALSE)</f>
        <v>2.3220148432301357E-4</v>
      </c>
      <c r="H145" t="str">
        <f>VLOOKUP($B145,'All Results'!$B$2:$Y$321,7,FALSE)</f>
        <v>Y</v>
      </c>
      <c r="I145" t="str">
        <f>VLOOKUP($B145,'All Results'!$B$2:$Y$321,8,FALSE)</f>
        <v>Y</v>
      </c>
      <c r="J145" t="str">
        <f>VLOOKUP($B145,'All Results'!$B$2:$Y$321,9,FALSE)</f>
        <v>Y</v>
      </c>
      <c r="K145">
        <f>VLOOKUP($B145,'All Results'!$B$2:$Y$321,10,FALSE)</f>
        <v>9</v>
      </c>
      <c r="L145">
        <f>VLOOKUP($B145,'All Results'!$B$2:$Y$321,11,FALSE)</f>
        <v>4</v>
      </c>
      <c r="M145">
        <f>VLOOKUP($B145,'All Results'!$B$2:$Y$321,12,FALSE)</f>
        <v>6</v>
      </c>
      <c r="N145">
        <f>VLOOKUP($B145,'All Results'!$B$2:$Y$321,13,FALSE)</f>
        <v>0</v>
      </c>
      <c r="O145">
        <f>VLOOKUP($B145,'All Results'!$B$2:$Y$321,14,FALSE)</f>
        <v>4</v>
      </c>
      <c r="P145">
        <f>VLOOKUP($B145,'All Results'!$B$2:$Y$321,15,FALSE)</f>
        <v>1</v>
      </c>
      <c r="Q145">
        <f>VLOOKUP($B145,'All Results'!$B$2:$Y$321,16,FALSE)</f>
        <v>4</v>
      </c>
      <c r="R145">
        <f>VLOOKUP($B145,'All Results'!$B$2:$Y$321,17,FALSE)</f>
        <v>3</v>
      </c>
      <c r="S145">
        <f>VLOOKUP($B145,'All Results'!$B$2:$Y$321,18,FALSE)</f>
        <v>2</v>
      </c>
      <c r="T145">
        <f>VLOOKUP($B145,'All Results'!$B$2:$Y$321,19,FALSE)</f>
        <v>1</v>
      </c>
      <c r="U145">
        <f>VLOOKUP($B145,'All Results'!$B$2:$Y$321,20,FALSE)</f>
        <v>34</v>
      </c>
      <c r="V145">
        <f>VLOOKUP($B145,'All Results'!$B$2:$Y$321,21,FALSE)</f>
        <v>10</v>
      </c>
      <c r="W145">
        <f>VLOOKUP($B145,'All Results'!$B$2:$Y$321,22,FALSE)</f>
        <v>16</v>
      </c>
      <c r="X145">
        <f>VLOOKUP($B145,'All Results'!$B$2:$Y$321,23,FALSE)</f>
        <v>8</v>
      </c>
      <c r="Y145">
        <f>VLOOKUP($B145,'All Results'!$B$2:$Y$321,24,FALSE)</f>
        <v>0.61</v>
      </c>
    </row>
    <row r="146" spans="1:25" x14ac:dyDescent="0.2">
      <c r="A146">
        <v>145</v>
      </c>
      <c r="B146" t="s">
        <v>23</v>
      </c>
      <c r="C146" t="s">
        <v>538</v>
      </c>
      <c r="D146" t="s">
        <v>532</v>
      </c>
      <c r="E146" s="7">
        <f>VLOOKUP($B146,'All Results'!$B$2:$Y$321,4,FALSE)</f>
        <v>44022.033614269603</v>
      </c>
      <c r="F146" s="7">
        <f>VLOOKUP($B146,'All Results'!$B$2:$Y$321,5,FALSE)</f>
        <v>44022.033620295217</v>
      </c>
      <c r="G146" s="7">
        <f>VLOOKUP($B146,'All Results'!$B$2:$Y$321,6,FALSE)</f>
        <v>6.0256134020164609E-6</v>
      </c>
      <c r="H146" t="str">
        <f>VLOOKUP($B146,'All Results'!$B$2:$Y$321,7,FALSE)</f>
        <v>N</v>
      </c>
      <c r="I146" t="str">
        <f>VLOOKUP($B146,'All Results'!$B$2:$Y$321,8,FALSE)</f>
        <v>N</v>
      </c>
      <c r="J146" t="e">
        <f>VLOOKUP($B146,'All Results'!$B$2:$Y$321,9,FALSE)</f>
        <v>#N/A</v>
      </c>
      <c r="K146">
        <f>VLOOKUP($B146,'All Results'!$B$2:$Y$321,10,FALSE)</f>
        <v>0</v>
      </c>
      <c r="L146">
        <f>VLOOKUP($B146,'All Results'!$B$2:$Y$321,11,FALSE)</f>
        <v>0</v>
      </c>
      <c r="M146">
        <f>VLOOKUP($B146,'All Results'!$B$2:$Y$321,12,FALSE)</f>
        <v>0</v>
      </c>
      <c r="N146">
        <f>VLOOKUP($B146,'All Results'!$B$2:$Y$321,13,FALSE)</f>
        <v>0</v>
      </c>
      <c r="O146">
        <f>VLOOKUP($B146,'All Results'!$B$2:$Y$321,14,FALSE)</f>
        <v>0</v>
      </c>
      <c r="P146">
        <f>VLOOKUP($B146,'All Results'!$B$2:$Y$321,15,FALSE)</f>
        <v>0</v>
      </c>
      <c r="Q146">
        <f>VLOOKUP($B146,'All Results'!$B$2:$Y$321,16,FALSE)</f>
        <v>0</v>
      </c>
      <c r="R146">
        <f>VLOOKUP($B146,'All Results'!$B$2:$Y$321,17,FALSE)</f>
        <v>0</v>
      </c>
      <c r="S146">
        <f>VLOOKUP($B146,'All Results'!$B$2:$Y$321,18,FALSE)</f>
        <v>0</v>
      </c>
      <c r="T146">
        <f>VLOOKUP($B146,'All Results'!$B$2:$Y$321,19,FALSE)</f>
        <v>0</v>
      </c>
      <c r="U146">
        <f>VLOOKUP($B146,'All Results'!$B$2:$Y$321,20,FALSE)</f>
        <v>0</v>
      </c>
      <c r="V146">
        <f>VLOOKUP($B146,'All Results'!$B$2:$Y$321,21,FALSE)</f>
        <v>0</v>
      </c>
      <c r="W146">
        <f>VLOOKUP($B146,'All Results'!$B$2:$Y$321,22,FALSE)</f>
        <v>0</v>
      </c>
      <c r="X146">
        <f>VLOOKUP($B146,'All Results'!$B$2:$Y$321,23,FALSE)</f>
        <v>0</v>
      </c>
      <c r="Y146">
        <f>VLOOKUP($B146,'All Results'!$B$2:$Y$321,24,FALSE)</f>
        <v>0</v>
      </c>
    </row>
    <row r="147" spans="1:25" x14ac:dyDescent="0.2">
      <c r="A147">
        <v>146</v>
      </c>
      <c r="B147" t="s">
        <v>252</v>
      </c>
      <c r="C147" t="s">
        <v>537</v>
      </c>
      <c r="D147" t="s">
        <v>532</v>
      </c>
      <c r="E147" s="7">
        <f>VLOOKUP($B147,'All Results'!$B$2:$Y$321,4,FALSE)</f>
        <v>44022.097756387011</v>
      </c>
      <c r="F147" s="7">
        <f>VLOOKUP($B147,'All Results'!$B$2:$Y$321,5,FALSE)</f>
        <v>44022.098042355326</v>
      </c>
      <c r="G147" s="7">
        <f>VLOOKUP($B147,'All Results'!$B$2:$Y$321,6,FALSE)</f>
        <v>2.8596831543836743E-4</v>
      </c>
      <c r="H147" t="str">
        <f>VLOOKUP($B147,'All Results'!$B$2:$Y$321,7,FALSE)</f>
        <v>Y</v>
      </c>
      <c r="I147" t="str">
        <f>VLOOKUP($B147,'All Results'!$B$2:$Y$321,8,FALSE)</f>
        <v>Y</v>
      </c>
      <c r="J147" t="str">
        <f>VLOOKUP($B147,'All Results'!$B$2:$Y$321,9,FALSE)</f>
        <v>Y</v>
      </c>
      <c r="K147">
        <f>VLOOKUP($B147,'All Results'!$B$2:$Y$321,10,FALSE)</f>
        <v>7</v>
      </c>
      <c r="L147">
        <f>VLOOKUP($B147,'All Results'!$B$2:$Y$321,11,FALSE)</f>
        <v>4</v>
      </c>
      <c r="M147">
        <f>VLOOKUP($B147,'All Results'!$B$2:$Y$321,12,FALSE)</f>
        <v>4</v>
      </c>
      <c r="N147">
        <f>VLOOKUP($B147,'All Results'!$B$2:$Y$321,13,FALSE)</f>
        <v>0</v>
      </c>
      <c r="O147">
        <f>VLOOKUP($B147,'All Results'!$B$2:$Y$321,14,FALSE)</f>
        <v>5</v>
      </c>
      <c r="P147">
        <f>VLOOKUP($B147,'All Results'!$B$2:$Y$321,15,FALSE)</f>
        <v>1</v>
      </c>
      <c r="Q147">
        <f>VLOOKUP($B147,'All Results'!$B$2:$Y$321,16,FALSE)</f>
        <v>2</v>
      </c>
      <c r="R147">
        <f>VLOOKUP($B147,'All Results'!$B$2:$Y$321,17,FALSE)</f>
        <v>3</v>
      </c>
      <c r="S147">
        <f>VLOOKUP($B147,'All Results'!$B$2:$Y$321,18,FALSE)</f>
        <v>0</v>
      </c>
      <c r="T147">
        <f>VLOOKUP($B147,'All Results'!$B$2:$Y$321,19,FALSE)</f>
        <v>1</v>
      </c>
      <c r="U147">
        <f>VLOOKUP($B147,'All Results'!$B$2:$Y$321,20,FALSE)</f>
        <v>27</v>
      </c>
      <c r="V147">
        <f>VLOOKUP($B147,'All Results'!$B$2:$Y$321,21,FALSE)</f>
        <v>10</v>
      </c>
      <c r="W147">
        <f>VLOOKUP($B147,'All Results'!$B$2:$Y$321,22,FALSE)</f>
        <v>10</v>
      </c>
      <c r="X147">
        <f>VLOOKUP($B147,'All Results'!$B$2:$Y$321,23,FALSE)</f>
        <v>7</v>
      </c>
      <c r="Y147">
        <f>VLOOKUP($B147,'All Results'!$B$2:$Y$321,24,FALSE)</f>
        <v>0.54</v>
      </c>
    </row>
    <row r="148" spans="1:25" x14ac:dyDescent="0.2">
      <c r="A148">
        <v>147</v>
      </c>
      <c r="B148" t="s">
        <v>103</v>
      </c>
      <c r="C148" t="s">
        <v>536</v>
      </c>
      <c r="D148" t="s">
        <v>532</v>
      </c>
      <c r="E148" s="7">
        <f>VLOOKUP($B148,'All Results'!$B$2:$Y$321,4,FALSE)</f>
        <v>44022.05616153108</v>
      </c>
      <c r="F148" s="7">
        <f>VLOOKUP($B148,'All Results'!$B$2:$Y$321,5,FALSE)</f>
        <v>44022.056233565621</v>
      </c>
      <c r="G148" s="7">
        <f>VLOOKUP($B148,'All Results'!$B$2:$Y$321,6,FALSE)</f>
        <v>7.2034541517496109E-5</v>
      </c>
      <c r="H148" t="str">
        <f>VLOOKUP($B148,'All Results'!$B$2:$Y$321,7,FALSE)</f>
        <v>Y</v>
      </c>
      <c r="I148" t="str">
        <f>VLOOKUP($B148,'All Results'!$B$2:$Y$321,8,FALSE)</f>
        <v>Y</v>
      </c>
      <c r="J148" t="e">
        <f>VLOOKUP($B148,'All Results'!$B$2:$Y$321,9,FALSE)</f>
        <v>#N/A</v>
      </c>
      <c r="K148">
        <f>VLOOKUP($B148,'All Results'!$B$2:$Y$321,10,FALSE)</f>
        <v>1</v>
      </c>
      <c r="L148">
        <f>VLOOKUP($B148,'All Results'!$B$2:$Y$321,11,FALSE)</f>
        <v>2</v>
      </c>
      <c r="M148">
        <f>VLOOKUP($B148,'All Results'!$B$2:$Y$321,12,FALSE)</f>
        <v>2</v>
      </c>
      <c r="N148">
        <f>VLOOKUP($B148,'All Results'!$B$2:$Y$321,13,FALSE)</f>
        <v>0</v>
      </c>
      <c r="O148">
        <f>VLOOKUP($B148,'All Results'!$B$2:$Y$321,14,FALSE)</f>
        <v>1</v>
      </c>
      <c r="P148">
        <f>VLOOKUP($B148,'All Results'!$B$2:$Y$321,15,FALSE)</f>
        <v>1</v>
      </c>
      <c r="Q148">
        <f>VLOOKUP($B148,'All Results'!$B$2:$Y$321,16,FALSE)</f>
        <v>1</v>
      </c>
      <c r="R148">
        <f>VLOOKUP($B148,'All Results'!$B$2:$Y$321,17,FALSE)</f>
        <v>1</v>
      </c>
      <c r="S148">
        <f>VLOOKUP($B148,'All Results'!$B$2:$Y$321,18,FALSE)</f>
        <v>1</v>
      </c>
      <c r="T148">
        <f>VLOOKUP($B148,'All Results'!$B$2:$Y$321,19,FALSE)</f>
        <v>0</v>
      </c>
      <c r="U148">
        <f>VLOOKUP($B148,'All Results'!$B$2:$Y$321,20,FALSE)</f>
        <v>10</v>
      </c>
      <c r="V148">
        <f>VLOOKUP($B148,'All Results'!$B$2:$Y$321,21,FALSE)</f>
        <v>4</v>
      </c>
      <c r="W148">
        <f>VLOOKUP($B148,'All Results'!$B$2:$Y$321,22,FALSE)</f>
        <v>5</v>
      </c>
      <c r="X148">
        <f>VLOOKUP($B148,'All Results'!$B$2:$Y$321,23,FALSE)</f>
        <v>1</v>
      </c>
      <c r="Y148">
        <f>VLOOKUP($B148,'All Results'!$B$2:$Y$321,24,FALSE)</f>
        <v>0.42</v>
      </c>
    </row>
    <row r="149" spans="1:25" x14ac:dyDescent="0.2">
      <c r="A149">
        <v>148</v>
      </c>
      <c r="B149" t="s">
        <v>211</v>
      </c>
      <c r="C149" t="s">
        <v>535</v>
      </c>
      <c r="D149" t="s">
        <v>532</v>
      </c>
      <c r="E149" s="7">
        <f>VLOOKUP($B149,'All Results'!$B$2:$Y$321,4,FALSE)</f>
        <v>44022.085598539801</v>
      </c>
      <c r="F149" s="7">
        <f>VLOOKUP($B149,'All Results'!$B$2:$Y$321,5,FALSE)</f>
        <v>44022.085935124771</v>
      </c>
      <c r="G149" s="7">
        <f>VLOOKUP($B149,'All Results'!$B$2:$Y$321,6,FALSE)</f>
        <v>3.3658496977295727E-4</v>
      </c>
      <c r="H149" t="str">
        <f>VLOOKUP($B149,'All Results'!$B$2:$Y$321,7,FALSE)</f>
        <v>Y</v>
      </c>
      <c r="I149" t="str">
        <f>VLOOKUP($B149,'All Results'!$B$2:$Y$321,8,FALSE)</f>
        <v>Y</v>
      </c>
      <c r="J149" t="e">
        <f>VLOOKUP($B149,'All Results'!$B$2:$Y$321,9,FALSE)</f>
        <v>#N/A</v>
      </c>
      <c r="K149">
        <f>VLOOKUP($B149,'All Results'!$B$2:$Y$321,10,FALSE)</f>
        <v>7</v>
      </c>
      <c r="L149">
        <f>VLOOKUP($B149,'All Results'!$B$2:$Y$321,11,FALSE)</f>
        <v>4</v>
      </c>
      <c r="M149">
        <f>VLOOKUP($B149,'All Results'!$B$2:$Y$321,12,FALSE)</f>
        <v>4</v>
      </c>
      <c r="N149">
        <f>VLOOKUP($B149,'All Results'!$B$2:$Y$321,13,FALSE)</f>
        <v>0</v>
      </c>
      <c r="O149">
        <f>VLOOKUP($B149,'All Results'!$B$2:$Y$321,14,FALSE)</f>
        <v>4</v>
      </c>
      <c r="P149">
        <f>VLOOKUP($B149,'All Results'!$B$2:$Y$321,15,FALSE)</f>
        <v>1</v>
      </c>
      <c r="Q149">
        <f>VLOOKUP($B149,'All Results'!$B$2:$Y$321,16,FALSE)</f>
        <v>1</v>
      </c>
      <c r="R149">
        <f>VLOOKUP($B149,'All Results'!$B$2:$Y$321,17,FALSE)</f>
        <v>1</v>
      </c>
      <c r="S149">
        <f>VLOOKUP($B149,'All Results'!$B$2:$Y$321,18,FALSE)</f>
        <v>0</v>
      </c>
      <c r="T149">
        <f>VLOOKUP($B149,'All Results'!$B$2:$Y$321,19,FALSE)</f>
        <v>1</v>
      </c>
      <c r="U149">
        <f>VLOOKUP($B149,'All Results'!$B$2:$Y$321,20,FALSE)</f>
        <v>23</v>
      </c>
      <c r="V149">
        <f>VLOOKUP($B149,'All Results'!$B$2:$Y$321,21,FALSE)</f>
        <v>6</v>
      </c>
      <c r="W149">
        <f>VLOOKUP($B149,'All Results'!$B$2:$Y$321,22,FALSE)</f>
        <v>9</v>
      </c>
      <c r="X149">
        <f>VLOOKUP($B149,'All Results'!$B$2:$Y$321,23,FALSE)</f>
        <v>8</v>
      </c>
      <c r="Y149">
        <f>VLOOKUP($B149,'All Results'!$B$2:$Y$321,24,FALSE)</f>
        <v>0.57999999999999996</v>
      </c>
    </row>
    <row r="150" spans="1:25" x14ac:dyDescent="0.2">
      <c r="A150">
        <v>149</v>
      </c>
      <c r="B150" t="s">
        <v>234</v>
      </c>
      <c r="C150" t="s">
        <v>534</v>
      </c>
      <c r="D150" t="s">
        <v>532</v>
      </c>
      <c r="E150" s="7">
        <f>VLOOKUP($B150,'All Results'!$B$2:$Y$321,4,FALSE)</f>
        <v>44022.093533516701</v>
      </c>
      <c r="F150" s="7">
        <f>VLOOKUP($B150,'All Results'!$B$2:$Y$321,5,FALSE)</f>
        <v>44022.093539975802</v>
      </c>
      <c r="G150" s="7">
        <f>VLOOKUP($B150,'All Results'!$B$2:$Y$321,6,FALSE)</f>
        <v>6.459100404754281E-6</v>
      </c>
      <c r="H150" t="str">
        <f>VLOOKUP($B150,'All Results'!$B$2:$Y$321,7,FALSE)</f>
        <v>N</v>
      </c>
      <c r="I150" t="str">
        <f>VLOOKUP($B150,'All Results'!$B$2:$Y$321,8,FALSE)</f>
        <v>N</v>
      </c>
      <c r="J150" t="e">
        <f>VLOOKUP($B150,'All Results'!$B$2:$Y$321,9,FALSE)</f>
        <v>#N/A</v>
      </c>
      <c r="K150">
        <f>VLOOKUP($B150,'All Results'!$B$2:$Y$321,10,FALSE)</f>
        <v>0</v>
      </c>
      <c r="L150">
        <f>VLOOKUP($B150,'All Results'!$B$2:$Y$321,11,FALSE)</f>
        <v>0</v>
      </c>
      <c r="M150">
        <f>VLOOKUP($B150,'All Results'!$B$2:$Y$321,12,FALSE)</f>
        <v>0</v>
      </c>
      <c r="N150">
        <f>VLOOKUP($B150,'All Results'!$B$2:$Y$321,13,FALSE)</f>
        <v>0</v>
      </c>
      <c r="O150">
        <f>VLOOKUP($B150,'All Results'!$B$2:$Y$321,14,FALSE)</f>
        <v>0</v>
      </c>
      <c r="P150">
        <f>VLOOKUP($B150,'All Results'!$B$2:$Y$321,15,FALSE)</f>
        <v>0</v>
      </c>
      <c r="Q150">
        <f>VLOOKUP($B150,'All Results'!$B$2:$Y$321,16,FALSE)</f>
        <v>0</v>
      </c>
      <c r="R150">
        <f>VLOOKUP($B150,'All Results'!$B$2:$Y$321,17,FALSE)</f>
        <v>0</v>
      </c>
      <c r="S150">
        <f>VLOOKUP($B150,'All Results'!$B$2:$Y$321,18,FALSE)</f>
        <v>0</v>
      </c>
      <c r="T150">
        <f>VLOOKUP($B150,'All Results'!$B$2:$Y$321,19,FALSE)</f>
        <v>0</v>
      </c>
      <c r="U150">
        <f>VLOOKUP($B150,'All Results'!$B$2:$Y$321,20,FALSE)</f>
        <v>0</v>
      </c>
      <c r="V150">
        <f>VLOOKUP($B150,'All Results'!$B$2:$Y$321,21,FALSE)</f>
        <v>0</v>
      </c>
      <c r="W150">
        <f>VLOOKUP($B150,'All Results'!$B$2:$Y$321,22,FALSE)</f>
        <v>0</v>
      </c>
      <c r="X150">
        <f>VLOOKUP($B150,'All Results'!$B$2:$Y$321,23,FALSE)</f>
        <v>0</v>
      </c>
      <c r="Y150">
        <f>VLOOKUP($B150,'All Results'!$B$2:$Y$321,24,FALSE)</f>
        <v>0</v>
      </c>
    </row>
    <row r="151" spans="1:25" x14ac:dyDescent="0.2">
      <c r="A151">
        <v>150</v>
      </c>
      <c r="B151" t="s">
        <v>101</v>
      </c>
      <c r="C151" t="s">
        <v>533</v>
      </c>
      <c r="D151" t="s">
        <v>532</v>
      </c>
      <c r="E151" s="7">
        <f>VLOOKUP($B151,'All Results'!$B$2:$Y$321,4,FALSE)</f>
        <v>44022.055774671877</v>
      </c>
      <c r="F151" s="7">
        <f>VLOOKUP($B151,'All Results'!$B$2:$Y$321,5,FALSE)</f>
        <v>44022.055780849099</v>
      </c>
      <c r="G151" s="7">
        <f>VLOOKUP($B151,'All Results'!$B$2:$Y$321,6,FALSE)</f>
        <v>6.1772225308232009E-6</v>
      </c>
      <c r="H151" t="str">
        <f>VLOOKUP($B151,'All Results'!$B$2:$Y$321,7,FALSE)</f>
        <v>N</v>
      </c>
      <c r="I151" t="str">
        <f>VLOOKUP($B151,'All Results'!$B$2:$Y$321,8,FALSE)</f>
        <v>N</v>
      </c>
      <c r="J151" t="e">
        <f>VLOOKUP($B151,'All Results'!$B$2:$Y$321,9,FALSE)</f>
        <v>#N/A</v>
      </c>
      <c r="K151">
        <f>VLOOKUP($B151,'All Results'!$B$2:$Y$321,10,FALSE)</f>
        <v>0</v>
      </c>
      <c r="L151">
        <f>VLOOKUP($B151,'All Results'!$B$2:$Y$321,11,FALSE)</f>
        <v>0</v>
      </c>
      <c r="M151">
        <f>VLOOKUP($B151,'All Results'!$B$2:$Y$321,12,FALSE)</f>
        <v>0</v>
      </c>
      <c r="N151">
        <f>VLOOKUP($B151,'All Results'!$B$2:$Y$321,13,FALSE)</f>
        <v>0</v>
      </c>
      <c r="O151">
        <f>VLOOKUP($B151,'All Results'!$B$2:$Y$321,14,FALSE)</f>
        <v>0</v>
      </c>
      <c r="P151">
        <f>VLOOKUP($B151,'All Results'!$B$2:$Y$321,15,FALSE)</f>
        <v>0</v>
      </c>
      <c r="Q151">
        <f>VLOOKUP($B151,'All Results'!$B$2:$Y$321,16,FALSE)</f>
        <v>0</v>
      </c>
      <c r="R151">
        <f>VLOOKUP($B151,'All Results'!$B$2:$Y$321,17,FALSE)</f>
        <v>0</v>
      </c>
      <c r="S151">
        <f>VLOOKUP($B151,'All Results'!$B$2:$Y$321,18,FALSE)</f>
        <v>0</v>
      </c>
      <c r="T151">
        <f>VLOOKUP($B151,'All Results'!$B$2:$Y$321,19,FALSE)</f>
        <v>0</v>
      </c>
      <c r="U151">
        <f>VLOOKUP($B151,'All Results'!$B$2:$Y$321,20,FALSE)</f>
        <v>0</v>
      </c>
      <c r="V151">
        <f>VLOOKUP($B151,'All Results'!$B$2:$Y$321,21,FALSE)</f>
        <v>0</v>
      </c>
      <c r="W151">
        <f>VLOOKUP($B151,'All Results'!$B$2:$Y$321,22,FALSE)</f>
        <v>0</v>
      </c>
      <c r="X151">
        <f>VLOOKUP($B151,'All Results'!$B$2:$Y$321,23,FALSE)</f>
        <v>0</v>
      </c>
      <c r="Y151">
        <f>VLOOKUP($B151,'All Results'!$B$2:$Y$321,24,FALSE)</f>
        <v>0</v>
      </c>
    </row>
    <row r="152" spans="1:25" x14ac:dyDescent="0.2">
      <c r="A152">
        <v>151</v>
      </c>
      <c r="B152" t="s">
        <v>114</v>
      </c>
      <c r="C152" t="s">
        <v>531</v>
      </c>
      <c r="D152" t="s">
        <v>521</v>
      </c>
      <c r="E152" s="7">
        <f>VLOOKUP($B152,'All Results'!$B$2:$Y$321,4,FALSE)</f>
        <v>44022.058867895408</v>
      </c>
      <c r="F152" s="7">
        <f>VLOOKUP($B152,'All Results'!$B$2:$Y$321,5,FALSE)</f>
        <v>44022.058956422938</v>
      </c>
      <c r="G152" s="7">
        <f>VLOOKUP($B152,'All Results'!$B$2:$Y$321,6,FALSE)</f>
        <v>8.8527529442217201E-5</v>
      </c>
      <c r="H152" t="str">
        <f>VLOOKUP($B152,'All Results'!$B$2:$Y$321,7,FALSE)</f>
        <v>Y</v>
      </c>
      <c r="I152" t="str">
        <f>VLOOKUP($B152,'All Results'!$B$2:$Y$321,8,FALSE)</f>
        <v>Y</v>
      </c>
      <c r="J152" t="str">
        <f>VLOOKUP($B152,'All Results'!$B$2:$Y$321,9,FALSE)</f>
        <v>Y</v>
      </c>
      <c r="K152">
        <f>VLOOKUP($B152,'All Results'!$B$2:$Y$321,10,FALSE)</f>
        <v>2</v>
      </c>
      <c r="L152">
        <f>VLOOKUP($B152,'All Results'!$B$2:$Y$321,11,FALSE)</f>
        <v>2</v>
      </c>
      <c r="M152">
        <f>VLOOKUP($B152,'All Results'!$B$2:$Y$321,12,FALSE)</f>
        <v>1</v>
      </c>
      <c r="N152">
        <f>VLOOKUP($B152,'All Results'!$B$2:$Y$321,13,FALSE)</f>
        <v>0</v>
      </c>
      <c r="O152">
        <f>VLOOKUP($B152,'All Results'!$B$2:$Y$321,14,FALSE)</f>
        <v>1</v>
      </c>
      <c r="P152">
        <f>VLOOKUP($B152,'All Results'!$B$2:$Y$321,15,FALSE)</f>
        <v>0</v>
      </c>
      <c r="Q152">
        <f>VLOOKUP($B152,'All Results'!$B$2:$Y$321,16,FALSE)</f>
        <v>0</v>
      </c>
      <c r="R152">
        <f>VLOOKUP($B152,'All Results'!$B$2:$Y$321,17,FALSE)</f>
        <v>0</v>
      </c>
      <c r="S152">
        <f>VLOOKUP($B152,'All Results'!$B$2:$Y$321,18,FALSE)</f>
        <v>0</v>
      </c>
      <c r="T152">
        <f>VLOOKUP($B152,'All Results'!$B$2:$Y$321,19,FALSE)</f>
        <v>0</v>
      </c>
      <c r="U152">
        <f>VLOOKUP($B152,'All Results'!$B$2:$Y$321,20,FALSE)</f>
        <v>6</v>
      </c>
      <c r="V152">
        <f>VLOOKUP($B152,'All Results'!$B$2:$Y$321,21,FALSE)</f>
        <v>1</v>
      </c>
      <c r="W152">
        <f>VLOOKUP($B152,'All Results'!$B$2:$Y$321,22,FALSE)</f>
        <v>4</v>
      </c>
      <c r="X152">
        <f>VLOOKUP($B152,'All Results'!$B$2:$Y$321,23,FALSE)</f>
        <v>1</v>
      </c>
      <c r="Y152">
        <f>VLOOKUP($B152,'All Results'!$B$2:$Y$321,24,FALSE)</f>
        <v>0.56999999999999995</v>
      </c>
    </row>
    <row r="153" spans="1:25" x14ac:dyDescent="0.2">
      <c r="A153">
        <v>152</v>
      </c>
      <c r="B153" t="s">
        <v>154</v>
      </c>
      <c r="C153" t="s">
        <v>530</v>
      </c>
      <c r="D153" t="s">
        <v>521</v>
      </c>
      <c r="E153" s="7">
        <f>VLOOKUP($B153,'All Results'!$B$2:$Y$321,4,FALSE)</f>
        <v>44022.071912899068</v>
      </c>
      <c r="F153" s="7">
        <f>VLOOKUP($B153,'All Results'!$B$2:$Y$321,5,FALSE)</f>
        <v>44022.072010963617</v>
      </c>
      <c r="G153" s="7">
        <f>VLOOKUP($B153,'All Results'!$B$2:$Y$321,6,FALSE)</f>
        <v>9.806454909266904E-5</v>
      </c>
      <c r="H153" t="str">
        <f>VLOOKUP($B153,'All Results'!$B$2:$Y$321,7,FALSE)</f>
        <v>Y</v>
      </c>
      <c r="I153" t="str">
        <f>VLOOKUP($B153,'All Results'!$B$2:$Y$321,8,FALSE)</f>
        <v>Y</v>
      </c>
      <c r="J153" t="e">
        <f>VLOOKUP($B153,'All Results'!$B$2:$Y$321,9,FALSE)</f>
        <v>#N/A</v>
      </c>
      <c r="K153">
        <f>VLOOKUP($B153,'All Results'!$B$2:$Y$321,10,FALSE)</f>
        <v>8</v>
      </c>
      <c r="L153">
        <f>VLOOKUP($B153,'All Results'!$B$2:$Y$321,11,FALSE)</f>
        <v>1</v>
      </c>
      <c r="M153">
        <f>VLOOKUP($B153,'All Results'!$B$2:$Y$321,12,FALSE)</f>
        <v>5</v>
      </c>
      <c r="N153">
        <f>VLOOKUP($B153,'All Results'!$B$2:$Y$321,13,FALSE)</f>
        <v>0</v>
      </c>
      <c r="O153">
        <f>VLOOKUP($B153,'All Results'!$B$2:$Y$321,14,FALSE)</f>
        <v>1</v>
      </c>
      <c r="P153">
        <f>VLOOKUP($B153,'All Results'!$B$2:$Y$321,15,FALSE)</f>
        <v>1</v>
      </c>
      <c r="Q153">
        <f>VLOOKUP($B153,'All Results'!$B$2:$Y$321,16,FALSE)</f>
        <v>2</v>
      </c>
      <c r="R153">
        <f>VLOOKUP($B153,'All Results'!$B$2:$Y$321,17,FALSE)</f>
        <v>2</v>
      </c>
      <c r="S153">
        <f>VLOOKUP($B153,'All Results'!$B$2:$Y$321,18,FALSE)</f>
        <v>0</v>
      </c>
      <c r="T153">
        <f>VLOOKUP($B153,'All Results'!$B$2:$Y$321,19,FALSE)</f>
        <v>0</v>
      </c>
      <c r="U153">
        <f>VLOOKUP($B153,'All Results'!$B$2:$Y$321,20,FALSE)</f>
        <v>20</v>
      </c>
      <c r="V153">
        <f>VLOOKUP($B153,'All Results'!$B$2:$Y$321,21,FALSE)</f>
        <v>5</v>
      </c>
      <c r="W153">
        <f>VLOOKUP($B153,'All Results'!$B$2:$Y$321,22,FALSE)</f>
        <v>9</v>
      </c>
      <c r="X153">
        <f>VLOOKUP($B153,'All Results'!$B$2:$Y$321,23,FALSE)</f>
        <v>6</v>
      </c>
      <c r="Y153">
        <f>VLOOKUP($B153,'All Results'!$B$2:$Y$321,24,FALSE)</f>
        <v>0.59</v>
      </c>
    </row>
    <row r="154" spans="1:25" x14ac:dyDescent="0.2">
      <c r="A154">
        <v>153</v>
      </c>
      <c r="B154" t="s">
        <v>283</v>
      </c>
      <c r="C154" t="s">
        <v>529</v>
      </c>
      <c r="D154" t="s">
        <v>521</v>
      </c>
      <c r="E154" s="7">
        <f>VLOOKUP($B154,'All Results'!$B$2:$Y$321,4,FALSE)</f>
        <v>44022.105615662353</v>
      </c>
      <c r="F154" s="7">
        <f>VLOOKUP($B154,'All Results'!$B$2:$Y$321,5,FALSE)</f>
        <v>44022.105741768413</v>
      </c>
      <c r="G154" s="7">
        <f>VLOOKUP($B154,'All Results'!$B$2:$Y$321,6,FALSE)</f>
        <v>1.2610606063390151E-4</v>
      </c>
      <c r="H154" t="str">
        <f>VLOOKUP($B154,'All Results'!$B$2:$Y$321,7,FALSE)</f>
        <v>Y</v>
      </c>
      <c r="I154" t="str">
        <f>VLOOKUP($B154,'All Results'!$B$2:$Y$321,8,FALSE)</f>
        <v>Y</v>
      </c>
      <c r="J154" t="e">
        <f>VLOOKUP($B154,'All Results'!$B$2:$Y$321,9,FALSE)</f>
        <v>#N/A</v>
      </c>
      <c r="K154">
        <f>VLOOKUP($B154,'All Results'!$B$2:$Y$321,10,FALSE)</f>
        <v>8</v>
      </c>
      <c r="L154">
        <f>VLOOKUP($B154,'All Results'!$B$2:$Y$321,11,FALSE)</f>
        <v>2</v>
      </c>
      <c r="M154">
        <f>VLOOKUP($B154,'All Results'!$B$2:$Y$321,12,FALSE)</f>
        <v>5</v>
      </c>
      <c r="N154">
        <f>VLOOKUP($B154,'All Results'!$B$2:$Y$321,13,FALSE)</f>
        <v>0</v>
      </c>
      <c r="O154">
        <f>VLOOKUP($B154,'All Results'!$B$2:$Y$321,14,FALSE)</f>
        <v>1</v>
      </c>
      <c r="P154">
        <f>VLOOKUP($B154,'All Results'!$B$2:$Y$321,15,FALSE)</f>
        <v>1</v>
      </c>
      <c r="Q154">
        <f>VLOOKUP($B154,'All Results'!$B$2:$Y$321,16,FALSE)</f>
        <v>2</v>
      </c>
      <c r="R154">
        <f>VLOOKUP($B154,'All Results'!$B$2:$Y$321,17,FALSE)</f>
        <v>2</v>
      </c>
      <c r="S154">
        <f>VLOOKUP($B154,'All Results'!$B$2:$Y$321,18,FALSE)</f>
        <v>0</v>
      </c>
      <c r="T154">
        <f>VLOOKUP($B154,'All Results'!$B$2:$Y$321,19,FALSE)</f>
        <v>0</v>
      </c>
      <c r="U154">
        <f>VLOOKUP($B154,'All Results'!$B$2:$Y$321,20,FALSE)</f>
        <v>21</v>
      </c>
      <c r="V154">
        <f>VLOOKUP($B154,'All Results'!$B$2:$Y$321,21,FALSE)</f>
        <v>6</v>
      </c>
      <c r="W154">
        <f>VLOOKUP($B154,'All Results'!$B$2:$Y$321,22,FALSE)</f>
        <v>10</v>
      </c>
      <c r="X154">
        <f>VLOOKUP($B154,'All Results'!$B$2:$Y$321,23,FALSE)</f>
        <v>5</v>
      </c>
      <c r="Y154">
        <f>VLOOKUP($B154,'All Results'!$B$2:$Y$321,24,FALSE)</f>
        <v>0.59</v>
      </c>
    </row>
    <row r="155" spans="1:25" x14ac:dyDescent="0.2">
      <c r="A155">
        <v>154</v>
      </c>
      <c r="B155" t="s">
        <v>323</v>
      </c>
      <c r="C155" t="s">
        <v>528</v>
      </c>
      <c r="D155" t="s">
        <v>521</v>
      </c>
      <c r="E155" s="7">
        <f>VLOOKUP($B155,'All Results'!$B$2:$Y$321,4,FALSE)</f>
        <v>44022.115408663391</v>
      </c>
      <c r="F155" s="7">
        <f>VLOOKUP($B155,'All Results'!$B$2:$Y$321,5,FALSE)</f>
        <v>44022.115436821543</v>
      </c>
      <c r="G155" s="7">
        <f>VLOOKUP($B155,'All Results'!$B$2:$Y$321,6,FALSE)</f>
        <v>2.8158152417745441E-5</v>
      </c>
      <c r="H155" t="str">
        <f>VLOOKUP($B155,'All Results'!$B$2:$Y$321,7,FALSE)</f>
        <v>Y</v>
      </c>
      <c r="I155" t="str">
        <f>VLOOKUP($B155,'All Results'!$B$2:$Y$321,8,FALSE)</f>
        <v>Y</v>
      </c>
      <c r="J155" t="str">
        <f>VLOOKUP($B155,'All Results'!$B$2:$Y$321,9,FALSE)</f>
        <v>Y</v>
      </c>
      <c r="K155">
        <f>VLOOKUP($B155,'All Results'!$B$2:$Y$321,10,FALSE)</f>
        <v>1</v>
      </c>
      <c r="L155">
        <f>VLOOKUP($B155,'All Results'!$B$2:$Y$321,11,FALSE)</f>
        <v>1</v>
      </c>
      <c r="M155">
        <f>VLOOKUP($B155,'All Results'!$B$2:$Y$321,12,FALSE)</f>
        <v>1</v>
      </c>
      <c r="N155">
        <f>VLOOKUP($B155,'All Results'!$B$2:$Y$321,13,FALSE)</f>
        <v>0</v>
      </c>
      <c r="O155">
        <f>VLOOKUP($B155,'All Results'!$B$2:$Y$321,14,FALSE)</f>
        <v>2</v>
      </c>
      <c r="P155">
        <f>VLOOKUP($B155,'All Results'!$B$2:$Y$321,15,FALSE)</f>
        <v>0</v>
      </c>
      <c r="Q155">
        <f>VLOOKUP($B155,'All Results'!$B$2:$Y$321,16,FALSE)</f>
        <v>2</v>
      </c>
      <c r="R155">
        <f>VLOOKUP($B155,'All Results'!$B$2:$Y$321,17,FALSE)</f>
        <v>0</v>
      </c>
      <c r="S155">
        <f>VLOOKUP($B155,'All Results'!$B$2:$Y$321,18,FALSE)</f>
        <v>0</v>
      </c>
      <c r="T155">
        <f>VLOOKUP($B155,'All Results'!$B$2:$Y$321,19,FALSE)</f>
        <v>0</v>
      </c>
      <c r="U155">
        <f>VLOOKUP($B155,'All Results'!$B$2:$Y$321,20,FALSE)</f>
        <v>7</v>
      </c>
      <c r="V155">
        <f>VLOOKUP($B155,'All Results'!$B$2:$Y$321,21,FALSE)</f>
        <v>4</v>
      </c>
      <c r="W155">
        <f>VLOOKUP($B155,'All Results'!$B$2:$Y$321,22,FALSE)</f>
        <v>3</v>
      </c>
      <c r="X155">
        <f>VLOOKUP($B155,'All Results'!$B$2:$Y$321,23,FALSE)</f>
        <v>0</v>
      </c>
      <c r="Y155">
        <f>VLOOKUP($B155,'All Results'!$B$2:$Y$321,24,FALSE)</f>
        <v>0.48</v>
      </c>
    </row>
    <row r="156" spans="1:25" x14ac:dyDescent="0.2">
      <c r="A156">
        <v>155</v>
      </c>
      <c r="B156" t="s">
        <v>164</v>
      </c>
      <c r="C156" t="s">
        <v>527</v>
      </c>
      <c r="D156" t="s">
        <v>521</v>
      </c>
      <c r="E156" s="7">
        <f>VLOOKUP($B156,'All Results'!$B$2:$Y$321,4,FALSE)</f>
        <v>44022.074937136837</v>
      </c>
      <c r="F156" s="7">
        <f>VLOOKUP($B156,'All Results'!$B$2:$Y$321,5,FALSE)</f>
        <v>44022.075119481109</v>
      </c>
      <c r="G156" s="7">
        <f>VLOOKUP($B156,'All Results'!$B$2:$Y$321,6,FALSE)</f>
        <v>1.8234427261631936E-4</v>
      </c>
      <c r="H156" t="str">
        <f>VLOOKUP($B156,'All Results'!$B$2:$Y$321,7,FALSE)</f>
        <v>Y</v>
      </c>
      <c r="I156" t="str">
        <f>VLOOKUP($B156,'All Results'!$B$2:$Y$321,8,FALSE)</f>
        <v>Y</v>
      </c>
      <c r="J156" t="e">
        <f>VLOOKUP($B156,'All Results'!$B$2:$Y$321,9,FALSE)</f>
        <v>#N/A</v>
      </c>
      <c r="K156">
        <f>VLOOKUP($B156,'All Results'!$B$2:$Y$321,10,FALSE)</f>
        <v>5</v>
      </c>
      <c r="L156">
        <f>VLOOKUP($B156,'All Results'!$B$2:$Y$321,11,FALSE)</f>
        <v>4</v>
      </c>
      <c r="M156">
        <f>VLOOKUP($B156,'All Results'!$B$2:$Y$321,12,FALSE)</f>
        <v>2</v>
      </c>
      <c r="N156">
        <f>VLOOKUP($B156,'All Results'!$B$2:$Y$321,13,FALSE)</f>
        <v>0</v>
      </c>
      <c r="O156">
        <f>VLOOKUP($B156,'All Results'!$B$2:$Y$321,14,FALSE)</f>
        <v>4</v>
      </c>
      <c r="P156">
        <f>VLOOKUP($B156,'All Results'!$B$2:$Y$321,15,FALSE)</f>
        <v>1</v>
      </c>
      <c r="Q156">
        <f>VLOOKUP($B156,'All Results'!$B$2:$Y$321,16,FALSE)</f>
        <v>2</v>
      </c>
      <c r="R156">
        <f>VLOOKUP($B156,'All Results'!$B$2:$Y$321,17,FALSE)</f>
        <v>1</v>
      </c>
      <c r="S156">
        <f>VLOOKUP($B156,'All Results'!$B$2:$Y$321,18,FALSE)</f>
        <v>2</v>
      </c>
      <c r="T156">
        <f>VLOOKUP($B156,'All Results'!$B$2:$Y$321,19,FALSE)</f>
        <v>0</v>
      </c>
      <c r="U156">
        <f>VLOOKUP($B156,'All Results'!$B$2:$Y$321,20,FALSE)</f>
        <v>21</v>
      </c>
      <c r="V156">
        <f>VLOOKUP($B156,'All Results'!$B$2:$Y$321,21,FALSE)</f>
        <v>6</v>
      </c>
      <c r="W156">
        <f>VLOOKUP($B156,'All Results'!$B$2:$Y$321,22,FALSE)</f>
        <v>7</v>
      </c>
      <c r="X156">
        <f>VLOOKUP($B156,'All Results'!$B$2:$Y$321,23,FALSE)</f>
        <v>8</v>
      </c>
      <c r="Y156">
        <f>VLOOKUP($B156,'All Results'!$B$2:$Y$321,24,FALSE)</f>
        <v>0.59</v>
      </c>
    </row>
    <row r="157" spans="1:25" x14ac:dyDescent="0.2">
      <c r="A157">
        <v>156</v>
      </c>
      <c r="B157" t="s">
        <v>60</v>
      </c>
      <c r="C157" t="s">
        <v>526</v>
      </c>
      <c r="D157" t="s">
        <v>521</v>
      </c>
      <c r="E157" s="7">
        <f>VLOOKUP($B157,'All Results'!$B$2:$Y$321,4,FALSE)</f>
        <v>44022.044403573527</v>
      </c>
      <c r="F157" s="7">
        <f>VLOOKUP($B157,'All Results'!$B$2:$Y$321,5,FALSE)</f>
        <v>44022.044409487913</v>
      </c>
      <c r="G157" s="7">
        <f>VLOOKUP($B157,'All Results'!$B$2:$Y$321,6,FALSE)</f>
        <v>5.9143858379684389E-6</v>
      </c>
      <c r="H157" t="str">
        <f>VLOOKUP($B157,'All Results'!$B$2:$Y$321,7,FALSE)</f>
        <v>N</v>
      </c>
      <c r="I157" t="str">
        <f>VLOOKUP($B157,'All Results'!$B$2:$Y$321,8,FALSE)</f>
        <v>N</v>
      </c>
      <c r="J157" t="e">
        <f>VLOOKUP($B157,'All Results'!$B$2:$Y$321,9,FALSE)</f>
        <v>#N/A</v>
      </c>
      <c r="K157">
        <f>VLOOKUP($B157,'All Results'!$B$2:$Y$321,10,FALSE)</f>
        <v>0</v>
      </c>
      <c r="L157">
        <f>VLOOKUP($B157,'All Results'!$B$2:$Y$321,11,FALSE)</f>
        <v>0</v>
      </c>
      <c r="M157">
        <f>VLOOKUP($B157,'All Results'!$B$2:$Y$321,12,FALSE)</f>
        <v>0</v>
      </c>
      <c r="N157">
        <f>VLOOKUP($B157,'All Results'!$B$2:$Y$321,13,FALSE)</f>
        <v>0</v>
      </c>
      <c r="O157">
        <f>VLOOKUP($B157,'All Results'!$B$2:$Y$321,14,FALSE)</f>
        <v>0</v>
      </c>
      <c r="P157">
        <f>VLOOKUP($B157,'All Results'!$B$2:$Y$321,15,FALSE)</f>
        <v>0</v>
      </c>
      <c r="Q157">
        <f>VLOOKUP($B157,'All Results'!$B$2:$Y$321,16,FALSE)</f>
        <v>0</v>
      </c>
      <c r="R157">
        <f>VLOOKUP($B157,'All Results'!$B$2:$Y$321,17,FALSE)</f>
        <v>0</v>
      </c>
      <c r="S157">
        <f>VLOOKUP($B157,'All Results'!$B$2:$Y$321,18,FALSE)</f>
        <v>0</v>
      </c>
      <c r="T157">
        <f>VLOOKUP($B157,'All Results'!$B$2:$Y$321,19,FALSE)</f>
        <v>0</v>
      </c>
      <c r="U157">
        <f>VLOOKUP($B157,'All Results'!$B$2:$Y$321,20,FALSE)</f>
        <v>0</v>
      </c>
      <c r="V157">
        <f>VLOOKUP($B157,'All Results'!$B$2:$Y$321,21,FALSE)</f>
        <v>0</v>
      </c>
      <c r="W157">
        <f>VLOOKUP($B157,'All Results'!$B$2:$Y$321,22,FALSE)</f>
        <v>0</v>
      </c>
      <c r="X157">
        <f>VLOOKUP($B157,'All Results'!$B$2:$Y$321,23,FALSE)</f>
        <v>0</v>
      </c>
      <c r="Y157">
        <f>VLOOKUP($B157,'All Results'!$B$2:$Y$321,24,FALSE)</f>
        <v>0</v>
      </c>
    </row>
    <row r="158" spans="1:25" x14ac:dyDescent="0.2">
      <c r="A158">
        <v>157</v>
      </c>
      <c r="B158" t="s">
        <v>72</v>
      </c>
      <c r="C158" t="s">
        <v>525</v>
      </c>
      <c r="D158" t="s">
        <v>521</v>
      </c>
      <c r="E158" s="7">
        <f>VLOOKUP($B158,'All Results'!$B$2:$Y$321,4,FALSE)</f>
        <v>44022.046320091133</v>
      </c>
      <c r="F158" s="7">
        <f>VLOOKUP($B158,'All Results'!$B$2:$Y$321,5,FALSE)</f>
        <v>44022.04649673064</v>
      </c>
      <c r="G158" s="7">
        <f>VLOOKUP($B158,'All Results'!$B$2:$Y$321,6,FALSE)</f>
        <v>1.7663950711721554E-4</v>
      </c>
      <c r="H158" t="str">
        <f>VLOOKUP($B158,'All Results'!$B$2:$Y$321,7,FALSE)</f>
        <v>Y</v>
      </c>
      <c r="I158" t="str">
        <f>VLOOKUP($B158,'All Results'!$B$2:$Y$321,8,FALSE)</f>
        <v>Y</v>
      </c>
      <c r="J158" t="e">
        <f>VLOOKUP($B158,'All Results'!$B$2:$Y$321,9,FALSE)</f>
        <v>#N/A</v>
      </c>
      <c r="K158">
        <f>VLOOKUP($B158,'All Results'!$B$2:$Y$321,10,FALSE)</f>
        <v>3</v>
      </c>
      <c r="L158">
        <f>VLOOKUP($B158,'All Results'!$B$2:$Y$321,11,FALSE)</f>
        <v>3</v>
      </c>
      <c r="M158">
        <f>VLOOKUP($B158,'All Results'!$B$2:$Y$321,12,FALSE)</f>
        <v>1</v>
      </c>
      <c r="N158">
        <f>VLOOKUP($B158,'All Results'!$B$2:$Y$321,13,FALSE)</f>
        <v>0</v>
      </c>
      <c r="O158">
        <f>VLOOKUP($B158,'All Results'!$B$2:$Y$321,14,FALSE)</f>
        <v>1</v>
      </c>
      <c r="P158">
        <f>VLOOKUP($B158,'All Results'!$B$2:$Y$321,15,FALSE)</f>
        <v>1</v>
      </c>
      <c r="Q158">
        <f>VLOOKUP($B158,'All Results'!$B$2:$Y$321,16,FALSE)</f>
        <v>1</v>
      </c>
      <c r="R158">
        <f>VLOOKUP($B158,'All Results'!$B$2:$Y$321,17,FALSE)</f>
        <v>1</v>
      </c>
      <c r="S158">
        <f>VLOOKUP($B158,'All Results'!$B$2:$Y$321,18,FALSE)</f>
        <v>0</v>
      </c>
      <c r="T158">
        <f>VLOOKUP($B158,'All Results'!$B$2:$Y$321,19,FALSE)</f>
        <v>0</v>
      </c>
      <c r="U158">
        <f>VLOOKUP($B158,'All Results'!$B$2:$Y$321,20,FALSE)</f>
        <v>11</v>
      </c>
      <c r="V158">
        <f>VLOOKUP($B158,'All Results'!$B$2:$Y$321,21,FALSE)</f>
        <v>5</v>
      </c>
      <c r="W158">
        <f>VLOOKUP($B158,'All Results'!$B$2:$Y$321,22,FALSE)</f>
        <v>4</v>
      </c>
      <c r="X158">
        <f>VLOOKUP($B158,'All Results'!$B$2:$Y$321,23,FALSE)</f>
        <v>2</v>
      </c>
      <c r="Y158">
        <f>VLOOKUP($B158,'All Results'!$B$2:$Y$321,24,FALSE)</f>
        <v>0.4</v>
      </c>
    </row>
    <row r="159" spans="1:25" x14ac:dyDescent="0.2">
      <c r="A159">
        <v>158</v>
      </c>
      <c r="B159" t="s">
        <v>156</v>
      </c>
      <c r="C159" t="s">
        <v>524</v>
      </c>
      <c r="D159" t="s">
        <v>521</v>
      </c>
      <c r="E159" s="7">
        <f>VLOOKUP($B159,'All Results'!$B$2:$Y$321,4,FALSE)</f>
        <v>44022.072257464737</v>
      </c>
      <c r="F159" s="7">
        <f>VLOOKUP($B159,'All Results'!$B$2:$Y$321,5,FALSE)</f>
        <v>44022.072280929257</v>
      </c>
      <c r="G159" s="7">
        <f>VLOOKUP($B159,'All Results'!$B$2:$Y$321,6,FALSE)</f>
        <v>2.3464519472327083E-5</v>
      </c>
      <c r="H159" t="str">
        <f>VLOOKUP($B159,'All Results'!$B$2:$Y$321,7,FALSE)</f>
        <v>Y</v>
      </c>
      <c r="I159" t="str">
        <f>VLOOKUP($B159,'All Results'!$B$2:$Y$321,8,FALSE)</f>
        <v>Y</v>
      </c>
      <c r="J159" t="str">
        <f>VLOOKUP($B159,'All Results'!$B$2:$Y$321,9,FALSE)</f>
        <v>Y</v>
      </c>
      <c r="K159">
        <f>VLOOKUP($B159,'All Results'!$B$2:$Y$321,10,FALSE)</f>
        <v>1</v>
      </c>
      <c r="L159">
        <f>VLOOKUP($B159,'All Results'!$B$2:$Y$321,11,FALSE)</f>
        <v>1</v>
      </c>
      <c r="M159">
        <f>VLOOKUP($B159,'All Results'!$B$2:$Y$321,12,FALSE)</f>
        <v>1</v>
      </c>
      <c r="N159">
        <f>VLOOKUP($B159,'All Results'!$B$2:$Y$321,13,FALSE)</f>
        <v>0</v>
      </c>
      <c r="O159">
        <f>VLOOKUP($B159,'All Results'!$B$2:$Y$321,14,FALSE)</f>
        <v>1</v>
      </c>
      <c r="P159">
        <f>VLOOKUP($B159,'All Results'!$B$2:$Y$321,15,FALSE)</f>
        <v>0</v>
      </c>
      <c r="Q159">
        <f>VLOOKUP($B159,'All Results'!$B$2:$Y$321,16,FALSE)</f>
        <v>0</v>
      </c>
      <c r="R159">
        <f>VLOOKUP($B159,'All Results'!$B$2:$Y$321,17,FALSE)</f>
        <v>0</v>
      </c>
      <c r="S159">
        <f>VLOOKUP($B159,'All Results'!$B$2:$Y$321,18,FALSE)</f>
        <v>0</v>
      </c>
      <c r="T159">
        <f>VLOOKUP($B159,'All Results'!$B$2:$Y$321,19,FALSE)</f>
        <v>0</v>
      </c>
      <c r="U159">
        <f>VLOOKUP($B159,'All Results'!$B$2:$Y$321,20,FALSE)</f>
        <v>4</v>
      </c>
      <c r="V159">
        <f>VLOOKUP($B159,'All Results'!$B$2:$Y$321,21,FALSE)</f>
        <v>2</v>
      </c>
      <c r="W159">
        <f>VLOOKUP($B159,'All Results'!$B$2:$Y$321,22,FALSE)</f>
        <v>2</v>
      </c>
      <c r="X159">
        <f>VLOOKUP($B159,'All Results'!$B$2:$Y$321,23,FALSE)</f>
        <v>0</v>
      </c>
      <c r="Y159">
        <f>VLOOKUP($B159,'All Results'!$B$2:$Y$321,24,FALSE)</f>
        <v>0.33</v>
      </c>
    </row>
    <row r="160" spans="1:25" x14ac:dyDescent="0.2">
      <c r="A160">
        <v>159</v>
      </c>
      <c r="B160" t="s">
        <v>190</v>
      </c>
      <c r="C160" t="s">
        <v>523</v>
      </c>
      <c r="D160" t="s">
        <v>521</v>
      </c>
      <c r="E160" s="7">
        <f>VLOOKUP($B160,'All Results'!$B$2:$Y$321,4,FALSE)</f>
        <v>44022.079661951189</v>
      </c>
      <c r="F160" s="7">
        <f>VLOOKUP($B160,'All Results'!$B$2:$Y$321,5,FALSE)</f>
        <v>44022.079685912067</v>
      </c>
      <c r="G160" s="7">
        <f>VLOOKUP($B160,'All Results'!$B$2:$Y$321,6,FALSE)</f>
        <v>2.3960878024809062E-5</v>
      </c>
      <c r="H160" t="str">
        <f>VLOOKUP($B160,'All Results'!$B$2:$Y$321,7,FALSE)</f>
        <v>Y</v>
      </c>
      <c r="I160" t="str">
        <f>VLOOKUP($B160,'All Results'!$B$2:$Y$321,8,FALSE)</f>
        <v>Y</v>
      </c>
      <c r="J160" t="str">
        <f>VLOOKUP($B160,'All Results'!$B$2:$Y$321,9,FALSE)</f>
        <v>Y</v>
      </c>
      <c r="K160">
        <f>VLOOKUP($B160,'All Results'!$B$2:$Y$321,10,FALSE)</f>
        <v>1</v>
      </c>
      <c r="L160">
        <f>VLOOKUP($B160,'All Results'!$B$2:$Y$321,11,FALSE)</f>
        <v>1</v>
      </c>
      <c r="M160">
        <f>VLOOKUP($B160,'All Results'!$B$2:$Y$321,12,FALSE)</f>
        <v>1</v>
      </c>
      <c r="N160">
        <f>VLOOKUP($B160,'All Results'!$B$2:$Y$321,13,FALSE)</f>
        <v>0</v>
      </c>
      <c r="O160">
        <f>VLOOKUP($B160,'All Results'!$B$2:$Y$321,14,FALSE)</f>
        <v>1</v>
      </c>
      <c r="P160">
        <f>VLOOKUP($B160,'All Results'!$B$2:$Y$321,15,FALSE)</f>
        <v>0</v>
      </c>
      <c r="Q160">
        <f>VLOOKUP($B160,'All Results'!$B$2:$Y$321,16,FALSE)</f>
        <v>0</v>
      </c>
      <c r="R160">
        <f>VLOOKUP($B160,'All Results'!$B$2:$Y$321,17,FALSE)</f>
        <v>0</v>
      </c>
      <c r="S160">
        <f>VLOOKUP($B160,'All Results'!$B$2:$Y$321,18,FALSE)</f>
        <v>0</v>
      </c>
      <c r="T160">
        <f>VLOOKUP($B160,'All Results'!$B$2:$Y$321,19,FALSE)</f>
        <v>0</v>
      </c>
      <c r="U160">
        <f>VLOOKUP($B160,'All Results'!$B$2:$Y$321,20,FALSE)</f>
        <v>4</v>
      </c>
      <c r="V160">
        <f>VLOOKUP($B160,'All Results'!$B$2:$Y$321,21,FALSE)</f>
        <v>2</v>
      </c>
      <c r="W160">
        <f>VLOOKUP($B160,'All Results'!$B$2:$Y$321,22,FALSE)</f>
        <v>2</v>
      </c>
      <c r="X160">
        <f>VLOOKUP($B160,'All Results'!$B$2:$Y$321,23,FALSE)</f>
        <v>0</v>
      </c>
      <c r="Y160">
        <f>VLOOKUP($B160,'All Results'!$B$2:$Y$321,24,FALSE)</f>
        <v>0.33</v>
      </c>
    </row>
    <row r="161" spans="1:25" x14ac:dyDescent="0.2">
      <c r="A161">
        <v>160</v>
      </c>
      <c r="B161" t="s">
        <v>253</v>
      </c>
      <c r="C161" t="s">
        <v>522</v>
      </c>
      <c r="D161" t="s">
        <v>521</v>
      </c>
      <c r="E161" s="7">
        <f>VLOOKUP($B161,'All Results'!$B$2:$Y$321,4,FALSE)</f>
        <v>44022.098042418911</v>
      </c>
      <c r="F161" s="7">
        <f>VLOOKUP($B161,'All Results'!$B$2:$Y$321,5,FALSE)</f>
        <v>44022.098208458083</v>
      </c>
      <c r="G161" s="7">
        <f>VLOOKUP($B161,'All Results'!$B$2:$Y$321,6,FALSE)</f>
        <v>1.6603917174506932E-4</v>
      </c>
      <c r="H161" t="str">
        <f>VLOOKUP($B161,'All Results'!$B$2:$Y$321,7,FALSE)</f>
        <v>Y</v>
      </c>
      <c r="I161" t="str">
        <f>VLOOKUP($B161,'All Results'!$B$2:$Y$321,8,FALSE)</f>
        <v>Y</v>
      </c>
      <c r="J161" t="e">
        <f>VLOOKUP($B161,'All Results'!$B$2:$Y$321,9,FALSE)</f>
        <v>#N/A</v>
      </c>
      <c r="K161">
        <f>VLOOKUP($B161,'All Results'!$B$2:$Y$321,10,FALSE)</f>
        <v>7</v>
      </c>
      <c r="L161">
        <f>VLOOKUP($B161,'All Results'!$B$2:$Y$321,11,FALSE)</f>
        <v>3</v>
      </c>
      <c r="M161">
        <f>VLOOKUP($B161,'All Results'!$B$2:$Y$321,12,FALSE)</f>
        <v>2</v>
      </c>
      <c r="N161">
        <f>VLOOKUP($B161,'All Results'!$B$2:$Y$321,13,FALSE)</f>
        <v>0</v>
      </c>
      <c r="O161">
        <f>VLOOKUP($B161,'All Results'!$B$2:$Y$321,14,FALSE)</f>
        <v>2</v>
      </c>
      <c r="P161">
        <f>VLOOKUP($B161,'All Results'!$B$2:$Y$321,15,FALSE)</f>
        <v>1</v>
      </c>
      <c r="Q161">
        <f>VLOOKUP($B161,'All Results'!$B$2:$Y$321,16,FALSE)</f>
        <v>1</v>
      </c>
      <c r="R161">
        <f>VLOOKUP($B161,'All Results'!$B$2:$Y$321,17,FALSE)</f>
        <v>2</v>
      </c>
      <c r="S161">
        <f>VLOOKUP($B161,'All Results'!$B$2:$Y$321,18,FALSE)</f>
        <v>1</v>
      </c>
      <c r="T161">
        <f>VLOOKUP($B161,'All Results'!$B$2:$Y$321,19,FALSE)</f>
        <v>1</v>
      </c>
      <c r="U161">
        <f>VLOOKUP($B161,'All Results'!$B$2:$Y$321,20,FALSE)</f>
        <v>20</v>
      </c>
      <c r="V161">
        <f>VLOOKUP($B161,'All Results'!$B$2:$Y$321,21,FALSE)</f>
        <v>6</v>
      </c>
      <c r="W161">
        <f>VLOOKUP($B161,'All Results'!$B$2:$Y$321,22,FALSE)</f>
        <v>10</v>
      </c>
      <c r="X161">
        <f>VLOOKUP($B161,'All Results'!$B$2:$Y$321,23,FALSE)</f>
        <v>4</v>
      </c>
      <c r="Y161">
        <f>VLOOKUP($B161,'All Results'!$B$2:$Y$321,24,FALSE)</f>
        <v>0.53</v>
      </c>
    </row>
    <row r="162" spans="1:25" x14ac:dyDescent="0.2">
      <c r="A162">
        <v>161</v>
      </c>
      <c r="B162" t="s">
        <v>120</v>
      </c>
      <c r="C162" t="s">
        <v>520</v>
      </c>
      <c r="D162" t="s">
        <v>510</v>
      </c>
      <c r="E162" s="7">
        <f>VLOOKUP($B162,'All Results'!$B$2:$Y$321,4,FALSE)</f>
        <v>44022.060309494227</v>
      </c>
      <c r="F162" s="7">
        <f>VLOOKUP($B162,'All Results'!$B$2:$Y$321,5,FALSE)</f>
        <v>44022.060316556803</v>
      </c>
      <c r="G162" s="7">
        <f>VLOOKUP($B162,'All Results'!$B$2:$Y$321,6,FALSE)</f>
        <v>7.0625756052322686E-6</v>
      </c>
      <c r="H162" t="str">
        <f>VLOOKUP($B162,'All Results'!$B$2:$Y$321,7,FALSE)</f>
        <v>N</v>
      </c>
      <c r="I162" t="str">
        <f>VLOOKUP($B162,'All Results'!$B$2:$Y$321,8,FALSE)</f>
        <v>N</v>
      </c>
      <c r="J162" t="e">
        <f>VLOOKUP($B162,'All Results'!$B$2:$Y$321,9,FALSE)</f>
        <v>#N/A</v>
      </c>
      <c r="K162">
        <f>VLOOKUP($B162,'All Results'!$B$2:$Y$321,10,FALSE)</f>
        <v>0</v>
      </c>
      <c r="L162">
        <f>VLOOKUP($B162,'All Results'!$B$2:$Y$321,11,FALSE)</f>
        <v>0</v>
      </c>
      <c r="M162">
        <f>VLOOKUP($B162,'All Results'!$B$2:$Y$321,12,FALSE)</f>
        <v>0</v>
      </c>
      <c r="N162">
        <f>VLOOKUP($B162,'All Results'!$B$2:$Y$321,13,FALSE)</f>
        <v>0</v>
      </c>
      <c r="O162">
        <f>VLOOKUP($B162,'All Results'!$B$2:$Y$321,14,FALSE)</f>
        <v>0</v>
      </c>
      <c r="P162">
        <f>VLOOKUP($B162,'All Results'!$B$2:$Y$321,15,FALSE)</f>
        <v>0</v>
      </c>
      <c r="Q162">
        <f>VLOOKUP($B162,'All Results'!$B$2:$Y$321,16,FALSE)</f>
        <v>0</v>
      </c>
      <c r="R162">
        <f>VLOOKUP($B162,'All Results'!$B$2:$Y$321,17,FALSE)</f>
        <v>0</v>
      </c>
      <c r="S162">
        <f>VLOOKUP($B162,'All Results'!$B$2:$Y$321,18,FALSE)</f>
        <v>0</v>
      </c>
      <c r="T162">
        <f>VLOOKUP($B162,'All Results'!$B$2:$Y$321,19,FALSE)</f>
        <v>0</v>
      </c>
      <c r="U162">
        <f>VLOOKUP($B162,'All Results'!$B$2:$Y$321,20,FALSE)</f>
        <v>0</v>
      </c>
      <c r="V162">
        <f>VLOOKUP($B162,'All Results'!$B$2:$Y$321,21,FALSE)</f>
        <v>0</v>
      </c>
      <c r="W162">
        <f>VLOOKUP($B162,'All Results'!$B$2:$Y$321,22,FALSE)</f>
        <v>0</v>
      </c>
      <c r="X162">
        <f>VLOOKUP($B162,'All Results'!$B$2:$Y$321,23,FALSE)</f>
        <v>0</v>
      </c>
      <c r="Y162">
        <f>VLOOKUP($B162,'All Results'!$B$2:$Y$321,24,FALSE)</f>
        <v>0</v>
      </c>
    </row>
    <row r="163" spans="1:25" x14ac:dyDescent="0.2">
      <c r="A163">
        <v>162</v>
      </c>
      <c r="B163" t="s">
        <v>87</v>
      </c>
      <c r="C163" t="s">
        <v>519</v>
      </c>
      <c r="D163" t="s">
        <v>510</v>
      </c>
      <c r="E163" s="7">
        <f>VLOOKUP($B163,'All Results'!$B$2:$Y$321,4,FALSE)</f>
        <v>44022.049278374361</v>
      </c>
      <c r="F163" s="7">
        <f>VLOOKUP($B163,'All Results'!$B$2:$Y$321,5,FALSE)</f>
        <v>44022.052005312988</v>
      </c>
      <c r="G163" s="7">
        <f>VLOOKUP($B163,'All Results'!$B$2:$Y$321,6,FALSE)</f>
        <v>2.7269386264379136E-3</v>
      </c>
      <c r="H163" t="str">
        <f>VLOOKUP($B163,'All Results'!$B$2:$Y$321,7,FALSE)</f>
        <v>Y</v>
      </c>
      <c r="I163" t="str">
        <f>VLOOKUP($B163,'All Results'!$B$2:$Y$321,8,FALSE)</f>
        <v>Y</v>
      </c>
      <c r="J163" t="str">
        <f>VLOOKUP($B163,'All Results'!$B$2:$Y$321,9,FALSE)</f>
        <v>Y</v>
      </c>
      <c r="K163">
        <f>VLOOKUP($B163,'All Results'!$B$2:$Y$321,10,FALSE)</f>
        <v>8</v>
      </c>
      <c r="L163">
        <f>VLOOKUP($B163,'All Results'!$B$2:$Y$321,11,FALSE)</f>
        <v>5</v>
      </c>
      <c r="M163">
        <f>VLOOKUP($B163,'All Results'!$B$2:$Y$321,12,FALSE)</f>
        <v>5</v>
      </c>
      <c r="N163">
        <f>VLOOKUP($B163,'All Results'!$B$2:$Y$321,13,FALSE)</f>
        <v>0</v>
      </c>
      <c r="O163">
        <f>VLOOKUP($B163,'All Results'!$B$2:$Y$321,14,FALSE)</f>
        <v>3</v>
      </c>
      <c r="P163">
        <f>VLOOKUP($B163,'All Results'!$B$2:$Y$321,15,FALSE)</f>
        <v>1</v>
      </c>
      <c r="Q163">
        <f>VLOOKUP($B163,'All Results'!$B$2:$Y$321,16,FALSE)</f>
        <v>4</v>
      </c>
      <c r="R163">
        <f>VLOOKUP($B163,'All Results'!$B$2:$Y$321,17,FALSE)</f>
        <v>2</v>
      </c>
      <c r="S163">
        <f>VLOOKUP($B163,'All Results'!$B$2:$Y$321,18,FALSE)</f>
        <v>1</v>
      </c>
      <c r="T163">
        <f>VLOOKUP($B163,'All Results'!$B$2:$Y$321,19,FALSE)</f>
        <v>0</v>
      </c>
      <c r="U163">
        <f>VLOOKUP($B163,'All Results'!$B$2:$Y$321,20,FALSE)</f>
        <v>29</v>
      </c>
      <c r="V163">
        <f>VLOOKUP($B163,'All Results'!$B$2:$Y$321,21,FALSE)</f>
        <v>9</v>
      </c>
      <c r="W163">
        <f>VLOOKUP($B163,'All Results'!$B$2:$Y$321,22,FALSE)</f>
        <v>12</v>
      </c>
      <c r="X163">
        <f>VLOOKUP($B163,'All Results'!$B$2:$Y$321,23,FALSE)</f>
        <v>8</v>
      </c>
      <c r="Y163">
        <f>VLOOKUP($B163,'All Results'!$B$2:$Y$321,24,FALSE)</f>
        <v>0.56000000000000005</v>
      </c>
    </row>
    <row r="164" spans="1:25" x14ac:dyDescent="0.2">
      <c r="A164">
        <v>163</v>
      </c>
      <c r="B164" t="s">
        <v>36</v>
      </c>
      <c r="C164" t="s">
        <v>518</v>
      </c>
      <c r="D164" t="s">
        <v>510</v>
      </c>
      <c r="E164" s="7">
        <f>VLOOKUP($B164,'All Results'!$B$2:$Y$321,4,FALSE)</f>
        <v>44022.037937522742</v>
      </c>
      <c r="F164" s="7">
        <f>VLOOKUP($B164,'All Results'!$B$2:$Y$321,5,FALSE)</f>
        <v>44022.038356294433</v>
      </c>
      <c r="G164" s="7">
        <f>VLOOKUP($B164,'All Results'!$B$2:$Y$321,6,FALSE)</f>
        <v>4.1877169132931158E-4</v>
      </c>
      <c r="H164" t="str">
        <f>VLOOKUP($B164,'All Results'!$B$2:$Y$321,7,FALSE)</f>
        <v>Y</v>
      </c>
      <c r="I164" t="str">
        <f>VLOOKUP($B164,'All Results'!$B$2:$Y$321,8,FALSE)</f>
        <v>Y</v>
      </c>
      <c r="J164" t="str">
        <f>VLOOKUP($B164,'All Results'!$B$2:$Y$321,9,FALSE)</f>
        <v>Y</v>
      </c>
      <c r="K164">
        <f>VLOOKUP($B164,'All Results'!$B$2:$Y$321,10,FALSE)</f>
        <v>8</v>
      </c>
      <c r="L164">
        <f>VLOOKUP($B164,'All Results'!$B$2:$Y$321,11,FALSE)</f>
        <v>6</v>
      </c>
      <c r="M164">
        <f>VLOOKUP($B164,'All Results'!$B$2:$Y$321,12,FALSE)</f>
        <v>3</v>
      </c>
      <c r="N164">
        <f>VLOOKUP($B164,'All Results'!$B$2:$Y$321,13,FALSE)</f>
        <v>0</v>
      </c>
      <c r="O164">
        <f>VLOOKUP($B164,'All Results'!$B$2:$Y$321,14,FALSE)</f>
        <v>3</v>
      </c>
      <c r="P164">
        <f>VLOOKUP($B164,'All Results'!$B$2:$Y$321,15,FALSE)</f>
        <v>1</v>
      </c>
      <c r="Q164">
        <f>VLOOKUP($B164,'All Results'!$B$2:$Y$321,16,FALSE)</f>
        <v>4</v>
      </c>
      <c r="R164">
        <f>VLOOKUP($B164,'All Results'!$B$2:$Y$321,17,FALSE)</f>
        <v>2</v>
      </c>
      <c r="S164">
        <f>VLOOKUP($B164,'All Results'!$B$2:$Y$321,18,FALSE)</f>
        <v>0</v>
      </c>
      <c r="T164">
        <f>VLOOKUP($B164,'All Results'!$B$2:$Y$321,19,FALSE)</f>
        <v>0</v>
      </c>
      <c r="U164">
        <f>VLOOKUP($B164,'All Results'!$B$2:$Y$321,20,FALSE)</f>
        <v>27</v>
      </c>
      <c r="V164">
        <f>VLOOKUP($B164,'All Results'!$B$2:$Y$321,21,FALSE)</f>
        <v>11</v>
      </c>
      <c r="W164">
        <f>VLOOKUP($B164,'All Results'!$B$2:$Y$321,22,FALSE)</f>
        <v>12</v>
      </c>
      <c r="X164">
        <f>VLOOKUP($B164,'All Results'!$B$2:$Y$321,23,FALSE)</f>
        <v>4</v>
      </c>
      <c r="Y164">
        <f>VLOOKUP($B164,'All Results'!$B$2:$Y$321,24,FALSE)</f>
        <v>0.52</v>
      </c>
    </row>
    <row r="165" spans="1:25" x14ac:dyDescent="0.2">
      <c r="A165">
        <v>164</v>
      </c>
      <c r="B165" t="s">
        <v>80</v>
      </c>
      <c r="C165" t="s">
        <v>517</v>
      </c>
      <c r="D165" t="s">
        <v>510</v>
      </c>
      <c r="E165" s="7">
        <f>VLOOKUP($B165,'All Results'!$B$2:$Y$321,4,FALSE)</f>
        <v>44022.04857685935</v>
      </c>
      <c r="F165" s="7">
        <f>VLOOKUP($B165,'All Results'!$B$2:$Y$321,5,FALSE)</f>
        <v>44022.04860859309</v>
      </c>
      <c r="G165" s="7">
        <f>VLOOKUP($B165,'All Results'!$B$2:$Y$321,6,FALSE)</f>
        <v>3.1733739888295531E-5</v>
      </c>
      <c r="H165" t="str">
        <f>VLOOKUP($B165,'All Results'!$B$2:$Y$321,7,FALSE)</f>
        <v>Y</v>
      </c>
      <c r="I165" t="str">
        <f>VLOOKUP($B165,'All Results'!$B$2:$Y$321,8,FALSE)</f>
        <v>Y</v>
      </c>
      <c r="J165" t="str">
        <f>VLOOKUP($B165,'All Results'!$B$2:$Y$321,9,FALSE)</f>
        <v>Y</v>
      </c>
      <c r="K165">
        <f>VLOOKUP($B165,'All Results'!$B$2:$Y$321,10,FALSE)</f>
        <v>2</v>
      </c>
      <c r="L165">
        <f>VLOOKUP($B165,'All Results'!$B$2:$Y$321,11,FALSE)</f>
        <v>2</v>
      </c>
      <c r="M165">
        <f>VLOOKUP($B165,'All Results'!$B$2:$Y$321,12,FALSE)</f>
        <v>1</v>
      </c>
      <c r="N165">
        <f>VLOOKUP($B165,'All Results'!$B$2:$Y$321,13,FALSE)</f>
        <v>0</v>
      </c>
      <c r="O165">
        <f>VLOOKUP($B165,'All Results'!$B$2:$Y$321,14,FALSE)</f>
        <v>1</v>
      </c>
      <c r="P165">
        <f>VLOOKUP($B165,'All Results'!$B$2:$Y$321,15,FALSE)</f>
        <v>0</v>
      </c>
      <c r="Q165">
        <f>VLOOKUP($B165,'All Results'!$B$2:$Y$321,16,FALSE)</f>
        <v>4</v>
      </c>
      <c r="R165">
        <f>VLOOKUP($B165,'All Results'!$B$2:$Y$321,17,FALSE)</f>
        <v>0</v>
      </c>
      <c r="S165">
        <f>VLOOKUP($B165,'All Results'!$B$2:$Y$321,18,FALSE)</f>
        <v>0</v>
      </c>
      <c r="T165">
        <f>VLOOKUP($B165,'All Results'!$B$2:$Y$321,19,FALSE)</f>
        <v>0</v>
      </c>
      <c r="U165">
        <f>VLOOKUP($B165,'All Results'!$B$2:$Y$321,20,FALSE)</f>
        <v>10</v>
      </c>
      <c r="V165">
        <f>VLOOKUP($B165,'All Results'!$B$2:$Y$321,21,FALSE)</f>
        <v>5</v>
      </c>
      <c r="W165">
        <f>VLOOKUP($B165,'All Results'!$B$2:$Y$321,22,FALSE)</f>
        <v>3</v>
      </c>
      <c r="X165">
        <f>VLOOKUP($B165,'All Results'!$B$2:$Y$321,23,FALSE)</f>
        <v>2</v>
      </c>
      <c r="Y165">
        <f>VLOOKUP($B165,'All Results'!$B$2:$Y$321,24,FALSE)</f>
        <v>0.55000000000000004</v>
      </c>
    </row>
    <row r="166" spans="1:25" x14ac:dyDescent="0.2">
      <c r="A166">
        <v>165</v>
      </c>
      <c r="B166" t="s">
        <v>106</v>
      </c>
      <c r="C166" t="s">
        <v>516</v>
      </c>
      <c r="D166" t="s">
        <v>510</v>
      </c>
      <c r="E166" s="7">
        <f>VLOOKUP($B166,'All Results'!$B$2:$Y$321,4,FALSE)</f>
        <v>44022.057013938873</v>
      </c>
      <c r="F166" s="7">
        <f>VLOOKUP($B166,'All Results'!$B$2:$Y$321,5,FALSE)</f>
        <v>44022.057020027729</v>
      </c>
      <c r="G166" s="7">
        <f>VLOOKUP($B166,'All Results'!$B$2:$Y$321,6,FALSE)</f>
        <v>6.0888560255989432E-6</v>
      </c>
      <c r="H166" t="str">
        <f>VLOOKUP($B166,'All Results'!$B$2:$Y$321,7,FALSE)</f>
        <v>N</v>
      </c>
      <c r="I166" t="str">
        <f>VLOOKUP($B166,'All Results'!$B$2:$Y$321,8,FALSE)</f>
        <v>N</v>
      </c>
      <c r="J166" t="e">
        <f>VLOOKUP($B166,'All Results'!$B$2:$Y$321,9,FALSE)</f>
        <v>#N/A</v>
      </c>
      <c r="K166">
        <f>VLOOKUP($B166,'All Results'!$B$2:$Y$321,10,FALSE)</f>
        <v>0</v>
      </c>
      <c r="L166">
        <f>VLOOKUP($B166,'All Results'!$B$2:$Y$321,11,FALSE)</f>
        <v>0</v>
      </c>
      <c r="M166">
        <f>VLOOKUP($B166,'All Results'!$B$2:$Y$321,12,FALSE)</f>
        <v>0</v>
      </c>
      <c r="N166">
        <f>VLOOKUP($B166,'All Results'!$B$2:$Y$321,13,FALSE)</f>
        <v>0</v>
      </c>
      <c r="O166">
        <f>VLOOKUP($B166,'All Results'!$B$2:$Y$321,14,FALSE)</f>
        <v>0</v>
      </c>
      <c r="P166">
        <f>VLOOKUP($B166,'All Results'!$B$2:$Y$321,15,FALSE)</f>
        <v>0</v>
      </c>
      <c r="Q166">
        <f>VLOOKUP($B166,'All Results'!$B$2:$Y$321,16,FALSE)</f>
        <v>0</v>
      </c>
      <c r="R166">
        <f>VLOOKUP($B166,'All Results'!$B$2:$Y$321,17,FALSE)</f>
        <v>0</v>
      </c>
      <c r="S166">
        <f>VLOOKUP($B166,'All Results'!$B$2:$Y$321,18,FALSE)</f>
        <v>0</v>
      </c>
      <c r="T166">
        <f>VLOOKUP($B166,'All Results'!$B$2:$Y$321,19,FALSE)</f>
        <v>0</v>
      </c>
      <c r="U166">
        <f>VLOOKUP($B166,'All Results'!$B$2:$Y$321,20,FALSE)</f>
        <v>0</v>
      </c>
      <c r="V166">
        <f>VLOOKUP($B166,'All Results'!$B$2:$Y$321,21,FALSE)</f>
        <v>0</v>
      </c>
      <c r="W166">
        <f>VLOOKUP($B166,'All Results'!$B$2:$Y$321,22,FALSE)</f>
        <v>0</v>
      </c>
      <c r="X166">
        <f>VLOOKUP($B166,'All Results'!$B$2:$Y$321,23,FALSE)</f>
        <v>0</v>
      </c>
      <c r="Y166">
        <f>VLOOKUP($B166,'All Results'!$B$2:$Y$321,24,FALSE)</f>
        <v>0</v>
      </c>
    </row>
    <row r="167" spans="1:25" x14ac:dyDescent="0.2">
      <c r="A167">
        <v>166</v>
      </c>
      <c r="B167" t="s">
        <v>294</v>
      </c>
      <c r="C167" t="s">
        <v>515</v>
      </c>
      <c r="D167" t="s">
        <v>510</v>
      </c>
      <c r="E167" s="7">
        <f>VLOOKUP($B167,'All Results'!$B$2:$Y$321,4,FALSE)</f>
        <v>44022.109037308714</v>
      </c>
      <c r="F167" s="7">
        <f>VLOOKUP($B167,'All Results'!$B$2:$Y$321,5,FALSE)</f>
        <v>44022.109162042303</v>
      </c>
      <c r="G167" s="7">
        <f>VLOOKUP($B167,'All Results'!$B$2:$Y$321,6,FALSE)</f>
        <v>1.2473358947318047E-4</v>
      </c>
      <c r="H167" t="str">
        <f>VLOOKUP($B167,'All Results'!$B$2:$Y$321,7,FALSE)</f>
        <v>Y</v>
      </c>
      <c r="I167" t="str">
        <f>VLOOKUP($B167,'All Results'!$B$2:$Y$321,8,FALSE)</f>
        <v>Y</v>
      </c>
      <c r="J167" t="e">
        <f>VLOOKUP($B167,'All Results'!$B$2:$Y$321,9,FALSE)</f>
        <v>#N/A</v>
      </c>
      <c r="K167">
        <f>VLOOKUP($B167,'All Results'!$B$2:$Y$321,10,FALSE)</f>
        <v>10</v>
      </c>
      <c r="L167">
        <f>VLOOKUP($B167,'All Results'!$B$2:$Y$321,11,FALSE)</f>
        <v>2</v>
      </c>
      <c r="M167">
        <f>VLOOKUP($B167,'All Results'!$B$2:$Y$321,12,FALSE)</f>
        <v>2</v>
      </c>
      <c r="N167">
        <f>VLOOKUP($B167,'All Results'!$B$2:$Y$321,13,FALSE)</f>
        <v>0</v>
      </c>
      <c r="O167">
        <f>VLOOKUP($B167,'All Results'!$B$2:$Y$321,14,FALSE)</f>
        <v>2</v>
      </c>
      <c r="P167">
        <f>VLOOKUP($B167,'All Results'!$B$2:$Y$321,15,FALSE)</f>
        <v>1</v>
      </c>
      <c r="Q167">
        <f>VLOOKUP($B167,'All Results'!$B$2:$Y$321,16,FALSE)</f>
        <v>2</v>
      </c>
      <c r="R167">
        <f>VLOOKUP($B167,'All Results'!$B$2:$Y$321,17,FALSE)</f>
        <v>3</v>
      </c>
      <c r="S167">
        <f>VLOOKUP($B167,'All Results'!$B$2:$Y$321,18,FALSE)</f>
        <v>0</v>
      </c>
      <c r="T167">
        <f>VLOOKUP($B167,'All Results'!$B$2:$Y$321,19,FALSE)</f>
        <v>0</v>
      </c>
      <c r="U167">
        <f>VLOOKUP($B167,'All Results'!$B$2:$Y$321,20,FALSE)</f>
        <v>22</v>
      </c>
      <c r="V167">
        <f>VLOOKUP($B167,'All Results'!$B$2:$Y$321,21,FALSE)</f>
        <v>7</v>
      </c>
      <c r="W167">
        <f>VLOOKUP($B167,'All Results'!$B$2:$Y$321,22,FALSE)</f>
        <v>10</v>
      </c>
      <c r="X167">
        <f>VLOOKUP($B167,'All Results'!$B$2:$Y$321,23,FALSE)</f>
        <v>5</v>
      </c>
      <c r="Y167">
        <f>VLOOKUP($B167,'All Results'!$B$2:$Y$321,24,FALSE)</f>
        <v>0.53</v>
      </c>
    </row>
    <row r="168" spans="1:25" x14ac:dyDescent="0.2">
      <c r="A168">
        <v>167</v>
      </c>
      <c r="B168" t="s">
        <v>142</v>
      </c>
      <c r="C168" t="s">
        <v>514</v>
      </c>
      <c r="D168" t="s">
        <v>510</v>
      </c>
      <c r="E168" s="7">
        <f>VLOOKUP($B168,'All Results'!$B$2:$Y$321,4,FALSE)</f>
        <v>44022.065422055377</v>
      </c>
      <c r="F168" s="7">
        <f>VLOOKUP($B168,'All Results'!$B$2:$Y$321,5,FALSE)</f>
        <v>44022.065769951572</v>
      </c>
      <c r="G168" s="7">
        <f>VLOOKUP($B168,'All Results'!$B$2:$Y$321,6,FALSE)</f>
        <v>3.4789619530783966E-4</v>
      </c>
      <c r="H168" t="str">
        <f>VLOOKUP($B168,'All Results'!$B$2:$Y$321,7,FALSE)</f>
        <v>Y</v>
      </c>
      <c r="I168" t="str">
        <f>VLOOKUP($B168,'All Results'!$B$2:$Y$321,8,FALSE)</f>
        <v>Y</v>
      </c>
      <c r="J168" t="e">
        <f>VLOOKUP($B168,'All Results'!$B$2:$Y$321,9,FALSE)</f>
        <v>#N/A</v>
      </c>
      <c r="K168">
        <f>VLOOKUP($B168,'All Results'!$B$2:$Y$321,10,FALSE)</f>
        <v>9</v>
      </c>
      <c r="L168">
        <f>VLOOKUP($B168,'All Results'!$B$2:$Y$321,11,FALSE)</f>
        <v>5</v>
      </c>
      <c r="M168">
        <f>VLOOKUP($B168,'All Results'!$B$2:$Y$321,12,FALSE)</f>
        <v>5</v>
      </c>
      <c r="N168">
        <f>VLOOKUP($B168,'All Results'!$B$2:$Y$321,13,FALSE)</f>
        <v>0</v>
      </c>
      <c r="O168">
        <f>VLOOKUP($B168,'All Results'!$B$2:$Y$321,14,FALSE)</f>
        <v>2</v>
      </c>
      <c r="P168">
        <f>VLOOKUP($B168,'All Results'!$B$2:$Y$321,15,FALSE)</f>
        <v>1</v>
      </c>
      <c r="Q168">
        <f>VLOOKUP($B168,'All Results'!$B$2:$Y$321,16,FALSE)</f>
        <v>2</v>
      </c>
      <c r="R168">
        <f>VLOOKUP($B168,'All Results'!$B$2:$Y$321,17,FALSE)</f>
        <v>3</v>
      </c>
      <c r="S168">
        <f>VLOOKUP($B168,'All Results'!$B$2:$Y$321,18,FALSE)</f>
        <v>2</v>
      </c>
      <c r="T168">
        <f>VLOOKUP($B168,'All Results'!$B$2:$Y$321,19,FALSE)</f>
        <v>1</v>
      </c>
      <c r="U168">
        <f>VLOOKUP($B168,'All Results'!$B$2:$Y$321,20,FALSE)</f>
        <v>30</v>
      </c>
      <c r="V168">
        <f>VLOOKUP($B168,'All Results'!$B$2:$Y$321,21,FALSE)</f>
        <v>9</v>
      </c>
      <c r="W168">
        <f>VLOOKUP($B168,'All Results'!$B$2:$Y$321,22,FALSE)</f>
        <v>13</v>
      </c>
      <c r="X168">
        <f>VLOOKUP($B168,'All Results'!$B$2:$Y$321,23,FALSE)</f>
        <v>8</v>
      </c>
      <c r="Y168">
        <f>VLOOKUP($B168,'All Results'!$B$2:$Y$321,24,FALSE)</f>
        <v>0.55000000000000004</v>
      </c>
    </row>
    <row r="169" spans="1:25" x14ac:dyDescent="0.2">
      <c r="A169">
        <v>168</v>
      </c>
      <c r="B169" t="s">
        <v>305</v>
      </c>
      <c r="C169" t="s">
        <v>513</v>
      </c>
      <c r="D169" t="s">
        <v>510</v>
      </c>
      <c r="E169" s="7">
        <f>VLOOKUP($B169,'All Results'!$B$2:$Y$321,4,FALSE)</f>
        <v>44022.111711989543</v>
      </c>
      <c r="F169" s="7">
        <f>VLOOKUP($B169,'All Results'!$B$2:$Y$321,5,FALSE)</f>
        <v>44022.111860802041</v>
      </c>
      <c r="G169" s="7">
        <f>VLOOKUP($B169,'All Results'!$B$2:$Y$321,6,FALSE)</f>
        <v>1.4881249808240682E-4</v>
      </c>
      <c r="H169" t="str">
        <f>VLOOKUP($B169,'All Results'!$B$2:$Y$321,7,FALSE)</f>
        <v>Y</v>
      </c>
      <c r="I169" t="str">
        <f>VLOOKUP($B169,'All Results'!$B$2:$Y$321,8,FALSE)</f>
        <v>Y</v>
      </c>
      <c r="J169" t="e">
        <f>VLOOKUP($B169,'All Results'!$B$2:$Y$321,9,FALSE)</f>
        <v>#N/A</v>
      </c>
      <c r="K169">
        <f>VLOOKUP($B169,'All Results'!$B$2:$Y$321,10,FALSE)</f>
        <v>5</v>
      </c>
      <c r="L169">
        <f>VLOOKUP($B169,'All Results'!$B$2:$Y$321,11,FALSE)</f>
        <v>2</v>
      </c>
      <c r="M169">
        <f>VLOOKUP($B169,'All Results'!$B$2:$Y$321,12,FALSE)</f>
        <v>2</v>
      </c>
      <c r="N169">
        <f>VLOOKUP($B169,'All Results'!$B$2:$Y$321,13,FALSE)</f>
        <v>0</v>
      </c>
      <c r="O169">
        <f>VLOOKUP($B169,'All Results'!$B$2:$Y$321,14,FALSE)</f>
        <v>1</v>
      </c>
      <c r="P169">
        <f>VLOOKUP($B169,'All Results'!$B$2:$Y$321,15,FALSE)</f>
        <v>1</v>
      </c>
      <c r="Q169">
        <f>VLOOKUP($B169,'All Results'!$B$2:$Y$321,16,FALSE)</f>
        <v>1</v>
      </c>
      <c r="R169">
        <f>VLOOKUP($B169,'All Results'!$B$2:$Y$321,17,FALSE)</f>
        <v>2</v>
      </c>
      <c r="S169">
        <f>VLOOKUP($B169,'All Results'!$B$2:$Y$321,18,FALSE)</f>
        <v>1</v>
      </c>
      <c r="T169">
        <f>VLOOKUP($B169,'All Results'!$B$2:$Y$321,19,FALSE)</f>
        <v>1</v>
      </c>
      <c r="U169">
        <f>VLOOKUP($B169,'All Results'!$B$2:$Y$321,20,FALSE)</f>
        <v>16</v>
      </c>
      <c r="V169">
        <f>VLOOKUP($B169,'All Results'!$B$2:$Y$321,21,FALSE)</f>
        <v>5</v>
      </c>
      <c r="W169">
        <f>VLOOKUP($B169,'All Results'!$B$2:$Y$321,22,FALSE)</f>
        <v>9</v>
      </c>
      <c r="X169">
        <f>VLOOKUP($B169,'All Results'!$B$2:$Y$321,23,FALSE)</f>
        <v>2</v>
      </c>
      <c r="Y169">
        <f>VLOOKUP($B169,'All Results'!$B$2:$Y$321,24,FALSE)</f>
        <v>0.54</v>
      </c>
    </row>
    <row r="170" spans="1:25" x14ac:dyDescent="0.2">
      <c r="A170">
        <v>169</v>
      </c>
      <c r="B170" t="s">
        <v>181</v>
      </c>
      <c r="C170" t="s">
        <v>512</v>
      </c>
      <c r="D170" t="s">
        <v>510</v>
      </c>
      <c r="E170" s="7">
        <f>VLOOKUP($B170,'All Results'!$B$2:$Y$321,4,FALSE)</f>
        <v>44022.077800272127</v>
      </c>
      <c r="F170" s="7">
        <f>VLOOKUP($B170,'All Results'!$B$2:$Y$321,5,FALSE)</f>
        <v>44022.077806803347</v>
      </c>
      <c r="G170" s="7">
        <f>VLOOKUP($B170,'All Results'!$B$2:$Y$321,6,FALSE)</f>
        <v>6.5312196966260672E-6</v>
      </c>
      <c r="H170" t="str">
        <f>VLOOKUP($B170,'All Results'!$B$2:$Y$321,7,FALSE)</f>
        <v>N</v>
      </c>
      <c r="I170" t="str">
        <f>VLOOKUP($B170,'All Results'!$B$2:$Y$321,8,FALSE)</f>
        <v>N</v>
      </c>
      <c r="J170" t="e">
        <f>VLOOKUP($B170,'All Results'!$B$2:$Y$321,9,FALSE)</f>
        <v>#N/A</v>
      </c>
      <c r="K170">
        <f>VLOOKUP($B170,'All Results'!$B$2:$Y$321,10,FALSE)</f>
        <v>0</v>
      </c>
      <c r="L170">
        <f>VLOOKUP($B170,'All Results'!$B$2:$Y$321,11,FALSE)</f>
        <v>0</v>
      </c>
      <c r="M170">
        <f>VLOOKUP($B170,'All Results'!$B$2:$Y$321,12,FALSE)</f>
        <v>0</v>
      </c>
      <c r="N170">
        <f>VLOOKUP($B170,'All Results'!$B$2:$Y$321,13,FALSE)</f>
        <v>0</v>
      </c>
      <c r="O170">
        <f>VLOOKUP($B170,'All Results'!$B$2:$Y$321,14,FALSE)</f>
        <v>0</v>
      </c>
      <c r="P170">
        <f>VLOOKUP($B170,'All Results'!$B$2:$Y$321,15,FALSE)</f>
        <v>0</v>
      </c>
      <c r="Q170">
        <f>VLOOKUP($B170,'All Results'!$B$2:$Y$321,16,FALSE)</f>
        <v>0</v>
      </c>
      <c r="R170">
        <f>VLOOKUP($B170,'All Results'!$B$2:$Y$321,17,FALSE)</f>
        <v>0</v>
      </c>
      <c r="S170">
        <f>VLOOKUP($B170,'All Results'!$B$2:$Y$321,18,FALSE)</f>
        <v>0</v>
      </c>
      <c r="T170">
        <f>VLOOKUP($B170,'All Results'!$B$2:$Y$321,19,FALSE)</f>
        <v>0</v>
      </c>
      <c r="U170">
        <f>VLOOKUP($B170,'All Results'!$B$2:$Y$321,20,FALSE)</f>
        <v>0</v>
      </c>
      <c r="V170">
        <f>VLOOKUP($B170,'All Results'!$B$2:$Y$321,21,FALSE)</f>
        <v>0</v>
      </c>
      <c r="W170">
        <f>VLOOKUP($B170,'All Results'!$B$2:$Y$321,22,FALSE)</f>
        <v>0</v>
      </c>
      <c r="X170">
        <f>VLOOKUP($B170,'All Results'!$B$2:$Y$321,23,FALSE)</f>
        <v>0</v>
      </c>
      <c r="Y170">
        <f>VLOOKUP($B170,'All Results'!$B$2:$Y$321,24,FALSE)</f>
        <v>0</v>
      </c>
    </row>
    <row r="171" spans="1:25" x14ac:dyDescent="0.2">
      <c r="A171">
        <v>170</v>
      </c>
      <c r="B171" t="s">
        <v>70</v>
      </c>
      <c r="C171" t="s">
        <v>511</v>
      </c>
      <c r="D171" t="s">
        <v>510</v>
      </c>
      <c r="E171" s="7">
        <f>VLOOKUP($B171,'All Results'!$B$2:$Y$321,4,FALSE)</f>
        <v>44022.045642543693</v>
      </c>
      <c r="F171" s="7">
        <f>VLOOKUP($B171,'All Results'!$B$2:$Y$321,5,FALSE)</f>
        <v>44022.045889784269</v>
      </c>
      <c r="G171" s="7">
        <f>VLOOKUP($B171,'All Results'!$B$2:$Y$321,6,FALSE)</f>
        <v>2.4724057584535331E-4</v>
      </c>
      <c r="H171" t="str">
        <f>VLOOKUP($B171,'All Results'!$B$2:$Y$321,7,FALSE)</f>
        <v>Y</v>
      </c>
      <c r="I171" t="str">
        <f>VLOOKUP($B171,'All Results'!$B$2:$Y$321,8,FALSE)</f>
        <v>Y</v>
      </c>
      <c r="J171" t="e">
        <f>VLOOKUP($B171,'All Results'!$B$2:$Y$321,9,FALSE)</f>
        <v>#N/A</v>
      </c>
      <c r="K171">
        <f>VLOOKUP($B171,'All Results'!$B$2:$Y$321,10,FALSE)</f>
        <v>10</v>
      </c>
      <c r="L171">
        <f>VLOOKUP($B171,'All Results'!$B$2:$Y$321,11,FALSE)</f>
        <v>5</v>
      </c>
      <c r="M171">
        <f>VLOOKUP($B171,'All Results'!$B$2:$Y$321,12,FALSE)</f>
        <v>7</v>
      </c>
      <c r="N171">
        <f>VLOOKUP($B171,'All Results'!$B$2:$Y$321,13,FALSE)</f>
        <v>0</v>
      </c>
      <c r="O171">
        <f>VLOOKUP($B171,'All Results'!$B$2:$Y$321,14,FALSE)</f>
        <v>3</v>
      </c>
      <c r="P171">
        <f>VLOOKUP($B171,'All Results'!$B$2:$Y$321,15,FALSE)</f>
        <v>1</v>
      </c>
      <c r="Q171">
        <f>VLOOKUP($B171,'All Results'!$B$2:$Y$321,16,FALSE)</f>
        <v>2</v>
      </c>
      <c r="R171">
        <f>VLOOKUP($B171,'All Results'!$B$2:$Y$321,17,FALSE)</f>
        <v>2</v>
      </c>
      <c r="S171">
        <f>VLOOKUP($B171,'All Results'!$B$2:$Y$321,18,FALSE)</f>
        <v>1</v>
      </c>
      <c r="T171">
        <f>VLOOKUP($B171,'All Results'!$B$2:$Y$321,19,FALSE)</f>
        <v>1</v>
      </c>
      <c r="U171">
        <f>VLOOKUP($B171,'All Results'!$B$2:$Y$321,20,FALSE)</f>
        <v>32</v>
      </c>
      <c r="V171">
        <f>VLOOKUP($B171,'All Results'!$B$2:$Y$321,21,FALSE)</f>
        <v>8</v>
      </c>
      <c r="W171">
        <f>VLOOKUP($B171,'All Results'!$B$2:$Y$321,22,FALSE)</f>
        <v>13</v>
      </c>
      <c r="X171">
        <f>VLOOKUP($B171,'All Results'!$B$2:$Y$321,23,FALSE)</f>
        <v>11</v>
      </c>
      <c r="Y171">
        <f>VLOOKUP($B171,'All Results'!$B$2:$Y$321,24,FALSE)</f>
        <v>0.59</v>
      </c>
    </row>
    <row r="172" spans="1:25" x14ac:dyDescent="0.2">
      <c r="A172">
        <v>171</v>
      </c>
      <c r="B172" t="s">
        <v>249</v>
      </c>
      <c r="C172" t="s">
        <v>509</v>
      </c>
      <c r="D172" t="s">
        <v>499</v>
      </c>
      <c r="E172" s="7">
        <f>VLOOKUP($B172,'All Results'!$B$2:$Y$321,4,FALSE)</f>
        <v>44022.096728959019</v>
      </c>
      <c r="F172" s="7">
        <f>VLOOKUP($B172,'All Results'!$B$2:$Y$321,5,FALSE)</f>
        <v>44022.097127436107</v>
      </c>
      <c r="G172" s="7">
        <f>VLOOKUP($B172,'All Results'!$B$2:$Y$321,6,FALSE)</f>
        <v>3.9847708831075579E-4</v>
      </c>
      <c r="H172" t="str">
        <f>VLOOKUP($B172,'All Results'!$B$2:$Y$321,7,FALSE)</f>
        <v>Y</v>
      </c>
      <c r="I172" t="str">
        <f>VLOOKUP($B172,'All Results'!$B$2:$Y$321,8,FALSE)</f>
        <v>Y</v>
      </c>
      <c r="J172" t="str">
        <f>VLOOKUP($B172,'All Results'!$B$2:$Y$321,9,FALSE)</f>
        <v>Y</v>
      </c>
      <c r="K172">
        <f>VLOOKUP($B172,'All Results'!$B$2:$Y$321,10,FALSE)</f>
        <v>7</v>
      </c>
      <c r="L172">
        <f>VLOOKUP($B172,'All Results'!$B$2:$Y$321,11,FALSE)</f>
        <v>6</v>
      </c>
      <c r="M172">
        <f>VLOOKUP($B172,'All Results'!$B$2:$Y$321,12,FALSE)</f>
        <v>2</v>
      </c>
      <c r="N172">
        <f>VLOOKUP($B172,'All Results'!$B$2:$Y$321,13,FALSE)</f>
        <v>0</v>
      </c>
      <c r="O172">
        <f>VLOOKUP($B172,'All Results'!$B$2:$Y$321,14,FALSE)</f>
        <v>5</v>
      </c>
      <c r="P172">
        <f>VLOOKUP($B172,'All Results'!$B$2:$Y$321,15,FALSE)</f>
        <v>1</v>
      </c>
      <c r="Q172">
        <f>VLOOKUP($B172,'All Results'!$B$2:$Y$321,16,FALSE)</f>
        <v>4</v>
      </c>
      <c r="R172">
        <f>VLOOKUP($B172,'All Results'!$B$2:$Y$321,17,FALSE)</f>
        <v>2</v>
      </c>
      <c r="S172">
        <f>VLOOKUP($B172,'All Results'!$B$2:$Y$321,18,FALSE)</f>
        <v>0</v>
      </c>
      <c r="T172">
        <f>VLOOKUP($B172,'All Results'!$B$2:$Y$321,19,FALSE)</f>
        <v>0</v>
      </c>
      <c r="U172">
        <f>VLOOKUP($B172,'All Results'!$B$2:$Y$321,20,FALSE)</f>
        <v>27</v>
      </c>
      <c r="V172">
        <f>VLOOKUP($B172,'All Results'!$B$2:$Y$321,21,FALSE)</f>
        <v>10</v>
      </c>
      <c r="W172">
        <f>VLOOKUP($B172,'All Results'!$B$2:$Y$321,22,FALSE)</f>
        <v>11</v>
      </c>
      <c r="X172">
        <f>VLOOKUP($B172,'All Results'!$B$2:$Y$321,23,FALSE)</f>
        <v>6</v>
      </c>
      <c r="Y172">
        <f>VLOOKUP($B172,'All Results'!$B$2:$Y$321,24,FALSE)</f>
        <v>0.55000000000000004</v>
      </c>
    </row>
    <row r="173" spans="1:25" x14ac:dyDescent="0.2">
      <c r="A173">
        <v>172</v>
      </c>
      <c r="B173" t="s">
        <v>65</v>
      </c>
      <c r="C173" t="s">
        <v>508</v>
      </c>
      <c r="D173" t="s">
        <v>499</v>
      </c>
      <c r="E173" s="7">
        <f>VLOOKUP($B173,'All Results'!$B$2:$Y$321,4,FALSE)</f>
        <v>44022.04487263241</v>
      </c>
      <c r="F173" s="7">
        <f>VLOOKUP($B173,'All Results'!$B$2:$Y$321,5,FALSE)</f>
        <v>44022.045208357558</v>
      </c>
      <c r="G173" s="7">
        <f>VLOOKUP($B173,'All Results'!$B$2:$Y$321,6,FALSE)</f>
        <v>3.3572514803381637E-4</v>
      </c>
      <c r="H173" t="str">
        <f>VLOOKUP($B173,'All Results'!$B$2:$Y$321,7,FALSE)</f>
        <v>Y</v>
      </c>
      <c r="I173" t="str">
        <f>VLOOKUP($B173,'All Results'!$B$2:$Y$321,8,FALSE)</f>
        <v>Y</v>
      </c>
      <c r="J173" t="e">
        <f>VLOOKUP($B173,'All Results'!$B$2:$Y$321,9,FALSE)</f>
        <v>#N/A</v>
      </c>
      <c r="K173">
        <f>VLOOKUP($B173,'All Results'!$B$2:$Y$321,10,FALSE)</f>
        <v>7</v>
      </c>
      <c r="L173">
        <f>VLOOKUP($B173,'All Results'!$B$2:$Y$321,11,FALSE)</f>
        <v>2</v>
      </c>
      <c r="M173">
        <f>VLOOKUP($B173,'All Results'!$B$2:$Y$321,12,FALSE)</f>
        <v>2</v>
      </c>
      <c r="N173">
        <f>VLOOKUP($B173,'All Results'!$B$2:$Y$321,13,FALSE)</f>
        <v>0</v>
      </c>
      <c r="O173">
        <f>VLOOKUP($B173,'All Results'!$B$2:$Y$321,14,FALSE)</f>
        <v>0</v>
      </c>
      <c r="P173">
        <f>VLOOKUP($B173,'All Results'!$B$2:$Y$321,15,FALSE)</f>
        <v>1</v>
      </c>
      <c r="Q173">
        <f>VLOOKUP($B173,'All Results'!$B$2:$Y$321,16,FALSE)</f>
        <v>1</v>
      </c>
      <c r="R173">
        <f>VLOOKUP($B173,'All Results'!$B$2:$Y$321,17,FALSE)</f>
        <v>2</v>
      </c>
      <c r="S173">
        <f>VLOOKUP($B173,'All Results'!$B$2:$Y$321,18,FALSE)</f>
        <v>1</v>
      </c>
      <c r="T173">
        <f>VLOOKUP($B173,'All Results'!$B$2:$Y$321,19,FALSE)</f>
        <v>0</v>
      </c>
      <c r="U173">
        <f>VLOOKUP($B173,'All Results'!$B$2:$Y$321,20,FALSE)</f>
        <v>16</v>
      </c>
      <c r="V173">
        <f>VLOOKUP($B173,'All Results'!$B$2:$Y$321,21,FALSE)</f>
        <v>5</v>
      </c>
      <c r="W173">
        <f>VLOOKUP($B173,'All Results'!$B$2:$Y$321,22,FALSE)</f>
        <v>9</v>
      </c>
      <c r="X173">
        <f>VLOOKUP($B173,'All Results'!$B$2:$Y$321,23,FALSE)</f>
        <v>2</v>
      </c>
      <c r="Y173">
        <f>VLOOKUP($B173,'All Results'!$B$2:$Y$321,24,FALSE)</f>
        <v>0.5</v>
      </c>
    </row>
    <row r="174" spans="1:25" x14ac:dyDescent="0.2">
      <c r="A174">
        <v>173</v>
      </c>
      <c r="B174" t="s">
        <v>39</v>
      </c>
      <c r="C174" t="s">
        <v>507</v>
      </c>
      <c r="D174" t="s">
        <v>499</v>
      </c>
      <c r="E174" s="7">
        <f>VLOOKUP($B174,'All Results'!$B$2:$Y$321,4,FALSE)</f>
        <v>44022.039035403774</v>
      </c>
      <c r="F174" s="7">
        <f>VLOOKUP($B174,'All Results'!$B$2:$Y$321,5,FALSE)</f>
        <v>44022.039485934307</v>
      </c>
      <c r="G174" s="7">
        <f>VLOOKUP($B174,'All Results'!$B$2:$Y$321,6,FALSE)</f>
        <v>4.5053053327137604E-4</v>
      </c>
      <c r="H174" t="str">
        <f>VLOOKUP($B174,'All Results'!$B$2:$Y$321,7,FALSE)</f>
        <v>Y</v>
      </c>
      <c r="I174" t="str">
        <f>VLOOKUP($B174,'All Results'!$B$2:$Y$321,8,FALSE)</f>
        <v>Y</v>
      </c>
      <c r="J174" t="str">
        <f>VLOOKUP($B174,'All Results'!$B$2:$Y$321,9,FALSE)</f>
        <v>Y</v>
      </c>
      <c r="K174">
        <f>VLOOKUP($B174,'All Results'!$B$2:$Y$321,10,FALSE)</f>
        <v>11</v>
      </c>
      <c r="L174">
        <f>VLOOKUP($B174,'All Results'!$B$2:$Y$321,11,FALSE)</f>
        <v>10</v>
      </c>
      <c r="M174">
        <f>VLOOKUP($B174,'All Results'!$B$2:$Y$321,12,FALSE)</f>
        <v>3</v>
      </c>
      <c r="N174">
        <f>VLOOKUP($B174,'All Results'!$B$2:$Y$321,13,FALSE)</f>
        <v>0</v>
      </c>
      <c r="O174">
        <f>VLOOKUP($B174,'All Results'!$B$2:$Y$321,14,FALSE)</f>
        <v>5</v>
      </c>
      <c r="P174">
        <f>VLOOKUP($B174,'All Results'!$B$2:$Y$321,15,FALSE)</f>
        <v>1</v>
      </c>
      <c r="Q174">
        <f>VLOOKUP($B174,'All Results'!$B$2:$Y$321,16,FALSE)</f>
        <v>6</v>
      </c>
      <c r="R174">
        <f>VLOOKUP($B174,'All Results'!$B$2:$Y$321,17,FALSE)</f>
        <v>4</v>
      </c>
      <c r="S174">
        <f>VLOOKUP($B174,'All Results'!$B$2:$Y$321,18,FALSE)</f>
        <v>2</v>
      </c>
      <c r="T174">
        <f>VLOOKUP($B174,'All Results'!$B$2:$Y$321,19,FALSE)</f>
        <v>0</v>
      </c>
      <c r="U174">
        <f>VLOOKUP($B174,'All Results'!$B$2:$Y$321,20,FALSE)</f>
        <v>42</v>
      </c>
      <c r="V174">
        <f>VLOOKUP($B174,'All Results'!$B$2:$Y$321,21,FALSE)</f>
        <v>13</v>
      </c>
      <c r="W174">
        <f>VLOOKUP($B174,'All Results'!$B$2:$Y$321,22,FALSE)</f>
        <v>18</v>
      </c>
      <c r="X174">
        <f>VLOOKUP($B174,'All Results'!$B$2:$Y$321,23,FALSE)</f>
        <v>11</v>
      </c>
      <c r="Y174">
        <f>VLOOKUP($B174,'All Results'!$B$2:$Y$321,24,FALSE)</f>
        <v>0.53</v>
      </c>
    </row>
    <row r="175" spans="1:25" x14ac:dyDescent="0.2">
      <c r="A175">
        <v>174</v>
      </c>
      <c r="B175" t="s">
        <v>137</v>
      </c>
      <c r="C175" t="s">
        <v>506</v>
      </c>
      <c r="D175" t="s">
        <v>499</v>
      </c>
      <c r="E175" s="7">
        <f>VLOOKUP($B175,'All Results'!$B$2:$Y$321,4,FALSE)</f>
        <v>44022.064046391613</v>
      </c>
      <c r="F175" s="7">
        <f>VLOOKUP($B175,'All Results'!$B$2:$Y$321,5,FALSE)</f>
        <v>44022.064463539013</v>
      </c>
      <c r="G175" s="7">
        <f>VLOOKUP($B175,'All Results'!$B$2:$Y$321,6,FALSE)</f>
        <v>4.1714739927556366E-4</v>
      </c>
      <c r="H175" t="str">
        <f>VLOOKUP($B175,'All Results'!$B$2:$Y$321,7,FALSE)</f>
        <v>Y</v>
      </c>
      <c r="I175" t="str">
        <f>VLOOKUP($B175,'All Results'!$B$2:$Y$321,8,FALSE)</f>
        <v>Y</v>
      </c>
      <c r="J175" t="str">
        <f>VLOOKUP($B175,'All Results'!$B$2:$Y$321,9,FALSE)</f>
        <v>Y</v>
      </c>
      <c r="K175">
        <f>VLOOKUP($B175,'All Results'!$B$2:$Y$321,10,FALSE)</f>
        <v>8</v>
      </c>
      <c r="L175">
        <f>VLOOKUP($B175,'All Results'!$B$2:$Y$321,11,FALSE)</f>
        <v>5</v>
      </c>
      <c r="M175">
        <f>VLOOKUP($B175,'All Results'!$B$2:$Y$321,12,FALSE)</f>
        <v>3</v>
      </c>
      <c r="N175">
        <f>VLOOKUP($B175,'All Results'!$B$2:$Y$321,13,FALSE)</f>
        <v>0</v>
      </c>
      <c r="O175">
        <f>VLOOKUP($B175,'All Results'!$B$2:$Y$321,14,FALSE)</f>
        <v>4</v>
      </c>
      <c r="P175">
        <f>VLOOKUP($B175,'All Results'!$B$2:$Y$321,15,FALSE)</f>
        <v>1</v>
      </c>
      <c r="Q175">
        <f>VLOOKUP($B175,'All Results'!$B$2:$Y$321,16,FALSE)</f>
        <v>6</v>
      </c>
      <c r="R175">
        <f>VLOOKUP($B175,'All Results'!$B$2:$Y$321,17,FALSE)</f>
        <v>3</v>
      </c>
      <c r="S175">
        <f>VLOOKUP($B175,'All Results'!$B$2:$Y$321,18,FALSE)</f>
        <v>2</v>
      </c>
      <c r="T175">
        <f>VLOOKUP($B175,'All Results'!$B$2:$Y$321,19,FALSE)</f>
        <v>0</v>
      </c>
      <c r="U175">
        <f>VLOOKUP($B175,'All Results'!$B$2:$Y$321,20,FALSE)</f>
        <v>32</v>
      </c>
      <c r="V175">
        <f>VLOOKUP($B175,'All Results'!$B$2:$Y$321,21,FALSE)</f>
        <v>10</v>
      </c>
      <c r="W175">
        <f>VLOOKUP($B175,'All Results'!$B$2:$Y$321,22,FALSE)</f>
        <v>15</v>
      </c>
      <c r="X175">
        <f>VLOOKUP($B175,'All Results'!$B$2:$Y$321,23,FALSE)</f>
        <v>7</v>
      </c>
      <c r="Y175">
        <f>VLOOKUP($B175,'All Results'!$B$2:$Y$321,24,FALSE)</f>
        <v>0.56000000000000005</v>
      </c>
    </row>
    <row r="176" spans="1:25" x14ac:dyDescent="0.2">
      <c r="A176">
        <v>175</v>
      </c>
      <c r="B176" t="s">
        <v>276</v>
      </c>
      <c r="C176" t="s">
        <v>505</v>
      </c>
      <c r="D176" t="s">
        <v>499</v>
      </c>
      <c r="E176" s="7">
        <f>VLOOKUP($B176,'All Results'!$B$2:$Y$321,4,FALSE)</f>
        <v>44022.103965094328</v>
      </c>
      <c r="F176" s="7">
        <f>VLOOKUP($B176,'All Results'!$B$2:$Y$321,5,FALSE)</f>
        <v>44022.104433871238</v>
      </c>
      <c r="G176" s="7">
        <f>VLOOKUP($B176,'All Results'!$B$2:$Y$321,6,FALSE)</f>
        <v>4.6877691056579351E-4</v>
      </c>
      <c r="H176" t="str">
        <f>VLOOKUP($B176,'All Results'!$B$2:$Y$321,7,FALSE)</f>
        <v>Y</v>
      </c>
      <c r="I176" t="str">
        <f>VLOOKUP($B176,'All Results'!$B$2:$Y$321,8,FALSE)</f>
        <v>Y</v>
      </c>
      <c r="J176" t="e">
        <f>VLOOKUP($B176,'All Results'!$B$2:$Y$321,9,FALSE)</f>
        <v>#N/A</v>
      </c>
      <c r="K176">
        <f>VLOOKUP($B176,'All Results'!$B$2:$Y$321,10,FALSE)</f>
        <v>10</v>
      </c>
      <c r="L176">
        <f>VLOOKUP($B176,'All Results'!$B$2:$Y$321,11,FALSE)</f>
        <v>3</v>
      </c>
      <c r="M176">
        <f>VLOOKUP($B176,'All Results'!$B$2:$Y$321,12,FALSE)</f>
        <v>2</v>
      </c>
      <c r="N176">
        <f>VLOOKUP($B176,'All Results'!$B$2:$Y$321,13,FALSE)</f>
        <v>0</v>
      </c>
      <c r="O176">
        <f>VLOOKUP($B176,'All Results'!$B$2:$Y$321,14,FALSE)</f>
        <v>2</v>
      </c>
      <c r="P176">
        <f>VLOOKUP($B176,'All Results'!$B$2:$Y$321,15,FALSE)</f>
        <v>1</v>
      </c>
      <c r="Q176">
        <f>VLOOKUP($B176,'All Results'!$B$2:$Y$321,16,FALSE)</f>
        <v>1</v>
      </c>
      <c r="R176">
        <f>VLOOKUP($B176,'All Results'!$B$2:$Y$321,17,FALSE)</f>
        <v>2</v>
      </c>
      <c r="S176">
        <f>VLOOKUP($B176,'All Results'!$B$2:$Y$321,18,FALSE)</f>
        <v>1</v>
      </c>
      <c r="T176">
        <f>VLOOKUP($B176,'All Results'!$B$2:$Y$321,19,FALSE)</f>
        <v>0</v>
      </c>
      <c r="U176">
        <f>VLOOKUP($B176,'All Results'!$B$2:$Y$321,20,FALSE)</f>
        <v>22</v>
      </c>
      <c r="V176">
        <f>VLOOKUP($B176,'All Results'!$B$2:$Y$321,21,FALSE)</f>
        <v>7</v>
      </c>
      <c r="W176">
        <f>VLOOKUP($B176,'All Results'!$B$2:$Y$321,22,FALSE)</f>
        <v>11</v>
      </c>
      <c r="X176">
        <f>VLOOKUP($B176,'All Results'!$B$2:$Y$321,23,FALSE)</f>
        <v>4</v>
      </c>
      <c r="Y176">
        <f>VLOOKUP($B176,'All Results'!$B$2:$Y$321,24,FALSE)</f>
        <v>0.5</v>
      </c>
    </row>
    <row r="177" spans="1:25" x14ac:dyDescent="0.2">
      <c r="A177">
        <v>176</v>
      </c>
      <c r="B177" t="s">
        <v>163</v>
      </c>
      <c r="C177" t="s">
        <v>504</v>
      </c>
      <c r="D177" t="s">
        <v>499</v>
      </c>
      <c r="E177" s="7">
        <f>VLOOKUP($B177,'All Results'!$B$2:$Y$321,4,FALSE)</f>
        <v>44022.074513717147</v>
      </c>
      <c r="F177" s="7">
        <f>VLOOKUP($B177,'All Results'!$B$2:$Y$321,5,FALSE)</f>
        <v>44022.074937069789</v>
      </c>
      <c r="G177" s="7">
        <f>VLOOKUP($B177,'All Results'!$B$2:$Y$321,6,FALSE)</f>
        <v>4.2335264151915908E-4</v>
      </c>
      <c r="H177" t="str">
        <f>VLOOKUP($B177,'All Results'!$B$2:$Y$321,7,FALSE)</f>
        <v>Y</v>
      </c>
      <c r="I177" t="str">
        <f>VLOOKUP($B177,'All Results'!$B$2:$Y$321,8,FALSE)</f>
        <v>Y</v>
      </c>
      <c r="J177" t="e">
        <f>VLOOKUP($B177,'All Results'!$B$2:$Y$321,9,FALSE)</f>
        <v>#N/A</v>
      </c>
      <c r="K177">
        <f>VLOOKUP($B177,'All Results'!$B$2:$Y$321,10,FALSE)</f>
        <v>8</v>
      </c>
      <c r="L177">
        <f>VLOOKUP($B177,'All Results'!$B$2:$Y$321,11,FALSE)</f>
        <v>2</v>
      </c>
      <c r="M177">
        <f>VLOOKUP($B177,'All Results'!$B$2:$Y$321,12,FALSE)</f>
        <v>2</v>
      </c>
      <c r="N177">
        <f>VLOOKUP($B177,'All Results'!$B$2:$Y$321,13,FALSE)</f>
        <v>0</v>
      </c>
      <c r="O177">
        <f>VLOOKUP($B177,'All Results'!$B$2:$Y$321,14,FALSE)</f>
        <v>2</v>
      </c>
      <c r="P177">
        <f>VLOOKUP($B177,'All Results'!$B$2:$Y$321,15,FALSE)</f>
        <v>1</v>
      </c>
      <c r="Q177">
        <f>VLOOKUP($B177,'All Results'!$B$2:$Y$321,16,FALSE)</f>
        <v>1</v>
      </c>
      <c r="R177">
        <f>VLOOKUP($B177,'All Results'!$B$2:$Y$321,17,FALSE)</f>
        <v>2</v>
      </c>
      <c r="S177">
        <f>VLOOKUP($B177,'All Results'!$B$2:$Y$321,18,FALSE)</f>
        <v>2</v>
      </c>
      <c r="T177">
        <f>VLOOKUP($B177,'All Results'!$B$2:$Y$321,19,FALSE)</f>
        <v>0</v>
      </c>
      <c r="U177">
        <f>VLOOKUP($B177,'All Results'!$B$2:$Y$321,20,FALSE)</f>
        <v>20</v>
      </c>
      <c r="V177">
        <f>VLOOKUP($B177,'All Results'!$B$2:$Y$321,21,FALSE)</f>
        <v>7</v>
      </c>
      <c r="W177">
        <f>VLOOKUP($B177,'All Results'!$B$2:$Y$321,22,FALSE)</f>
        <v>10</v>
      </c>
      <c r="X177">
        <f>VLOOKUP($B177,'All Results'!$B$2:$Y$321,23,FALSE)</f>
        <v>3</v>
      </c>
      <c r="Y177">
        <f>VLOOKUP($B177,'All Results'!$B$2:$Y$321,24,FALSE)</f>
        <v>0.51</v>
      </c>
    </row>
    <row r="178" spans="1:25" x14ac:dyDescent="0.2">
      <c r="A178">
        <v>177</v>
      </c>
      <c r="B178" t="s">
        <v>244</v>
      </c>
      <c r="C178" t="s">
        <v>503</v>
      </c>
      <c r="D178" t="s">
        <v>499</v>
      </c>
      <c r="E178" s="7">
        <f>VLOOKUP($B178,'All Results'!$B$2:$Y$321,4,FALSE)</f>
        <v>44022.095365620269</v>
      </c>
      <c r="F178" s="7">
        <f>VLOOKUP($B178,'All Results'!$B$2:$Y$321,5,FALSE)</f>
        <v>44022.095695929267</v>
      </c>
      <c r="G178" s="7">
        <f>VLOOKUP($B178,'All Results'!$B$2:$Y$321,6,FALSE)</f>
        <v>3.3030899794539437E-4</v>
      </c>
      <c r="H178" t="str">
        <f>VLOOKUP($B178,'All Results'!$B$2:$Y$321,7,FALSE)</f>
        <v>Y</v>
      </c>
      <c r="I178" t="str">
        <f>VLOOKUP($B178,'All Results'!$B$2:$Y$321,8,FALSE)</f>
        <v>Y</v>
      </c>
      <c r="J178" t="e">
        <f>VLOOKUP($B178,'All Results'!$B$2:$Y$321,9,FALSE)</f>
        <v>#N/A</v>
      </c>
      <c r="K178">
        <f>VLOOKUP($B178,'All Results'!$B$2:$Y$321,10,FALSE)</f>
        <v>10</v>
      </c>
      <c r="L178">
        <f>VLOOKUP($B178,'All Results'!$B$2:$Y$321,11,FALSE)</f>
        <v>3</v>
      </c>
      <c r="M178">
        <f>VLOOKUP($B178,'All Results'!$B$2:$Y$321,12,FALSE)</f>
        <v>3</v>
      </c>
      <c r="N178">
        <f>VLOOKUP($B178,'All Results'!$B$2:$Y$321,13,FALSE)</f>
        <v>0</v>
      </c>
      <c r="O178">
        <f>VLOOKUP($B178,'All Results'!$B$2:$Y$321,14,FALSE)</f>
        <v>2</v>
      </c>
      <c r="P178">
        <f>VLOOKUP($B178,'All Results'!$B$2:$Y$321,15,FALSE)</f>
        <v>1</v>
      </c>
      <c r="Q178">
        <f>VLOOKUP($B178,'All Results'!$B$2:$Y$321,16,FALSE)</f>
        <v>1</v>
      </c>
      <c r="R178">
        <f>VLOOKUP($B178,'All Results'!$B$2:$Y$321,17,FALSE)</f>
        <v>2</v>
      </c>
      <c r="S178">
        <f>VLOOKUP($B178,'All Results'!$B$2:$Y$321,18,FALSE)</f>
        <v>1</v>
      </c>
      <c r="T178">
        <f>VLOOKUP($B178,'All Results'!$B$2:$Y$321,19,FALSE)</f>
        <v>1</v>
      </c>
      <c r="U178">
        <f>VLOOKUP($B178,'All Results'!$B$2:$Y$321,20,FALSE)</f>
        <v>24</v>
      </c>
      <c r="V178">
        <f>VLOOKUP($B178,'All Results'!$B$2:$Y$321,21,FALSE)</f>
        <v>7</v>
      </c>
      <c r="W178">
        <f>VLOOKUP($B178,'All Results'!$B$2:$Y$321,22,FALSE)</f>
        <v>11</v>
      </c>
      <c r="X178">
        <f>VLOOKUP($B178,'All Results'!$B$2:$Y$321,23,FALSE)</f>
        <v>6</v>
      </c>
      <c r="Y178">
        <f>VLOOKUP($B178,'All Results'!$B$2:$Y$321,24,FALSE)</f>
        <v>0.53</v>
      </c>
    </row>
    <row r="179" spans="1:25" x14ac:dyDescent="0.2">
      <c r="A179">
        <v>178</v>
      </c>
      <c r="B179" t="s">
        <v>12</v>
      </c>
      <c r="C179" t="s">
        <v>502</v>
      </c>
      <c r="D179" t="s">
        <v>499</v>
      </c>
      <c r="E179" s="7">
        <f>VLOOKUP($B179,'All Results'!$B$2:$Y$321,4,FALSE)</f>
        <v>44022.029490086243</v>
      </c>
      <c r="F179" s="7">
        <f>VLOOKUP($B179,'All Results'!$B$2:$Y$321,5,FALSE)</f>
        <v>44022.029845514277</v>
      </c>
      <c r="G179" s="7">
        <f>VLOOKUP($B179,'All Results'!$B$2:$Y$321,6,FALSE)</f>
        <v>3.5542803379939869E-4</v>
      </c>
      <c r="H179" t="str">
        <f>VLOOKUP($B179,'All Results'!$B$2:$Y$321,7,FALSE)</f>
        <v>Y</v>
      </c>
      <c r="I179" t="str">
        <f>VLOOKUP($B179,'All Results'!$B$2:$Y$321,8,FALSE)</f>
        <v>Y</v>
      </c>
      <c r="J179" t="str">
        <f>VLOOKUP($B179,'All Results'!$B$2:$Y$321,9,FALSE)</f>
        <v>Y</v>
      </c>
      <c r="K179">
        <f>VLOOKUP($B179,'All Results'!$B$2:$Y$321,10,FALSE)</f>
        <v>9</v>
      </c>
      <c r="L179">
        <f>VLOOKUP($B179,'All Results'!$B$2:$Y$321,11,FALSE)</f>
        <v>8</v>
      </c>
      <c r="M179">
        <f>VLOOKUP($B179,'All Results'!$B$2:$Y$321,12,FALSE)</f>
        <v>3</v>
      </c>
      <c r="N179">
        <f>VLOOKUP($B179,'All Results'!$B$2:$Y$321,13,FALSE)</f>
        <v>0</v>
      </c>
      <c r="O179">
        <f>VLOOKUP($B179,'All Results'!$B$2:$Y$321,14,FALSE)</f>
        <v>6</v>
      </c>
      <c r="P179">
        <f>VLOOKUP($B179,'All Results'!$B$2:$Y$321,15,FALSE)</f>
        <v>1</v>
      </c>
      <c r="Q179">
        <f>VLOOKUP($B179,'All Results'!$B$2:$Y$321,16,FALSE)</f>
        <v>6</v>
      </c>
      <c r="R179">
        <f>VLOOKUP($B179,'All Results'!$B$2:$Y$321,17,FALSE)</f>
        <v>3</v>
      </c>
      <c r="S179">
        <f>VLOOKUP($B179,'All Results'!$B$2:$Y$321,18,FALSE)</f>
        <v>1</v>
      </c>
      <c r="T179">
        <f>VLOOKUP($B179,'All Results'!$B$2:$Y$321,19,FALSE)</f>
        <v>0</v>
      </c>
      <c r="U179">
        <f>VLOOKUP($B179,'All Results'!$B$2:$Y$321,20,FALSE)</f>
        <v>37</v>
      </c>
      <c r="V179">
        <f>VLOOKUP($B179,'All Results'!$B$2:$Y$321,21,FALSE)</f>
        <v>13</v>
      </c>
      <c r="W179">
        <f>VLOOKUP($B179,'All Results'!$B$2:$Y$321,22,FALSE)</f>
        <v>15</v>
      </c>
      <c r="X179">
        <f>VLOOKUP($B179,'All Results'!$B$2:$Y$321,23,FALSE)</f>
        <v>9</v>
      </c>
      <c r="Y179">
        <f>VLOOKUP($B179,'All Results'!$B$2:$Y$321,24,FALSE)</f>
        <v>0.55000000000000004</v>
      </c>
    </row>
    <row r="180" spans="1:25" x14ac:dyDescent="0.2">
      <c r="A180">
        <v>179</v>
      </c>
      <c r="B180" t="s">
        <v>180</v>
      </c>
      <c r="C180" t="s">
        <v>501</v>
      </c>
      <c r="D180" t="s">
        <v>499</v>
      </c>
      <c r="E180" s="7">
        <f>VLOOKUP($B180,'All Results'!$B$2:$Y$321,4,FALSE)</f>
        <v>44022.077793961827</v>
      </c>
      <c r="F180" s="7">
        <f>VLOOKUP($B180,'All Results'!$B$2:$Y$321,5,FALSE)</f>
        <v>44022.07780020911</v>
      </c>
      <c r="G180" s="7">
        <f>VLOOKUP($B180,'All Results'!$B$2:$Y$321,6,FALSE)</f>
        <v>6.2472827266901731E-6</v>
      </c>
      <c r="H180" t="str">
        <f>VLOOKUP($B180,'All Results'!$B$2:$Y$321,7,FALSE)</f>
        <v>N</v>
      </c>
      <c r="I180" t="str">
        <f>VLOOKUP($B180,'All Results'!$B$2:$Y$321,8,FALSE)</f>
        <v>N</v>
      </c>
      <c r="J180" t="e">
        <f>VLOOKUP($B180,'All Results'!$B$2:$Y$321,9,FALSE)</f>
        <v>#N/A</v>
      </c>
      <c r="K180">
        <f>VLOOKUP($B180,'All Results'!$B$2:$Y$321,10,FALSE)</f>
        <v>0</v>
      </c>
      <c r="L180">
        <f>VLOOKUP($B180,'All Results'!$B$2:$Y$321,11,FALSE)</f>
        <v>0</v>
      </c>
      <c r="M180">
        <f>VLOOKUP($B180,'All Results'!$B$2:$Y$321,12,FALSE)</f>
        <v>0</v>
      </c>
      <c r="N180">
        <f>VLOOKUP($B180,'All Results'!$B$2:$Y$321,13,FALSE)</f>
        <v>0</v>
      </c>
      <c r="O180">
        <f>VLOOKUP($B180,'All Results'!$B$2:$Y$321,14,FALSE)</f>
        <v>0</v>
      </c>
      <c r="P180">
        <f>VLOOKUP($B180,'All Results'!$B$2:$Y$321,15,FALSE)</f>
        <v>0</v>
      </c>
      <c r="Q180">
        <f>VLOOKUP($B180,'All Results'!$B$2:$Y$321,16,FALSE)</f>
        <v>0</v>
      </c>
      <c r="R180">
        <f>VLOOKUP($B180,'All Results'!$B$2:$Y$321,17,FALSE)</f>
        <v>0</v>
      </c>
      <c r="S180">
        <f>VLOOKUP($B180,'All Results'!$B$2:$Y$321,18,FALSE)</f>
        <v>0</v>
      </c>
      <c r="T180">
        <f>VLOOKUP($B180,'All Results'!$B$2:$Y$321,19,FALSE)</f>
        <v>0</v>
      </c>
      <c r="U180">
        <f>VLOOKUP($B180,'All Results'!$B$2:$Y$321,20,FALSE)</f>
        <v>0</v>
      </c>
      <c r="V180">
        <f>VLOOKUP($B180,'All Results'!$B$2:$Y$321,21,FALSE)</f>
        <v>0</v>
      </c>
      <c r="W180">
        <f>VLOOKUP($B180,'All Results'!$B$2:$Y$321,22,FALSE)</f>
        <v>0</v>
      </c>
      <c r="X180">
        <f>VLOOKUP($B180,'All Results'!$B$2:$Y$321,23,FALSE)</f>
        <v>0</v>
      </c>
      <c r="Y180">
        <f>VLOOKUP($B180,'All Results'!$B$2:$Y$321,24,FALSE)</f>
        <v>0</v>
      </c>
    </row>
    <row r="181" spans="1:25" x14ac:dyDescent="0.2">
      <c r="A181">
        <v>180</v>
      </c>
      <c r="B181" t="s">
        <v>18</v>
      </c>
      <c r="C181" t="s">
        <v>500</v>
      </c>
      <c r="D181" t="s">
        <v>499</v>
      </c>
      <c r="E181" s="7">
        <f>VLOOKUP($B181,'All Results'!$B$2:$Y$321,4,FALSE)</f>
        <v>44022.031990932082</v>
      </c>
      <c r="F181" s="7">
        <f>VLOOKUP($B181,'All Results'!$B$2:$Y$321,5,FALSE)</f>
        <v>44022.032408843741</v>
      </c>
      <c r="G181" s="7">
        <f>VLOOKUP($B181,'All Results'!$B$2:$Y$321,6,FALSE)</f>
        <v>4.1791165858739987E-4</v>
      </c>
      <c r="H181" t="str">
        <f>VLOOKUP($B181,'All Results'!$B$2:$Y$321,7,FALSE)</f>
        <v>Y</v>
      </c>
      <c r="I181" t="str">
        <f>VLOOKUP($B181,'All Results'!$B$2:$Y$321,8,FALSE)</f>
        <v>Y</v>
      </c>
      <c r="J181" t="str">
        <f>VLOOKUP($B181,'All Results'!$B$2:$Y$321,9,FALSE)</f>
        <v>Y</v>
      </c>
      <c r="K181">
        <f>VLOOKUP($B181,'All Results'!$B$2:$Y$321,10,FALSE)</f>
        <v>9</v>
      </c>
      <c r="L181">
        <f>VLOOKUP($B181,'All Results'!$B$2:$Y$321,11,FALSE)</f>
        <v>6</v>
      </c>
      <c r="M181">
        <f>VLOOKUP($B181,'All Results'!$B$2:$Y$321,12,FALSE)</f>
        <v>3</v>
      </c>
      <c r="N181">
        <f>VLOOKUP($B181,'All Results'!$B$2:$Y$321,13,FALSE)</f>
        <v>0</v>
      </c>
      <c r="O181">
        <f>VLOOKUP($B181,'All Results'!$B$2:$Y$321,14,FALSE)</f>
        <v>4</v>
      </c>
      <c r="P181">
        <f>VLOOKUP($B181,'All Results'!$B$2:$Y$321,15,FALSE)</f>
        <v>1</v>
      </c>
      <c r="Q181">
        <f>VLOOKUP($B181,'All Results'!$B$2:$Y$321,16,FALSE)</f>
        <v>5</v>
      </c>
      <c r="R181">
        <f>VLOOKUP($B181,'All Results'!$B$2:$Y$321,17,FALSE)</f>
        <v>3</v>
      </c>
      <c r="S181">
        <f>VLOOKUP($B181,'All Results'!$B$2:$Y$321,18,FALSE)</f>
        <v>1</v>
      </c>
      <c r="T181">
        <f>VLOOKUP($B181,'All Results'!$B$2:$Y$321,19,FALSE)</f>
        <v>0</v>
      </c>
      <c r="U181">
        <f>VLOOKUP($B181,'All Results'!$B$2:$Y$321,20,FALSE)</f>
        <v>32</v>
      </c>
      <c r="V181">
        <f>VLOOKUP($B181,'All Results'!$B$2:$Y$321,21,FALSE)</f>
        <v>11</v>
      </c>
      <c r="W181">
        <f>VLOOKUP($B181,'All Results'!$B$2:$Y$321,22,FALSE)</f>
        <v>15</v>
      </c>
      <c r="X181">
        <f>VLOOKUP($B181,'All Results'!$B$2:$Y$321,23,FALSE)</f>
        <v>6</v>
      </c>
      <c r="Y181">
        <f>VLOOKUP($B181,'All Results'!$B$2:$Y$321,24,FALSE)</f>
        <v>0.54</v>
      </c>
    </row>
    <row r="182" spans="1:25" x14ac:dyDescent="0.2">
      <c r="A182">
        <v>181</v>
      </c>
      <c r="B182" t="s">
        <v>8</v>
      </c>
      <c r="C182" t="s">
        <v>498</v>
      </c>
      <c r="D182" t="s">
        <v>488</v>
      </c>
      <c r="E182" s="7">
        <f>VLOOKUP($B182,'All Results'!$B$2:$Y$321,4,FALSE)</f>
        <v>44022.028651952998</v>
      </c>
      <c r="F182" s="7">
        <f>VLOOKUP($B182,'All Results'!$B$2:$Y$321,5,FALSE)</f>
        <v>44022.029021277936</v>
      </c>
      <c r="G182" s="7">
        <f>VLOOKUP($B182,'All Results'!$B$2:$Y$321,6,FALSE)</f>
        <v>3.6932493821950629E-4</v>
      </c>
      <c r="H182" t="str">
        <f>VLOOKUP($B182,'All Results'!$B$2:$Y$321,7,FALSE)</f>
        <v>Y</v>
      </c>
      <c r="I182" t="str">
        <f>VLOOKUP($B182,'All Results'!$B$2:$Y$321,8,FALSE)</f>
        <v>Y</v>
      </c>
      <c r="J182" t="e">
        <f>VLOOKUP($B182,'All Results'!$B$2:$Y$321,9,FALSE)</f>
        <v>#N/A</v>
      </c>
      <c r="K182">
        <f>VLOOKUP($B182,'All Results'!$B$2:$Y$321,10,FALSE)</f>
        <v>7</v>
      </c>
      <c r="L182">
        <f>VLOOKUP($B182,'All Results'!$B$2:$Y$321,11,FALSE)</f>
        <v>3</v>
      </c>
      <c r="M182">
        <f>VLOOKUP($B182,'All Results'!$B$2:$Y$321,12,FALSE)</f>
        <v>2</v>
      </c>
      <c r="N182">
        <f>VLOOKUP($B182,'All Results'!$B$2:$Y$321,13,FALSE)</f>
        <v>0</v>
      </c>
      <c r="O182">
        <f>VLOOKUP($B182,'All Results'!$B$2:$Y$321,14,FALSE)</f>
        <v>0</v>
      </c>
      <c r="P182">
        <f>VLOOKUP($B182,'All Results'!$B$2:$Y$321,15,FALSE)</f>
        <v>1</v>
      </c>
      <c r="Q182">
        <f>VLOOKUP($B182,'All Results'!$B$2:$Y$321,16,FALSE)</f>
        <v>1</v>
      </c>
      <c r="R182">
        <f>VLOOKUP($B182,'All Results'!$B$2:$Y$321,17,FALSE)</f>
        <v>2</v>
      </c>
      <c r="S182">
        <f>VLOOKUP($B182,'All Results'!$B$2:$Y$321,18,FALSE)</f>
        <v>1</v>
      </c>
      <c r="T182">
        <f>VLOOKUP($B182,'All Results'!$B$2:$Y$321,19,FALSE)</f>
        <v>0</v>
      </c>
      <c r="U182">
        <f>VLOOKUP($B182,'All Results'!$B$2:$Y$321,20,FALSE)</f>
        <v>17</v>
      </c>
      <c r="V182">
        <f>VLOOKUP($B182,'All Results'!$B$2:$Y$321,21,FALSE)</f>
        <v>6</v>
      </c>
      <c r="W182">
        <f>VLOOKUP($B182,'All Results'!$B$2:$Y$321,22,FALSE)</f>
        <v>8</v>
      </c>
      <c r="X182">
        <f>VLOOKUP($B182,'All Results'!$B$2:$Y$321,23,FALSE)</f>
        <v>3</v>
      </c>
      <c r="Y182">
        <f>VLOOKUP($B182,'All Results'!$B$2:$Y$321,24,FALSE)</f>
        <v>0.45</v>
      </c>
    </row>
    <row r="183" spans="1:25" x14ac:dyDescent="0.2">
      <c r="A183">
        <v>182</v>
      </c>
      <c r="B183" t="s">
        <v>91</v>
      </c>
      <c r="C183" t="s">
        <v>497</v>
      </c>
      <c r="D183" t="s">
        <v>488</v>
      </c>
      <c r="E183" s="7">
        <f>VLOOKUP($B183,'All Results'!$B$2:$Y$321,4,FALSE)</f>
        <v>44022.05270365726</v>
      </c>
      <c r="F183" s="7">
        <f>VLOOKUP($B183,'All Results'!$B$2:$Y$321,5,FALSE)</f>
        <v>44022.052961016518</v>
      </c>
      <c r="G183" s="7">
        <f>VLOOKUP($B183,'All Results'!$B$2:$Y$321,6,FALSE)</f>
        <v>2.5735925737535581E-4</v>
      </c>
      <c r="H183" t="str">
        <f>VLOOKUP($B183,'All Results'!$B$2:$Y$321,7,FALSE)</f>
        <v>Y</v>
      </c>
      <c r="I183" t="str">
        <f>VLOOKUP($B183,'All Results'!$B$2:$Y$321,8,FALSE)</f>
        <v>Y</v>
      </c>
      <c r="J183" t="e">
        <f>VLOOKUP($B183,'All Results'!$B$2:$Y$321,9,FALSE)</f>
        <v>#N/A</v>
      </c>
      <c r="K183">
        <f>VLOOKUP($B183,'All Results'!$B$2:$Y$321,10,FALSE)</f>
        <v>8</v>
      </c>
      <c r="L183">
        <f>VLOOKUP($B183,'All Results'!$B$2:$Y$321,11,FALSE)</f>
        <v>4</v>
      </c>
      <c r="M183">
        <f>VLOOKUP($B183,'All Results'!$B$2:$Y$321,12,FALSE)</f>
        <v>3</v>
      </c>
      <c r="N183">
        <f>VLOOKUP($B183,'All Results'!$B$2:$Y$321,13,FALSE)</f>
        <v>0</v>
      </c>
      <c r="O183">
        <f>VLOOKUP($B183,'All Results'!$B$2:$Y$321,14,FALSE)</f>
        <v>1</v>
      </c>
      <c r="P183">
        <f>VLOOKUP($B183,'All Results'!$B$2:$Y$321,15,FALSE)</f>
        <v>1</v>
      </c>
      <c r="Q183">
        <f>VLOOKUP($B183,'All Results'!$B$2:$Y$321,16,FALSE)</f>
        <v>1</v>
      </c>
      <c r="R183">
        <f>VLOOKUP($B183,'All Results'!$B$2:$Y$321,17,FALSE)</f>
        <v>2</v>
      </c>
      <c r="S183">
        <f>VLOOKUP($B183,'All Results'!$B$2:$Y$321,18,FALSE)</f>
        <v>1</v>
      </c>
      <c r="T183">
        <f>VLOOKUP($B183,'All Results'!$B$2:$Y$321,19,FALSE)</f>
        <v>0</v>
      </c>
      <c r="U183">
        <f>VLOOKUP($B183,'All Results'!$B$2:$Y$321,20,FALSE)</f>
        <v>21</v>
      </c>
      <c r="V183">
        <f>VLOOKUP($B183,'All Results'!$B$2:$Y$321,21,FALSE)</f>
        <v>8</v>
      </c>
      <c r="W183">
        <f>VLOOKUP($B183,'All Results'!$B$2:$Y$321,22,FALSE)</f>
        <v>10</v>
      </c>
      <c r="X183">
        <f>VLOOKUP($B183,'All Results'!$B$2:$Y$321,23,FALSE)</f>
        <v>3</v>
      </c>
      <c r="Y183">
        <f>VLOOKUP($B183,'All Results'!$B$2:$Y$321,24,FALSE)</f>
        <v>0.47</v>
      </c>
    </row>
    <row r="184" spans="1:25" x14ac:dyDescent="0.2">
      <c r="A184">
        <v>183</v>
      </c>
      <c r="B184" t="s">
        <v>297</v>
      </c>
      <c r="C184" t="s">
        <v>496</v>
      </c>
      <c r="D184" t="s">
        <v>488</v>
      </c>
      <c r="E184" s="7">
        <f>VLOOKUP($B184,'All Results'!$B$2:$Y$321,4,FALSE)</f>
        <v>44022.109580295473</v>
      </c>
      <c r="F184" s="7">
        <f>VLOOKUP($B184,'All Results'!$B$2:$Y$321,5,FALSE)</f>
        <v>44022.109679843277</v>
      </c>
      <c r="G184" s="7">
        <f>VLOOKUP($B184,'All Results'!$B$2:$Y$321,6,FALSE)</f>
        <v>9.9547803984023631E-5</v>
      </c>
      <c r="H184" t="str">
        <f>VLOOKUP($B184,'All Results'!$B$2:$Y$321,7,FALSE)</f>
        <v>Y</v>
      </c>
      <c r="I184" t="str">
        <f>VLOOKUP($B184,'All Results'!$B$2:$Y$321,8,FALSE)</f>
        <v>Y</v>
      </c>
      <c r="J184" t="e">
        <f>VLOOKUP($B184,'All Results'!$B$2:$Y$321,9,FALSE)</f>
        <v>#N/A</v>
      </c>
      <c r="K184">
        <f>VLOOKUP($B184,'All Results'!$B$2:$Y$321,10,FALSE)</f>
        <v>5</v>
      </c>
      <c r="L184">
        <f>VLOOKUP($B184,'All Results'!$B$2:$Y$321,11,FALSE)</f>
        <v>3</v>
      </c>
      <c r="M184">
        <f>VLOOKUP($B184,'All Results'!$B$2:$Y$321,12,FALSE)</f>
        <v>3</v>
      </c>
      <c r="N184">
        <f>VLOOKUP($B184,'All Results'!$B$2:$Y$321,13,FALSE)</f>
        <v>0</v>
      </c>
      <c r="O184">
        <f>VLOOKUP($B184,'All Results'!$B$2:$Y$321,14,FALSE)</f>
        <v>1</v>
      </c>
      <c r="P184">
        <f>VLOOKUP($B184,'All Results'!$B$2:$Y$321,15,FALSE)</f>
        <v>1</v>
      </c>
      <c r="Q184">
        <f>VLOOKUP($B184,'All Results'!$B$2:$Y$321,16,FALSE)</f>
        <v>2</v>
      </c>
      <c r="R184">
        <f>VLOOKUP($B184,'All Results'!$B$2:$Y$321,17,FALSE)</f>
        <v>2</v>
      </c>
      <c r="S184">
        <f>VLOOKUP($B184,'All Results'!$B$2:$Y$321,18,FALSE)</f>
        <v>0</v>
      </c>
      <c r="T184">
        <f>VLOOKUP($B184,'All Results'!$B$2:$Y$321,19,FALSE)</f>
        <v>0</v>
      </c>
      <c r="U184">
        <f>VLOOKUP($B184,'All Results'!$B$2:$Y$321,20,FALSE)</f>
        <v>17</v>
      </c>
      <c r="V184">
        <f>VLOOKUP($B184,'All Results'!$B$2:$Y$321,21,FALSE)</f>
        <v>6</v>
      </c>
      <c r="W184">
        <f>VLOOKUP($B184,'All Results'!$B$2:$Y$321,22,FALSE)</f>
        <v>8</v>
      </c>
      <c r="X184">
        <f>VLOOKUP($B184,'All Results'!$B$2:$Y$321,23,FALSE)</f>
        <v>3</v>
      </c>
      <c r="Y184">
        <f>VLOOKUP($B184,'All Results'!$B$2:$Y$321,24,FALSE)</f>
        <v>0.55000000000000004</v>
      </c>
    </row>
    <row r="185" spans="1:25" x14ac:dyDescent="0.2">
      <c r="A185">
        <v>184</v>
      </c>
      <c r="B185" t="s">
        <v>274</v>
      </c>
      <c r="C185" t="s">
        <v>495</v>
      </c>
      <c r="D185" t="s">
        <v>488</v>
      </c>
      <c r="E185" s="7">
        <f>VLOOKUP($B185,'All Results'!$B$2:$Y$321,4,FALSE)</f>
        <v>44022.103219601122</v>
      </c>
      <c r="F185" s="7">
        <f>VLOOKUP($B185,'All Results'!$B$2:$Y$321,5,FALSE)</f>
        <v>44022.103562759658</v>
      </c>
      <c r="G185" s="7">
        <f>VLOOKUP($B185,'All Results'!$B$2:$Y$321,6,FALSE)</f>
        <v>3.4315853554289788E-4</v>
      </c>
      <c r="H185" t="str">
        <f>VLOOKUP($B185,'All Results'!$B$2:$Y$321,7,FALSE)</f>
        <v>Y</v>
      </c>
      <c r="I185" t="str">
        <f>VLOOKUP($B185,'All Results'!$B$2:$Y$321,8,FALSE)</f>
        <v>Y</v>
      </c>
      <c r="J185" t="e">
        <f>VLOOKUP($B185,'All Results'!$B$2:$Y$321,9,FALSE)</f>
        <v>#N/A</v>
      </c>
      <c r="K185">
        <f>VLOOKUP($B185,'All Results'!$B$2:$Y$321,10,FALSE)</f>
        <v>4</v>
      </c>
      <c r="L185">
        <f>VLOOKUP($B185,'All Results'!$B$2:$Y$321,11,FALSE)</f>
        <v>2</v>
      </c>
      <c r="M185">
        <f>VLOOKUP($B185,'All Results'!$B$2:$Y$321,12,FALSE)</f>
        <v>2</v>
      </c>
      <c r="N185">
        <f>VLOOKUP($B185,'All Results'!$B$2:$Y$321,13,FALSE)</f>
        <v>0</v>
      </c>
      <c r="O185">
        <f>VLOOKUP($B185,'All Results'!$B$2:$Y$321,14,FALSE)</f>
        <v>1</v>
      </c>
      <c r="P185">
        <f>VLOOKUP($B185,'All Results'!$B$2:$Y$321,15,FALSE)</f>
        <v>1</v>
      </c>
      <c r="Q185">
        <f>VLOOKUP($B185,'All Results'!$B$2:$Y$321,16,FALSE)</f>
        <v>1</v>
      </c>
      <c r="R185">
        <f>VLOOKUP($B185,'All Results'!$B$2:$Y$321,17,FALSE)</f>
        <v>2</v>
      </c>
      <c r="S185">
        <f>VLOOKUP($B185,'All Results'!$B$2:$Y$321,18,FALSE)</f>
        <v>1</v>
      </c>
      <c r="T185">
        <f>VLOOKUP($B185,'All Results'!$B$2:$Y$321,19,FALSE)</f>
        <v>0</v>
      </c>
      <c r="U185">
        <f>VLOOKUP($B185,'All Results'!$B$2:$Y$321,20,FALSE)</f>
        <v>14</v>
      </c>
      <c r="V185">
        <f>VLOOKUP($B185,'All Results'!$B$2:$Y$321,21,FALSE)</f>
        <v>5</v>
      </c>
      <c r="W185">
        <f>VLOOKUP($B185,'All Results'!$B$2:$Y$321,22,FALSE)</f>
        <v>7</v>
      </c>
      <c r="X185">
        <f>VLOOKUP($B185,'All Results'!$B$2:$Y$321,23,FALSE)</f>
        <v>2</v>
      </c>
      <c r="Y185">
        <f>VLOOKUP($B185,'All Results'!$B$2:$Y$321,24,FALSE)</f>
        <v>0.43</v>
      </c>
    </row>
    <row r="186" spans="1:25" x14ac:dyDescent="0.2">
      <c r="A186">
        <v>185</v>
      </c>
      <c r="B186" t="s">
        <v>14</v>
      </c>
      <c r="C186" t="s">
        <v>494</v>
      </c>
      <c r="D186" t="s">
        <v>488</v>
      </c>
      <c r="E186" s="7">
        <f>VLOOKUP($B186,'All Results'!$B$2:$Y$321,4,FALSE)</f>
        <v>44022.030357921758</v>
      </c>
      <c r="F186" s="7">
        <f>VLOOKUP($B186,'All Results'!$B$2:$Y$321,5,FALSE)</f>
        <v>44022.030586604291</v>
      </c>
      <c r="G186" s="7">
        <f>VLOOKUP($B186,'All Results'!$B$2:$Y$321,6,FALSE)</f>
        <v>2.2868253290653229E-4</v>
      </c>
      <c r="H186" t="str">
        <f>VLOOKUP($B186,'All Results'!$B$2:$Y$321,7,FALSE)</f>
        <v>Y</v>
      </c>
      <c r="I186" t="str">
        <f>VLOOKUP($B186,'All Results'!$B$2:$Y$321,8,FALSE)</f>
        <v>Y</v>
      </c>
      <c r="J186" t="str">
        <f>VLOOKUP($B186,'All Results'!$B$2:$Y$321,9,FALSE)</f>
        <v>Y</v>
      </c>
      <c r="K186">
        <f>VLOOKUP($B186,'All Results'!$B$2:$Y$321,10,FALSE)</f>
        <v>6</v>
      </c>
      <c r="L186">
        <f>VLOOKUP($B186,'All Results'!$B$2:$Y$321,11,FALSE)</f>
        <v>8</v>
      </c>
      <c r="M186">
        <f>VLOOKUP($B186,'All Results'!$B$2:$Y$321,12,FALSE)</f>
        <v>3</v>
      </c>
      <c r="N186">
        <f>VLOOKUP($B186,'All Results'!$B$2:$Y$321,13,FALSE)</f>
        <v>0</v>
      </c>
      <c r="O186">
        <f>VLOOKUP($B186,'All Results'!$B$2:$Y$321,14,FALSE)</f>
        <v>3</v>
      </c>
      <c r="P186">
        <f>VLOOKUP($B186,'All Results'!$B$2:$Y$321,15,FALSE)</f>
        <v>1</v>
      </c>
      <c r="Q186">
        <f>VLOOKUP($B186,'All Results'!$B$2:$Y$321,16,FALSE)</f>
        <v>4</v>
      </c>
      <c r="R186">
        <f>VLOOKUP($B186,'All Results'!$B$2:$Y$321,17,FALSE)</f>
        <v>1</v>
      </c>
      <c r="S186">
        <f>VLOOKUP($B186,'All Results'!$B$2:$Y$321,18,FALSE)</f>
        <v>0</v>
      </c>
      <c r="T186">
        <f>VLOOKUP($B186,'All Results'!$B$2:$Y$321,19,FALSE)</f>
        <v>0</v>
      </c>
      <c r="U186">
        <f>VLOOKUP($B186,'All Results'!$B$2:$Y$321,20,FALSE)</f>
        <v>26</v>
      </c>
      <c r="V186">
        <f>VLOOKUP($B186,'All Results'!$B$2:$Y$321,21,FALSE)</f>
        <v>11</v>
      </c>
      <c r="W186">
        <f>VLOOKUP($B186,'All Results'!$B$2:$Y$321,22,FALSE)</f>
        <v>11</v>
      </c>
      <c r="X186">
        <f>VLOOKUP($B186,'All Results'!$B$2:$Y$321,23,FALSE)</f>
        <v>4</v>
      </c>
      <c r="Y186">
        <f>VLOOKUP($B186,'All Results'!$B$2:$Y$321,24,FALSE)</f>
        <v>0.54</v>
      </c>
    </row>
    <row r="187" spans="1:25" x14ac:dyDescent="0.2">
      <c r="A187">
        <v>186</v>
      </c>
      <c r="B187" t="s">
        <v>321</v>
      </c>
      <c r="C187" t="s">
        <v>493</v>
      </c>
      <c r="D187" t="s">
        <v>488</v>
      </c>
      <c r="E187" s="7">
        <f>VLOOKUP($B187,'All Results'!$B$2:$Y$321,4,FALSE)</f>
        <v>44022.11482308495</v>
      </c>
      <c r="F187" s="7">
        <f>VLOOKUP($B187,'All Results'!$B$2:$Y$321,5,FALSE)</f>
        <v>44022.114995165917</v>
      </c>
      <c r="G187" s="7">
        <f>VLOOKUP($B187,'All Results'!$B$2:$Y$321,6,FALSE)</f>
        <v>1.7208096687681973E-4</v>
      </c>
      <c r="H187" t="str">
        <f>VLOOKUP($B187,'All Results'!$B$2:$Y$321,7,FALSE)</f>
        <v>Y</v>
      </c>
      <c r="I187" t="str">
        <f>VLOOKUP($B187,'All Results'!$B$2:$Y$321,8,FALSE)</f>
        <v>Y</v>
      </c>
      <c r="J187" t="e">
        <f>VLOOKUP($B187,'All Results'!$B$2:$Y$321,9,FALSE)</f>
        <v>#N/A</v>
      </c>
      <c r="K187">
        <f>VLOOKUP($B187,'All Results'!$B$2:$Y$321,10,FALSE)</f>
        <v>2</v>
      </c>
      <c r="L187">
        <f>VLOOKUP($B187,'All Results'!$B$2:$Y$321,11,FALSE)</f>
        <v>2</v>
      </c>
      <c r="M187">
        <f>VLOOKUP($B187,'All Results'!$B$2:$Y$321,12,FALSE)</f>
        <v>1</v>
      </c>
      <c r="N187">
        <f>VLOOKUP($B187,'All Results'!$B$2:$Y$321,13,FALSE)</f>
        <v>0</v>
      </c>
      <c r="O187">
        <f>VLOOKUP($B187,'All Results'!$B$2:$Y$321,14,FALSE)</f>
        <v>2</v>
      </c>
      <c r="P187">
        <f>VLOOKUP($B187,'All Results'!$B$2:$Y$321,15,FALSE)</f>
        <v>1</v>
      </c>
      <c r="Q187">
        <f>VLOOKUP($B187,'All Results'!$B$2:$Y$321,16,FALSE)</f>
        <v>1</v>
      </c>
      <c r="R187">
        <f>VLOOKUP($B187,'All Results'!$B$2:$Y$321,17,FALSE)</f>
        <v>2</v>
      </c>
      <c r="S187">
        <f>VLOOKUP($B187,'All Results'!$B$2:$Y$321,18,FALSE)</f>
        <v>2</v>
      </c>
      <c r="T187">
        <f>VLOOKUP($B187,'All Results'!$B$2:$Y$321,19,FALSE)</f>
        <v>0</v>
      </c>
      <c r="U187">
        <f>VLOOKUP($B187,'All Results'!$B$2:$Y$321,20,FALSE)</f>
        <v>13</v>
      </c>
      <c r="V187">
        <f>VLOOKUP($B187,'All Results'!$B$2:$Y$321,21,FALSE)</f>
        <v>7</v>
      </c>
      <c r="W187">
        <f>VLOOKUP($B187,'All Results'!$B$2:$Y$321,22,FALSE)</f>
        <v>6</v>
      </c>
      <c r="X187">
        <f>VLOOKUP($B187,'All Results'!$B$2:$Y$321,23,FALSE)</f>
        <v>0</v>
      </c>
      <c r="Y187">
        <f>VLOOKUP($B187,'All Results'!$B$2:$Y$321,24,FALSE)</f>
        <v>0.32</v>
      </c>
    </row>
    <row r="188" spans="1:25" x14ac:dyDescent="0.2">
      <c r="A188">
        <v>187</v>
      </c>
      <c r="B188" t="s">
        <v>168</v>
      </c>
      <c r="C188" t="s">
        <v>492</v>
      </c>
      <c r="D188" t="s">
        <v>488</v>
      </c>
      <c r="E188" s="7">
        <f>VLOOKUP($B188,'All Results'!$B$2:$Y$321,4,FALSE)</f>
        <v>44022.075658583701</v>
      </c>
      <c r="F188" s="7">
        <f>VLOOKUP($B188,'All Results'!$B$2:$Y$321,5,FALSE)</f>
        <v>44022.075664562581</v>
      </c>
      <c r="G188" s="7">
        <f>VLOOKUP($B188,'All Results'!$B$2:$Y$321,6,FALSE)</f>
        <v>5.9788799262605608E-6</v>
      </c>
      <c r="H188" t="str">
        <f>VLOOKUP($B188,'All Results'!$B$2:$Y$321,7,FALSE)</f>
        <v>N</v>
      </c>
      <c r="I188" t="str">
        <f>VLOOKUP($B188,'All Results'!$B$2:$Y$321,8,FALSE)</f>
        <v>N</v>
      </c>
      <c r="J188" t="e">
        <f>VLOOKUP($B188,'All Results'!$B$2:$Y$321,9,FALSE)</f>
        <v>#N/A</v>
      </c>
      <c r="K188">
        <f>VLOOKUP($B188,'All Results'!$B$2:$Y$321,10,FALSE)</f>
        <v>0</v>
      </c>
      <c r="L188">
        <f>VLOOKUP($B188,'All Results'!$B$2:$Y$321,11,FALSE)</f>
        <v>0</v>
      </c>
      <c r="M188">
        <f>VLOOKUP($B188,'All Results'!$B$2:$Y$321,12,FALSE)</f>
        <v>0</v>
      </c>
      <c r="N188">
        <f>VLOOKUP($B188,'All Results'!$B$2:$Y$321,13,FALSE)</f>
        <v>0</v>
      </c>
      <c r="O188">
        <f>VLOOKUP($B188,'All Results'!$B$2:$Y$321,14,FALSE)</f>
        <v>0</v>
      </c>
      <c r="P188">
        <f>VLOOKUP($B188,'All Results'!$B$2:$Y$321,15,FALSE)</f>
        <v>0</v>
      </c>
      <c r="Q188">
        <f>VLOOKUP($B188,'All Results'!$B$2:$Y$321,16,FALSE)</f>
        <v>0</v>
      </c>
      <c r="R188">
        <f>VLOOKUP($B188,'All Results'!$B$2:$Y$321,17,FALSE)</f>
        <v>0</v>
      </c>
      <c r="S188">
        <f>VLOOKUP($B188,'All Results'!$B$2:$Y$321,18,FALSE)</f>
        <v>0</v>
      </c>
      <c r="T188">
        <f>VLOOKUP($B188,'All Results'!$B$2:$Y$321,19,FALSE)</f>
        <v>0</v>
      </c>
      <c r="U188">
        <f>VLOOKUP($B188,'All Results'!$B$2:$Y$321,20,FALSE)</f>
        <v>0</v>
      </c>
      <c r="V188">
        <f>VLOOKUP($B188,'All Results'!$B$2:$Y$321,21,FALSE)</f>
        <v>0</v>
      </c>
      <c r="W188">
        <f>VLOOKUP($B188,'All Results'!$B$2:$Y$321,22,FALSE)</f>
        <v>0</v>
      </c>
      <c r="X188">
        <f>VLOOKUP($B188,'All Results'!$B$2:$Y$321,23,FALSE)</f>
        <v>0</v>
      </c>
      <c r="Y188">
        <f>VLOOKUP($B188,'All Results'!$B$2:$Y$321,24,FALSE)</f>
        <v>0</v>
      </c>
    </row>
    <row r="189" spans="1:25" x14ac:dyDescent="0.2">
      <c r="A189">
        <v>188</v>
      </c>
      <c r="B189" t="s">
        <v>150</v>
      </c>
      <c r="C189" t="s">
        <v>491</v>
      </c>
      <c r="D189" t="s">
        <v>488</v>
      </c>
      <c r="E189" s="7">
        <f>VLOOKUP($B189,'All Results'!$B$2:$Y$321,4,FALSE)</f>
        <v>44022.068806123541</v>
      </c>
      <c r="F189" s="7">
        <f>VLOOKUP($B189,'All Results'!$B$2:$Y$321,5,FALSE)</f>
        <v>44022.068870047908</v>
      </c>
      <c r="G189" s="7">
        <f>VLOOKUP($B189,'All Results'!$B$2:$Y$321,6,FALSE)</f>
        <v>6.3924366259016097E-5</v>
      </c>
      <c r="H189" t="str">
        <f>VLOOKUP($B189,'All Results'!$B$2:$Y$321,7,FALSE)</f>
        <v>Y</v>
      </c>
      <c r="I189" t="str">
        <f>VLOOKUP($B189,'All Results'!$B$2:$Y$321,8,FALSE)</f>
        <v>Y</v>
      </c>
      <c r="J189" t="e">
        <f>VLOOKUP($B189,'All Results'!$B$2:$Y$321,9,FALSE)</f>
        <v>#N/A</v>
      </c>
      <c r="K189">
        <f>VLOOKUP($B189,'All Results'!$B$2:$Y$321,10,FALSE)</f>
        <v>5</v>
      </c>
      <c r="L189">
        <f>VLOOKUP($B189,'All Results'!$B$2:$Y$321,11,FALSE)</f>
        <v>4</v>
      </c>
      <c r="M189">
        <f>VLOOKUP($B189,'All Results'!$B$2:$Y$321,12,FALSE)</f>
        <v>3</v>
      </c>
      <c r="N189">
        <f>VLOOKUP($B189,'All Results'!$B$2:$Y$321,13,FALSE)</f>
        <v>0</v>
      </c>
      <c r="O189">
        <f>VLOOKUP($B189,'All Results'!$B$2:$Y$321,14,FALSE)</f>
        <v>2</v>
      </c>
      <c r="P189">
        <f>VLOOKUP($B189,'All Results'!$B$2:$Y$321,15,FALSE)</f>
        <v>1</v>
      </c>
      <c r="Q189">
        <f>VLOOKUP($B189,'All Results'!$B$2:$Y$321,16,FALSE)</f>
        <v>1</v>
      </c>
      <c r="R189">
        <f>VLOOKUP($B189,'All Results'!$B$2:$Y$321,17,FALSE)</f>
        <v>2</v>
      </c>
      <c r="S189">
        <f>VLOOKUP($B189,'All Results'!$B$2:$Y$321,18,FALSE)</f>
        <v>1</v>
      </c>
      <c r="T189">
        <f>VLOOKUP($B189,'All Results'!$B$2:$Y$321,19,FALSE)</f>
        <v>1</v>
      </c>
      <c r="U189">
        <f>VLOOKUP($B189,'All Results'!$B$2:$Y$321,20,FALSE)</f>
        <v>20</v>
      </c>
      <c r="V189">
        <f>VLOOKUP($B189,'All Results'!$B$2:$Y$321,21,FALSE)</f>
        <v>6</v>
      </c>
      <c r="W189">
        <f>VLOOKUP($B189,'All Results'!$B$2:$Y$321,22,FALSE)</f>
        <v>10</v>
      </c>
      <c r="X189">
        <f>VLOOKUP($B189,'All Results'!$B$2:$Y$321,23,FALSE)</f>
        <v>4</v>
      </c>
      <c r="Y189">
        <f>VLOOKUP($B189,'All Results'!$B$2:$Y$321,24,FALSE)</f>
        <v>0.54</v>
      </c>
    </row>
    <row r="190" spans="1:25" x14ac:dyDescent="0.2">
      <c r="A190">
        <v>189</v>
      </c>
      <c r="B190" t="s">
        <v>245</v>
      </c>
      <c r="C190" t="s">
        <v>490</v>
      </c>
      <c r="D190" t="s">
        <v>488</v>
      </c>
      <c r="E190" s="7">
        <f>VLOOKUP($B190,'All Results'!$B$2:$Y$321,4,FALSE)</f>
        <v>44022.095695996111</v>
      </c>
      <c r="F190" s="7">
        <f>VLOOKUP($B190,'All Results'!$B$2:$Y$321,5,FALSE)</f>
        <v>44022.096073666187</v>
      </c>
      <c r="G190" s="7">
        <f>VLOOKUP($B190,'All Results'!$B$2:$Y$321,6,FALSE)</f>
        <v>3.7767007597722113E-4</v>
      </c>
      <c r="H190" t="str">
        <f>VLOOKUP($B190,'All Results'!$B$2:$Y$321,7,FALSE)</f>
        <v>Y</v>
      </c>
      <c r="I190" t="str">
        <f>VLOOKUP($B190,'All Results'!$B$2:$Y$321,8,FALSE)</f>
        <v>Y</v>
      </c>
      <c r="J190" t="e">
        <f>VLOOKUP($B190,'All Results'!$B$2:$Y$321,9,FALSE)</f>
        <v>#N/A</v>
      </c>
      <c r="K190">
        <f>VLOOKUP($B190,'All Results'!$B$2:$Y$321,10,FALSE)</f>
        <v>10</v>
      </c>
      <c r="L190">
        <f>VLOOKUP($B190,'All Results'!$B$2:$Y$321,11,FALSE)</f>
        <v>3</v>
      </c>
      <c r="M190">
        <f>VLOOKUP($B190,'All Results'!$B$2:$Y$321,12,FALSE)</f>
        <v>3</v>
      </c>
      <c r="N190">
        <f>VLOOKUP($B190,'All Results'!$B$2:$Y$321,13,FALSE)</f>
        <v>0</v>
      </c>
      <c r="O190">
        <f>VLOOKUP($B190,'All Results'!$B$2:$Y$321,14,FALSE)</f>
        <v>3</v>
      </c>
      <c r="P190">
        <f>VLOOKUP($B190,'All Results'!$B$2:$Y$321,15,FALSE)</f>
        <v>1</v>
      </c>
      <c r="Q190">
        <f>VLOOKUP($B190,'All Results'!$B$2:$Y$321,16,FALSE)</f>
        <v>1</v>
      </c>
      <c r="R190">
        <f>VLOOKUP($B190,'All Results'!$B$2:$Y$321,17,FALSE)</f>
        <v>3</v>
      </c>
      <c r="S190">
        <f>VLOOKUP($B190,'All Results'!$B$2:$Y$321,18,FALSE)</f>
        <v>1</v>
      </c>
      <c r="T190">
        <f>VLOOKUP($B190,'All Results'!$B$2:$Y$321,19,FALSE)</f>
        <v>0</v>
      </c>
      <c r="U190">
        <f>VLOOKUP($B190,'All Results'!$B$2:$Y$321,20,FALSE)</f>
        <v>25</v>
      </c>
      <c r="V190">
        <f>VLOOKUP($B190,'All Results'!$B$2:$Y$321,21,FALSE)</f>
        <v>8</v>
      </c>
      <c r="W190">
        <f>VLOOKUP($B190,'All Results'!$B$2:$Y$321,22,FALSE)</f>
        <v>11</v>
      </c>
      <c r="X190">
        <f>VLOOKUP($B190,'All Results'!$B$2:$Y$321,23,FALSE)</f>
        <v>6</v>
      </c>
      <c r="Y190">
        <f>VLOOKUP($B190,'All Results'!$B$2:$Y$321,24,FALSE)</f>
        <v>0.53</v>
      </c>
    </row>
    <row r="191" spans="1:25" x14ac:dyDescent="0.2">
      <c r="A191">
        <v>190</v>
      </c>
      <c r="B191" t="s">
        <v>115</v>
      </c>
      <c r="C191" t="s">
        <v>489</v>
      </c>
      <c r="D191" t="s">
        <v>488</v>
      </c>
      <c r="E191" s="7">
        <f>VLOOKUP($B191,'All Results'!$B$2:$Y$321,4,FALSE)</f>
        <v>44022.058956485693</v>
      </c>
      <c r="F191" s="7">
        <f>VLOOKUP($B191,'All Results'!$B$2:$Y$321,5,FALSE)</f>
        <v>44022.059362623077</v>
      </c>
      <c r="G191" s="7">
        <f>VLOOKUP($B191,'All Results'!$B$2:$Y$321,6,FALSE)</f>
        <v>4.0613738383399323E-4</v>
      </c>
      <c r="H191" t="str">
        <f>VLOOKUP($B191,'All Results'!$B$2:$Y$321,7,FALSE)</f>
        <v>Y</v>
      </c>
      <c r="I191" t="str">
        <f>VLOOKUP($B191,'All Results'!$B$2:$Y$321,8,FALSE)</f>
        <v>Y</v>
      </c>
      <c r="J191" t="e">
        <f>VLOOKUP($B191,'All Results'!$B$2:$Y$321,9,FALSE)</f>
        <v>#N/A</v>
      </c>
      <c r="K191">
        <f>VLOOKUP($B191,'All Results'!$B$2:$Y$321,10,FALSE)</f>
        <v>2</v>
      </c>
      <c r="L191">
        <f>VLOOKUP($B191,'All Results'!$B$2:$Y$321,11,FALSE)</f>
        <v>3</v>
      </c>
      <c r="M191">
        <f>VLOOKUP($B191,'All Results'!$B$2:$Y$321,12,FALSE)</f>
        <v>2</v>
      </c>
      <c r="N191">
        <f>VLOOKUP($B191,'All Results'!$B$2:$Y$321,13,FALSE)</f>
        <v>0</v>
      </c>
      <c r="O191">
        <f>VLOOKUP($B191,'All Results'!$B$2:$Y$321,14,FALSE)</f>
        <v>2</v>
      </c>
      <c r="P191">
        <f>VLOOKUP($B191,'All Results'!$B$2:$Y$321,15,FALSE)</f>
        <v>1</v>
      </c>
      <c r="Q191">
        <f>VLOOKUP($B191,'All Results'!$B$2:$Y$321,16,FALSE)</f>
        <v>1</v>
      </c>
      <c r="R191">
        <f>VLOOKUP($B191,'All Results'!$B$2:$Y$321,17,FALSE)</f>
        <v>2</v>
      </c>
      <c r="S191">
        <f>VLOOKUP($B191,'All Results'!$B$2:$Y$321,18,FALSE)</f>
        <v>1</v>
      </c>
      <c r="T191">
        <f>VLOOKUP($B191,'All Results'!$B$2:$Y$321,19,FALSE)</f>
        <v>0</v>
      </c>
      <c r="U191">
        <f>VLOOKUP($B191,'All Results'!$B$2:$Y$321,20,FALSE)</f>
        <v>14</v>
      </c>
      <c r="V191">
        <f>VLOOKUP($B191,'All Results'!$B$2:$Y$321,21,FALSE)</f>
        <v>7</v>
      </c>
      <c r="W191">
        <f>VLOOKUP($B191,'All Results'!$B$2:$Y$321,22,FALSE)</f>
        <v>5</v>
      </c>
      <c r="X191">
        <f>VLOOKUP($B191,'All Results'!$B$2:$Y$321,23,FALSE)</f>
        <v>2</v>
      </c>
      <c r="Y191">
        <f>VLOOKUP($B191,'All Results'!$B$2:$Y$321,24,FALSE)</f>
        <v>0.42</v>
      </c>
    </row>
    <row r="192" spans="1:25" x14ac:dyDescent="0.2">
      <c r="A192">
        <v>191</v>
      </c>
      <c r="B192" t="s">
        <v>314</v>
      </c>
      <c r="C192" t="s">
        <v>487</v>
      </c>
      <c r="D192" t="s">
        <v>477</v>
      </c>
      <c r="E192" s="7">
        <f>VLOOKUP($B192,'All Results'!$B$2:$Y$321,4,FALSE)</f>
        <v>44022.113925475547</v>
      </c>
      <c r="F192" s="7">
        <f>VLOOKUP($B192,'All Results'!$B$2:$Y$321,5,FALSE)</f>
        <v>44022.11393228588</v>
      </c>
      <c r="G192" s="7">
        <f>VLOOKUP($B192,'All Results'!$B$2:$Y$321,6,FALSE)</f>
        <v>6.8103327066637576E-6</v>
      </c>
      <c r="H192" t="str">
        <f>VLOOKUP($B192,'All Results'!$B$2:$Y$321,7,FALSE)</f>
        <v>N</v>
      </c>
      <c r="I192" t="str">
        <f>VLOOKUP($B192,'All Results'!$B$2:$Y$321,8,FALSE)</f>
        <v>N</v>
      </c>
      <c r="J192" t="str">
        <f>VLOOKUP($B192,'All Results'!$B$2:$Y$321,9,FALSE)</f>
        <v>Y</v>
      </c>
      <c r="K192">
        <f>VLOOKUP($B192,'All Results'!$B$2:$Y$321,10,FALSE)</f>
        <v>0</v>
      </c>
      <c r="L192">
        <f>VLOOKUP($B192,'All Results'!$B$2:$Y$321,11,FALSE)</f>
        <v>3</v>
      </c>
      <c r="M192">
        <f>VLOOKUP($B192,'All Results'!$B$2:$Y$321,12,FALSE)</f>
        <v>0</v>
      </c>
      <c r="N192">
        <f>VLOOKUP($B192,'All Results'!$B$2:$Y$321,13,FALSE)</f>
        <v>0</v>
      </c>
      <c r="O192">
        <f>VLOOKUP($B192,'All Results'!$B$2:$Y$321,14,FALSE)</f>
        <v>3</v>
      </c>
      <c r="P192">
        <f>VLOOKUP($B192,'All Results'!$B$2:$Y$321,15,FALSE)</f>
        <v>0</v>
      </c>
      <c r="Q192">
        <f>VLOOKUP($B192,'All Results'!$B$2:$Y$321,16,FALSE)</f>
        <v>4</v>
      </c>
      <c r="R192">
        <f>VLOOKUP($B192,'All Results'!$B$2:$Y$321,17,FALSE)</f>
        <v>1</v>
      </c>
      <c r="S192">
        <f>VLOOKUP($B192,'All Results'!$B$2:$Y$321,18,FALSE)</f>
        <v>0</v>
      </c>
      <c r="T192">
        <f>VLOOKUP($B192,'All Results'!$B$2:$Y$321,19,FALSE)</f>
        <v>0</v>
      </c>
      <c r="U192">
        <f>VLOOKUP($B192,'All Results'!$B$2:$Y$321,20,FALSE)</f>
        <v>11</v>
      </c>
      <c r="V192">
        <f>VLOOKUP($B192,'All Results'!$B$2:$Y$321,21,FALSE)</f>
        <v>5</v>
      </c>
      <c r="W192">
        <f>VLOOKUP($B192,'All Results'!$B$2:$Y$321,22,FALSE)</f>
        <v>3</v>
      </c>
      <c r="X192">
        <f>VLOOKUP($B192,'All Results'!$B$2:$Y$321,23,FALSE)</f>
        <v>3</v>
      </c>
      <c r="Y192">
        <f>VLOOKUP($B192,'All Results'!$B$2:$Y$321,24,FALSE)</f>
        <v>0.57999999999999996</v>
      </c>
    </row>
    <row r="193" spans="1:25" x14ac:dyDescent="0.2">
      <c r="A193">
        <v>192</v>
      </c>
      <c r="B193" t="s">
        <v>229</v>
      </c>
      <c r="C193" t="s">
        <v>486</v>
      </c>
      <c r="D193" t="s">
        <v>477</v>
      </c>
      <c r="E193" s="7">
        <f>VLOOKUP($B193,'All Results'!$B$2:$Y$321,4,FALSE)</f>
        <v>44022.091344525543</v>
      </c>
      <c r="F193" s="7">
        <f>VLOOKUP($B193,'All Results'!$B$2:$Y$321,5,FALSE)</f>
        <v>44022.091755092813</v>
      </c>
      <c r="G193" s="7">
        <f>VLOOKUP($B193,'All Results'!$B$2:$Y$321,6,FALSE)</f>
        <v>4.1056727059185505E-4</v>
      </c>
      <c r="H193" t="str">
        <f>VLOOKUP($B193,'All Results'!$B$2:$Y$321,7,FALSE)</f>
        <v>Y</v>
      </c>
      <c r="I193" t="str">
        <f>VLOOKUP($B193,'All Results'!$B$2:$Y$321,8,FALSE)</f>
        <v>Y</v>
      </c>
      <c r="J193" t="e">
        <f>VLOOKUP($B193,'All Results'!$B$2:$Y$321,9,FALSE)</f>
        <v>#N/A</v>
      </c>
      <c r="K193">
        <f>VLOOKUP($B193,'All Results'!$B$2:$Y$321,10,FALSE)</f>
        <v>6</v>
      </c>
      <c r="L193">
        <f>VLOOKUP($B193,'All Results'!$B$2:$Y$321,11,FALSE)</f>
        <v>4</v>
      </c>
      <c r="M193">
        <f>VLOOKUP($B193,'All Results'!$B$2:$Y$321,12,FALSE)</f>
        <v>3</v>
      </c>
      <c r="N193">
        <f>VLOOKUP($B193,'All Results'!$B$2:$Y$321,13,FALSE)</f>
        <v>0</v>
      </c>
      <c r="O193">
        <f>VLOOKUP($B193,'All Results'!$B$2:$Y$321,14,FALSE)</f>
        <v>3</v>
      </c>
      <c r="P193">
        <f>VLOOKUP($B193,'All Results'!$B$2:$Y$321,15,FALSE)</f>
        <v>1</v>
      </c>
      <c r="Q193">
        <f>VLOOKUP($B193,'All Results'!$B$2:$Y$321,16,FALSE)</f>
        <v>1</v>
      </c>
      <c r="R193">
        <f>VLOOKUP($B193,'All Results'!$B$2:$Y$321,17,FALSE)</f>
        <v>3</v>
      </c>
      <c r="S193">
        <f>VLOOKUP($B193,'All Results'!$B$2:$Y$321,18,FALSE)</f>
        <v>1</v>
      </c>
      <c r="T193">
        <f>VLOOKUP($B193,'All Results'!$B$2:$Y$321,19,FALSE)</f>
        <v>1</v>
      </c>
      <c r="U193">
        <f>VLOOKUP($B193,'All Results'!$B$2:$Y$321,20,FALSE)</f>
        <v>23</v>
      </c>
      <c r="V193">
        <f>VLOOKUP($B193,'All Results'!$B$2:$Y$321,21,FALSE)</f>
        <v>8</v>
      </c>
      <c r="W193">
        <f>VLOOKUP($B193,'All Results'!$B$2:$Y$321,22,FALSE)</f>
        <v>11</v>
      </c>
      <c r="X193">
        <f>VLOOKUP($B193,'All Results'!$B$2:$Y$321,23,FALSE)</f>
        <v>4</v>
      </c>
      <c r="Y193">
        <f>VLOOKUP($B193,'All Results'!$B$2:$Y$321,24,FALSE)</f>
        <v>0.51</v>
      </c>
    </row>
    <row r="194" spans="1:25" x14ac:dyDescent="0.2">
      <c r="A194">
        <v>193</v>
      </c>
      <c r="B194" t="s">
        <v>26</v>
      </c>
      <c r="C194" t="s">
        <v>485</v>
      </c>
      <c r="D194" t="s">
        <v>477</v>
      </c>
      <c r="E194" s="7">
        <f>VLOOKUP($B194,'All Results'!$B$2:$Y$321,4,FALSE)</f>
        <v>44022.034446338002</v>
      </c>
      <c r="F194" s="7">
        <f>VLOOKUP($B194,'All Results'!$B$2:$Y$321,5,FALSE)</f>
        <v>44022.034452952139</v>
      </c>
      <c r="G194" s="7">
        <f>VLOOKUP($B194,'All Results'!$B$2:$Y$321,6,FALSE)</f>
        <v>6.6141365095973015E-6</v>
      </c>
      <c r="H194" t="str">
        <f>VLOOKUP($B194,'All Results'!$B$2:$Y$321,7,FALSE)</f>
        <v>N</v>
      </c>
      <c r="I194" t="str">
        <f>VLOOKUP($B194,'All Results'!$B$2:$Y$321,8,FALSE)</f>
        <v>N</v>
      </c>
      <c r="J194" t="e">
        <f>VLOOKUP($B194,'All Results'!$B$2:$Y$321,9,FALSE)</f>
        <v>#N/A</v>
      </c>
      <c r="K194">
        <f>VLOOKUP($B194,'All Results'!$B$2:$Y$321,10,FALSE)</f>
        <v>0</v>
      </c>
      <c r="L194">
        <f>VLOOKUP($B194,'All Results'!$B$2:$Y$321,11,FALSE)</f>
        <v>0</v>
      </c>
      <c r="M194">
        <f>VLOOKUP($B194,'All Results'!$B$2:$Y$321,12,FALSE)</f>
        <v>0</v>
      </c>
      <c r="N194">
        <f>VLOOKUP($B194,'All Results'!$B$2:$Y$321,13,FALSE)</f>
        <v>0</v>
      </c>
      <c r="O194">
        <f>VLOOKUP($B194,'All Results'!$B$2:$Y$321,14,FALSE)</f>
        <v>0</v>
      </c>
      <c r="P194">
        <f>VLOOKUP($B194,'All Results'!$B$2:$Y$321,15,FALSE)</f>
        <v>0</v>
      </c>
      <c r="Q194">
        <f>VLOOKUP($B194,'All Results'!$B$2:$Y$321,16,FALSE)</f>
        <v>0</v>
      </c>
      <c r="R194">
        <f>VLOOKUP($B194,'All Results'!$B$2:$Y$321,17,FALSE)</f>
        <v>0</v>
      </c>
      <c r="S194">
        <f>VLOOKUP($B194,'All Results'!$B$2:$Y$321,18,FALSE)</f>
        <v>0</v>
      </c>
      <c r="T194">
        <f>VLOOKUP($B194,'All Results'!$B$2:$Y$321,19,FALSE)</f>
        <v>0</v>
      </c>
      <c r="U194">
        <f>VLOOKUP($B194,'All Results'!$B$2:$Y$321,20,FALSE)</f>
        <v>0</v>
      </c>
      <c r="V194">
        <f>VLOOKUP($B194,'All Results'!$B$2:$Y$321,21,FALSE)</f>
        <v>0</v>
      </c>
      <c r="W194">
        <f>VLOOKUP($B194,'All Results'!$B$2:$Y$321,22,FALSE)</f>
        <v>0</v>
      </c>
      <c r="X194">
        <f>VLOOKUP($B194,'All Results'!$B$2:$Y$321,23,FALSE)</f>
        <v>0</v>
      </c>
      <c r="Y194">
        <f>VLOOKUP($B194,'All Results'!$B$2:$Y$321,24,FALSE)</f>
        <v>0</v>
      </c>
    </row>
    <row r="195" spans="1:25" x14ac:dyDescent="0.2">
      <c r="A195">
        <v>194</v>
      </c>
      <c r="B195" t="s">
        <v>64</v>
      </c>
      <c r="C195" t="s">
        <v>484</v>
      </c>
      <c r="D195" t="s">
        <v>477</v>
      </c>
      <c r="E195" s="7">
        <f>VLOOKUP($B195,'All Results'!$B$2:$Y$321,4,FALSE)</f>
        <v>44022.044865806769</v>
      </c>
      <c r="F195" s="7">
        <f>VLOOKUP($B195,'All Results'!$B$2:$Y$321,5,FALSE)</f>
        <v>44022.044872579463</v>
      </c>
      <c r="G195" s="7">
        <f>VLOOKUP($B195,'All Results'!$B$2:$Y$321,6,FALSE)</f>
        <v>6.7726941779255867E-6</v>
      </c>
      <c r="H195" t="str">
        <f>VLOOKUP($B195,'All Results'!$B$2:$Y$321,7,FALSE)</f>
        <v>N</v>
      </c>
      <c r="I195" t="str">
        <f>VLOOKUP($B195,'All Results'!$B$2:$Y$321,8,FALSE)</f>
        <v>N</v>
      </c>
      <c r="J195" t="str">
        <f>VLOOKUP($B195,'All Results'!$B$2:$Y$321,9,FALSE)</f>
        <v>Y</v>
      </c>
      <c r="K195">
        <f>VLOOKUP($B195,'All Results'!$B$2:$Y$321,10,FALSE)</f>
        <v>0</v>
      </c>
      <c r="L195">
        <f>VLOOKUP($B195,'All Results'!$B$2:$Y$321,11,FALSE)</f>
        <v>4</v>
      </c>
      <c r="M195">
        <f>VLOOKUP($B195,'All Results'!$B$2:$Y$321,12,FALSE)</f>
        <v>0</v>
      </c>
      <c r="N195">
        <f>VLOOKUP($B195,'All Results'!$B$2:$Y$321,13,FALSE)</f>
        <v>0</v>
      </c>
      <c r="O195">
        <f>VLOOKUP($B195,'All Results'!$B$2:$Y$321,14,FALSE)</f>
        <v>3</v>
      </c>
      <c r="P195">
        <f>VLOOKUP($B195,'All Results'!$B$2:$Y$321,15,FALSE)</f>
        <v>0</v>
      </c>
      <c r="Q195">
        <f>VLOOKUP($B195,'All Results'!$B$2:$Y$321,16,FALSE)</f>
        <v>5</v>
      </c>
      <c r="R195">
        <f>VLOOKUP($B195,'All Results'!$B$2:$Y$321,17,FALSE)</f>
        <v>1</v>
      </c>
      <c r="S195">
        <f>VLOOKUP($B195,'All Results'!$B$2:$Y$321,18,FALSE)</f>
        <v>0</v>
      </c>
      <c r="T195">
        <f>VLOOKUP($B195,'All Results'!$B$2:$Y$321,19,FALSE)</f>
        <v>0</v>
      </c>
      <c r="U195">
        <f>VLOOKUP($B195,'All Results'!$B$2:$Y$321,20,FALSE)</f>
        <v>13</v>
      </c>
      <c r="V195">
        <f>VLOOKUP($B195,'All Results'!$B$2:$Y$321,21,FALSE)</f>
        <v>6</v>
      </c>
      <c r="W195">
        <f>VLOOKUP($B195,'All Results'!$B$2:$Y$321,22,FALSE)</f>
        <v>4</v>
      </c>
      <c r="X195">
        <f>VLOOKUP($B195,'All Results'!$B$2:$Y$321,23,FALSE)</f>
        <v>3</v>
      </c>
      <c r="Y195">
        <f>VLOOKUP($B195,'All Results'!$B$2:$Y$321,24,FALSE)</f>
        <v>0.55000000000000004</v>
      </c>
    </row>
    <row r="196" spans="1:25" x14ac:dyDescent="0.2">
      <c r="A196">
        <v>195</v>
      </c>
      <c r="B196" t="s">
        <v>74</v>
      </c>
      <c r="C196" t="s">
        <v>483</v>
      </c>
      <c r="D196" t="s">
        <v>477</v>
      </c>
      <c r="E196" s="7">
        <f>VLOOKUP($B196,'All Results'!$B$2:$Y$321,4,FALSE)</f>
        <v>44022.047073987807</v>
      </c>
      <c r="F196" s="7">
        <f>VLOOKUP($B196,'All Results'!$B$2:$Y$321,5,FALSE)</f>
        <v>44022.047574842763</v>
      </c>
      <c r="G196" s="7">
        <f>VLOOKUP($B196,'All Results'!$B$2:$Y$321,6,FALSE)</f>
        <v>5.0085495604434982E-4</v>
      </c>
      <c r="H196" t="str">
        <f>VLOOKUP($B196,'All Results'!$B$2:$Y$321,7,FALSE)</f>
        <v>Y</v>
      </c>
      <c r="I196" t="str">
        <f>VLOOKUP($B196,'All Results'!$B$2:$Y$321,8,FALSE)</f>
        <v>Y</v>
      </c>
      <c r="J196" t="str">
        <f>VLOOKUP($B196,'All Results'!$B$2:$Y$321,9,FALSE)</f>
        <v>Y</v>
      </c>
      <c r="K196">
        <f>VLOOKUP($B196,'All Results'!$B$2:$Y$321,10,FALSE)</f>
        <v>5</v>
      </c>
      <c r="L196">
        <f>VLOOKUP($B196,'All Results'!$B$2:$Y$321,11,FALSE)</f>
        <v>7</v>
      </c>
      <c r="M196">
        <f>VLOOKUP($B196,'All Results'!$B$2:$Y$321,12,FALSE)</f>
        <v>3</v>
      </c>
      <c r="N196">
        <f>VLOOKUP($B196,'All Results'!$B$2:$Y$321,13,FALSE)</f>
        <v>0</v>
      </c>
      <c r="O196">
        <f>VLOOKUP($B196,'All Results'!$B$2:$Y$321,14,FALSE)</f>
        <v>4</v>
      </c>
      <c r="P196">
        <f>VLOOKUP($B196,'All Results'!$B$2:$Y$321,15,FALSE)</f>
        <v>1</v>
      </c>
      <c r="Q196">
        <f>VLOOKUP($B196,'All Results'!$B$2:$Y$321,16,FALSE)</f>
        <v>4</v>
      </c>
      <c r="R196">
        <f>VLOOKUP($B196,'All Results'!$B$2:$Y$321,17,FALSE)</f>
        <v>1</v>
      </c>
      <c r="S196">
        <f>VLOOKUP($B196,'All Results'!$B$2:$Y$321,18,FALSE)</f>
        <v>0</v>
      </c>
      <c r="T196">
        <f>VLOOKUP($B196,'All Results'!$B$2:$Y$321,19,FALSE)</f>
        <v>1</v>
      </c>
      <c r="U196">
        <f>VLOOKUP($B196,'All Results'!$B$2:$Y$321,20,FALSE)</f>
        <v>26</v>
      </c>
      <c r="V196">
        <f>VLOOKUP($B196,'All Results'!$B$2:$Y$321,21,FALSE)</f>
        <v>10</v>
      </c>
      <c r="W196">
        <f>VLOOKUP($B196,'All Results'!$B$2:$Y$321,22,FALSE)</f>
        <v>12</v>
      </c>
      <c r="X196">
        <f>VLOOKUP($B196,'All Results'!$B$2:$Y$321,23,FALSE)</f>
        <v>4</v>
      </c>
      <c r="Y196">
        <f>VLOOKUP($B196,'All Results'!$B$2:$Y$321,24,FALSE)</f>
        <v>0.48</v>
      </c>
    </row>
    <row r="197" spans="1:25" x14ac:dyDescent="0.2">
      <c r="A197">
        <v>196</v>
      </c>
      <c r="B197" t="s">
        <v>25</v>
      </c>
      <c r="C197" t="s">
        <v>482</v>
      </c>
      <c r="D197" t="s">
        <v>477</v>
      </c>
      <c r="E197" s="7">
        <f>VLOOKUP($B197,'All Results'!$B$2:$Y$321,4,FALSE)</f>
        <v>44022.03404416822</v>
      </c>
      <c r="F197" s="7">
        <f>VLOOKUP($B197,'All Results'!$B$2:$Y$321,5,FALSE)</f>
        <v>44022.034446274331</v>
      </c>
      <c r="G197" s="7">
        <f>VLOOKUP($B197,'All Results'!$B$2:$Y$321,6,FALSE)</f>
        <v>4.0210611041402444E-4</v>
      </c>
      <c r="H197" t="str">
        <f>VLOOKUP($B197,'All Results'!$B$2:$Y$321,7,FALSE)</f>
        <v>Y</v>
      </c>
      <c r="I197" t="str">
        <f>VLOOKUP($B197,'All Results'!$B$2:$Y$321,8,FALSE)</f>
        <v>Y</v>
      </c>
      <c r="J197" t="str">
        <f>VLOOKUP($B197,'All Results'!$B$2:$Y$321,9,FALSE)</f>
        <v>Y</v>
      </c>
      <c r="K197">
        <f>VLOOKUP($B197,'All Results'!$B$2:$Y$321,10,FALSE)</f>
        <v>8</v>
      </c>
      <c r="L197">
        <f>VLOOKUP($B197,'All Results'!$B$2:$Y$321,11,FALSE)</f>
        <v>8</v>
      </c>
      <c r="M197">
        <f>VLOOKUP($B197,'All Results'!$B$2:$Y$321,12,FALSE)</f>
        <v>5</v>
      </c>
      <c r="N197">
        <f>VLOOKUP($B197,'All Results'!$B$2:$Y$321,13,FALSE)</f>
        <v>0</v>
      </c>
      <c r="O197">
        <f>VLOOKUP($B197,'All Results'!$B$2:$Y$321,14,FALSE)</f>
        <v>5</v>
      </c>
      <c r="P197">
        <f>VLOOKUP($B197,'All Results'!$B$2:$Y$321,15,FALSE)</f>
        <v>1</v>
      </c>
      <c r="Q197">
        <f>VLOOKUP($B197,'All Results'!$B$2:$Y$321,16,FALSE)</f>
        <v>4</v>
      </c>
      <c r="R197">
        <f>VLOOKUP($B197,'All Results'!$B$2:$Y$321,17,FALSE)</f>
        <v>2</v>
      </c>
      <c r="S197">
        <f>VLOOKUP($B197,'All Results'!$B$2:$Y$321,18,FALSE)</f>
        <v>1</v>
      </c>
      <c r="T197">
        <f>VLOOKUP($B197,'All Results'!$B$2:$Y$321,19,FALSE)</f>
        <v>1</v>
      </c>
      <c r="U197">
        <f>VLOOKUP($B197,'All Results'!$B$2:$Y$321,20,FALSE)</f>
        <v>35</v>
      </c>
      <c r="V197">
        <f>VLOOKUP($B197,'All Results'!$B$2:$Y$321,21,FALSE)</f>
        <v>11</v>
      </c>
      <c r="W197">
        <f>VLOOKUP($B197,'All Results'!$B$2:$Y$321,22,FALSE)</f>
        <v>17</v>
      </c>
      <c r="X197">
        <f>VLOOKUP($B197,'All Results'!$B$2:$Y$321,23,FALSE)</f>
        <v>7</v>
      </c>
      <c r="Y197">
        <f>VLOOKUP($B197,'All Results'!$B$2:$Y$321,24,FALSE)</f>
        <v>0.59</v>
      </c>
    </row>
    <row r="198" spans="1:25" x14ac:dyDescent="0.2">
      <c r="A198">
        <v>197</v>
      </c>
      <c r="B198" t="s">
        <v>296</v>
      </c>
      <c r="C198" t="s">
        <v>481</v>
      </c>
      <c r="D198" t="s">
        <v>477</v>
      </c>
      <c r="E198" s="7">
        <f>VLOOKUP($B198,'All Results'!$B$2:$Y$321,4,FALSE)</f>
        <v>44022.109169046293</v>
      </c>
      <c r="F198" s="7">
        <f>VLOOKUP($B198,'All Results'!$B$2:$Y$321,5,FALSE)</f>
        <v>44022.109580232122</v>
      </c>
      <c r="G198" s="7">
        <f>VLOOKUP($B198,'All Results'!$B$2:$Y$321,6,FALSE)</f>
        <v>4.1118582885246724E-4</v>
      </c>
      <c r="H198" t="str">
        <f>VLOOKUP($B198,'All Results'!$B$2:$Y$321,7,FALSE)</f>
        <v>Y</v>
      </c>
      <c r="I198" t="str">
        <f>VLOOKUP($B198,'All Results'!$B$2:$Y$321,8,FALSE)</f>
        <v>Y</v>
      </c>
      <c r="J198" t="e">
        <f>VLOOKUP($B198,'All Results'!$B$2:$Y$321,9,FALSE)</f>
        <v>#N/A</v>
      </c>
      <c r="K198">
        <f>VLOOKUP($B198,'All Results'!$B$2:$Y$321,10,FALSE)</f>
        <v>11</v>
      </c>
      <c r="L198">
        <f>VLOOKUP($B198,'All Results'!$B$2:$Y$321,11,FALSE)</f>
        <v>2</v>
      </c>
      <c r="M198">
        <f>VLOOKUP($B198,'All Results'!$B$2:$Y$321,12,FALSE)</f>
        <v>5</v>
      </c>
      <c r="N198">
        <f>VLOOKUP($B198,'All Results'!$B$2:$Y$321,13,FALSE)</f>
        <v>0</v>
      </c>
      <c r="O198">
        <f>VLOOKUP($B198,'All Results'!$B$2:$Y$321,14,FALSE)</f>
        <v>1</v>
      </c>
      <c r="P198">
        <f>VLOOKUP($B198,'All Results'!$B$2:$Y$321,15,FALSE)</f>
        <v>1</v>
      </c>
      <c r="Q198">
        <f>VLOOKUP($B198,'All Results'!$B$2:$Y$321,16,FALSE)</f>
        <v>1</v>
      </c>
      <c r="R198">
        <f>VLOOKUP($B198,'All Results'!$B$2:$Y$321,17,FALSE)</f>
        <v>3</v>
      </c>
      <c r="S198">
        <f>VLOOKUP($B198,'All Results'!$B$2:$Y$321,18,FALSE)</f>
        <v>1</v>
      </c>
      <c r="T198">
        <f>VLOOKUP($B198,'All Results'!$B$2:$Y$321,19,FALSE)</f>
        <v>1</v>
      </c>
      <c r="U198">
        <f>VLOOKUP($B198,'All Results'!$B$2:$Y$321,20,FALSE)</f>
        <v>26</v>
      </c>
      <c r="V198">
        <f>VLOOKUP($B198,'All Results'!$B$2:$Y$321,21,FALSE)</f>
        <v>7</v>
      </c>
      <c r="W198">
        <f>VLOOKUP($B198,'All Results'!$B$2:$Y$321,22,FALSE)</f>
        <v>12</v>
      </c>
      <c r="X198">
        <f>VLOOKUP($B198,'All Results'!$B$2:$Y$321,23,FALSE)</f>
        <v>7</v>
      </c>
      <c r="Y198">
        <f>VLOOKUP($B198,'All Results'!$B$2:$Y$321,24,FALSE)</f>
        <v>0.56000000000000005</v>
      </c>
    </row>
    <row r="199" spans="1:25" x14ac:dyDescent="0.2">
      <c r="A199">
        <v>198</v>
      </c>
      <c r="B199" t="s">
        <v>22</v>
      </c>
      <c r="C199" t="s">
        <v>480</v>
      </c>
      <c r="D199" t="s">
        <v>477</v>
      </c>
      <c r="E199" s="7">
        <f>VLOOKUP($B199,'All Results'!$B$2:$Y$321,4,FALSE)</f>
        <v>44022.033173589698</v>
      </c>
      <c r="F199" s="7">
        <f>VLOOKUP($B199,'All Results'!$B$2:$Y$321,5,FALSE)</f>
        <v>44022.033614234548</v>
      </c>
      <c r="G199" s="7">
        <f>VLOOKUP($B199,'All Results'!$B$2:$Y$321,6,FALSE)</f>
        <v>4.4064484973205253E-4</v>
      </c>
      <c r="H199" t="str">
        <f>VLOOKUP($B199,'All Results'!$B$2:$Y$321,7,FALSE)</f>
        <v>Y</v>
      </c>
      <c r="I199" t="str">
        <f>VLOOKUP($B199,'All Results'!$B$2:$Y$321,8,FALSE)</f>
        <v>Y</v>
      </c>
      <c r="J199" t="str">
        <f>VLOOKUP($B199,'All Results'!$B$2:$Y$321,9,FALSE)</f>
        <v>Y</v>
      </c>
      <c r="K199">
        <f>VLOOKUP($B199,'All Results'!$B$2:$Y$321,10,FALSE)</f>
        <v>12</v>
      </c>
      <c r="L199">
        <f>VLOOKUP($B199,'All Results'!$B$2:$Y$321,11,FALSE)</f>
        <v>8</v>
      </c>
      <c r="M199">
        <f>VLOOKUP($B199,'All Results'!$B$2:$Y$321,12,FALSE)</f>
        <v>4</v>
      </c>
      <c r="N199">
        <f>VLOOKUP($B199,'All Results'!$B$2:$Y$321,13,FALSE)</f>
        <v>0</v>
      </c>
      <c r="O199">
        <f>VLOOKUP($B199,'All Results'!$B$2:$Y$321,14,FALSE)</f>
        <v>5</v>
      </c>
      <c r="P199">
        <f>VLOOKUP($B199,'All Results'!$B$2:$Y$321,15,FALSE)</f>
        <v>1</v>
      </c>
      <c r="Q199">
        <f>VLOOKUP($B199,'All Results'!$B$2:$Y$321,16,FALSE)</f>
        <v>3</v>
      </c>
      <c r="R199">
        <f>VLOOKUP($B199,'All Results'!$B$2:$Y$321,17,FALSE)</f>
        <v>2</v>
      </c>
      <c r="S199">
        <f>VLOOKUP($B199,'All Results'!$B$2:$Y$321,18,FALSE)</f>
        <v>1</v>
      </c>
      <c r="T199">
        <f>VLOOKUP($B199,'All Results'!$B$2:$Y$321,19,FALSE)</f>
        <v>1</v>
      </c>
      <c r="U199">
        <f>VLOOKUP($B199,'All Results'!$B$2:$Y$321,20,FALSE)</f>
        <v>37</v>
      </c>
      <c r="V199">
        <f>VLOOKUP($B199,'All Results'!$B$2:$Y$321,21,FALSE)</f>
        <v>10</v>
      </c>
      <c r="W199">
        <f>VLOOKUP($B199,'All Results'!$B$2:$Y$321,22,FALSE)</f>
        <v>19</v>
      </c>
      <c r="X199">
        <f>VLOOKUP($B199,'All Results'!$B$2:$Y$321,23,FALSE)</f>
        <v>8</v>
      </c>
      <c r="Y199">
        <f>VLOOKUP($B199,'All Results'!$B$2:$Y$321,24,FALSE)</f>
        <v>0.54</v>
      </c>
    </row>
    <row r="200" spans="1:25" x14ac:dyDescent="0.2">
      <c r="A200">
        <v>199</v>
      </c>
      <c r="B200" t="s">
        <v>166</v>
      </c>
      <c r="C200" t="s">
        <v>479</v>
      </c>
      <c r="D200" t="s">
        <v>477</v>
      </c>
      <c r="E200" s="7">
        <f>VLOOKUP($B200,'All Results'!$B$2:$Y$321,4,FALSE)</f>
        <v>44022.075127723991</v>
      </c>
      <c r="F200" s="7">
        <f>VLOOKUP($B200,'All Results'!$B$2:$Y$321,5,FALSE)</f>
        <v>44022.075400090303</v>
      </c>
      <c r="G200" s="7">
        <f>VLOOKUP($B200,'All Results'!$B$2:$Y$321,6,FALSE)</f>
        <v>2.7236631285632029E-4</v>
      </c>
      <c r="H200" t="str">
        <f>VLOOKUP($B200,'All Results'!$B$2:$Y$321,7,FALSE)</f>
        <v>Y</v>
      </c>
      <c r="I200" t="str">
        <f>VLOOKUP($B200,'All Results'!$B$2:$Y$321,8,FALSE)</f>
        <v>Y</v>
      </c>
      <c r="J200" t="e">
        <f>VLOOKUP($B200,'All Results'!$B$2:$Y$321,9,FALSE)</f>
        <v>#N/A</v>
      </c>
      <c r="K200">
        <f>VLOOKUP($B200,'All Results'!$B$2:$Y$321,10,FALSE)</f>
        <v>6</v>
      </c>
      <c r="L200">
        <f>VLOOKUP($B200,'All Results'!$B$2:$Y$321,11,FALSE)</f>
        <v>2</v>
      </c>
      <c r="M200">
        <f>VLOOKUP($B200,'All Results'!$B$2:$Y$321,12,FALSE)</f>
        <v>3</v>
      </c>
      <c r="N200">
        <f>VLOOKUP($B200,'All Results'!$B$2:$Y$321,13,FALSE)</f>
        <v>0</v>
      </c>
      <c r="O200">
        <f>VLOOKUP($B200,'All Results'!$B$2:$Y$321,14,FALSE)</f>
        <v>2</v>
      </c>
      <c r="P200">
        <f>VLOOKUP($B200,'All Results'!$B$2:$Y$321,15,FALSE)</f>
        <v>1</v>
      </c>
      <c r="Q200">
        <f>VLOOKUP($B200,'All Results'!$B$2:$Y$321,16,FALSE)</f>
        <v>1</v>
      </c>
      <c r="R200">
        <f>VLOOKUP($B200,'All Results'!$B$2:$Y$321,17,FALSE)</f>
        <v>0</v>
      </c>
      <c r="S200">
        <f>VLOOKUP($B200,'All Results'!$B$2:$Y$321,18,FALSE)</f>
        <v>0</v>
      </c>
      <c r="T200">
        <f>VLOOKUP($B200,'All Results'!$B$2:$Y$321,19,FALSE)</f>
        <v>0</v>
      </c>
      <c r="U200">
        <f>VLOOKUP($B200,'All Results'!$B$2:$Y$321,20,FALSE)</f>
        <v>15</v>
      </c>
      <c r="V200">
        <f>VLOOKUP($B200,'All Results'!$B$2:$Y$321,21,FALSE)</f>
        <v>2</v>
      </c>
      <c r="W200">
        <f>VLOOKUP($B200,'All Results'!$B$2:$Y$321,22,FALSE)</f>
        <v>8</v>
      </c>
      <c r="X200">
        <f>VLOOKUP($B200,'All Results'!$B$2:$Y$321,23,FALSE)</f>
        <v>5</v>
      </c>
      <c r="Y200">
        <f>VLOOKUP($B200,'All Results'!$B$2:$Y$321,24,FALSE)</f>
        <v>0.56000000000000005</v>
      </c>
    </row>
    <row r="201" spans="1:25" x14ac:dyDescent="0.2">
      <c r="A201">
        <v>200</v>
      </c>
      <c r="B201" t="s">
        <v>52</v>
      </c>
      <c r="C201" t="s">
        <v>478</v>
      </c>
      <c r="D201" t="s">
        <v>477</v>
      </c>
      <c r="E201" s="7">
        <f>VLOOKUP($B201,'All Results'!$B$2:$Y$321,4,FALSE)</f>
        <v>44022.042267579083</v>
      </c>
      <c r="F201" s="7">
        <f>VLOOKUP($B201,'All Results'!$B$2:$Y$321,5,FALSE)</f>
        <v>44022.04227380432</v>
      </c>
      <c r="G201" s="7">
        <f>VLOOKUP($B201,'All Results'!$B$2:$Y$321,6,FALSE)</f>
        <v>6.2252365751191974E-6</v>
      </c>
      <c r="H201" t="str">
        <f>VLOOKUP($B201,'All Results'!$B$2:$Y$321,7,FALSE)</f>
        <v>N</v>
      </c>
      <c r="I201" t="str">
        <f>VLOOKUP($B201,'All Results'!$B$2:$Y$321,8,FALSE)</f>
        <v>N</v>
      </c>
      <c r="J201" t="e">
        <f>VLOOKUP($B201,'All Results'!$B$2:$Y$321,9,FALSE)</f>
        <v>#N/A</v>
      </c>
      <c r="K201">
        <f>VLOOKUP($B201,'All Results'!$B$2:$Y$321,10,FALSE)</f>
        <v>0</v>
      </c>
      <c r="L201">
        <f>VLOOKUP($B201,'All Results'!$B$2:$Y$321,11,FALSE)</f>
        <v>0</v>
      </c>
      <c r="M201">
        <f>VLOOKUP($B201,'All Results'!$B$2:$Y$321,12,FALSE)</f>
        <v>0</v>
      </c>
      <c r="N201">
        <f>VLOOKUP($B201,'All Results'!$B$2:$Y$321,13,FALSE)</f>
        <v>0</v>
      </c>
      <c r="O201">
        <f>VLOOKUP($B201,'All Results'!$B$2:$Y$321,14,FALSE)</f>
        <v>0</v>
      </c>
      <c r="P201">
        <f>VLOOKUP($B201,'All Results'!$B$2:$Y$321,15,FALSE)</f>
        <v>0</v>
      </c>
      <c r="Q201">
        <f>VLOOKUP($B201,'All Results'!$B$2:$Y$321,16,FALSE)</f>
        <v>0</v>
      </c>
      <c r="R201">
        <f>VLOOKUP($B201,'All Results'!$B$2:$Y$321,17,FALSE)</f>
        <v>0</v>
      </c>
      <c r="S201">
        <f>VLOOKUP($B201,'All Results'!$B$2:$Y$321,18,FALSE)</f>
        <v>0</v>
      </c>
      <c r="T201">
        <f>VLOOKUP($B201,'All Results'!$B$2:$Y$321,19,FALSE)</f>
        <v>0</v>
      </c>
      <c r="U201">
        <f>VLOOKUP($B201,'All Results'!$B$2:$Y$321,20,FALSE)</f>
        <v>0</v>
      </c>
      <c r="V201">
        <f>VLOOKUP($B201,'All Results'!$B$2:$Y$321,21,FALSE)</f>
        <v>0</v>
      </c>
      <c r="W201">
        <f>VLOOKUP($B201,'All Results'!$B$2:$Y$321,22,FALSE)</f>
        <v>0</v>
      </c>
      <c r="X201">
        <f>VLOOKUP($B201,'All Results'!$B$2:$Y$321,23,FALSE)</f>
        <v>0</v>
      </c>
      <c r="Y201">
        <f>VLOOKUP($B201,'All Results'!$B$2:$Y$321,24,FALSE)</f>
        <v>0</v>
      </c>
    </row>
    <row r="202" spans="1:25" x14ac:dyDescent="0.2">
      <c r="A202">
        <v>201</v>
      </c>
      <c r="B202" t="s">
        <v>28</v>
      </c>
      <c r="C202" t="s">
        <v>476</v>
      </c>
      <c r="D202" t="s">
        <v>466</v>
      </c>
      <c r="E202" s="7">
        <f>VLOOKUP($B202,'All Results'!$B$2:$Y$321,4,FALSE)</f>
        <v>44022.034794010076</v>
      </c>
      <c r="F202" s="7">
        <f>VLOOKUP($B202,'All Results'!$B$2:$Y$321,5,FALSE)</f>
        <v>44022.035240550227</v>
      </c>
      <c r="G202" s="7">
        <f>VLOOKUP($B202,'All Results'!$B$2:$Y$321,6,FALSE)</f>
        <v>4.4654015073319897E-4</v>
      </c>
      <c r="H202" t="str">
        <f>VLOOKUP($B202,'All Results'!$B$2:$Y$321,7,FALSE)</f>
        <v>Y</v>
      </c>
      <c r="I202" t="str">
        <f>VLOOKUP($B202,'All Results'!$B$2:$Y$321,8,FALSE)</f>
        <v>Y</v>
      </c>
      <c r="J202" t="str">
        <f>VLOOKUP($B202,'All Results'!$B$2:$Y$321,9,FALSE)</f>
        <v>Y</v>
      </c>
      <c r="K202">
        <f>VLOOKUP($B202,'All Results'!$B$2:$Y$321,10,FALSE)</f>
        <v>6</v>
      </c>
      <c r="L202">
        <f>VLOOKUP($B202,'All Results'!$B$2:$Y$321,11,FALSE)</f>
        <v>6</v>
      </c>
      <c r="M202">
        <f>VLOOKUP($B202,'All Results'!$B$2:$Y$321,12,FALSE)</f>
        <v>3</v>
      </c>
      <c r="N202">
        <f>VLOOKUP($B202,'All Results'!$B$2:$Y$321,13,FALSE)</f>
        <v>0</v>
      </c>
      <c r="O202">
        <f>VLOOKUP($B202,'All Results'!$B$2:$Y$321,14,FALSE)</f>
        <v>4</v>
      </c>
      <c r="P202">
        <f>VLOOKUP($B202,'All Results'!$B$2:$Y$321,15,FALSE)</f>
        <v>1</v>
      </c>
      <c r="Q202">
        <f>VLOOKUP($B202,'All Results'!$B$2:$Y$321,16,FALSE)</f>
        <v>5</v>
      </c>
      <c r="R202">
        <f>VLOOKUP($B202,'All Results'!$B$2:$Y$321,17,FALSE)</f>
        <v>3</v>
      </c>
      <c r="S202">
        <f>VLOOKUP($B202,'All Results'!$B$2:$Y$321,18,FALSE)</f>
        <v>1</v>
      </c>
      <c r="T202">
        <f>VLOOKUP($B202,'All Results'!$B$2:$Y$321,19,FALSE)</f>
        <v>0</v>
      </c>
      <c r="U202">
        <f>VLOOKUP($B202,'All Results'!$B$2:$Y$321,20,FALSE)</f>
        <v>29</v>
      </c>
      <c r="V202">
        <f>VLOOKUP($B202,'All Results'!$B$2:$Y$321,21,FALSE)</f>
        <v>10</v>
      </c>
      <c r="W202">
        <f>VLOOKUP($B202,'All Results'!$B$2:$Y$321,22,FALSE)</f>
        <v>13</v>
      </c>
      <c r="X202">
        <f>VLOOKUP($B202,'All Results'!$B$2:$Y$321,23,FALSE)</f>
        <v>6</v>
      </c>
      <c r="Y202">
        <f>VLOOKUP($B202,'All Results'!$B$2:$Y$321,24,FALSE)</f>
        <v>0.51</v>
      </c>
    </row>
    <row r="203" spans="1:25" x14ac:dyDescent="0.2">
      <c r="A203">
        <v>202</v>
      </c>
      <c r="B203" t="s">
        <v>278</v>
      </c>
      <c r="C203" t="s">
        <v>475</v>
      </c>
      <c r="D203" t="s">
        <v>466</v>
      </c>
      <c r="E203" s="7">
        <f>VLOOKUP($B203,'All Results'!$B$2:$Y$321,4,FALSE)</f>
        <v>44022.104830990582</v>
      </c>
      <c r="F203" s="7">
        <f>VLOOKUP($B203,'All Results'!$B$2:$Y$321,5,FALSE)</f>
        <v>44022.105057308458</v>
      </c>
      <c r="G203" s="7">
        <f>VLOOKUP($B203,'All Results'!$B$2:$Y$321,6,FALSE)</f>
        <v>2.2631787578575313E-4</v>
      </c>
      <c r="H203" t="str">
        <f>VLOOKUP($B203,'All Results'!$B$2:$Y$321,7,FALSE)</f>
        <v>Y</v>
      </c>
      <c r="I203" t="str">
        <f>VLOOKUP($B203,'All Results'!$B$2:$Y$321,8,FALSE)</f>
        <v>Y</v>
      </c>
      <c r="J203" t="e">
        <f>VLOOKUP($B203,'All Results'!$B$2:$Y$321,9,FALSE)</f>
        <v>#N/A</v>
      </c>
      <c r="K203">
        <f>VLOOKUP($B203,'All Results'!$B$2:$Y$321,10,FALSE)</f>
        <v>7</v>
      </c>
      <c r="L203">
        <f>VLOOKUP($B203,'All Results'!$B$2:$Y$321,11,FALSE)</f>
        <v>2</v>
      </c>
      <c r="M203">
        <f>VLOOKUP($B203,'All Results'!$B$2:$Y$321,12,FALSE)</f>
        <v>4</v>
      </c>
      <c r="N203">
        <f>VLOOKUP($B203,'All Results'!$B$2:$Y$321,13,FALSE)</f>
        <v>0</v>
      </c>
      <c r="O203">
        <f>VLOOKUP($B203,'All Results'!$B$2:$Y$321,14,FALSE)</f>
        <v>0</v>
      </c>
      <c r="P203">
        <f>VLOOKUP($B203,'All Results'!$B$2:$Y$321,15,FALSE)</f>
        <v>1</v>
      </c>
      <c r="Q203">
        <f>VLOOKUP($B203,'All Results'!$B$2:$Y$321,16,FALSE)</f>
        <v>1</v>
      </c>
      <c r="R203">
        <f>VLOOKUP($B203,'All Results'!$B$2:$Y$321,17,FALSE)</f>
        <v>2</v>
      </c>
      <c r="S203">
        <f>VLOOKUP($B203,'All Results'!$B$2:$Y$321,18,FALSE)</f>
        <v>1</v>
      </c>
      <c r="T203">
        <f>VLOOKUP($B203,'All Results'!$B$2:$Y$321,19,FALSE)</f>
        <v>0</v>
      </c>
      <c r="U203">
        <f>VLOOKUP($B203,'All Results'!$B$2:$Y$321,20,FALSE)</f>
        <v>18</v>
      </c>
      <c r="V203">
        <f>VLOOKUP($B203,'All Results'!$B$2:$Y$321,21,FALSE)</f>
        <v>6</v>
      </c>
      <c r="W203">
        <f>VLOOKUP($B203,'All Results'!$B$2:$Y$321,22,FALSE)</f>
        <v>9</v>
      </c>
      <c r="X203">
        <f>VLOOKUP($B203,'All Results'!$B$2:$Y$321,23,FALSE)</f>
        <v>3</v>
      </c>
      <c r="Y203">
        <f>VLOOKUP($B203,'All Results'!$B$2:$Y$321,24,FALSE)</f>
        <v>0.48</v>
      </c>
    </row>
    <row r="204" spans="1:25" x14ac:dyDescent="0.2">
      <c r="A204">
        <v>203</v>
      </c>
      <c r="B204" t="s">
        <v>188</v>
      </c>
      <c r="C204" t="s">
        <v>474</v>
      </c>
      <c r="D204" t="s">
        <v>466</v>
      </c>
      <c r="E204" s="7">
        <f>VLOOKUP($B204,'All Results'!$B$2:$Y$321,4,FALSE)</f>
        <v>44022.079251203417</v>
      </c>
      <c r="F204" s="7">
        <f>VLOOKUP($B204,'All Results'!$B$2:$Y$321,5,FALSE)</f>
        <v>44022.079258059857</v>
      </c>
      <c r="G204" s="7">
        <f>VLOOKUP($B204,'All Results'!$B$2:$Y$321,6,FALSE)</f>
        <v>6.8564404500648379E-6</v>
      </c>
      <c r="H204" t="str">
        <f>VLOOKUP($B204,'All Results'!$B$2:$Y$321,7,FALSE)</f>
        <v>N</v>
      </c>
      <c r="I204" t="str">
        <f>VLOOKUP($B204,'All Results'!$B$2:$Y$321,8,FALSE)</f>
        <v>N</v>
      </c>
      <c r="J204" t="str">
        <f>VLOOKUP($B204,'All Results'!$B$2:$Y$321,9,FALSE)</f>
        <v>Y</v>
      </c>
      <c r="K204">
        <f>VLOOKUP($B204,'All Results'!$B$2:$Y$321,10,FALSE)</f>
        <v>0</v>
      </c>
      <c r="L204">
        <f>VLOOKUP($B204,'All Results'!$B$2:$Y$321,11,FALSE)</f>
        <v>5</v>
      </c>
      <c r="M204">
        <f>VLOOKUP($B204,'All Results'!$B$2:$Y$321,12,FALSE)</f>
        <v>0</v>
      </c>
      <c r="N204">
        <f>VLOOKUP($B204,'All Results'!$B$2:$Y$321,13,FALSE)</f>
        <v>0</v>
      </c>
      <c r="O204">
        <f>VLOOKUP($B204,'All Results'!$B$2:$Y$321,14,FALSE)</f>
        <v>3</v>
      </c>
      <c r="P204">
        <f>VLOOKUP($B204,'All Results'!$B$2:$Y$321,15,FALSE)</f>
        <v>0</v>
      </c>
      <c r="Q204">
        <f>VLOOKUP($B204,'All Results'!$B$2:$Y$321,16,FALSE)</f>
        <v>5</v>
      </c>
      <c r="R204">
        <f>VLOOKUP($B204,'All Results'!$B$2:$Y$321,17,FALSE)</f>
        <v>1</v>
      </c>
      <c r="S204">
        <f>VLOOKUP($B204,'All Results'!$B$2:$Y$321,18,FALSE)</f>
        <v>0</v>
      </c>
      <c r="T204">
        <f>VLOOKUP($B204,'All Results'!$B$2:$Y$321,19,FALSE)</f>
        <v>0</v>
      </c>
      <c r="U204">
        <f>VLOOKUP($B204,'All Results'!$B$2:$Y$321,20,FALSE)</f>
        <v>14</v>
      </c>
      <c r="V204">
        <f>VLOOKUP($B204,'All Results'!$B$2:$Y$321,21,FALSE)</f>
        <v>6</v>
      </c>
      <c r="W204">
        <f>VLOOKUP($B204,'All Results'!$B$2:$Y$321,22,FALSE)</f>
        <v>5</v>
      </c>
      <c r="X204">
        <f>VLOOKUP($B204,'All Results'!$B$2:$Y$321,23,FALSE)</f>
        <v>3</v>
      </c>
      <c r="Y204">
        <f>VLOOKUP($B204,'All Results'!$B$2:$Y$321,24,FALSE)</f>
        <v>0.55000000000000004</v>
      </c>
    </row>
    <row r="205" spans="1:25" x14ac:dyDescent="0.2">
      <c r="A205">
        <v>204</v>
      </c>
      <c r="B205" t="s">
        <v>174</v>
      </c>
      <c r="C205" t="s">
        <v>473</v>
      </c>
      <c r="D205" t="s">
        <v>466</v>
      </c>
      <c r="E205" s="7">
        <f>VLOOKUP($B205,'All Results'!$B$2:$Y$321,4,FALSE)</f>
        <v>44022.076584741953</v>
      </c>
      <c r="F205" s="7">
        <f>VLOOKUP($B205,'All Results'!$B$2:$Y$321,5,FALSE)</f>
        <v>44022.076591471552</v>
      </c>
      <c r="G205" s="7">
        <f>VLOOKUP($B205,'All Results'!$B$2:$Y$321,6,FALSE)</f>
        <v>6.7295986809767783E-6</v>
      </c>
      <c r="H205" t="str">
        <f>VLOOKUP($B205,'All Results'!$B$2:$Y$321,7,FALSE)</f>
        <v>N</v>
      </c>
      <c r="I205" t="str">
        <f>VLOOKUP($B205,'All Results'!$B$2:$Y$321,8,FALSE)</f>
        <v>N</v>
      </c>
      <c r="J205" t="str">
        <f>VLOOKUP($B205,'All Results'!$B$2:$Y$321,9,FALSE)</f>
        <v>Y</v>
      </c>
      <c r="K205">
        <f>VLOOKUP($B205,'All Results'!$B$2:$Y$321,10,FALSE)</f>
        <v>0</v>
      </c>
      <c r="L205">
        <f>VLOOKUP($B205,'All Results'!$B$2:$Y$321,11,FALSE)</f>
        <v>4</v>
      </c>
      <c r="M205">
        <f>VLOOKUP($B205,'All Results'!$B$2:$Y$321,12,FALSE)</f>
        <v>0</v>
      </c>
      <c r="N205">
        <f>VLOOKUP($B205,'All Results'!$B$2:$Y$321,13,FALSE)</f>
        <v>0</v>
      </c>
      <c r="O205">
        <f>VLOOKUP($B205,'All Results'!$B$2:$Y$321,14,FALSE)</f>
        <v>3</v>
      </c>
      <c r="P205">
        <f>VLOOKUP($B205,'All Results'!$B$2:$Y$321,15,FALSE)</f>
        <v>0</v>
      </c>
      <c r="Q205">
        <f>VLOOKUP($B205,'All Results'!$B$2:$Y$321,16,FALSE)</f>
        <v>2</v>
      </c>
      <c r="R205">
        <f>VLOOKUP($B205,'All Results'!$B$2:$Y$321,17,FALSE)</f>
        <v>0</v>
      </c>
      <c r="S205">
        <f>VLOOKUP($B205,'All Results'!$B$2:$Y$321,18,FALSE)</f>
        <v>0</v>
      </c>
      <c r="T205">
        <f>VLOOKUP($B205,'All Results'!$B$2:$Y$321,19,FALSE)</f>
        <v>0</v>
      </c>
      <c r="U205">
        <f>VLOOKUP($B205,'All Results'!$B$2:$Y$321,20,FALSE)</f>
        <v>9</v>
      </c>
      <c r="V205">
        <f>VLOOKUP($B205,'All Results'!$B$2:$Y$321,21,FALSE)</f>
        <v>4</v>
      </c>
      <c r="W205">
        <f>VLOOKUP($B205,'All Results'!$B$2:$Y$321,22,FALSE)</f>
        <v>4</v>
      </c>
      <c r="X205">
        <f>VLOOKUP($B205,'All Results'!$B$2:$Y$321,23,FALSE)</f>
        <v>1</v>
      </c>
      <c r="Y205">
        <f>VLOOKUP($B205,'All Results'!$B$2:$Y$321,24,FALSE)</f>
        <v>0.47</v>
      </c>
    </row>
    <row r="206" spans="1:25" x14ac:dyDescent="0.2">
      <c r="A206">
        <v>205</v>
      </c>
      <c r="B206" t="s">
        <v>56</v>
      </c>
      <c r="C206" t="s">
        <v>472</v>
      </c>
      <c r="D206" t="s">
        <v>466</v>
      </c>
      <c r="E206" s="7">
        <f>VLOOKUP($B206,'All Results'!$B$2:$Y$321,4,FALSE)</f>
        <v>44022.043465490518</v>
      </c>
      <c r="F206" s="7">
        <f>VLOOKUP($B206,'All Results'!$B$2:$Y$321,5,FALSE)</f>
        <v>44022.043543836102</v>
      </c>
      <c r="G206" s="7">
        <f>VLOOKUP($B206,'All Results'!$B$2:$Y$321,6,FALSE)</f>
        <v>7.8345583460759372E-5</v>
      </c>
      <c r="H206" t="str">
        <f>VLOOKUP($B206,'All Results'!$B$2:$Y$321,7,FALSE)</f>
        <v>Y</v>
      </c>
      <c r="I206" t="str">
        <f>VLOOKUP($B206,'All Results'!$B$2:$Y$321,8,FALSE)</f>
        <v>Y</v>
      </c>
      <c r="J206" t="e">
        <f>VLOOKUP($B206,'All Results'!$B$2:$Y$321,9,FALSE)</f>
        <v>#N/A</v>
      </c>
      <c r="K206">
        <f>VLOOKUP($B206,'All Results'!$B$2:$Y$321,10,FALSE)</f>
        <v>6</v>
      </c>
      <c r="L206">
        <f>VLOOKUP($B206,'All Results'!$B$2:$Y$321,11,FALSE)</f>
        <v>2</v>
      </c>
      <c r="M206">
        <f>VLOOKUP($B206,'All Results'!$B$2:$Y$321,12,FALSE)</f>
        <v>1</v>
      </c>
      <c r="N206">
        <f>VLOOKUP($B206,'All Results'!$B$2:$Y$321,13,FALSE)</f>
        <v>0</v>
      </c>
      <c r="O206">
        <f>VLOOKUP($B206,'All Results'!$B$2:$Y$321,14,FALSE)</f>
        <v>1</v>
      </c>
      <c r="P206">
        <f>VLOOKUP($B206,'All Results'!$B$2:$Y$321,15,FALSE)</f>
        <v>0</v>
      </c>
      <c r="Q206">
        <f>VLOOKUP($B206,'All Results'!$B$2:$Y$321,16,FALSE)</f>
        <v>1</v>
      </c>
      <c r="R206">
        <f>VLOOKUP($B206,'All Results'!$B$2:$Y$321,17,FALSE)</f>
        <v>2</v>
      </c>
      <c r="S206">
        <f>VLOOKUP($B206,'All Results'!$B$2:$Y$321,18,FALSE)</f>
        <v>1</v>
      </c>
      <c r="T206">
        <f>VLOOKUP($B206,'All Results'!$B$2:$Y$321,19,FALSE)</f>
        <v>0</v>
      </c>
      <c r="U206">
        <f>VLOOKUP($B206,'All Results'!$B$2:$Y$321,20,FALSE)</f>
        <v>14</v>
      </c>
      <c r="V206">
        <f>VLOOKUP($B206,'All Results'!$B$2:$Y$321,21,FALSE)</f>
        <v>5</v>
      </c>
      <c r="W206">
        <f>VLOOKUP($B206,'All Results'!$B$2:$Y$321,22,FALSE)</f>
        <v>7</v>
      </c>
      <c r="X206">
        <f>VLOOKUP($B206,'All Results'!$B$2:$Y$321,23,FALSE)</f>
        <v>2</v>
      </c>
      <c r="Y206">
        <f>VLOOKUP($B206,'All Results'!$B$2:$Y$321,24,FALSE)</f>
        <v>0.43</v>
      </c>
    </row>
    <row r="207" spans="1:25" x14ac:dyDescent="0.2">
      <c r="A207">
        <v>206</v>
      </c>
      <c r="B207" t="s">
        <v>31</v>
      </c>
      <c r="C207" t="s">
        <v>471</v>
      </c>
      <c r="D207" t="s">
        <v>466</v>
      </c>
      <c r="E207" s="7">
        <f>VLOOKUP($B207,'All Results'!$B$2:$Y$321,4,FALSE)</f>
        <v>44022.036067883659</v>
      </c>
      <c r="F207" s="7">
        <f>VLOOKUP($B207,'All Results'!$B$2:$Y$321,5,FALSE)</f>
        <v>44022.036488629747</v>
      </c>
      <c r="G207" s="7">
        <f>VLOOKUP($B207,'All Results'!$B$2:$Y$321,6,FALSE)</f>
        <v>4.2074608791153878E-4</v>
      </c>
      <c r="H207" t="str">
        <f>VLOOKUP($B207,'All Results'!$B$2:$Y$321,7,FALSE)</f>
        <v>Y</v>
      </c>
      <c r="I207" t="str">
        <f>VLOOKUP($B207,'All Results'!$B$2:$Y$321,8,FALSE)</f>
        <v>Y</v>
      </c>
      <c r="J207" t="str">
        <f>VLOOKUP($B207,'All Results'!$B$2:$Y$321,9,FALSE)</f>
        <v>Y</v>
      </c>
      <c r="K207">
        <f>VLOOKUP($B207,'All Results'!$B$2:$Y$321,10,FALSE)</f>
        <v>11</v>
      </c>
      <c r="L207">
        <f>VLOOKUP($B207,'All Results'!$B$2:$Y$321,11,FALSE)</f>
        <v>3</v>
      </c>
      <c r="M207">
        <f>VLOOKUP($B207,'All Results'!$B$2:$Y$321,12,FALSE)</f>
        <v>2</v>
      </c>
      <c r="N207">
        <f>VLOOKUP($B207,'All Results'!$B$2:$Y$321,13,FALSE)</f>
        <v>0</v>
      </c>
      <c r="O207">
        <f>VLOOKUP($B207,'All Results'!$B$2:$Y$321,14,FALSE)</f>
        <v>1</v>
      </c>
      <c r="P207">
        <f>VLOOKUP($B207,'All Results'!$B$2:$Y$321,15,FALSE)</f>
        <v>1</v>
      </c>
      <c r="Q207">
        <f>VLOOKUP($B207,'All Results'!$B$2:$Y$321,16,FALSE)</f>
        <v>2</v>
      </c>
      <c r="R207">
        <f>VLOOKUP($B207,'All Results'!$B$2:$Y$321,17,FALSE)</f>
        <v>3</v>
      </c>
      <c r="S207">
        <f>VLOOKUP($B207,'All Results'!$B$2:$Y$321,18,FALSE)</f>
        <v>1</v>
      </c>
      <c r="T207">
        <f>VLOOKUP($B207,'All Results'!$B$2:$Y$321,19,FALSE)</f>
        <v>1</v>
      </c>
      <c r="U207">
        <f>VLOOKUP($B207,'All Results'!$B$2:$Y$321,20,FALSE)</f>
        <v>25</v>
      </c>
      <c r="V207">
        <f>VLOOKUP($B207,'All Results'!$B$2:$Y$321,21,FALSE)</f>
        <v>8</v>
      </c>
      <c r="W207">
        <f>VLOOKUP($B207,'All Results'!$B$2:$Y$321,22,FALSE)</f>
        <v>13</v>
      </c>
      <c r="X207">
        <f>VLOOKUP($B207,'All Results'!$B$2:$Y$321,23,FALSE)</f>
        <v>4</v>
      </c>
      <c r="Y207">
        <f>VLOOKUP($B207,'All Results'!$B$2:$Y$321,24,FALSE)</f>
        <v>0.53</v>
      </c>
    </row>
    <row r="208" spans="1:25" x14ac:dyDescent="0.2">
      <c r="A208">
        <v>207</v>
      </c>
      <c r="B208" t="s">
        <v>83</v>
      </c>
      <c r="C208" t="s">
        <v>470</v>
      </c>
      <c r="D208" t="s">
        <v>466</v>
      </c>
      <c r="E208" s="7">
        <f>VLOOKUP($B208,'All Results'!$B$2:$Y$321,4,FALSE)</f>
        <v>44022.048907742283</v>
      </c>
      <c r="F208" s="7">
        <f>VLOOKUP($B208,'All Results'!$B$2:$Y$321,5,FALSE)</f>
        <v>44022.049110798842</v>
      </c>
      <c r="G208" s="7">
        <f>VLOOKUP($B208,'All Results'!$B$2:$Y$321,6,FALSE)</f>
        <v>2.0305655925767496E-4</v>
      </c>
      <c r="H208" t="str">
        <f>VLOOKUP($B208,'All Results'!$B$2:$Y$321,7,FALSE)</f>
        <v>Y</v>
      </c>
      <c r="I208" t="str">
        <f>VLOOKUP($B208,'All Results'!$B$2:$Y$321,8,FALSE)</f>
        <v>Y</v>
      </c>
      <c r="J208" t="e">
        <f>VLOOKUP($B208,'All Results'!$B$2:$Y$321,9,FALSE)</f>
        <v>#N/A</v>
      </c>
      <c r="K208">
        <f>VLOOKUP($B208,'All Results'!$B$2:$Y$321,10,FALSE)</f>
        <v>1</v>
      </c>
      <c r="L208">
        <f>VLOOKUP($B208,'All Results'!$B$2:$Y$321,11,FALSE)</f>
        <v>3</v>
      </c>
      <c r="M208">
        <f>VLOOKUP($B208,'All Results'!$B$2:$Y$321,12,FALSE)</f>
        <v>2</v>
      </c>
      <c r="N208">
        <f>VLOOKUP($B208,'All Results'!$B$2:$Y$321,13,FALSE)</f>
        <v>0</v>
      </c>
      <c r="O208">
        <f>VLOOKUP($B208,'All Results'!$B$2:$Y$321,14,FALSE)</f>
        <v>2</v>
      </c>
      <c r="P208">
        <f>VLOOKUP($B208,'All Results'!$B$2:$Y$321,15,FALSE)</f>
        <v>1</v>
      </c>
      <c r="Q208">
        <f>VLOOKUP($B208,'All Results'!$B$2:$Y$321,16,FALSE)</f>
        <v>1</v>
      </c>
      <c r="R208">
        <f>VLOOKUP($B208,'All Results'!$B$2:$Y$321,17,FALSE)</f>
        <v>1</v>
      </c>
      <c r="S208">
        <f>VLOOKUP($B208,'All Results'!$B$2:$Y$321,18,FALSE)</f>
        <v>2</v>
      </c>
      <c r="T208">
        <f>VLOOKUP($B208,'All Results'!$B$2:$Y$321,19,FALSE)</f>
        <v>0</v>
      </c>
      <c r="U208">
        <f>VLOOKUP($B208,'All Results'!$B$2:$Y$321,20,FALSE)</f>
        <v>13</v>
      </c>
      <c r="V208">
        <f>VLOOKUP($B208,'All Results'!$B$2:$Y$321,21,FALSE)</f>
        <v>5</v>
      </c>
      <c r="W208">
        <f>VLOOKUP($B208,'All Results'!$B$2:$Y$321,22,FALSE)</f>
        <v>6</v>
      </c>
      <c r="X208">
        <f>VLOOKUP($B208,'All Results'!$B$2:$Y$321,23,FALSE)</f>
        <v>2</v>
      </c>
      <c r="Y208">
        <f>VLOOKUP($B208,'All Results'!$B$2:$Y$321,24,FALSE)</f>
        <v>0.44</v>
      </c>
    </row>
    <row r="209" spans="1:25" x14ac:dyDescent="0.2">
      <c r="A209">
        <v>208</v>
      </c>
      <c r="B209" t="s">
        <v>243</v>
      </c>
      <c r="C209" t="s">
        <v>469</v>
      </c>
      <c r="D209" t="s">
        <v>466</v>
      </c>
      <c r="E209" s="7">
        <f>VLOOKUP($B209,'All Results'!$B$2:$Y$321,4,FALSE)</f>
        <v>44022.095359478277</v>
      </c>
      <c r="F209" s="7">
        <f>VLOOKUP($B209,'All Results'!$B$2:$Y$321,5,FALSE)</f>
        <v>44022.095365542213</v>
      </c>
      <c r="G209" s="7">
        <f>VLOOKUP($B209,'All Results'!$B$2:$Y$321,6,FALSE)</f>
        <v>6.063935870770365E-6</v>
      </c>
      <c r="H209" t="str">
        <f>VLOOKUP($B209,'All Results'!$B$2:$Y$321,7,FALSE)</f>
        <v>N</v>
      </c>
      <c r="I209" t="str">
        <f>VLOOKUP($B209,'All Results'!$B$2:$Y$321,8,FALSE)</f>
        <v>N</v>
      </c>
      <c r="J209" t="e">
        <f>VLOOKUP($B209,'All Results'!$B$2:$Y$321,9,FALSE)</f>
        <v>#N/A</v>
      </c>
      <c r="K209">
        <f>VLOOKUP($B209,'All Results'!$B$2:$Y$321,10,FALSE)</f>
        <v>0</v>
      </c>
      <c r="L209">
        <f>VLOOKUP($B209,'All Results'!$B$2:$Y$321,11,FALSE)</f>
        <v>0</v>
      </c>
      <c r="M209">
        <f>VLOOKUP($B209,'All Results'!$B$2:$Y$321,12,FALSE)</f>
        <v>0</v>
      </c>
      <c r="N209">
        <f>VLOOKUP($B209,'All Results'!$B$2:$Y$321,13,FALSE)</f>
        <v>0</v>
      </c>
      <c r="O209">
        <f>VLOOKUP($B209,'All Results'!$B$2:$Y$321,14,FALSE)</f>
        <v>0</v>
      </c>
      <c r="P209">
        <f>VLOOKUP($B209,'All Results'!$B$2:$Y$321,15,FALSE)</f>
        <v>0</v>
      </c>
      <c r="Q209">
        <f>VLOOKUP($B209,'All Results'!$B$2:$Y$321,16,FALSE)</f>
        <v>0</v>
      </c>
      <c r="R209">
        <f>VLOOKUP($B209,'All Results'!$B$2:$Y$321,17,FALSE)</f>
        <v>0</v>
      </c>
      <c r="S209">
        <f>VLOOKUP($B209,'All Results'!$B$2:$Y$321,18,FALSE)</f>
        <v>0</v>
      </c>
      <c r="T209">
        <f>VLOOKUP($B209,'All Results'!$B$2:$Y$321,19,FALSE)</f>
        <v>0</v>
      </c>
      <c r="U209">
        <f>VLOOKUP($B209,'All Results'!$B$2:$Y$321,20,FALSE)</f>
        <v>0</v>
      </c>
      <c r="V209">
        <f>VLOOKUP($B209,'All Results'!$B$2:$Y$321,21,FALSE)</f>
        <v>0</v>
      </c>
      <c r="W209">
        <f>VLOOKUP($B209,'All Results'!$B$2:$Y$321,22,FALSE)</f>
        <v>0</v>
      </c>
      <c r="X209">
        <f>VLOOKUP($B209,'All Results'!$B$2:$Y$321,23,FALSE)</f>
        <v>0</v>
      </c>
      <c r="Y209">
        <f>VLOOKUP($B209,'All Results'!$B$2:$Y$321,24,FALSE)</f>
        <v>0</v>
      </c>
    </row>
    <row r="210" spans="1:25" x14ac:dyDescent="0.2">
      <c r="A210">
        <v>209</v>
      </c>
      <c r="B210" t="s">
        <v>282</v>
      </c>
      <c r="C210" t="s">
        <v>468</v>
      </c>
      <c r="D210" t="s">
        <v>466</v>
      </c>
      <c r="E210" s="7">
        <f>VLOOKUP($B210,'All Results'!$B$2:$Y$321,4,FALSE)</f>
        <v>44022.105350149373</v>
      </c>
      <c r="F210" s="7">
        <f>VLOOKUP($B210,'All Results'!$B$2:$Y$321,5,FALSE)</f>
        <v>44022.105615596367</v>
      </c>
      <c r="G210" s="7">
        <f>VLOOKUP($B210,'All Results'!$B$2:$Y$321,6,FALSE)</f>
        <v>2.6544699358055368E-4</v>
      </c>
      <c r="H210" t="str">
        <f>VLOOKUP($B210,'All Results'!$B$2:$Y$321,7,FALSE)</f>
        <v>Y</v>
      </c>
      <c r="I210" t="str">
        <f>VLOOKUP($B210,'All Results'!$B$2:$Y$321,8,FALSE)</f>
        <v>Y</v>
      </c>
      <c r="J210" t="e">
        <f>VLOOKUP($B210,'All Results'!$B$2:$Y$321,9,FALSE)</f>
        <v>#N/A</v>
      </c>
      <c r="K210">
        <f>VLOOKUP($B210,'All Results'!$B$2:$Y$321,10,FALSE)</f>
        <v>4</v>
      </c>
      <c r="L210">
        <f>VLOOKUP($B210,'All Results'!$B$2:$Y$321,11,FALSE)</f>
        <v>3</v>
      </c>
      <c r="M210">
        <f>VLOOKUP($B210,'All Results'!$B$2:$Y$321,12,FALSE)</f>
        <v>2</v>
      </c>
      <c r="N210">
        <f>VLOOKUP($B210,'All Results'!$B$2:$Y$321,13,FALSE)</f>
        <v>0</v>
      </c>
      <c r="O210">
        <f>VLOOKUP($B210,'All Results'!$B$2:$Y$321,14,FALSE)</f>
        <v>1</v>
      </c>
      <c r="P210">
        <f>VLOOKUP($B210,'All Results'!$B$2:$Y$321,15,FALSE)</f>
        <v>1</v>
      </c>
      <c r="Q210">
        <f>VLOOKUP($B210,'All Results'!$B$2:$Y$321,16,FALSE)</f>
        <v>1</v>
      </c>
      <c r="R210">
        <f>VLOOKUP($B210,'All Results'!$B$2:$Y$321,17,FALSE)</f>
        <v>2</v>
      </c>
      <c r="S210">
        <f>VLOOKUP($B210,'All Results'!$B$2:$Y$321,18,FALSE)</f>
        <v>0</v>
      </c>
      <c r="T210">
        <f>VLOOKUP($B210,'All Results'!$B$2:$Y$321,19,FALSE)</f>
        <v>1</v>
      </c>
      <c r="U210">
        <f>VLOOKUP($B210,'All Results'!$B$2:$Y$321,20,FALSE)</f>
        <v>15</v>
      </c>
      <c r="V210">
        <f>VLOOKUP($B210,'All Results'!$B$2:$Y$321,21,FALSE)</f>
        <v>6</v>
      </c>
      <c r="W210">
        <f>VLOOKUP($B210,'All Results'!$B$2:$Y$321,22,FALSE)</f>
        <v>8</v>
      </c>
      <c r="X210">
        <f>VLOOKUP($B210,'All Results'!$B$2:$Y$321,23,FALSE)</f>
        <v>1</v>
      </c>
      <c r="Y210">
        <f>VLOOKUP($B210,'All Results'!$B$2:$Y$321,24,FALSE)</f>
        <v>0.46</v>
      </c>
    </row>
    <row r="211" spans="1:25" x14ac:dyDescent="0.2">
      <c r="A211">
        <v>210</v>
      </c>
      <c r="B211" t="s">
        <v>287</v>
      </c>
      <c r="C211" t="s">
        <v>467</v>
      </c>
      <c r="D211" t="s">
        <v>466</v>
      </c>
      <c r="E211" s="7">
        <f>VLOOKUP($B211,'All Results'!$B$2:$Y$321,4,FALSE)</f>
        <v>44022.106949402521</v>
      </c>
      <c r="F211" s="7">
        <f>VLOOKUP($B211,'All Results'!$B$2:$Y$321,5,FALSE)</f>
        <v>44022.107201389103</v>
      </c>
      <c r="G211" s="7">
        <f>VLOOKUP($B211,'All Results'!$B$2:$Y$321,6,FALSE)</f>
        <v>2.5198658113367856E-4</v>
      </c>
      <c r="H211" t="str">
        <f>VLOOKUP($B211,'All Results'!$B$2:$Y$321,7,FALSE)</f>
        <v>Y</v>
      </c>
      <c r="I211" t="str">
        <f>VLOOKUP($B211,'All Results'!$B$2:$Y$321,8,FALSE)</f>
        <v>Y</v>
      </c>
      <c r="J211" t="e">
        <f>VLOOKUP($B211,'All Results'!$B$2:$Y$321,9,FALSE)</f>
        <v>#N/A</v>
      </c>
      <c r="K211">
        <f>VLOOKUP($B211,'All Results'!$B$2:$Y$321,10,FALSE)</f>
        <v>7</v>
      </c>
      <c r="L211">
        <f>VLOOKUP($B211,'All Results'!$B$2:$Y$321,11,FALSE)</f>
        <v>2</v>
      </c>
      <c r="M211">
        <f>VLOOKUP($B211,'All Results'!$B$2:$Y$321,12,FALSE)</f>
        <v>2</v>
      </c>
      <c r="N211">
        <f>VLOOKUP($B211,'All Results'!$B$2:$Y$321,13,FALSE)</f>
        <v>0</v>
      </c>
      <c r="O211">
        <f>VLOOKUP($B211,'All Results'!$B$2:$Y$321,14,FALSE)</f>
        <v>2</v>
      </c>
      <c r="P211">
        <f>VLOOKUP($B211,'All Results'!$B$2:$Y$321,15,FALSE)</f>
        <v>1</v>
      </c>
      <c r="Q211">
        <f>VLOOKUP($B211,'All Results'!$B$2:$Y$321,16,FALSE)</f>
        <v>2</v>
      </c>
      <c r="R211">
        <f>VLOOKUP($B211,'All Results'!$B$2:$Y$321,17,FALSE)</f>
        <v>3</v>
      </c>
      <c r="S211">
        <f>VLOOKUP($B211,'All Results'!$B$2:$Y$321,18,FALSE)</f>
        <v>2</v>
      </c>
      <c r="T211">
        <f>VLOOKUP($B211,'All Results'!$B$2:$Y$321,19,FALSE)</f>
        <v>1</v>
      </c>
      <c r="U211">
        <f>VLOOKUP($B211,'All Results'!$B$2:$Y$321,20,FALSE)</f>
        <v>22</v>
      </c>
      <c r="V211">
        <f>VLOOKUP($B211,'All Results'!$B$2:$Y$321,21,FALSE)</f>
        <v>7</v>
      </c>
      <c r="W211">
        <f>VLOOKUP($B211,'All Results'!$B$2:$Y$321,22,FALSE)</f>
        <v>11</v>
      </c>
      <c r="X211">
        <f>VLOOKUP($B211,'All Results'!$B$2:$Y$321,23,FALSE)</f>
        <v>4</v>
      </c>
      <c r="Y211">
        <f>VLOOKUP($B211,'All Results'!$B$2:$Y$321,24,FALSE)</f>
        <v>0.55000000000000004</v>
      </c>
    </row>
    <row r="212" spans="1:25" x14ac:dyDescent="0.2">
      <c r="A212">
        <v>211</v>
      </c>
      <c r="B212" t="s">
        <v>202</v>
      </c>
      <c r="C212" t="s">
        <v>465</v>
      </c>
      <c r="D212" t="s">
        <v>455</v>
      </c>
      <c r="E212" s="7">
        <f>VLOOKUP($B212,'All Results'!$B$2:$Y$321,4,FALSE)</f>
        <v>44022.082227905128</v>
      </c>
      <c r="F212" s="7">
        <f>VLOOKUP($B212,'All Results'!$B$2:$Y$321,5,FALSE)</f>
        <v>44022.082613328254</v>
      </c>
      <c r="G212" s="7">
        <f>VLOOKUP($B212,'All Results'!$B$2:$Y$321,6,FALSE)</f>
        <v>3.8542312540812418E-4</v>
      </c>
      <c r="H212" t="str">
        <f>VLOOKUP($B212,'All Results'!$B$2:$Y$321,7,FALSE)</f>
        <v>Y</v>
      </c>
      <c r="I212" t="str">
        <f>VLOOKUP($B212,'All Results'!$B$2:$Y$321,8,FALSE)</f>
        <v>Y</v>
      </c>
      <c r="J212" t="e">
        <f>VLOOKUP($B212,'All Results'!$B$2:$Y$321,9,FALSE)</f>
        <v>#N/A</v>
      </c>
      <c r="K212">
        <f>VLOOKUP($B212,'All Results'!$B$2:$Y$321,10,FALSE)</f>
        <v>10</v>
      </c>
      <c r="L212">
        <f>VLOOKUP($B212,'All Results'!$B$2:$Y$321,11,FALSE)</f>
        <v>3</v>
      </c>
      <c r="M212">
        <f>VLOOKUP($B212,'All Results'!$B$2:$Y$321,12,FALSE)</f>
        <v>4</v>
      </c>
      <c r="N212">
        <f>VLOOKUP($B212,'All Results'!$B$2:$Y$321,13,FALSE)</f>
        <v>0</v>
      </c>
      <c r="O212">
        <f>VLOOKUP($B212,'All Results'!$B$2:$Y$321,14,FALSE)</f>
        <v>3</v>
      </c>
      <c r="P212">
        <f>VLOOKUP($B212,'All Results'!$B$2:$Y$321,15,FALSE)</f>
        <v>1</v>
      </c>
      <c r="Q212">
        <f>VLOOKUP($B212,'All Results'!$B$2:$Y$321,16,FALSE)</f>
        <v>1</v>
      </c>
      <c r="R212">
        <f>VLOOKUP($B212,'All Results'!$B$2:$Y$321,17,FALSE)</f>
        <v>2</v>
      </c>
      <c r="S212">
        <f>VLOOKUP($B212,'All Results'!$B$2:$Y$321,18,FALSE)</f>
        <v>0</v>
      </c>
      <c r="T212">
        <f>VLOOKUP($B212,'All Results'!$B$2:$Y$321,19,FALSE)</f>
        <v>0</v>
      </c>
      <c r="U212">
        <f>VLOOKUP($B212,'All Results'!$B$2:$Y$321,20,FALSE)</f>
        <v>24</v>
      </c>
      <c r="V212">
        <f>VLOOKUP($B212,'All Results'!$B$2:$Y$321,21,FALSE)</f>
        <v>7</v>
      </c>
      <c r="W212">
        <f>VLOOKUP($B212,'All Results'!$B$2:$Y$321,22,FALSE)</f>
        <v>9</v>
      </c>
      <c r="X212">
        <f>VLOOKUP($B212,'All Results'!$B$2:$Y$321,23,FALSE)</f>
        <v>8</v>
      </c>
      <c r="Y212">
        <f>VLOOKUP($B212,'All Results'!$B$2:$Y$321,24,FALSE)</f>
        <v>0.56000000000000005</v>
      </c>
    </row>
    <row r="213" spans="1:25" x14ac:dyDescent="0.2">
      <c r="A213">
        <v>212</v>
      </c>
      <c r="B213" t="s">
        <v>212</v>
      </c>
      <c r="C213" t="s">
        <v>464</v>
      </c>
      <c r="D213" t="s">
        <v>455</v>
      </c>
      <c r="E213" s="7">
        <f>VLOOKUP($B213,'All Results'!$B$2:$Y$321,4,FALSE)</f>
        <v>44022.085935191819</v>
      </c>
      <c r="F213" s="7">
        <f>VLOOKUP($B213,'All Results'!$B$2:$Y$321,5,FALSE)</f>
        <v>44022.085941097073</v>
      </c>
      <c r="G213" s="7">
        <f>VLOOKUP($B213,'All Results'!$B$2:$Y$321,6,FALSE)</f>
        <v>5.9052545111626387E-6</v>
      </c>
      <c r="H213" t="str">
        <f>VLOOKUP($B213,'All Results'!$B$2:$Y$321,7,FALSE)</f>
        <v>N</v>
      </c>
      <c r="I213" t="str">
        <f>VLOOKUP($B213,'All Results'!$B$2:$Y$321,8,FALSE)</f>
        <v>N</v>
      </c>
      <c r="J213" t="e">
        <f>VLOOKUP($B213,'All Results'!$B$2:$Y$321,9,FALSE)</f>
        <v>#N/A</v>
      </c>
      <c r="K213">
        <f>VLOOKUP($B213,'All Results'!$B$2:$Y$321,10,FALSE)</f>
        <v>0</v>
      </c>
      <c r="L213">
        <f>VLOOKUP($B213,'All Results'!$B$2:$Y$321,11,FALSE)</f>
        <v>0</v>
      </c>
      <c r="M213">
        <f>VLOOKUP($B213,'All Results'!$B$2:$Y$321,12,FALSE)</f>
        <v>0</v>
      </c>
      <c r="N213">
        <f>VLOOKUP($B213,'All Results'!$B$2:$Y$321,13,FALSE)</f>
        <v>0</v>
      </c>
      <c r="O213">
        <f>VLOOKUP($B213,'All Results'!$B$2:$Y$321,14,FALSE)</f>
        <v>0</v>
      </c>
      <c r="P213">
        <f>VLOOKUP($B213,'All Results'!$B$2:$Y$321,15,FALSE)</f>
        <v>0</v>
      </c>
      <c r="Q213">
        <f>VLOOKUP($B213,'All Results'!$B$2:$Y$321,16,FALSE)</f>
        <v>0</v>
      </c>
      <c r="R213">
        <f>VLOOKUP($B213,'All Results'!$B$2:$Y$321,17,FALSE)</f>
        <v>0</v>
      </c>
      <c r="S213">
        <f>VLOOKUP($B213,'All Results'!$B$2:$Y$321,18,FALSE)</f>
        <v>0</v>
      </c>
      <c r="T213">
        <f>VLOOKUP($B213,'All Results'!$B$2:$Y$321,19,FALSE)</f>
        <v>0</v>
      </c>
      <c r="U213">
        <f>VLOOKUP($B213,'All Results'!$B$2:$Y$321,20,FALSE)</f>
        <v>0</v>
      </c>
      <c r="V213">
        <f>VLOOKUP($B213,'All Results'!$B$2:$Y$321,21,FALSE)</f>
        <v>0</v>
      </c>
      <c r="W213">
        <f>VLOOKUP($B213,'All Results'!$B$2:$Y$321,22,FALSE)</f>
        <v>0</v>
      </c>
      <c r="X213">
        <f>VLOOKUP($B213,'All Results'!$B$2:$Y$321,23,FALSE)</f>
        <v>0</v>
      </c>
      <c r="Y213">
        <f>VLOOKUP($B213,'All Results'!$B$2:$Y$321,24,FALSE)</f>
        <v>0</v>
      </c>
    </row>
    <row r="214" spans="1:25" x14ac:dyDescent="0.2">
      <c r="A214">
        <v>213</v>
      </c>
      <c r="B214" t="s">
        <v>198</v>
      </c>
      <c r="C214" t="s">
        <v>463</v>
      </c>
      <c r="D214" t="s">
        <v>455</v>
      </c>
      <c r="E214" s="7">
        <f>VLOOKUP($B214,'All Results'!$B$2:$Y$321,4,FALSE)</f>
        <v>44022.082106624803</v>
      </c>
      <c r="F214" s="7">
        <f>VLOOKUP($B214,'All Results'!$B$2:$Y$321,5,FALSE)</f>
        <v>44022.082177910343</v>
      </c>
      <c r="G214" s="7">
        <f>VLOOKUP($B214,'All Results'!$B$2:$Y$321,6,FALSE)</f>
        <v>7.1285539888776839E-5</v>
      </c>
      <c r="H214" t="str">
        <f>VLOOKUP($B214,'All Results'!$B$2:$Y$321,7,FALSE)</f>
        <v>Y</v>
      </c>
      <c r="I214" t="str">
        <f>VLOOKUP($B214,'All Results'!$B$2:$Y$321,8,FALSE)</f>
        <v>Y</v>
      </c>
      <c r="J214" t="e">
        <f>VLOOKUP($B214,'All Results'!$B$2:$Y$321,9,FALSE)</f>
        <v>#N/A</v>
      </c>
      <c r="K214">
        <f>VLOOKUP($B214,'All Results'!$B$2:$Y$321,10,FALSE)</f>
        <v>8</v>
      </c>
      <c r="L214">
        <f>VLOOKUP($B214,'All Results'!$B$2:$Y$321,11,FALSE)</f>
        <v>2</v>
      </c>
      <c r="M214">
        <f>VLOOKUP($B214,'All Results'!$B$2:$Y$321,12,FALSE)</f>
        <v>2</v>
      </c>
      <c r="N214">
        <f>VLOOKUP($B214,'All Results'!$B$2:$Y$321,13,FALSE)</f>
        <v>0</v>
      </c>
      <c r="O214">
        <f>VLOOKUP($B214,'All Results'!$B$2:$Y$321,14,FALSE)</f>
        <v>1</v>
      </c>
      <c r="P214">
        <f>VLOOKUP($B214,'All Results'!$B$2:$Y$321,15,FALSE)</f>
        <v>1</v>
      </c>
      <c r="Q214">
        <f>VLOOKUP($B214,'All Results'!$B$2:$Y$321,16,FALSE)</f>
        <v>1</v>
      </c>
      <c r="R214">
        <f>VLOOKUP($B214,'All Results'!$B$2:$Y$321,17,FALSE)</f>
        <v>3</v>
      </c>
      <c r="S214">
        <f>VLOOKUP($B214,'All Results'!$B$2:$Y$321,18,FALSE)</f>
        <v>1</v>
      </c>
      <c r="T214">
        <f>VLOOKUP($B214,'All Results'!$B$2:$Y$321,19,FALSE)</f>
        <v>0</v>
      </c>
      <c r="U214">
        <f>VLOOKUP($B214,'All Results'!$B$2:$Y$321,20,FALSE)</f>
        <v>19</v>
      </c>
      <c r="V214">
        <f>VLOOKUP($B214,'All Results'!$B$2:$Y$321,21,FALSE)</f>
        <v>6</v>
      </c>
      <c r="W214">
        <f>VLOOKUP($B214,'All Results'!$B$2:$Y$321,22,FALSE)</f>
        <v>11</v>
      </c>
      <c r="X214">
        <f>VLOOKUP($B214,'All Results'!$B$2:$Y$321,23,FALSE)</f>
        <v>2</v>
      </c>
      <c r="Y214">
        <f>VLOOKUP($B214,'All Results'!$B$2:$Y$321,24,FALSE)</f>
        <v>0.53</v>
      </c>
    </row>
    <row r="215" spans="1:25" x14ac:dyDescent="0.2">
      <c r="A215">
        <v>214</v>
      </c>
      <c r="B215" t="s">
        <v>277</v>
      </c>
      <c r="C215" t="s">
        <v>462</v>
      </c>
      <c r="D215" t="s">
        <v>455</v>
      </c>
      <c r="E215" s="7">
        <f>VLOOKUP($B215,'All Results'!$B$2:$Y$321,4,FALSE)</f>
        <v>44022.104433934561</v>
      </c>
      <c r="F215" s="7">
        <f>VLOOKUP($B215,'All Results'!$B$2:$Y$321,5,FALSE)</f>
        <v>44022.104830923949</v>
      </c>
      <c r="G215" s="7">
        <f>VLOOKUP($B215,'All Results'!$B$2:$Y$321,6,FALSE)</f>
        <v>3.9698938780929893E-4</v>
      </c>
      <c r="H215" t="str">
        <f>VLOOKUP($B215,'All Results'!$B$2:$Y$321,7,FALSE)</f>
        <v>Y</v>
      </c>
      <c r="I215" t="str">
        <f>VLOOKUP($B215,'All Results'!$B$2:$Y$321,8,FALSE)</f>
        <v>Y</v>
      </c>
      <c r="J215" t="e">
        <f>VLOOKUP($B215,'All Results'!$B$2:$Y$321,9,FALSE)</f>
        <v>#N/A</v>
      </c>
      <c r="K215">
        <f>VLOOKUP($B215,'All Results'!$B$2:$Y$321,10,FALSE)</f>
        <v>7</v>
      </c>
      <c r="L215">
        <f>VLOOKUP($B215,'All Results'!$B$2:$Y$321,11,FALSE)</f>
        <v>3</v>
      </c>
      <c r="M215">
        <f>VLOOKUP($B215,'All Results'!$B$2:$Y$321,12,FALSE)</f>
        <v>2</v>
      </c>
      <c r="N215">
        <f>VLOOKUP($B215,'All Results'!$B$2:$Y$321,13,FALSE)</f>
        <v>0</v>
      </c>
      <c r="O215">
        <f>VLOOKUP($B215,'All Results'!$B$2:$Y$321,14,FALSE)</f>
        <v>2</v>
      </c>
      <c r="P215">
        <f>VLOOKUP($B215,'All Results'!$B$2:$Y$321,15,FALSE)</f>
        <v>1</v>
      </c>
      <c r="Q215">
        <f>VLOOKUP($B215,'All Results'!$B$2:$Y$321,16,FALSE)</f>
        <v>1</v>
      </c>
      <c r="R215">
        <f>VLOOKUP($B215,'All Results'!$B$2:$Y$321,17,FALSE)</f>
        <v>3</v>
      </c>
      <c r="S215">
        <f>VLOOKUP($B215,'All Results'!$B$2:$Y$321,18,FALSE)</f>
        <v>1</v>
      </c>
      <c r="T215">
        <f>VLOOKUP($B215,'All Results'!$B$2:$Y$321,19,FALSE)</f>
        <v>1</v>
      </c>
      <c r="U215">
        <f>VLOOKUP($B215,'All Results'!$B$2:$Y$321,20,FALSE)</f>
        <v>21</v>
      </c>
      <c r="V215">
        <f>VLOOKUP($B215,'All Results'!$B$2:$Y$321,21,FALSE)</f>
        <v>7</v>
      </c>
      <c r="W215">
        <f>VLOOKUP($B215,'All Results'!$B$2:$Y$321,22,FALSE)</f>
        <v>11</v>
      </c>
      <c r="X215">
        <f>VLOOKUP($B215,'All Results'!$B$2:$Y$321,23,FALSE)</f>
        <v>3</v>
      </c>
      <c r="Y215">
        <f>VLOOKUP($B215,'All Results'!$B$2:$Y$321,24,FALSE)</f>
        <v>0.53</v>
      </c>
    </row>
    <row r="216" spans="1:25" x14ac:dyDescent="0.2">
      <c r="A216">
        <v>215</v>
      </c>
      <c r="B216" t="s">
        <v>121</v>
      </c>
      <c r="C216" t="s">
        <v>461</v>
      </c>
      <c r="D216" t="s">
        <v>455</v>
      </c>
      <c r="E216" s="7">
        <f>VLOOKUP($B216,'All Results'!$B$2:$Y$321,4,FALSE)</f>
        <v>44022.060316619973</v>
      </c>
      <c r="F216" s="7">
        <f>VLOOKUP($B216,'All Results'!$B$2:$Y$321,5,FALSE)</f>
        <v>44022.060766048868</v>
      </c>
      <c r="G216" s="7">
        <f>VLOOKUP($B216,'All Results'!$B$2:$Y$321,6,FALSE)</f>
        <v>4.4942889508092776E-4</v>
      </c>
      <c r="H216" t="str">
        <f>VLOOKUP($B216,'All Results'!$B$2:$Y$321,7,FALSE)</f>
        <v>Y</v>
      </c>
      <c r="I216" t="str">
        <f>VLOOKUP($B216,'All Results'!$B$2:$Y$321,8,FALSE)</f>
        <v>Y</v>
      </c>
      <c r="J216" t="str">
        <f>VLOOKUP($B216,'All Results'!$B$2:$Y$321,9,FALSE)</f>
        <v>Y</v>
      </c>
      <c r="K216">
        <f>VLOOKUP($B216,'All Results'!$B$2:$Y$321,10,FALSE)</f>
        <v>6</v>
      </c>
      <c r="L216">
        <f>VLOOKUP($B216,'All Results'!$B$2:$Y$321,11,FALSE)</f>
        <v>9</v>
      </c>
      <c r="M216">
        <f>VLOOKUP($B216,'All Results'!$B$2:$Y$321,12,FALSE)</f>
        <v>5</v>
      </c>
      <c r="N216">
        <f>VLOOKUP($B216,'All Results'!$B$2:$Y$321,13,FALSE)</f>
        <v>0</v>
      </c>
      <c r="O216">
        <f>VLOOKUP($B216,'All Results'!$B$2:$Y$321,14,FALSE)</f>
        <v>4</v>
      </c>
      <c r="P216">
        <f>VLOOKUP($B216,'All Results'!$B$2:$Y$321,15,FALSE)</f>
        <v>1</v>
      </c>
      <c r="Q216">
        <f>VLOOKUP($B216,'All Results'!$B$2:$Y$321,16,FALSE)</f>
        <v>6</v>
      </c>
      <c r="R216">
        <f>VLOOKUP($B216,'All Results'!$B$2:$Y$321,17,FALSE)</f>
        <v>2</v>
      </c>
      <c r="S216">
        <f>VLOOKUP($B216,'All Results'!$B$2:$Y$321,18,FALSE)</f>
        <v>2</v>
      </c>
      <c r="T216">
        <f>VLOOKUP($B216,'All Results'!$B$2:$Y$321,19,FALSE)</f>
        <v>0</v>
      </c>
      <c r="U216">
        <f>VLOOKUP($B216,'All Results'!$B$2:$Y$321,20,FALSE)</f>
        <v>35</v>
      </c>
      <c r="V216">
        <f>VLOOKUP($B216,'All Results'!$B$2:$Y$321,21,FALSE)</f>
        <v>12</v>
      </c>
      <c r="W216">
        <f>VLOOKUP($B216,'All Results'!$B$2:$Y$321,22,FALSE)</f>
        <v>14</v>
      </c>
      <c r="X216">
        <f>VLOOKUP($B216,'All Results'!$B$2:$Y$321,23,FALSE)</f>
        <v>9</v>
      </c>
      <c r="Y216">
        <f>VLOOKUP($B216,'All Results'!$B$2:$Y$321,24,FALSE)</f>
        <v>0.53</v>
      </c>
    </row>
    <row r="217" spans="1:25" x14ac:dyDescent="0.2">
      <c r="A217">
        <v>216</v>
      </c>
      <c r="B217" t="s">
        <v>131</v>
      </c>
      <c r="C217" t="s">
        <v>460</v>
      </c>
      <c r="D217" t="s">
        <v>455</v>
      </c>
      <c r="E217" s="7">
        <f>VLOOKUP($B217,'All Results'!$B$2:$Y$321,4,FALSE)</f>
        <v>44022.062945273727</v>
      </c>
      <c r="F217" s="7">
        <f>VLOOKUP($B217,'All Results'!$B$2:$Y$321,5,FALSE)</f>
        <v>44022.062951625048</v>
      </c>
      <c r="G217" s="7">
        <f>VLOOKUP($B217,'All Results'!$B$2:$Y$321,6,FALSE)</f>
        <v>6.351321644615382E-6</v>
      </c>
      <c r="H217" t="str">
        <f>VLOOKUP($B217,'All Results'!$B$2:$Y$321,7,FALSE)</f>
        <v>N</v>
      </c>
      <c r="I217" t="str">
        <f>VLOOKUP($B217,'All Results'!$B$2:$Y$321,8,FALSE)</f>
        <v>N</v>
      </c>
      <c r="J217" t="e">
        <f>VLOOKUP($B217,'All Results'!$B$2:$Y$321,9,FALSE)</f>
        <v>#N/A</v>
      </c>
      <c r="K217">
        <f>VLOOKUP($B217,'All Results'!$B$2:$Y$321,10,FALSE)</f>
        <v>0</v>
      </c>
      <c r="L217">
        <f>VLOOKUP($B217,'All Results'!$B$2:$Y$321,11,FALSE)</f>
        <v>0</v>
      </c>
      <c r="M217">
        <f>VLOOKUP($B217,'All Results'!$B$2:$Y$321,12,FALSE)</f>
        <v>0</v>
      </c>
      <c r="N217">
        <f>VLOOKUP($B217,'All Results'!$B$2:$Y$321,13,FALSE)</f>
        <v>0</v>
      </c>
      <c r="O217">
        <f>VLOOKUP($B217,'All Results'!$B$2:$Y$321,14,FALSE)</f>
        <v>0</v>
      </c>
      <c r="P217">
        <f>VLOOKUP($B217,'All Results'!$B$2:$Y$321,15,FALSE)</f>
        <v>0</v>
      </c>
      <c r="Q217">
        <f>VLOOKUP($B217,'All Results'!$B$2:$Y$321,16,FALSE)</f>
        <v>0</v>
      </c>
      <c r="R217">
        <f>VLOOKUP($B217,'All Results'!$B$2:$Y$321,17,FALSE)</f>
        <v>0</v>
      </c>
      <c r="S217">
        <f>VLOOKUP($B217,'All Results'!$B$2:$Y$321,18,FALSE)</f>
        <v>0</v>
      </c>
      <c r="T217">
        <f>VLOOKUP($B217,'All Results'!$B$2:$Y$321,19,FALSE)</f>
        <v>0</v>
      </c>
      <c r="U217">
        <f>VLOOKUP($B217,'All Results'!$B$2:$Y$321,20,FALSE)</f>
        <v>0</v>
      </c>
      <c r="V217">
        <f>VLOOKUP($B217,'All Results'!$B$2:$Y$321,21,FALSE)</f>
        <v>0</v>
      </c>
      <c r="W217">
        <f>VLOOKUP($B217,'All Results'!$B$2:$Y$321,22,FALSE)</f>
        <v>0</v>
      </c>
      <c r="X217">
        <f>VLOOKUP($B217,'All Results'!$B$2:$Y$321,23,FALSE)</f>
        <v>0</v>
      </c>
      <c r="Y217">
        <f>VLOOKUP($B217,'All Results'!$B$2:$Y$321,24,FALSE)</f>
        <v>0</v>
      </c>
    </row>
    <row r="218" spans="1:25" x14ac:dyDescent="0.2">
      <c r="A218">
        <v>217</v>
      </c>
      <c r="B218" t="s">
        <v>224</v>
      </c>
      <c r="C218" t="s">
        <v>459</v>
      </c>
      <c r="D218" t="s">
        <v>455</v>
      </c>
      <c r="E218" s="7">
        <f>VLOOKUP($B218,'All Results'!$B$2:$Y$321,4,FALSE)</f>
        <v>44022.089277501073</v>
      </c>
      <c r="F218" s="7">
        <f>VLOOKUP($B218,'All Results'!$B$2:$Y$321,5,FALSE)</f>
        <v>44022.089398236523</v>
      </c>
      <c r="G218" s="7">
        <f>VLOOKUP($B218,'All Results'!$B$2:$Y$321,6,FALSE)</f>
        <v>1.2073545076418668E-4</v>
      </c>
      <c r="H218" t="str">
        <f>VLOOKUP($B218,'All Results'!$B$2:$Y$321,7,FALSE)</f>
        <v>Y</v>
      </c>
      <c r="I218" t="str">
        <f>VLOOKUP($B218,'All Results'!$B$2:$Y$321,8,FALSE)</f>
        <v>Y</v>
      </c>
      <c r="J218" t="e">
        <f>VLOOKUP($B218,'All Results'!$B$2:$Y$321,9,FALSE)</f>
        <v>#N/A</v>
      </c>
      <c r="K218">
        <f>VLOOKUP($B218,'All Results'!$B$2:$Y$321,10,FALSE)</f>
        <v>1</v>
      </c>
      <c r="L218">
        <f>VLOOKUP($B218,'All Results'!$B$2:$Y$321,11,FALSE)</f>
        <v>2</v>
      </c>
      <c r="M218">
        <f>VLOOKUP($B218,'All Results'!$B$2:$Y$321,12,FALSE)</f>
        <v>1</v>
      </c>
      <c r="N218">
        <f>VLOOKUP($B218,'All Results'!$B$2:$Y$321,13,FALSE)</f>
        <v>0</v>
      </c>
      <c r="O218">
        <f>VLOOKUP($B218,'All Results'!$B$2:$Y$321,14,FALSE)</f>
        <v>1</v>
      </c>
      <c r="P218">
        <f>VLOOKUP($B218,'All Results'!$B$2:$Y$321,15,FALSE)</f>
        <v>1</v>
      </c>
      <c r="Q218">
        <f>VLOOKUP($B218,'All Results'!$B$2:$Y$321,16,FALSE)</f>
        <v>0</v>
      </c>
      <c r="R218">
        <f>VLOOKUP($B218,'All Results'!$B$2:$Y$321,17,FALSE)</f>
        <v>0</v>
      </c>
      <c r="S218">
        <f>VLOOKUP($B218,'All Results'!$B$2:$Y$321,18,FALSE)</f>
        <v>0</v>
      </c>
      <c r="T218">
        <f>VLOOKUP($B218,'All Results'!$B$2:$Y$321,19,FALSE)</f>
        <v>0</v>
      </c>
      <c r="U218">
        <f>VLOOKUP($B218,'All Results'!$B$2:$Y$321,20,FALSE)</f>
        <v>6</v>
      </c>
      <c r="V218">
        <f>VLOOKUP($B218,'All Results'!$B$2:$Y$321,21,FALSE)</f>
        <v>2</v>
      </c>
      <c r="W218">
        <f>VLOOKUP($B218,'All Results'!$B$2:$Y$321,22,FALSE)</f>
        <v>4</v>
      </c>
      <c r="X218">
        <f>VLOOKUP($B218,'All Results'!$B$2:$Y$321,23,FALSE)</f>
        <v>0</v>
      </c>
      <c r="Y218">
        <f>VLOOKUP($B218,'All Results'!$B$2:$Y$321,24,FALSE)</f>
        <v>0.42</v>
      </c>
    </row>
    <row r="219" spans="1:25" x14ac:dyDescent="0.2">
      <c r="A219">
        <v>218</v>
      </c>
      <c r="B219" t="s">
        <v>322</v>
      </c>
      <c r="C219" t="s">
        <v>458</v>
      </c>
      <c r="D219" t="s">
        <v>455</v>
      </c>
      <c r="E219" s="7">
        <f>VLOOKUP($B219,'All Results'!$B$2:$Y$321,4,FALSE)</f>
        <v>44022.1149952298</v>
      </c>
      <c r="F219" s="7">
        <f>VLOOKUP($B219,'All Results'!$B$2:$Y$321,5,FALSE)</f>
        <v>44022.115408597347</v>
      </c>
      <c r="G219" s="7">
        <f>VLOOKUP($B219,'All Results'!$B$2:$Y$321,6,FALSE)</f>
        <v>4.1336754657095298E-4</v>
      </c>
      <c r="H219" t="str">
        <f>VLOOKUP($B219,'All Results'!$B$2:$Y$321,7,FALSE)</f>
        <v>Y</v>
      </c>
      <c r="I219" t="str">
        <f>VLOOKUP($B219,'All Results'!$B$2:$Y$321,8,FALSE)</f>
        <v>Y</v>
      </c>
      <c r="J219" t="e">
        <f>VLOOKUP($B219,'All Results'!$B$2:$Y$321,9,FALSE)</f>
        <v>#N/A</v>
      </c>
      <c r="K219">
        <f>VLOOKUP($B219,'All Results'!$B$2:$Y$321,10,FALSE)</f>
        <v>6</v>
      </c>
      <c r="L219">
        <f>VLOOKUP($B219,'All Results'!$B$2:$Y$321,11,FALSE)</f>
        <v>2</v>
      </c>
      <c r="M219">
        <f>VLOOKUP($B219,'All Results'!$B$2:$Y$321,12,FALSE)</f>
        <v>2</v>
      </c>
      <c r="N219">
        <f>VLOOKUP($B219,'All Results'!$B$2:$Y$321,13,FALSE)</f>
        <v>0</v>
      </c>
      <c r="O219">
        <f>VLOOKUP($B219,'All Results'!$B$2:$Y$321,14,FALSE)</f>
        <v>1</v>
      </c>
      <c r="P219">
        <f>VLOOKUP($B219,'All Results'!$B$2:$Y$321,15,FALSE)</f>
        <v>1</v>
      </c>
      <c r="Q219">
        <f>VLOOKUP($B219,'All Results'!$B$2:$Y$321,16,FALSE)</f>
        <v>1</v>
      </c>
      <c r="R219">
        <f>VLOOKUP($B219,'All Results'!$B$2:$Y$321,17,FALSE)</f>
        <v>2</v>
      </c>
      <c r="S219">
        <f>VLOOKUP($B219,'All Results'!$B$2:$Y$321,18,FALSE)</f>
        <v>1</v>
      </c>
      <c r="T219">
        <f>VLOOKUP($B219,'All Results'!$B$2:$Y$321,19,FALSE)</f>
        <v>1</v>
      </c>
      <c r="U219">
        <f>VLOOKUP($B219,'All Results'!$B$2:$Y$321,20,FALSE)</f>
        <v>17</v>
      </c>
      <c r="V219">
        <f>VLOOKUP($B219,'All Results'!$B$2:$Y$321,21,FALSE)</f>
        <v>6</v>
      </c>
      <c r="W219">
        <f>VLOOKUP($B219,'All Results'!$B$2:$Y$321,22,FALSE)</f>
        <v>9</v>
      </c>
      <c r="X219">
        <f>VLOOKUP($B219,'All Results'!$B$2:$Y$321,23,FALSE)</f>
        <v>2</v>
      </c>
      <c r="Y219">
        <f>VLOOKUP($B219,'All Results'!$B$2:$Y$321,24,FALSE)</f>
        <v>0.51</v>
      </c>
    </row>
    <row r="220" spans="1:25" x14ac:dyDescent="0.2">
      <c r="A220">
        <v>219</v>
      </c>
      <c r="B220" t="s">
        <v>35</v>
      </c>
      <c r="C220" t="s">
        <v>457</v>
      </c>
      <c r="D220" t="s">
        <v>455</v>
      </c>
      <c r="E220" s="7">
        <f>VLOOKUP($B220,'All Results'!$B$2:$Y$321,4,FALSE)</f>
        <v>44022.03751306847</v>
      </c>
      <c r="F220" s="7">
        <f>VLOOKUP($B220,'All Results'!$B$2:$Y$321,5,FALSE)</f>
        <v>44022.037937461057</v>
      </c>
      <c r="G220" s="7">
        <f>VLOOKUP($B220,'All Results'!$B$2:$Y$321,6,FALSE)</f>
        <v>4.243925868649967E-4</v>
      </c>
      <c r="H220" t="str">
        <f>VLOOKUP($B220,'All Results'!$B$2:$Y$321,7,FALSE)</f>
        <v>Y</v>
      </c>
      <c r="I220" t="str">
        <f>VLOOKUP($B220,'All Results'!$B$2:$Y$321,8,FALSE)</f>
        <v>Y</v>
      </c>
      <c r="J220" t="str">
        <f>VLOOKUP($B220,'All Results'!$B$2:$Y$321,9,FALSE)</f>
        <v>Y</v>
      </c>
      <c r="K220">
        <f>VLOOKUP($B220,'All Results'!$B$2:$Y$321,10,FALSE)</f>
        <v>8</v>
      </c>
      <c r="L220">
        <f>VLOOKUP($B220,'All Results'!$B$2:$Y$321,11,FALSE)</f>
        <v>6</v>
      </c>
      <c r="M220">
        <f>VLOOKUP($B220,'All Results'!$B$2:$Y$321,12,FALSE)</f>
        <v>4</v>
      </c>
      <c r="N220">
        <f>VLOOKUP($B220,'All Results'!$B$2:$Y$321,13,FALSE)</f>
        <v>0</v>
      </c>
      <c r="O220">
        <f>VLOOKUP($B220,'All Results'!$B$2:$Y$321,14,FALSE)</f>
        <v>5</v>
      </c>
      <c r="P220">
        <f>VLOOKUP($B220,'All Results'!$B$2:$Y$321,15,FALSE)</f>
        <v>1</v>
      </c>
      <c r="Q220">
        <f>VLOOKUP($B220,'All Results'!$B$2:$Y$321,16,FALSE)</f>
        <v>6</v>
      </c>
      <c r="R220">
        <f>VLOOKUP($B220,'All Results'!$B$2:$Y$321,17,FALSE)</f>
        <v>2</v>
      </c>
      <c r="S220">
        <f>VLOOKUP($B220,'All Results'!$B$2:$Y$321,18,FALSE)</f>
        <v>1</v>
      </c>
      <c r="T220">
        <f>VLOOKUP($B220,'All Results'!$B$2:$Y$321,19,FALSE)</f>
        <v>1</v>
      </c>
      <c r="U220">
        <f>VLOOKUP($B220,'All Results'!$B$2:$Y$321,20,FALSE)</f>
        <v>34</v>
      </c>
      <c r="V220">
        <f>VLOOKUP($B220,'All Results'!$B$2:$Y$321,21,FALSE)</f>
        <v>12</v>
      </c>
      <c r="W220">
        <f>VLOOKUP($B220,'All Results'!$B$2:$Y$321,22,FALSE)</f>
        <v>15</v>
      </c>
      <c r="X220">
        <f>VLOOKUP($B220,'All Results'!$B$2:$Y$321,23,FALSE)</f>
        <v>7</v>
      </c>
      <c r="Y220">
        <f>VLOOKUP($B220,'All Results'!$B$2:$Y$321,24,FALSE)</f>
        <v>0.54</v>
      </c>
    </row>
    <row r="221" spans="1:25" x14ac:dyDescent="0.2">
      <c r="A221">
        <v>220</v>
      </c>
      <c r="B221" t="s">
        <v>79</v>
      </c>
      <c r="C221" t="s">
        <v>456</v>
      </c>
      <c r="D221" t="s">
        <v>455</v>
      </c>
      <c r="E221" s="7">
        <f>VLOOKUP($B221,'All Results'!$B$2:$Y$321,4,FALSE)</f>
        <v>44022.048466201188</v>
      </c>
      <c r="F221" s="7">
        <f>VLOOKUP($B221,'All Results'!$B$2:$Y$321,5,FALSE)</f>
        <v>44022.048576793153</v>
      </c>
      <c r="G221" s="7">
        <f>VLOOKUP($B221,'All Results'!$B$2:$Y$321,6,FALSE)</f>
        <v>1.1059196549467742E-4</v>
      </c>
      <c r="H221" t="str">
        <f>VLOOKUP($B221,'All Results'!$B$2:$Y$321,7,FALSE)</f>
        <v>Y</v>
      </c>
      <c r="I221" t="str">
        <f>VLOOKUP($B221,'All Results'!$B$2:$Y$321,8,FALSE)</f>
        <v>Y</v>
      </c>
      <c r="J221" t="e">
        <f>VLOOKUP($B221,'All Results'!$B$2:$Y$321,9,FALSE)</f>
        <v>#N/A</v>
      </c>
      <c r="K221">
        <f>VLOOKUP($B221,'All Results'!$B$2:$Y$321,10,FALSE)</f>
        <v>6</v>
      </c>
      <c r="L221">
        <f>VLOOKUP($B221,'All Results'!$B$2:$Y$321,11,FALSE)</f>
        <v>3</v>
      </c>
      <c r="M221">
        <f>VLOOKUP($B221,'All Results'!$B$2:$Y$321,12,FALSE)</f>
        <v>1</v>
      </c>
      <c r="N221">
        <f>VLOOKUP($B221,'All Results'!$B$2:$Y$321,13,FALSE)</f>
        <v>0</v>
      </c>
      <c r="O221">
        <f>VLOOKUP($B221,'All Results'!$B$2:$Y$321,14,FALSE)</f>
        <v>1</v>
      </c>
      <c r="P221">
        <f>VLOOKUP($B221,'All Results'!$B$2:$Y$321,15,FALSE)</f>
        <v>1</v>
      </c>
      <c r="Q221">
        <f>VLOOKUP($B221,'All Results'!$B$2:$Y$321,16,FALSE)</f>
        <v>2</v>
      </c>
      <c r="R221">
        <f>VLOOKUP($B221,'All Results'!$B$2:$Y$321,17,FALSE)</f>
        <v>1</v>
      </c>
      <c r="S221">
        <f>VLOOKUP($B221,'All Results'!$B$2:$Y$321,18,FALSE)</f>
        <v>1</v>
      </c>
      <c r="T221">
        <f>VLOOKUP($B221,'All Results'!$B$2:$Y$321,19,FALSE)</f>
        <v>0</v>
      </c>
      <c r="U221">
        <f>VLOOKUP($B221,'All Results'!$B$2:$Y$321,20,FALSE)</f>
        <v>16</v>
      </c>
      <c r="V221">
        <f>VLOOKUP($B221,'All Results'!$B$2:$Y$321,21,FALSE)</f>
        <v>5</v>
      </c>
      <c r="W221">
        <f>VLOOKUP($B221,'All Results'!$B$2:$Y$321,22,FALSE)</f>
        <v>9</v>
      </c>
      <c r="X221">
        <f>VLOOKUP($B221,'All Results'!$B$2:$Y$321,23,FALSE)</f>
        <v>2</v>
      </c>
      <c r="Y221">
        <f>VLOOKUP($B221,'All Results'!$B$2:$Y$321,24,FALSE)</f>
        <v>0.49</v>
      </c>
    </row>
    <row r="222" spans="1:25" x14ac:dyDescent="0.2">
      <c r="A222">
        <v>221</v>
      </c>
      <c r="B222" t="s">
        <v>160</v>
      </c>
      <c r="C222" t="s">
        <v>454</v>
      </c>
      <c r="D222" t="s">
        <v>444</v>
      </c>
      <c r="E222" s="7">
        <f>VLOOKUP($B222,'All Results'!$B$2:$Y$321,4,FALSE)</f>
        <v>44022.072929102491</v>
      </c>
      <c r="F222" s="7">
        <f>VLOOKUP($B222,'All Results'!$B$2:$Y$321,5,FALSE)</f>
        <v>44022.073775814169</v>
      </c>
      <c r="G222" s="7">
        <f>VLOOKUP($B222,'All Results'!$B$2:$Y$321,6,FALSE)</f>
        <v>8.4671167860506102E-4</v>
      </c>
      <c r="H222" t="str">
        <f>VLOOKUP($B222,'All Results'!$B$2:$Y$321,7,FALSE)</f>
        <v>Y</v>
      </c>
      <c r="I222" t="str">
        <f>VLOOKUP($B222,'All Results'!$B$2:$Y$321,8,FALSE)</f>
        <v>Y</v>
      </c>
      <c r="J222" t="str">
        <f>VLOOKUP($B222,'All Results'!$B$2:$Y$321,9,FALSE)</f>
        <v>Y</v>
      </c>
      <c r="K222">
        <f>VLOOKUP($B222,'All Results'!$B$2:$Y$321,10,FALSE)</f>
        <v>15</v>
      </c>
      <c r="L222">
        <f>VLOOKUP($B222,'All Results'!$B$2:$Y$321,11,FALSE)</f>
        <v>9</v>
      </c>
      <c r="M222">
        <f>VLOOKUP($B222,'All Results'!$B$2:$Y$321,12,FALSE)</f>
        <v>3</v>
      </c>
      <c r="N222">
        <f>VLOOKUP($B222,'All Results'!$B$2:$Y$321,13,FALSE)</f>
        <v>0</v>
      </c>
      <c r="O222">
        <f>VLOOKUP($B222,'All Results'!$B$2:$Y$321,14,FALSE)</f>
        <v>5</v>
      </c>
      <c r="P222">
        <f>VLOOKUP($B222,'All Results'!$B$2:$Y$321,15,FALSE)</f>
        <v>1</v>
      </c>
      <c r="Q222">
        <f>VLOOKUP($B222,'All Results'!$B$2:$Y$321,16,FALSE)</f>
        <v>5</v>
      </c>
      <c r="R222">
        <f>VLOOKUP($B222,'All Results'!$B$2:$Y$321,17,FALSE)</f>
        <v>2</v>
      </c>
      <c r="S222">
        <f>VLOOKUP($B222,'All Results'!$B$2:$Y$321,18,FALSE)</f>
        <v>2</v>
      </c>
      <c r="T222">
        <f>VLOOKUP($B222,'All Results'!$B$2:$Y$321,19,FALSE)</f>
        <v>1</v>
      </c>
      <c r="U222">
        <f>VLOOKUP($B222,'All Results'!$B$2:$Y$321,20,FALSE)</f>
        <v>43</v>
      </c>
      <c r="V222">
        <f>VLOOKUP($B222,'All Results'!$B$2:$Y$321,21,FALSE)</f>
        <v>12</v>
      </c>
      <c r="W222">
        <f>VLOOKUP($B222,'All Results'!$B$2:$Y$321,22,FALSE)</f>
        <v>20</v>
      </c>
      <c r="X222">
        <f>VLOOKUP($B222,'All Results'!$B$2:$Y$321,23,FALSE)</f>
        <v>11</v>
      </c>
      <c r="Y222">
        <f>VLOOKUP($B222,'All Results'!$B$2:$Y$321,24,FALSE)</f>
        <v>0.55000000000000004</v>
      </c>
    </row>
    <row r="223" spans="1:25" x14ac:dyDescent="0.2">
      <c r="A223">
        <v>222</v>
      </c>
      <c r="B223" t="s">
        <v>78</v>
      </c>
      <c r="C223" t="s">
        <v>453</v>
      </c>
      <c r="D223" t="s">
        <v>444</v>
      </c>
      <c r="E223" s="7">
        <f>VLOOKUP($B223,'All Results'!$B$2:$Y$321,4,FALSE)</f>
        <v>44022.048348102333</v>
      </c>
      <c r="F223" s="7">
        <f>VLOOKUP($B223,'All Results'!$B$2:$Y$321,5,FALSE)</f>
        <v>44022.048466139211</v>
      </c>
      <c r="G223" s="7">
        <f>VLOOKUP($B223,'All Results'!$B$2:$Y$321,6,FALSE)</f>
        <v>1.180368781206198E-4</v>
      </c>
      <c r="H223" t="str">
        <f>VLOOKUP($B223,'All Results'!$B$2:$Y$321,7,FALSE)</f>
        <v>Y</v>
      </c>
      <c r="I223" t="str">
        <f>VLOOKUP($B223,'All Results'!$B$2:$Y$321,8,FALSE)</f>
        <v>Y</v>
      </c>
      <c r="J223" t="e">
        <f>VLOOKUP($B223,'All Results'!$B$2:$Y$321,9,FALSE)</f>
        <v>#N/A</v>
      </c>
      <c r="K223">
        <f>VLOOKUP($B223,'All Results'!$B$2:$Y$321,10,FALSE)</f>
        <v>6</v>
      </c>
      <c r="L223">
        <f>VLOOKUP($B223,'All Results'!$B$2:$Y$321,11,FALSE)</f>
        <v>2</v>
      </c>
      <c r="M223">
        <f>VLOOKUP($B223,'All Results'!$B$2:$Y$321,12,FALSE)</f>
        <v>2</v>
      </c>
      <c r="N223">
        <f>VLOOKUP($B223,'All Results'!$B$2:$Y$321,13,FALSE)</f>
        <v>0</v>
      </c>
      <c r="O223">
        <f>VLOOKUP($B223,'All Results'!$B$2:$Y$321,14,FALSE)</f>
        <v>1</v>
      </c>
      <c r="P223">
        <f>VLOOKUP($B223,'All Results'!$B$2:$Y$321,15,FALSE)</f>
        <v>1</v>
      </c>
      <c r="Q223">
        <f>VLOOKUP($B223,'All Results'!$B$2:$Y$321,16,FALSE)</f>
        <v>2</v>
      </c>
      <c r="R223">
        <f>VLOOKUP($B223,'All Results'!$B$2:$Y$321,17,FALSE)</f>
        <v>3</v>
      </c>
      <c r="S223">
        <f>VLOOKUP($B223,'All Results'!$B$2:$Y$321,18,FALSE)</f>
        <v>0</v>
      </c>
      <c r="T223">
        <f>VLOOKUP($B223,'All Results'!$B$2:$Y$321,19,FALSE)</f>
        <v>0</v>
      </c>
      <c r="U223">
        <f>VLOOKUP($B223,'All Results'!$B$2:$Y$321,20,FALSE)</f>
        <v>17</v>
      </c>
      <c r="V223">
        <f>VLOOKUP($B223,'All Results'!$B$2:$Y$321,21,FALSE)</f>
        <v>5</v>
      </c>
      <c r="W223">
        <f>VLOOKUP($B223,'All Results'!$B$2:$Y$321,22,FALSE)</f>
        <v>8</v>
      </c>
      <c r="X223">
        <f>VLOOKUP($B223,'All Results'!$B$2:$Y$321,23,FALSE)</f>
        <v>4</v>
      </c>
      <c r="Y223">
        <f>VLOOKUP($B223,'All Results'!$B$2:$Y$321,24,FALSE)</f>
        <v>0.53</v>
      </c>
    </row>
    <row r="224" spans="1:25" x14ac:dyDescent="0.2">
      <c r="A224">
        <v>223</v>
      </c>
      <c r="B224" t="s">
        <v>110</v>
      </c>
      <c r="C224" t="s">
        <v>452</v>
      </c>
      <c r="D224" t="s">
        <v>444</v>
      </c>
      <c r="E224" s="7">
        <f>VLOOKUP($B224,'All Results'!$B$2:$Y$321,4,FALSE)</f>
        <v>44022.057459457268</v>
      </c>
      <c r="F224" s="7">
        <f>VLOOKUP($B224,'All Results'!$B$2:$Y$321,5,FALSE)</f>
        <v>44022.05779094567</v>
      </c>
      <c r="G224" s="7">
        <f>VLOOKUP($B224,'All Results'!$B$2:$Y$321,6,FALSE)</f>
        <v>3.3148840157082304E-4</v>
      </c>
      <c r="H224" t="str">
        <f>VLOOKUP($B224,'All Results'!$B$2:$Y$321,7,FALSE)</f>
        <v>Y</v>
      </c>
      <c r="I224" t="str">
        <f>VLOOKUP($B224,'All Results'!$B$2:$Y$321,8,FALSE)</f>
        <v>Y</v>
      </c>
      <c r="J224" t="e">
        <f>VLOOKUP($B224,'All Results'!$B$2:$Y$321,9,FALSE)</f>
        <v>#N/A</v>
      </c>
      <c r="K224">
        <f>VLOOKUP($B224,'All Results'!$B$2:$Y$321,10,FALSE)</f>
        <v>6</v>
      </c>
      <c r="L224">
        <f>VLOOKUP($B224,'All Results'!$B$2:$Y$321,11,FALSE)</f>
        <v>2</v>
      </c>
      <c r="M224">
        <f>VLOOKUP($B224,'All Results'!$B$2:$Y$321,12,FALSE)</f>
        <v>2</v>
      </c>
      <c r="N224">
        <f>VLOOKUP($B224,'All Results'!$B$2:$Y$321,13,FALSE)</f>
        <v>0</v>
      </c>
      <c r="O224">
        <f>VLOOKUP($B224,'All Results'!$B$2:$Y$321,14,FALSE)</f>
        <v>1</v>
      </c>
      <c r="P224">
        <f>VLOOKUP($B224,'All Results'!$B$2:$Y$321,15,FALSE)</f>
        <v>1</v>
      </c>
      <c r="Q224">
        <f>VLOOKUP($B224,'All Results'!$B$2:$Y$321,16,FALSE)</f>
        <v>1</v>
      </c>
      <c r="R224">
        <f>VLOOKUP($B224,'All Results'!$B$2:$Y$321,17,FALSE)</f>
        <v>2</v>
      </c>
      <c r="S224">
        <f>VLOOKUP($B224,'All Results'!$B$2:$Y$321,18,FALSE)</f>
        <v>2</v>
      </c>
      <c r="T224">
        <f>VLOOKUP($B224,'All Results'!$B$2:$Y$321,19,FALSE)</f>
        <v>0</v>
      </c>
      <c r="U224">
        <f>VLOOKUP($B224,'All Results'!$B$2:$Y$321,20,FALSE)</f>
        <v>17</v>
      </c>
      <c r="V224">
        <f>VLOOKUP($B224,'All Results'!$B$2:$Y$321,21,FALSE)</f>
        <v>6</v>
      </c>
      <c r="W224">
        <f>VLOOKUP($B224,'All Results'!$B$2:$Y$321,22,FALSE)</f>
        <v>9</v>
      </c>
      <c r="X224">
        <f>VLOOKUP($B224,'All Results'!$B$2:$Y$321,23,FALSE)</f>
        <v>2</v>
      </c>
      <c r="Y224">
        <f>VLOOKUP($B224,'All Results'!$B$2:$Y$321,24,FALSE)</f>
        <v>0.52</v>
      </c>
    </row>
    <row r="225" spans="1:25" x14ac:dyDescent="0.2">
      <c r="A225">
        <v>224</v>
      </c>
      <c r="B225" t="s">
        <v>58</v>
      </c>
      <c r="C225" t="s">
        <v>451</v>
      </c>
      <c r="D225" t="s">
        <v>444</v>
      </c>
      <c r="E225" s="7">
        <f>VLOOKUP($B225,'All Results'!$B$2:$Y$321,4,FALSE)</f>
        <v>44022.043946535443</v>
      </c>
      <c r="F225" s="7">
        <f>VLOOKUP($B225,'All Results'!$B$2:$Y$321,5,FALSE)</f>
        <v>44022.043953054002</v>
      </c>
      <c r="G225" s="7">
        <f>VLOOKUP($B225,'All Results'!$B$2:$Y$321,6,FALSE)</f>
        <v>6.518559530377388E-6</v>
      </c>
      <c r="H225" t="str">
        <f>VLOOKUP($B225,'All Results'!$B$2:$Y$321,7,FALSE)</f>
        <v>N</v>
      </c>
      <c r="I225" t="str">
        <f>VLOOKUP($B225,'All Results'!$B$2:$Y$321,8,FALSE)</f>
        <v>N</v>
      </c>
      <c r="J225" t="str">
        <f>VLOOKUP($B225,'All Results'!$B$2:$Y$321,9,FALSE)</f>
        <v>Y</v>
      </c>
      <c r="K225">
        <f>VLOOKUP($B225,'All Results'!$B$2:$Y$321,10,FALSE)</f>
        <v>1</v>
      </c>
      <c r="L225">
        <f>VLOOKUP($B225,'All Results'!$B$2:$Y$321,11,FALSE)</f>
        <v>3</v>
      </c>
      <c r="M225">
        <f>VLOOKUP($B225,'All Results'!$B$2:$Y$321,12,FALSE)</f>
        <v>0</v>
      </c>
      <c r="N225">
        <f>VLOOKUP($B225,'All Results'!$B$2:$Y$321,13,FALSE)</f>
        <v>0</v>
      </c>
      <c r="O225">
        <f>VLOOKUP($B225,'All Results'!$B$2:$Y$321,14,FALSE)</f>
        <v>3</v>
      </c>
      <c r="P225">
        <f>VLOOKUP($B225,'All Results'!$B$2:$Y$321,15,FALSE)</f>
        <v>0</v>
      </c>
      <c r="Q225">
        <f>VLOOKUP($B225,'All Results'!$B$2:$Y$321,16,FALSE)</f>
        <v>4</v>
      </c>
      <c r="R225">
        <f>VLOOKUP($B225,'All Results'!$B$2:$Y$321,17,FALSE)</f>
        <v>1</v>
      </c>
      <c r="S225">
        <f>VLOOKUP($B225,'All Results'!$B$2:$Y$321,18,FALSE)</f>
        <v>0</v>
      </c>
      <c r="T225">
        <f>VLOOKUP($B225,'All Results'!$B$2:$Y$321,19,FALSE)</f>
        <v>0</v>
      </c>
      <c r="U225">
        <f>VLOOKUP($B225,'All Results'!$B$2:$Y$321,20,FALSE)</f>
        <v>12</v>
      </c>
      <c r="V225">
        <f>VLOOKUP($B225,'All Results'!$B$2:$Y$321,21,FALSE)</f>
        <v>4</v>
      </c>
      <c r="W225">
        <f>VLOOKUP($B225,'All Results'!$B$2:$Y$321,22,FALSE)</f>
        <v>4</v>
      </c>
      <c r="X225">
        <f>VLOOKUP($B225,'All Results'!$B$2:$Y$321,23,FALSE)</f>
        <v>4</v>
      </c>
      <c r="Y225">
        <f>VLOOKUP($B225,'All Results'!$B$2:$Y$321,24,FALSE)</f>
        <v>0.54</v>
      </c>
    </row>
    <row r="226" spans="1:25" x14ac:dyDescent="0.2">
      <c r="A226">
        <v>225</v>
      </c>
      <c r="B226" t="s">
        <v>250</v>
      </c>
      <c r="C226" t="s">
        <v>450</v>
      </c>
      <c r="D226" t="s">
        <v>444</v>
      </c>
      <c r="E226" s="7">
        <f>VLOOKUP($B226,'All Results'!$B$2:$Y$321,4,FALSE)</f>
        <v>44022.097127502537</v>
      </c>
      <c r="F226" s="7">
        <f>VLOOKUP($B226,'All Results'!$B$2:$Y$321,5,FALSE)</f>
        <v>44022.097302815419</v>
      </c>
      <c r="G226" s="7">
        <f>VLOOKUP($B226,'All Results'!$B$2:$Y$321,6,FALSE)</f>
        <v>1.7531288176542148E-4</v>
      </c>
      <c r="H226" t="str">
        <f>VLOOKUP($B226,'All Results'!$B$2:$Y$321,7,FALSE)</f>
        <v>Y</v>
      </c>
      <c r="I226" t="str">
        <f>VLOOKUP($B226,'All Results'!$B$2:$Y$321,8,FALSE)</f>
        <v>Y</v>
      </c>
      <c r="J226" t="e">
        <f>VLOOKUP($B226,'All Results'!$B$2:$Y$321,9,FALSE)</f>
        <v>#N/A</v>
      </c>
      <c r="K226">
        <f>VLOOKUP($B226,'All Results'!$B$2:$Y$321,10,FALSE)</f>
        <v>4</v>
      </c>
      <c r="L226">
        <f>VLOOKUP($B226,'All Results'!$B$2:$Y$321,11,FALSE)</f>
        <v>3</v>
      </c>
      <c r="M226">
        <f>VLOOKUP($B226,'All Results'!$B$2:$Y$321,12,FALSE)</f>
        <v>2</v>
      </c>
      <c r="N226">
        <f>VLOOKUP($B226,'All Results'!$B$2:$Y$321,13,FALSE)</f>
        <v>0</v>
      </c>
      <c r="O226">
        <f>VLOOKUP($B226,'All Results'!$B$2:$Y$321,14,FALSE)</f>
        <v>2</v>
      </c>
      <c r="P226">
        <f>VLOOKUP($B226,'All Results'!$B$2:$Y$321,15,FALSE)</f>
        <v>1</v>
      </c>
      <c r="Q226">
        <f>VLOOKUP($B226,'All Results'!$B$2:$Y$321,16,FALSE)</f>
        <v>1</v>
      </c>
      <c r="R226">
        <f>VLOOKUP($B226,'All Results'!$B$2:$Y$321,17,FALSE)</f>
        <v>1</v>
      </c>
      <c r="S226">
        <f>VLOOKUP($B226,'All Results'!$B$2:$Y$321,18,FALSE)</f>
        <v>2</v>
      </c>
      <c r="T226">
        <f>VLOOKUP($B226,'All Results'!$B$2:$Y$321,19,FALSE)</f>
        <v>1</v>
      </c>
      <c r="U226">
        <f>VLOOKUP($B226,'All Results'!$B$2:$Y$321,20,FALSE)</f>
        <v>17</v>
      </c>
      <c r="V226">
        <f>VLOOKUP($B226,'All Results'!$B$2:$Y$321,21,FALSE)</f>
        <v>4</v>
      </c>
      <c r="W226">
        <f>VLOOKUP($B226,'All Results'!$B$2:$Y$321,22,FALSE)</f>
        <v>10</v>
      </c>
      <c r="X226">
        <f>VLOOKUP($B226,'All Results'!$B$2:$Y$321,23,FALSE)</f>
        <v>3</v>
      </c>
      <c r="Y226">
        <f>VLOOKUP($B226,'All Results'!$B$2:$Y$321,24,FALSE)</f>
        <v>0.56000000000000005</v>
      </c>
    </row>
    <row r="227" spans="1:25" x14ac:dyDescent="0.2">
      <c r="A227">
        <v>226</v>
      </c>
      <c r="B227" t="s">
        <v>226</v>
      </c>
      <c r="C227" t="s">
        <v>449</v>
      </c>
      <c r="D227" t="s">
        <v>444</v>
      </c>
      <c r="E227" s="7">
        <f>VLOOKUP($B227,'All Results'!$B$2:$Y$321,4,FALSE)</f>
        <v>44022.089840934153</v>
      </c>
      <c r="F227" s="7">
        <f>VLOOKUP($B227,'All Results'!$B$2:$Y$321,5,FALSE)</f>
        <v>44022.090973689788</v>
      </c>
      <c r="G227" s="7">
        <f>VLOOKUP($B227,'All Results'!$B$2:$Y$321,6,FALSE)</f>
        <v>1.1327556348987855E-3</v>
      </c>
      <c r="H227" t="str">
        <f>VLOOKUP($B227,'All Results'!$B$2:$Y$321,7,FALSE)</f>
        <v>Y</v>
      </c>
      <c r="I227" t="str">
        <f>VLOOKUP($B227,'All Results'!$B$2:$Y$321,8,FALSE)</f>
        <v>Y</v>
      </c>
      <c r="J227" t="e">
        <f>VLOOKUP($B227,'All Results'!$B$2:$Y$321,9,FALSE)</f>
        <v>#N/A</v>
      </c>
      <c r="K227">
        <f>VLOOKUP($B227,'All Results'!$B$2:$Y$321,10,FALSE)</f>
        <v>9</v>
      </c>
      <c r="L227">
        <f>VLOOKUP($B227,'All Results'!$B$2:$Y$321,11,FALSE)</f>
        <v>3</v>
      </c>
      <c r="M227">
        <f>VLOOKUP($B227,'All Results'!$B$2:$Y$321,12,FALSE)</f>
        <v>2</v>
      </c>
      <c r="N227">
        <f>VLOOKUP($B227,'All Results'!$B$2:$Y$321,13,FALSE)</f>
        <v>0</v>
      </c>
      <c r="O227">
        <f>VLOOKUP($B227,'All Results'!$B$2:$Y$321,14,FALSE)</f>
        <v>2</v>
      </c>
      <c r="P227">
        <f>VLOOKUP($B227,'All Results'!$B$2:$Y$321,15,FALSE)</f>
        <v>1</v>
      </c>
      <c r="Q227">
        <f>VLOOKUP($B227,'All Results'!$B$2:$Y$321,16,FALSE)</f>
        <v>1</v>
      </c>
      <c r="R227">
        <f>VLOOKUP($B227,'All Results'!$B$2:$Y$321,17,FALSE)</f>
        <v>1</v>
      </c>
      <c r="S227">
        <f>VLOOKUP($B227,'All Results'!$B$2:$Y$321,18,FALSE)</f>
        <v>0</v>
      </c>
      <c r="T227">
        <f>VLOOKUP($B227,'All Results'!$B$2:$Y$321,19,FALSE)</f>
        <v>0</v>
      </c>
      <c r="U227">
        <f>VLOOKUP($B227,'All Results'!$B$2:$Y$321,20,FALSE)</f>
        <v>19</v>
      </c>
      <c r="V227">
        <f>VLOOKUP($B227,'All Results'!$B$2:$Y$321,21,FALSE)</f>
        <v>5</v>
      </c>
      <c r="W227">
        <f>VLOOKUP($B227,'All Results'!$B$2:$Y$321,22,FALSE)</f>
        <v>9</v>
      </c>
      <c r="X227">
        <f>VLOOKUP($B227,'All Results'!$B$2:$Y$321,23,FALSE)</f>
        <v>5</v>
      </c>
      <c r="Y227">
        <f>VLOOKUP($B227,'All Results'!$B$2:$Y$321,24,FALSE)</f>
        <v>0.54</v>
      </c>
    </row>
    <row r="228" spans="1:25" x14ac:dyDescent="0.2">
      <c r="A228">
        <v>227</v>
      </c>
      <c r="B228" t="s">
        <v>238</v>
      </c>
      <c r="C228" t="s">
        <v>448</v>
      </c>
      <c r="D228" t="s">
        <v>444</v>
      </c>
      <c r="E228" s="7">
        <f>VLOOKUP($B228,'All Results'!$B$2:$Y$321,4,FALSE)</f>
        <v>44022.09423464111</v>
      </c>
      <c r="F228" s="7">
        <f>VLOOKUP($B228,'All Results'!$B$2:$Y$321,5,FALSE)</f>
        <v>44022.09424082443</v>
      </c>
      <c r="G228" s="7">
        <f>VLOOKUP($B228,'All Results'!$B$2:$Y$321,6,FALSE)</f>
        <v>6.1833197833038867E-6</v>
      </c>
      <c r="H228" t="str">
        <f>VLOOKUP($B228,'All Results'!$B$2:$Y$321,7,FALSE)</f>
        <v>N</v>
      </c>
      <c r="I228" t="str">
        <f>VLOOKUP($B228,'All Results'!$B$2:$Y$321,8,FALSE)</f>
        <v>N</v>
      </c>
      <c r="J228" t="e">
        <f>VLOOKUP($B228,'All Results'!$B$2:$Y$321,9,FALSE)</f>
        <v>#N/A</v>
      </c>
      <c r="K228">
        <f>VLOOKUP($B228,'All Results'!$B$2:$Y$321,10,FALSE)</f>
        <v>0</v>
      </c>
      <c r="L228">
        <f>VLOOKUP($B228,'All Results'!$B$2:$Y$321,11,FALSE)</f>
        <v>0</v>
      </c>
      <c r="M228">
        <f>VLOOKUP($B228,'All Results'!$B$2:$Y$321,12,FALSE)</f>
        <v>0</v>
      </c>
      <c r="N228">
        <f>VLOOKUP($B228,'All Results'!$B$2:$Y$321,13,FALSE)</f>
        <v>0</v>
      </c>
      <c r="O228">
        <f>VLOOKUP($B228,'All Results'!$B$2:$Y$321,14,FALSE)</f>
        <v>0</v>
      </c>
      <c r="P228">
        <f>VLOOKUP($B228,'All Results'!$B$2:$Y$321,15,FALSE)</f>
        <v>0</v>
      </c>
      <c r="Q228">
        <f>VLOOKUP($B228,'All Results'!$B$2:$Y$321,16,FALSE)</f>
        <v>0</v>
      </c>
      <c r="R228">
        <f>VLOOKUP($B228,'All Results'!$B$2:$Y$321,17,FALSE)</f>
        <v>0</v>
      </c>
      <c r="S228">
        <f>VLOOKUP($B228,'All Results'!$B$2:$Y$321,18,FALSE)</f>
        <v>0</v>
      </c>
      <c r="T228">
        <f>VLOOKUP($B228,'All Results'!$B$2:$Y$321,19,FALSE)</f>
        <v>0</v>
      </c>
      <c r="U228">
        <f>VLOOKUP($B228,'All Results'!$B$2:$Y$321,20,FALSE)</f>
        <v>0</v>
      </c>
      <c r="V228">
        <f>VLOOKUP($B228,'All Results'!$B$2:$Y$321,21,FALSE)</f>
        <v>0</v>
      </c>
      <c r="W228">
        <f>VLOOKUP($B228,'All Results'!$B$2:$Y$321,22,FALSE)</f>
        <v>0</v>
      </c>
      <c r="X228">
        <f>VLOOKUP($B228,'All Results'!$B$2:$Y$321,23,FALSE)</f>
        <v>0</v>
      </c>
      <c r="Y228">
        <f>VLOOKUP($B228,'All Results'!$B$2:$Y$321,24,FALSE)</f>
        <v>0</v>
      </c>
    </row>
    <row r="229" spans="1:25" x14ac:dyDescent="0.2">
      <c r="A229">
        <v>228</v>
      </c>
      <c r="B229" t="s">
        <v>157</v>
      </c>
      <c r="C229" t="s">
        <v>447</v>
      </c>
      <c r="D229" t="s">
        <v>444</v>
      </c>
      <c r="E229" s="7">
        <f>VLOOKUP($B229,'All Results'!$B$2:$Y$321,4,FALSE)</f>
        <v>44022.072280996399</v>
      </c>
      <c r="F229" s="7">
        <f>VLOOKUP($B229,'All Results'!$B$2:$Y$321,5,FALSE)</f>
        <v>44022.072287297793</v>
      </c>
      <c r="G229" s="7">
        <f>VLOOKUP($B229,'All Results'!$B$2:$Y$321,6,FALSE)</f>
        <v>6.3013940234668553E-6</v>
      </c>
      <c r="H229" t="str">
        <f>VLOOKUP($B229,'All Results'!$B$2:$Y$321,7,FALSE)</f>
        <v>N</v>
      </c>
      <c r="I229" t="str">
        <f>VLOOKUP($B229,'All Results'!$B$2:$Y$321,8,FALSE)</f>
        <v>N</v>
      </c>
      <c r="J229" t="e">
        <f>VLOOKUP($B229,'All Results'!$B$2:$Y$321,9,FALSE)</f>
        <v>#N/A</v>
      </c>
      <c r="K229">
        <f>VLOOKUP($B229,'All Results'!$B$2:$Y$321,10,FALSE)</f>
        <v>0</v>
      </c>
      <c r="L229">
        <f>VLOOKUP($B229,'All Results'!$B$2:$Y$321,11,FALSE)</f>
        <v>0</v>
      </c>
      <c r="M229">
        <f>VLOOKUP($B229,'All Results'!$B$2:$Y$321,12,FALSE)</f>
        <v>0</v>
      </c>
      <c r="N229">
        <f>VLOOKUP($B229,'All Results'!$B$2:$Y$321,13,FALSE)</f>
        <v>0</v>
      </c>
      <c r="O229">
        <f>VLOOKUP($B229,'All Results'!$B$2:$Y$321,14,FALSE)</f>
        <v>0</v>
      </c>
      <c r="P229">
        <f>VLOOKUP($B229,'All Results'!$B$2:$Y$321,15,FALSE)</f>
        <v>0</v>
      </c>
      <c r="Q229">
        <f>VLOOKUP($B229,'All Results'!$B$2:$Y$321,16,FALSE)</f>
        <v>0</v>
      </c>
      <c r="R229">
        <f>VLOOKUP($B229,'All Results'!$B$2:$Y$321,17,FALSE)</f>
        <v>0</v>
      </c>
      <c r="S229">
        <f>VLOOKUP($B229,'All Results'!$B$2:$Y$321,18,FALSE)</f>
        <v>0</v>
      </c>
      <c r="T229">
        <f>VLOOKUP($B229,'All Results'!$B$2:$Y$321,19,FALSE)</f>
        <v>0</v>
      </c>
      <c r="U229">
        <f>VLOOKUP($B229,'All Results'!$B$2:$Y$321,20,FALSE)</f>
        <v>0</v>
      </c>
      <c r="V229">
        <f>VLOOKUP($B229,'All Results'!$B$2:$Y$321,21,FALSE)</f>
        <v>0</v>
      </c>
      <c r="W229">
        <f>VLOOKUP($B229,'All Results'!$B$2:$Y$321,22,FALSE)</f>
        <v>0</v>
      </c>
      <c r="X229">
        <f>VLOOKUP($B229,'All Results'!$B$2:$Y$321,23,FALSE)</f>
        <v>0</v>
      </c>
      <c r="Y229">
        <f>VLOOKUP($B229,'All Results'!$B$2:$Y$321,24,FALSE)</f>
        <v>0</v>
      </c>
    </row>
    <row r="230" spans="1:25" x14ac:dyDescent="0.2">
      <c r="A230">
        <v>229</v>
      </c>
      <c r="B230" t="s">
        <v>61</v>
      </c>
      <c r="C230" t="s">
        <v>446</v>
      </c>
      <c r="D230" t="s">
        <v>444</v>
      </c>
      <c r="E230" s="7">
        <f>VLOOKUP($B230,'All Results'!$B$2:$Y$321,4,FALSE)</f>
        <v>44022.044409550617</v>
      </c>
      <c r="F230" s="7">
        <f>VLOOKUP($B230,'All Results'!$B$2:$Y$321,5,FALSE)</f>
        <v>44022.044721830658</v>
      </c>
      <c r="G230" s="7">
        <f>VLOOKUP($B230,'All Results'!$B$2:$Y$321,6,FALSE)</f>
        <v>3.1228004081640393E-4</v>
      </c>
      <c r="H230" t="str">
        <f>VLOOKUP($B230,'All Results'!$B$2:$Y$321,7,FALSE)</f>
        <v>Y</v>
      </c>
      <c r="I230" t="str">
        <f>VLOOKUP($B230,'All Results'!$B$2:$Y$321,8,FALSE)</f>
        <v>Y</v>
      </c>
      <c r="J230" t="e">
        <f>VLOOKUP($B230,'All Results'!$B$2:$Y$321,9,FALSE)</f>
        <v>#N/A</v>
      </c>
      <c r="K230">
        <f>VLOOKUP($B230,'All Results'!$B$2:$Y$321,10,FALSE)</f>
        <v>10</v>
      </c>
      <c r="L230">
        <f>VLOOKUP($B230,'All Results'!$B$2:$Y$321,11,FALSE)</f>
        <v>3</v>
      </c>
      <c r="M230">
        <f>VLOOKUP($B230,'All Results'!$B$2:$Y$321,12,FALSE)</f>
        <v>2</v>
      </c>
      <c r="N230">
        <f>VLOOKUP($B230,'All Results'!$B$2:$Y$321,13,FALSE)</f>
        <v>0</v>
      </c>
      <c r="O230">
        <f>VLOOKUP($B230,'All Results'!$B$2:$Y$321,14,FALSE)</f>
        <v>1</v>
      </c>
      <c r="P230">
        <f>VLOOKUP($B230,'All Results'!$B$2:$Y$321,15,FALSE)</f>
        <v>1</v>
      </c>
      <c r="Q230">
        <f>VLOOKUP($B230,'All Results'!$B$2:$Y$321,16,FALSE)</f>
        <v>1</v>
      </c>
      <c r="R230">
        <f>VLOOKUP($B230,'All Results'!$B$2:$Y$321,17,FALSE)</f>
        <v>3</v>
      </c>
      <c r="S230">
        <f>VLOOKUP($B230,'All Results'!$B$2:$Y$321,18,FALSE)</f>
        <v>1</v>
      </c>
      <c r="T230">
        <f>VLOOKUP($B230,'All Results'!$B$2:$Y$321,19,FALSE)</f>
        <v>1</v>
      </c>
      <c r="U230">
        <f>VLOOKUP($B230,'All Results'!$B$2:$Y$321,20,FALSE)</f>
        <v>23</v>
      </c>
      <c r="V230">
        <f>VLOOKUP($B230,'All Results'!$B$2:$Y$321,21,FALSE)</f>
        <v>9</v>
      </c>
      <c r="W230">
        <f>VLOOKUP($B230,'All Results'!$B$2:$Y$321,22,FALSE)</f>
        <v>11</v>
      </c>
      <c r="X230">
        <f>VLOOKUP($B230,'All Results'!$B$2:$Y$321,23,FALSE)</f>
        <v>3</v>
      </c>
      <c r="Y230">
        <f>VLOOKUP($B230,'All Results'!$B$2:$Y$321,24,FALSE)</f>
        <v>0.5</v>
      </c>
    </row>
    <row r="231" spans="1:25" x14ac:dyDescent="0.2">
      <c r="A231">
        <v>230</v>
      </c>
      <c r="B231" t="s">
        <v>291</v>
      </c>
      <c r="C231" t="s">
        <v>445</v>
      </c>
      <c r="D231" t="s">
        <v>444</v>
      </c>
      <c r="E231" s="7">
        <f>VLOOKUP($B231,'All Results'!$B$2:$Y$321,4,FALSE)</f>
        <v>44022.108320776249</v>
      </c>
      <c r="F231" s="7">
        <f>VLOOKUP($B231,'All Results'!$B$2:$Y$321,5,FALSE)</f>
        <v>44022.108693796727</v>
      </c>
      <c r="G231" s="7">
        <f>VLOOKUP($B231,'All Results'!$B$2:$Y$321,6,FALSE)</f>
        <v>3.7302047712728381E-4</v>
      </c>
      <c r="H231" t="str">
        <f>VLOOKUP($B231,'All Results'!$B$2:$Y$321,7,FALSE)</f>
        <v>Y</v>
      </c>
      <c r="I231" t="str">
        <f>VLOOKUP($B231,'All Results'!$B$2:$Y$321,8,FALSE)</f>
        <v>Y</v>
      </c>
      <c r="J231" t="e">
        <f>VLOOKUP($B231,'All Results'!$B$2:$Y$321,9,FALSE)</f>
        <v>#N/A</v>
      </c>
      <c r="K231">
        <f>VLOOKUP($B231,'All Results'!$B$2:$Y$321,10,FALSE)</f>
        <v>11</v>
      </c>
      <c r="L231">
        <f>VLOOKUP($B231,'All Results'!$B$2:$Y$321,11,FALSE)</f>
        <v>4</v>
      </c>
      <c r="M231">
        <f>VLOOKUP($B231,'All Results'!$B$2:$Y$321,12,FALSE)</f>
        <v>2</v>
      </c>
      <c r="N231">
        <f>VLOOKUP($B231,'All Results'!$B$2:$Y$321,13,FALSE)</f>
        <v>0</v>
      </c>
      <c r="O231">
        <f>VLOOKUP($B231,'All Results'!$B$2:$Y$321,14,FALSE)</f>
        <v>1</v>
      </c>
      <c r="P231">
        <f>VLOOKUP($B231,'All Results'!$B$2:$Y$321,15,FALSE)</f>
        <v>1</v>
      </c>
      <c r="Q231">
        <f>VLOOKUP($B231,'All Results'!$B$2:$Y$321,16,FALSE)</f>
        <v>2</v>
      </c>
      <c r="R231">
        <f>VLOOKUP($B231,'All Results'!$B$2:$Y$321,17,FALSE)</f>
        <v>3</v>
      </c>
      <c r="S231">
        <f>VLOOKUP($B231,'All Results'!$B$2:$Y$321,18,FALSE)</f>
        <v>1</v>
      </c>
      <c r="T231">
        <f>VLOOKUP($B231,'All Results'!$B$2:$Y$321,19,FALSE)</f>
        <v>1</v>
      </c>
      <c r="U231">
        <f>VLOOKUP($B231,'All Results'!$B$2:$Y$321,20,FALSE)</f>
        <v>26</v>
      </c>
      <c r="V231">
        <f>VLOOKUP($B231,'All Results'!$B$2:$Y$321,21,FALSE)</f>
        <v>9</v>
      </c>
      <c r="W231">
        <f>VLOOKUP($B231,'All Results'!$B$2:$Y$321,22,FALSE)</f>
        <v>12</v>
      </c>
      <c r="X231">
        <f>VLOOKUP($B231,'All Results'!$B$2:$Y$321,23,FALSE)</f>
        <v>5</v>
      </c>
      <c r="Y231">
        <f>VLOOKUP($B231,'All Results'!$B$2:$Y$321,24,FALSE)</f>
        <v>0.53</v>
      </c>
    </row>
    <row r="232" spans="1:25" x14ac:dyDescent="0.2">
      <c r="A232">
        <v>231</v>
      </c>
      <c r="B232" t="s">
        <v>10</v>
      </c>
      <c r="C232" t="s">
        <v>443</v>
      </c>
      <c r="D232" t="s">
        <v>433</v>
      </c>
      <c r="E232" s="7">
        <f>VLOOKUP($B232,'All Results'!$B$2:$Y$321,4,FALSE)</f>
        <v>44022.02902764007</v>
      </c>
      <c r="F232" s="7">
        <f>VLOOKUP($B232,'All Results'!$B$2:$Y$321,5,FALSE)</f>
        <v>44022.029482395752</v>
      </c>
      <c r="G232" s="7">
        <f>VLOOKUP($B232,'All Results'!$B$2:$Y$321,6,FALSE)</f>
        <v>4.5475568185793236E-4</v>
      </c>
      <c r="H232" t="str">
        <f>VLOOKUP($B232,'All Results'!$B$2:$Y$321,7,FALSE)</f>
        <v>Y</v>
      </c>
      <c r="I232" t="str">
        <f>VLOOKUP($B232,'All Results'!$B$2:$Y$321,8,FALSE)</f>
        <v>Y</v>
      </c>
      <c r="J232" t="e">
        <f>VLOOKUP($B232,'All Results'!$B$2:$Y$321,9,FALSE)</f>
        <v>#N/A</v>
      </c>
      <c r="K232">
        <f>VLOOKUP($B232,'All Results'!$B$2:$Y$321,10,FALSE)</f>
        <v>7</v>
      </c>
      <c r="L232">
        <f>VLOOKUP($B232,'All Results'!$B$2:$Y$321,11,FALSE)</f>
        <v>3</v>
      </c>
      <c r="M232">
        <f>VLOOKUP($B232,'All Results'!$B$2:$Y$321,12,FALSE)</f>
        <v>3</v>
      </c>
      <c r="N232">
        <f>VLOOKUP($B232,'All Results'!$B$2:$Y$321,13,FALSE)</f>
        <v>0</v>
      </c>
      <c r="O232">
        <f>VLOOKUP($B232,'All Results'!$B$2:$Y$321,14,FALSE)</f>
        <v>1</v>
      </c>
      <c r="P232">
        <f>VLOOKUP($B232,'All Results'!$B$2:$Y$321,15,FALSE)</f>
        <v>1</v>
      </c>
      <c r="Q232">
        <f>VLOOKUP($B232,'All Results'!$B$2:$Y$321,16,FALSE)</f>
        <v>1</v>
      </c>
      <c r="R232">
        <f>VLOOKUP($B232,'All Results'!$B$2:$Y$321,17,FALSE)</f>
        <v>2</v>
      </c>
      <c r="S232">
        <f>VLOOKUP($B232,'All Results'!$B$2:$Y$321,18,FALSE)</f>
        <v>1</v>
      </c>
      <c r="T232">
        <f>VLOOKUP($B232,'All Results'!$B$2:$Y$321,19,FALSE)</f>
        <v>1</v>
      </c>
      <c r="U232">
        <f>VLOOKUP($B232,'All Results'!$B$2:$Y$321,20,FALSE)</f>
        <v>20</v>
      </c>
      <c r="V232">
        <f>VLOOKUP($B232,'All Results'!$B$2:$Y$321,21,FALSE)</f>
        <v>7</v>
      </c>
      <c r="W232">
        <f>VLOOKUP($B232,'All Results'!$B$2:$Y$321,22,FALSE)</f>
        <v>11</v>
      </c>
      <c r="X232">
        <f>VLOOKUP($B232,'All Results'!$B$2:$Y$321,23,FALSE)</f>
        <v>2</v>
      </c>
      <c r="Y232">
        <f>VLOOKUP($B232,'All Results'!$B$2:$Y$321,24,FALSE)</f>
        <v>0.51</v>
      </c>
    </row>
    <row r="233" spans="1:25" x14ac:dyDescent="0.2">
      <c r="A233">
        <v>232</v>
      </c>
      <c r="B233" t="s">
        <v>113</v>
      </c>
      <c r="C233" t="s">
        <v>442</v>
      </c>
      <c r="D233" t="s">
        <v>433</v>
      </c>
      <c r="E233" s="7">
        <f>VLOOKUP($B233,'All Results'!$B$2:$Y$321,4,FALSE)</f>
        <v>44022.058348184582</v>
      </c>
      <c r="F233" s="7">
        <f>VLOOKUP($B233,'All Results'!$B$2:$Y$321,5,FALSE)</f>
        <v>44022.058867860993</v>
      </c>
      <c r="G233" s="7">
        <f>VLOOKUP($B233,'All Results'!$B$2:$Y$321,6,FALSE)</f>
        <v>5.1967641047667712E-4</v>
      </c>
      <c r="H233" t="str">
        <f>VLOOKUP($B233,'All Results'!$B$2:$Y$321,7,FALSE)</f>
        <v>Y</v>
      </c>
      <c r="I233" t="str">
        <f>VLOOKUP($B233,'All Results'!$B$2:$Y$321,8,FALSE)</f>
        <v>N</v>
      </c>
      <c r="J233" t="e">
        <f>VLOOKUP($B233,'All Results'!$B$2:$Y$321,9,FALSE)</f>
        <v>#N/A</v>
      </c>
      <c r="K233">
        <f>VLOOKUP($B233,'All Results'!$B$2:$Y$321,10,FALSE)</f>
        <v>5</v>
      </c>
      <c r="L233">
        <f>VLOOKUP($B233,'All Results'!$B$2:$Y$321,11,FALSE)</f>
        <v>2</v>
      </c>
      <c r="M233">
        <f>VLOOKUP($B233,'All Results'!$B$2:$Y$321,12,FALSE)</f>
        <v>1</v>
      </c>
      <c r="N233">
        <f>VLOOKUP($B233,'All Results'!$B$2:$Y$321,13,FALSE)</f>
        <v>0</v>
      </c>
      <c r="O233">
        <f>VLOOKUP($B233,'All Results'!$B$2:$Y$321,14,FALSE)</f>
        <v>0</v>
      </c>
      <c r="P233">
        <f>VLOOKUP($B233,'All Results'!$B$2:$Y$321,15,FALSE)</f>
        <v>1</v>
      </c>
      <c r="Q233">
        <f>VLOOKUP($B233,'All Results'!$B$2:$Y$321,16,FALSE)</f>
        <v>1</v>
      </c>
      <c r="R233">
        <f>VLOOKUP($B233,'All Results'!$B$2:$Y$321,17,FALSE)</f>
        <v>2</v>
      </c>
      <c r="S233">
        <f>VLOOKUP($B233,'All Results'!$B$2:$Y$321,18,FALSE)</f>
        <v>1</v>
      </c>
      <c r="T233">
        <f>VLOOKUP($B233,'All Results'!$B$2:$Y$321,19,FALSE)</f>
        <v>1</v>
      </c>
      <c r="U233">
        <f>VLOOKUP($B233,'All Results'!$B$2:$Y$321,20,FALSE)</f>
        <v>14</v>
      </c>
      <c r="V233">
        <f>VLOOKUP($B233,'All Results'!$B$2:$Y$321,21,FALSE)</f>
        <v>7</v>
      </c>
      <c r="W233">
        <f>VLOOKUP($B233,'All Results'!$B$2:$Y$321,22,FALSE)</f>
        <v>5</v>
      </c>
      <c r="X233">
        <f>VLOOKUP($B233,'All Results'!$B$2:$Y$321,23,FALSE)</f>
        <v>2</v>
      </c>
      <c r="Y233">
        <f>VLOOKUP($B233,'All Results'!$B$2:$Y$321,24,FALSE)</f>
        <v>0.44</v>
      </c>
    </row>
    <row r="234" spans="1:25" x14ac:dyDescent="0.2">
      <c r="A234">
        <v>233</v>
      </c>
      <c r="B234" t="s">
        <v>66</v>
      </c>
      <c r="C234" t="s">
        <v>441</v>
      </c>
      <c r="D234" t="s">
        <v>433</v>
      </c>
      <c r="E234" s="7">
        <f>VLOOKUP($B234,'All Results'!$B$2:$Y$321,4,FALSE)</f>
        <v>44022.045208434043</v>
      </c>
      <c r="F234" s="7">
        <f>VLOOKUP($B234,'All Results'!$B$2:$Y$321,5,FALSE)</f>
        <v>44022.045218644576</v>
      </c>
      <c r="G234" s="7">
        <f>VLOOKUP($B234,'All Results'!$B$2:$Y$321,6,FALSE)</f>
        <v>1.0210533218923956E-5</v>
      </c>
      <c r="H234" t="str">
        <f>VLOOKUP($B234,'All Results'!$B$2:$Y$321,7,FALSE)</f>
        <v>N</v>
      </c>
      <c r="I234" t="str">
        <f>VLOOKUP($B234,'All Results'!$B$2:$Y$321,8,FALSE)</f>
        <v>N</v>
      </c>
      <c r="J234" t="str">
        <f>VLOOKUP($B234,'All Results'!$B$2:$Y$321,9,FALSE)</f>
        <v>Y</v>
      </c>
      <c r="K234">
        <f>VLOOKUP($B234,'All Results'!$B$2:$Y$321,10,FALSE)</f>
        <v>0</v>
      </c>
      <c r="L234">
        <f>VLOOKUP($B234,'All Results'!$B$2:$Y$321,11,FALSE)</f>
        <v>6</v>
      </c>
      <c r="M234">
        <f>VLOOKUP($B234,'All Results'!$B$2:$Y$321,12,FALSE)</f>
        <v>1</v>
      </c>
      <c r="N234">
        <f>VLOOKUP($B234,'All Results'!$B$2:$Y$321,13,FALSE)</f>
        <v>0</v>
      </c>
      <c r="O234">
        <f>VLOOKUP($B234,'All Results'!$B$2:$Y$321,14,FALSE)</f>
        <v>3</v>
      </c>
      <c r="P234">
        <f>VLOOKUP($B234,'All Results'!$B$2:$Y$321,15,FALSE)</f>
        <v>0</v>
      </c>
      <c r="Q234">
        <f>VLOOKUP($B234,'All Results'!$B$2:$Y$321,16,FALSE)</f>
        <v>5</v>
      </c>
      <c r="R234">
        <f>VLOOKUP($B234,'All Results'!$B$2:$Y$321,17,FALSE)</f>
        <v>0</v>
      </c>
      <c r="S234">
        <f>VLOOKUP($B234,'All Results'!$B$2:$Y$321,18,FALSE)</f>
        <v>0</v>
      </c>
      <c r="T234">
        <f>VLOOKUP($B234,'All Results'!$B$2:$Y$321,19,FALSE)</f>
        <v>0</v>
      </c>
      <c r="U234">
        <f>VLOOKUP($B234,'All Results'!$B$2:$Y$321,20,FALSE)</f>
        <v>15</v>
      </c>
      <c r="V234">
        <f>VLOOKUP($B234,'All Results'!$B$2:$Y$321,21,FALSE)</f>
        <v>6</v>
      </c>
      <c r="W234">
        <f>VLOOKUP($B234,'All Results'!$B$2:$Y$321,22,FALSE)</f>
        <v>6</v>
      </c>
      <c r="X234">
        <f>VLOOKUP($B234,'All Results'!$B$2:$Y$321,23,FALSE)</f>
        <v>3</v>
      </c>
      <c r="Y234">
        <f>VLOOKUP($B234,'All Results'!$B$2:$Y$321,24,FALSE)</f>
        <v>0.55000000000000004</v>
      </c>
    </row>
    <row r="235" spans="1:25" x14ac:dyDescent="0.2">
      <c r="A235">
        <v>234</v>
      </c>
      <c r="B235" t="s">
        <v>301</v>
      </c>
      <c r="C235" t="s">
        <v>440</v>
      </c>
      <c r="D235" t="s">
        <v>433</v>
      </c>
      <c r="E235" s="7">
        <f>VLOOKUP($B235,'All Results'!$B$2:$Y$321,4,FALSE)</f>
        <v>44022.110749559157</v>
      </c>
      <c r="F235" s="7">
        <f>VLOOKUP($B235,'All Results'!$B$2:$Y$321,5,FALSE)</f>
        <v>44022.111114538318</v>
      </c>
      <c r="G235" s="7">
        <f>VLOOKUP($B235,'All Results'!$B$2:$Y$321,6,FALSE)</f>
        <v>3.6497916153166443E-4</v>
      </c>
      <c r="H235" t="str">
        <f>VLOOKUP($B235,'All Results'!$B$2:$Y$321,7,FALSE)</f>
        <v>Y</v>
      </c>
      <c r="I235" t="str">
        <f>VLOOKUP($B235,'All Results'!$B$2:$Y$321,8,FALSE)</f>
        <v>Y</v>
      </c>
      <c r="J235" t="e">
        <f>VLOOKUP($B235,'All Results'!$B$2:$Y$321,9,FALSE)</f>
        <v>#N/A</v>
      </c>
      <c r="K235">
        <f>VLOOKUP($B235,'All Results'!$B$2:$Y$321,10,FALSE)</f>
        <v>8</v>
      </c>
      <c r="L235">
        <f>VLOOKUP($B235,'All Results'!$B$2:$Y$321,11,FALSE)</f>
        <v>2</v>
      </c>
      <c r="M235">
        <f>VLOOKUP($B235,'All Results'!$B$2:$Y$321,12,FALSE)</f>
        <v>2</v>
      </c>
      <c r="N235">
        <f>VLOOKUP($B235,'All Results'!$B$2:$Y$321,13,FALSE)</f>
        <v>0</v>
      </c>
      <c r="O235">
        <f>VLOOKUP($B235,'All Results'!$B$2:$Y$321,14,FALSE)</f>
        <v>2</v>
      </c>
      <c r="P235">
        <f>VLOOKUP($B235,'All Results'!$B$2:$Y$321,15,FALSE)</f>
        <v>1</v>
      </c>
      <c r="Q235">
        <f>VLOOKUP($B235,'All Results'!$B$2:$Y$321,16,FALSE)</f>
        <v>2</v>
      </c>
      <c r="R235">
        <f>VLOOKUP($B235,'All Results'!$B$2:$Y$321,17,FALSE)</f>
        <v>1</v>
      </c>
      <c r="S235">
        <f>VLOOKUP($B235,'All Results'!$B$2:$Y$321,18,FALSE)</f>
        <v>0</v>
      </c>
      <c r="T235">
        <f>VLOOKUP($B235,'All Results'!$B$2:$Y$321,19,FALSE)</f>
        <v>0</v>
      </c>
      <c r="U235">
        <f>VLOOKUP($B235,'All Results'!$B$2:$Y$321,20,FALSE)</f>
        <v>18</v>
      </c>
      <c r="V235">
        <f>VLOOKUP($B235,'All Results'!$B$2:$Y$321,21,FALSE)</f>
        <v>4</v>
      </c>
      <c r="W235">
        <f>VLOOKUP($B235,'All Results'!$B$2:$Y$321,22,FALSE)</f>
        <v>9</v>
      </c>
      <c r="X235">
        <f>VLOOKUP($B235,'All Results'!$B$2:$Y$321,23,FALSE)</f>
        <v>5</v>
      </c>
      <c r="Y235">
        <f>VLOOKUP($B235,'All Results'!$B$2:$Y$321,24,FALSE)</f>
        <v>0.55000000000000004</v>
      </c>
    </row>
    <row r="236" spans="1:25" x14ac:dyDescent="0.2">
      <c r="A236">
        <v>235</v>
      </c>
      <c r="B236" t="s">
        <v>63</v>
      </c>
      <c r="C236" t="s">
        <v>439</v>
      </c>
      <c r="D236" t="s">
        <v>433</v>
      </c>
      <c r="E236" s="7">
        <f>VLOOKUP($B236,'All Results'!$B$2:$Y$321,4,FALSE)</f>
        <v>44022.044858244088</v>
      </c>
      <c r="F236" s="7">
        <f>VLOOKUP($B236,'All Results'!$B$2:$Y$321,5,FALSE)</f>
        <v>44022.044865737233</v>
      </c>
      <c r="G236" s="7">
        <f>VLOOKUP($B236,'All Results'!$B$2:$Y$321,6,FALSE)</f>
        <v>7.4931449489668012E-6</v>
      </c>
      <c r="H236" t="str">
        <f>VLOOKUP($B236,'All Results'!$B$2:$Y$321,7,FALSE)</f>
        <v>N</v>
      </c>
      <c r="I236" t="str">
        <f>VLOOKUP($B236,'All Results'!$B$2:$Y$321,8,FALSE)</f>
        <v>N</v>
      </c>
      <c r="J236" t="str">
        <f>VLOOKUP($B236,'All Results'!$B$2:$Y$321,9,FALSE)</f>
        <v>Y</v>
      </c>
      <c r="K236">
        <f>VLOOKUP($B236,'All Results'!$B$2:$Y$321,10,FALSE)</f>
        <v>1</v>
      </c>
      <c r="L236">
        <f>VLOOKUP($B236,'All Results'!$B$2:$Y$321,11,FALSE)</f>
        <v>5</v>
      </c>
      <c r="M236">
        <f>VLOOKUP($B236,'All Results'!$B$2:$Y$321,12,FALSE)</f>
        <v>0</v>
      </c>
      <c r="N236">
        <f>VLOOKUP($B236,'All Results'!$B$2:$Y$321,13,FALSE)</f>
        <v>0</v>
      </c>
      <c r="O236">
        <f>VLOOKUP($B236,'All Results'!$B$2:$Y$321,14,FALSE)</f>
        <v>3</v>
      </c>
      <c r="P236">
        <f>VLOOKUP($B236,'All Results'!$B$2:$Y$321,15,FALSE)</f>
        <v>0</v>
      </c>
      <c r="Q236">
        <f>VLOOKUP($B236,'All Results'!$B$2:$Y$321,16,FALSE)</f>
        <v>4</v>
      </c>
      <c r="R236">
        <f>VLOOKUP($B236,'All Results'!$B$2:$Y$321,17,FALSE)</f>
        <v>0</v>
      </c>
      <c r="S236">
        <f>VLOOKUP($B236,'All Results'!$B$2:$Y$321,18,FALSE)</f>
        <v>0</v>
      </c>
      <c r="T236">
        <f>VLOOKUP($B236,'All Results'!$B$2:$Y$321,19,FALSE)</f>
        <v>0</v>
      </c>
      <c r="U236">
        <f>VLOOKUP($B236,'All Results'!$B$2:$Y$321,20,FALSE)</f>
        <v>13</v>
      </c>
      <c r="V236">
        <f>VLOOKUP($B236,'All Results'!$B$2:$Y$321,21,FALSE)</f>
        <v>5</v>
      </c>
      <c r="W236">
        <f>VLOOKUP($B236,'All Results'!$B$2:$Y$321,22,FALSE)</f>
        <v>5</v>
      </c>
      <c r="X236">
        <f>VLOOKUP($B236,'All Results'!$B$2:$Y$321,23,FALSE)</f>
        <v>3</v>
      </c>
      <c r="Y236">
        <f>VLOOKUP($B236,'All Results'!$B$2:$Y$321,24,FALSE)</f>
        <v>0.5</v>
      </c>
    </row>
    <row r="237" spans="1:25" x14ac:dyDescent="0.2">
      <c r="A237">
        <v>236</v>
      </c>
      <c r="B237" t="s">
        <v>295</v>
      </c>
      <c r="C237" t="s">
        <v>438</v>
      </c>
      <c r="D237" t="s">
        <v>433</v>
      </c>
      <c r="E237" s="7">
        <f>VLOOKUP($B237,'All Results'!$B$2:$Y$321,4,FALSE)</f>
        <v>44022.109162109336</v>
      </c>
      <c r="F237" s="7">
        <f>VLOOKUP($B237,'All Results'!$B$2:$Y$321,5,FALSE)</f>
        <v>44022.109169012823</v>
      </c>
      <c r="G237" s="7">
        <f>VLOOKUP($B237,'All Results'!$B$2:$Y$321,6,FALSE)</f>
        <v>6.903486791998148E-6</v>
      </c>
      <c r="H237" t="str">
        <f>VLOOKUP($B237,'All Results'!$B$2:$Y$321,7,FALSE)</f>
        <v>N</v>
      </c>
      <c r="I237" t="str">
        <f>VLOOKUP($B237,'All Results'!$B$2:$Y$321,8,FALSE)</f>
        <v>N</v>
      </c>
      <c r="J237" t="e">
        <f>VLOOKUP($B237,'All Results'!$B$2:$Y$321,9,FALSE)</f>
        <v>#N/A</v>
      </c>
      <c r="K237">
        <f>VLOOKUP($B237,'All Results'!$B$2:$Y$321,10,FALSE)</f>
        <v>0</v>
      </c>
      <c r="L237">
        <f>VLOOKUP($B237,'All Results'!$B$2:$Y$321,11,FALSE)</f>
        <v>0</v>
      </c>
      <c r="M237">
        <f>VLOOKUP($B237,'All Results'!$B$2:$Y$321,12,FALSE)</f>
        <v>0</v>
      </c>
      <c r="N237">
        <f>VLOOKUP($B237,'All Results'!$B$2:$Y$321,13,FALSE)</f>
        <v>0</v>
      </c>
      <c r="O237">
        <f>VLOOKUP($B237,'All Results'!$B$2:$Y$321,14,FALSE)</f>
        <v>0</v>
      </c>
      <c r="P237">
        <f>VLOOKUP($B237,'All Results'!$B$2:$Y$321,15,FALSE)</f>
        <v>0</v>
      </c>
      <c r="Q237">
        <f>VLOOKUP($B237,'All Results'!$B$2:$Y$321,16,FALSE)</f>
        <v>0</v>
      </c>
      <c r="R237">
        <f>VLOOKUP($B237,'All Results'!$B$2:$Y$321,17,FALSE)</f>
        <v>0</v>
      </c>
      <c r="S237">
        <f>VLOOKUP($B237,'All Results'!$B$2:$Y$321,18,FALSE)</f>
        <v>0</v>
      </c>
      <c r="T237">
        <f>VLOOKUP($B237,'All Results'!$B$2:$Y$321,19,FALSE)</f>
        <v>0</v>
      </c>
      <c r="U237">
        <f>VLOOKUP($B237,'All Results'!$B$2:$Y$321,20,FALSE)</f>
        <v>0</v>
      </c>
      <c r="V237">
        <f>VLOOKUP($B237,'All Results'!$B$2:$Y$321,21,FALSE)</f>
        <v>0</v>
      </c>
      <c r="W237">
        <f>VLOOKUP($B237,'All Results'!$B$2:$Y$321,22,FALSE)</f>
        <v>0</v>
      </c>
      <c r="X237">
        <f>VLOOKUP($B237,'All Results'!$B$2:$Y$321,23,FALSE)</f>
        <v>0</v>
      </c>
      <c r="Y237">
        <f>VLOOKUP($B237,'All Results'!$B$2:$Y$321,24,FALSE)</f>
        <v>0</v>
      </c>
    </row>
    <row r="238" spans="1:25" x14ac:dyDescent="0.2">
      <c r="A238">
        <v>237</v>
      </c>
      <c r="B238" t="s">
        <v>197</v>
      </c>
      <c r="C238" t="s">
        <v>437</v>
      </c>
      <c r="D238" t="s">
        <v>433</v>
      </c>
      <c r="E238" s="7">
        <f>VLOOKUP($B238,'All Results'!$B$2:$Y$321,4,FALSE)</f>
        <v>44022.081792147561</v>
      </c>
      <c r="F238" s="7">
        <f>VLOOKUP($B238,'All Results'!$B$2:$Y$321,5,FALSE)</f>
        <v>44022.082106560927</v>
      </c>
      <c r="G238" s="7">
        <f>VLOOKUP($B238,'All Results'!$B$2:$Y$321,6,FALSE)</f>
        <v>3.1441336614079773E-4</v>
      </c>
      <c r="H238" t="str">
        <f>VLOOKUP($B238,'All Results'!$B$2:$Y$321,7,FALSE)</f>
        <v>Y</v>
      </c>
      <c r="I238" t="str">
        <f>VLOOKUP($B238,'All Results'!$B$2:$Y$321,8,FALSE)</f>
        <v>Y</v>
      </c>
      <c r="J238" t="e">
        <f>VLOOKUP($B238,'All Results'!$B$2:$Y$321,9,FALSE)</f>
        <v>#N/A</v>
      </c>
      <c r="K238">
        <f>VLOOKUP($B238,'All Results'!$B$2:$Y$321,10,FALSE)</f>
        <v>8</v>
      </c>
      <c r="L238">
        <f>VLOOKUP($B238,'All Results'!$B$2:$Y$321,11,FALSE)</f>
        <v>2</v>
      </c>
      <c r="M238">
        <f>VLOOKUP($B238,'All Results'!$B$2:$Y$321,12,FALSE)</f>
        <v>2</v>
      </c>
      <c r="N238">
        <f>VLOOKUP($B238,'All Results'!$B$2:$Y$321,13,FALSE)</f>
        <v>0</v>
      </c>
      <c r="O238">
        <f>VLOOKUP($B238,'All Results'!$B$2:$Y$321,14,FALSE)</f>
        <v>2</v>
      </c>
      <c r="P238">
        <f>VLOOKUP($B238,'All Results'!$B$2:$Y$321,15,FALSE)</f>
        <v>1</v>
      </c>
      <c r="Q238">
        <f>VLOOKUP($B238,'All Results'!$B$2:$Y$321,16,FALSE)</f>
        <v>1</v>
      </c>
      <c r="R238">
        <f>VLOOKUP($B238,'All Results'!$B$2:$Y$321,17,FALSE)</f>
        <v>3</v>
      </c>
      <c r="S238">
        <f>VLOOKUP($B238,'All Results'!$B$2:$Y$321,18,FALSE)</f>
        <v>1</v>
      </c>
      <c r="T238">
        <f>VLOOKUP($B238,'All Results'!$B$2:$Y$321,19,FALSE)</f>
        <v>1</v>
      </c>
      <c r="U238">
        <f>VLOOKUP($B238,'All Results'!$B$2:$Y$321,20,FALSE)</f>
        <v>21</v>
      </c>
      <c r="V238">
        <f>VLOOKUP($B238,'All Results'!$B$2:$Y$321,21,FALSE)</f>
        <v>6</v>
      </c>
      <c r="W238">
        <f>VLOOKUP($B238,'All Results'!$B$2:$Y$321,22,FALSE)</f>
        <v>11</v>
      </c>
      <c r="X238">
        <f>VLOOKUP($B238,'All Results'!$B$2:$Y$321,23,FALSE)</f>
        <v>4</v>
      </c>
      <c r="Y238">
        <f>VLOOKUP($B238,'All Results'!$B$2:$Y$321,24,FALSE)</f>
        <v>0.55000000000000004</v>
      </c>
    </row>
    <row r="239" spans="1:25" x14ac:dyDescent="0.2">
      <c r="A239">
        <v>238</v>
      </c>
      <c r="B239" t="s">
        <v>217</v>
      </c>
      <c r="C239" t="s">
        <v>436</v>
      </c>
      <c r="D239" t="s">
        <v>433</v>
      </c>
      <c r="E239" s="7">
        <f>VLOOKUP($B239,'All Results'!$B$2:$Y$321,4,FALSE)</f>
        <v>44022.087019887913</v>
      </c>
      <c r="F239" s="7">
        <f>VLOOKUP($B239,'All Results'!$B$2:$Y$321,5,FALSE)</f>
        <v>44022.087506298718</v>
      </c>
      <c r="G239" s="7">
        <f>VLOOKUP($B239,'All Results'!$B$2:$Y$321,6,FALSE)</f>
        <v>4.8641080502420664E-4</v>
      </c>
      <c r="H239" t="str">
        <f>VLOOKUP($B239,'All Results'!$B$2:$Y$321,7,FALSE)</f>
        <v>Y</v>
      </c>
      <c r="I239" t="str">
        <f>VLOOKUP($B239,'All Results'!$B$2:$Y$321,8,FALSE)</f>
        <v>Y</v>
      </c>
      <c r="J239" t="e">
        <f>VLOOKUP($B239,'All Results'!$B$2:$Y$321,9,FALSE)</f>
        <v>#N/A</v>
      </c>
      <c r="K239">
        <f>VLOOKUP($B239,'All Results'!$B$2:$Y$321,10,FALSE)</f>
        <v>4</v>
      </c>
      <c r="L239">
        <f>VLOOKUP($B239,'All Results'!$B$2:$Y$321,11,FALSE)</f>
        <v>4</v>
      </c>
      <c r="M239">
        <f>VLOOKUP($B239,'All Results'!$B$2:$Y$321,12,FALSE)</f>
        <v>2</v>
      </c>
      <c r="N239">
        <f>VLOOKUP($B239,'All Results'!$B$2:$Y$321,13,FALSE)</f>
        <v>0</v>
      </c>
      <c r="O239">
        <f>VLOOKUP($B239,'All Results'!$B$2:$Y$321,14,FALSE)</f>
        <v>1</v>
      </c>
      <c r="P239">
        <f>VLOOKUP($B239,'All Results'!$B$2:$Y$321,15,FALSE)</f>
        <v>1</v>
      </c>
      <c r="Q239">
        <f>VLOOKUP($B239,'All Results'!$B$2:$Y$321,16,FALSE)</f>
        <v>1</v>
      </c>
      <c r="R239">
        <f>VLOOKUP($B239,'All Results'!$B$2:$Y$321,17,FALSE)</f>
        <v>1</v>
      </c>
      <c r="S239">
        <f>VLOOKUP($B239,'All Results'!$B$2:$Y$321,18,FALSE)</f>
        <v>0</v>
      </c>
      <c r="T239">
        <f>VLOOKUP($B239,'All Results'!$B$2:$Y$321,19,FALSE)</f>
        <v>0</v>
      </c>
      <c r="U239">
        <f>VLOOKUP($B239,'All Results'!$B$2:$Y$321,20,FALSE)</f>
        <v>14</v>
      </c>
      <c r="V239">
        <f>VLOOKUP($B239,'All Results'!$B$2:$Y$321,21,FALSE)</f>
        <v>5</v>
      </c>
      <c r="W239">
        <f>VLOOKUP($B239,'All Results'!$B$2:$Y$321,22,FALSE)</f>
        <v>6</v>
      </c>
      <c r="X239">
        <f>VLOOKUP($B239,'All Results'!$B$2:$Y$321,23,FALSE)</f>
        <v>3</v>
      </c>
      <c r="Y239">
        <f>VLOOKUP($B239,'All Results'!$B$2:$Y$321,24,FALSE)</f>
        <v>0.46</v>
      </c>
    </row>
    <row r="240" spans="1:25" x14ac:dyDescent="0.2">
      <c r="A240">
        <v>239</v>
      </c>
      <c r="B240" t="s">
        <v>126</v>
      </c>
      <c r="C240" t="s">
        <v>435</v>
      </c>
      <c r="D240" t="s">
        <v>433</v>
      </c>
      <c r="E240" s="7">
        <f>VLOOKUP($B240,'All Results'!$B$2:$Y$321,4,FALSE)</f>
        <v>44022.061297827117</v>
      </c>
      <c r="F240" s="7">
        <f>VLOOKUP($B240,'All Results'!$B$2:$Y$321,5,FALSE)</f>
        <v>44022.061440318663</v>
      </c>
      <c r="G240" s="7">
        <f>VLOOKUP($B240,'All Results'!$B$2:$Y$321,6,FALSE)</f>
        <v>1.4249154628487304E-4</v>
      </c>
      <c r="H240" t="str">
        <f>VLOOKUP($B240,'All Results'!$B$2:$Y$321,7,FALSE)</f>
        <v>Y</v>
      </c>
      <c r="I240" t="str">
        <f>VLOOKUP($B240,'All Results'!$B$2:$Y$321,8,FALSE)</f>
        <v>Y</v>
      </c>
      <c r="J240" t="e">
        <f>VLOOKUP($B240,'All Results'!$B$2:$Y$321,9,FALSE)</f>
        <v>#N/A</v>
      </c>
      <c r="K240">
        <f>VLOOKUP($B240,'All Results'!$B$2:$Y$321,10,FALSE)</f>
        <v>5</v>
      </c>
      <c r="L240">
        <f>VLOOKUP($B240,'All Results'!$B$2:$Y$321,11,FALSE)</f>
        <v>2</v>
      </c>
      <c r="M240">
        <f>VLOOKUP($B240,'All Results'!$B$2:$Y$321,12,FALSE)</f>
        <v>2</v>
      </c>
      <c r="N240">
        <f>VLOOKUP($B240,'All Results'!$B$2:$Y$321,13,FALSE)</f>
        <v>0</v>
      </c>
      <c r="O240">
        <f>VLOOKUP($B240,'All Results'!$B$2:$Y$321,14,FALSE)</f>
        <v>1</v>
      </c>
      <c r="P240">
        <f>VLOOKUP($B240,'All Results'!$B$2:$Y$321,15,FALSE)</f>
        <v>1</v>
      </c>
      <c r="Q240">
        <f>VLOOKUP($B240,'All Results'!$B$2:$Y$321,16,FALSE)</f>
        <v>1</v>
      </c>
      <c r="R240">
        <f>VLOOKUP($B240,'All Results'!$B$2:$Y$321,17,FALSE)</f>
        <v>1</v>
      </c>
      <c r="S240">
        <f>VLOOKUP($B240,'All Results'!$B$2:$Y$321,18,FALSE)</f>
        <v>0</v>
      </c>
      <c r="T240">
        <f>VLOOKUP($B240,'All Results'!$B$2:$Y$321,19,FALSE)</f>
        <v>0</v>
      </c>
      <c r="U240">
        <f>VLOOKUP($B240,'All Results'!$B$2:$Y$321,20,FALSE)</f>
        <v>13</v>
      </c>
      <c r="V240">
        <f>VLOOKUP($B240,'All Results'!$B$2:$Y$321,21,FALSE)</f>
        <v>5</v>
      </c>
      <c r="W240">
        <f>VLOOKUP($B240,'All Results'!$B$2:$Y$321,22,FALSE)</f>
        <v>7</v>
      </c>
      <c r="X240">
        <f>VLOOKUP($B240,'All Results'!$B$2:$Y$321,23,FALSE)</f>
        <v>1</v>
      </c>
      <c r="Y240">
        <f>VLOOKUP($B240,'All Results'!$B$2:$Y$321,24,FALSE)</f>
        <v>0.49</v>
      </c>
    </row>
    <row r="241" spans="1:25" x14ac:dyDescent="0.2">
      <c r="A241">
        <v>240</v>
      </c>
      <c r="B241" t="s">
        <v>225</v>
      </c>
      <c r="C241" t="s">
        <v>434</v>
      </c>
      <c r="D241" t="s">
        <v>433</v>
      </c>
      <c r="E241" s="7">
        <f>VLOOKUP($B241,'All Results'!$B$2:$Y$321,4,FALSE)</f>
        <v>44022.089398299213</v>
      </c>
      <c r="F241" s="7">
        <f>VLOOKUP($B241,'All Results'!$B$2:$Y$321,5,FALSE)</f>
        <v>44022.089840890258</v>
      </c>
      <c r="G241" s="7">
        <f>VLOOKUP($B241,'All Results'!$B$2:$Y$321,6,FALSE)</f>
        <v>4.4259104470256716E-4</v>
      </c>
      <c r="H241" t="str">
        <f>VLOOKUP($B241,'All Results'!$B$2:$Y$321,7,FALSE)</f>
        <v>Y</v>
      </c>
      <c r="I241" t="str">
        <f>VLOOKUP($B241,'All Results'!$B$2:$Y$321,8,FALSE)</f>
        <v>Y</v>
      </c>
      <c r="J241" t="str">
        <f>VLOOKUP($B241,'All Results'!$B$2:$Y$321,9,FALSE)</f>
        <v>Y</v>
      </c>
      <c r="K241">
        <f>VLOOKUP($B241,'All Results'!$B$2:$Y$321,10,FALSE)</f>
        <v>8</v>
      </c>
      <c r="L241">
        <f>VLOOKUP($B241,'All Results'!$B$2:$Y$321,11,FALSE)</f>
        <v>7</v>
      </c>
      <c r="M241">
        <f>VLOOKUP($B241,'All Results'!$B$2:$Y$321,12,FALSE)</f>
        <v>4</v>
      </c>
      <c r="N241">
        <f>VLOOKUP($B241,'All Results'!$B$2:$Y$321,13,FALSE)</f>
        <v>0</v>
      </c>
      <c r="O241">
        <f>VLOOKUP($B241,'All Results'!$B$2:$Y$321,14,FALSE)</f>
        <v>5</v>
      </c>
      <c r="P241">
        <f>VLOOKUP($B241,'All Results'!$B$2:$Y$321,15,FALSE)</f>
        <v>1</v>
      </c>
      <c r="Q241">
        <f>VLOOKUP($B241,'All Results'!$B$2:$Y$321,16,FALSE)</f>
        <v>4</v>
      </c>
      <c r="R241">
        <f>VLOOKUP($B241,'All Results'!$B$2:$Y$321,17,FALSE)</f>
        <v>3</v>
      </c>
      <c r="S241">
        <f>VLOOKUP($B241,'All Results'!$B$2:$Y$321,18,FALSE)</f>
        <v>1</v>
      </c>
      <c r="T241">
        <f>VLOOKUP($B241,'All Results'!$B$2:$Y$321,19,FALSE)</f>
        <v>1</v>
      </c>
      <c r="U241">
        <f>VLOOKUP($B241,'All Results'!$B$2:$Y$321,20,FALSE)</f>
        <v>34</v>
      </c>
      <c r="V241">
        <f>VLOOKUP($B241,'All Results'!$B$2:$Y$321,21,FALSE)</f>
        <v>11</v>
      </c>
      <c r="W241">
        <f>VLOOKUP($B241,'All Results'!$B$2:$Y$321,22,FALSE)</f>
        <v>15</v>
      </c>
      <c r="X241">
        <f>VLOOKUP($B241,'All Results'!$B$2:$Y$321,23,FALSE)</f>
        <v>8</v>
      </c>
      <c r="Y241">
        <f>VLOOKUP($B241,'All Results'!$B$2:$Y$321,24,FALSE)</f>
        <v>0.56000000000000005</v>
      </c>
    </row>
    <row r="242" spans="1:25" x14ac:dyDescent="0.2">
      <c r="A242">
        <v>241</v>
      </c>
      <c r="B242" t="s">
        <v>265</v>
      </c>
      <c r="C242" t="s">
        <v>432</v>
      </c>
      <c r="D242" t="s">
        <v>422</v>
      </c>
      <c r="E242" s="7">
        <f>VLOOKUP($B242,'All Results'!$B$2:$Y$321,4,FALSE)</f>
        <v>44022.100573536532</v>
      </c>
      <c r="F242" s="7">
        <f>VLOOKUP($B242,'All Results'!$B$2:$Y$321,5,FALSE)</f>
        <v>44022.100973244917</v>
      </c>
      <c r="G242" s="7">
        <f>VLOOKUP($B242,'All Results'!$B$2:$Y$321,6,FALSE)</f>
        <v>3.9970838406588882E-4</v>
      </c>
      <c r="H242" t="str">
        <f>VLOOKUP($B242,'All Results'!$B$2:$Y$321,7,FALSE)</f>
        <v>Y</v>
      </c>
      <c r="I242" t="str">
        <f>VLOOKUP($B242,'All Results'!$B$2:$Y$321,8,FALSE)</f>
        <v>Y</v>
      </c>
      <c r="J242" t="str">
        <f>VLOOKUP($B242,'All Results'!$B$2:$Y$321,9,FALSE)</f>
        <v>Y</v>
      </c>
      <c r="K242">
        <f>VLOOKUP($B242,'All Results'!$B$2:$Y$321,10,FALSE)</f>
        <v>8</v>
      </c>
      <c r="L242">
        <f>VLOOKUP($B242,'All Results'!$B$2:$Y$321,11,FALSE)</f>
        <v>10</v>
      </c>
      <c r="M242">
        <f>VLOOKUP($B242,'All Results'!$B$2:$Y$321,12,FALSE)</f>
        <v>9</v>
      </c>
      <c r="N242">
        <f>VLOOKUP($B242,'All Results'!$B$2:$Y$321,13,FALSE)</f>
        <v>0</v>
      </c>
      <c r="O242">
        <f>VLOOKUP($B242,'All Results'!$B$2:$Y$321,14,FALSE)</f>
        <v>7</v>
      </c>
      <c r="P242">
        <f>VLOOKUP($B242,'All Results'!$B$2:$Y$321,15,FALSE)</f>
        <v>1</v>
      </c>
      <c r="Q242">
        <f>VLOOKUP($B242,'All Results'!$B$2:$Y$321,16,FALSE)</f>
        <v>7</v>
      </c>
      <c r="R242">
        <f>VLOOKUP($B242,'All Results'!$B$2:$Y$321,17,FALSE)</f>
        <v>3</v>
      </c>
      <c r="S242">
        <f>VLOOKUP($B242,'All Results'!$B$2:$Y$321,18,FALSE)</f>
        <v>2</v>
      </c>
      <c r="T242">
        <f>VLOOKUP($B242,'All Results'!$B$2:$Y$321,19,FALSE)</f>
        <v>2</v>
      </c>
      <c r="U242">
        <f>VLOOKUP($B242,'All Results'!$B$2:$Y$321,20,FALSE)</f>
        <v>49</v>
      </c>
      <c r="V242">
        <f>VLOOKUP($B242,'All Results'!$B$2:$Y$321,21,FALSE)</f>
        <v>14</v>
      </c>
      <c r="W242">
        <f>VLOOKUP($B242,'All Results'!$B$2:$Y$321,22,FALSE)</f>
        <v>19</v>
      </c>
      <c r="X242">
        <f>VLOOKUP($B242,'All Results'!$B$2:$Y$321,23,FALSE)</f>
        <v>16</v>
      </c>
      <c r="Y242">
        <f>VLOOKUP($B242,'All Results'!$B$2:$Y$321,24,FALSE)</f>
        <v>0.62</v>
      </c>
    </row>
    <row r="243" spans="1:25" x14ac:dyDescent="0.2">
      <c r="A243">
        <v>242</v>
      </c>
      <c r="B243" t="s">
        <v>221</v>
      </c>
      <c r="C243" t="s">
        <v>431</v>
      </c>
      <c r="D243" t="s">
        <v>422</v>
      </c>
      <c r="E243" s="7">
        <f>VLOOKUP($B243,'All Results'!$B$2:$Y$321,4,FALSE)</f>
        <v>44022.088409572883</v>
      </c>
      <c r="F243" s="7">
        <f>VLOOKUP($B243,'All Results'!$B$2:$Y$321,5,FALSE)</f>
        <v>44022.088925536191</v>
      </c>
      <c r="G243" s="7">
        <f>VLOOKUP($B243,'All Results'!$B$2:$Y$321,6,FALSE)</f>
        <v>5.1596330740721896E-4</v>
      </c>
      <c r="H243" t="str">
        <f>VLOOKUP($B243,'All Results'!$B$2:$Y$321,7,FALSE)</f>
        <v>Y</v>
      </c>
      <c r="I243" t="str">
        <f>VLOOKUP($B243,'All Results'!$B$2:$Y$321,8,FALSE)</f>
        <v>Y</v>
      </c>
      <c r="J243" t="e">
        <f>VLOOKUP($B243,'All Results'!$B$2:$Y$321,9,FALSE)</f>
        <v>#N/A</v>
      </c>
      <c r="K243">
        <f>VLOOKUP($B243,'All Results'!$B$2:$Y$321,10,FALSE)</f>
        <v>10</v>
      </c>
      <c r="L243">
        <f>VLOOKUP($B243,'All Results'!$B$2:$Y$321,11,FALSE)</f>
        <v>4</v>
      </c>
      <c r="M243">
        <f>VLOOKUP($B243,'All Results'!$B$2:$Y$321,12,FALSE)</f>
        <v>3</v>
      </c>
      <c r="N243">
        <f>VLOOKUP($B243,'All Results'!$B$2:$Y$321,13,FALSE)</f>
        <v>0</v>
      </c>
      <c r="O243">
        <f>VLOOKUP($B243,'All Results'!$B$2:$Y$321,14,FALSE)</f>
        <v>2</v>
      </c>
      <c r="P243">
        <f>VLOOKUP($B243,'All Results'!$B$2:$Y$321,15,FALSE)</f>
        <v>1</v>
      </c>
      <c r="Q243">
        <f>VLOOKUP($B243,'All Results'!$B$2:$Y$321,16,FALSE)</f>
        <v>1</v>
      </c>
      <c r="R243">
        <f>VLOOKUP($B243,'All Results'!$B$2:$Y$321,17,FALSE)</f>
        <v>2</v>
      </c>
      <c r="S243">
        <f>VLOOKUP($B243,'All Results'!$B$2:$Y$321,18,FALSE)</f>
        <v>0</v>
      </c>
      <c r="T243">
        <f>VLOOKUP($B243,'All Results'!$B$2:$Y$321,19,FALSE)</f>
        <v>0</v>
      </c>
      <c r="U243">
        <f>VLOOKUP($B243,'All Results'!$B$2:$Y$321,20,FALSE)</f>
        <v>23</v>
      </c>
      <c r="V243">
        <f>VLOOKUP($B243,'All Results'!$B$2:$Y$321,21,FALSE)</f>
        <v>8</v>
      </c>
      <c r="W243">
        <f>VLOOKUP($B243,'All Results'!$B$2:$Y$321,22,FALSE)</f>
        <v>10</v>
      </c>
      <c r="X243">
        <f>VLOOKUP($B243,'All Results'!$B$2:$Y$321,23,FALSE)</f>
        <v>5</v>
      </c>
      <c r="Y243">
        <f>VLOOKUP($B243,'All Results'!$B$2:$Y$321,24,FALSE)</f>
        <v>0.52</v>
      </c>
    </row>
    <row r="244" spans="1:25" x14ac:dyDescent="0.2">
      <c r="A244">
        <v>243</v>
      </c>
      <c r="B244" t="s">
        <v>13</v>
      </c>
      <c r="C244" t="s">
        <v>430</v>
      </c>
      <c r="D244" t="s">
        <v>422</v>
      </c>
      <c r="E244" s="7">
        <f>VLOOKUP($B244,'All Results'!$B$2:$Y$321,4,FALSE)</f>
        <v>44022.029845575737</v>
      </c>
      <c r="F244" s="7">
        <f>VLOOKUP($B244,'All Results'!$B$2:$Y$321,5,FALSE)</f>
        <v>44022.030357839227</v>
      </c>
      <c r="G244" s="7">
        <f>VLOOKUP($B244,'All Results'!$B$2:$Y$321,6,FALSE)</f>
        <v>5.1226349023636431E-4</v>
      </c>
      <c r="H244" t="str">
        <f>VLOOKUP($B244,'All Results'!$B$2:$Y$321,7,FALSE)</f>
        <v>Y</v>
      </c>
      <c r="I244" t="str">
        <f>VLOOKUP($B244,'All Results'!$B$2:$Y$321,8,FALSE)</f>
        <v>Y</v>
      </c>
      <c r="J244" t="e">
        <f>VLOOKUP($B244,'All Results'!$B$2:$Y$321,9,FALSE)</f>
        <v>#N/A</v>
      </c>
      <c r="K244">
        <f>VLOOKUP($B244,'All Results'!$B$2:$Y$321,10,FALSE)</f>
        <v>8</v>
      </c>
      <c r="L244">
        <f>VLOOKUP($B244,'All Results'!$B$2:$Y$321,11,FALSE)</f>
        <v>3</v>
      </c>
      <c r="M244">
        <f>VLOOKUP($B244,'All Results'!$B$2:$Y$321,12,FALSE)</f>
        <v>2</v>
      </c>
      <c r="N244">
        <f>VLOOKUP($B244,'All Results'!$B$2:$Y$321,13,FALSE)</f>
        <v>0</v>
      </c>
      <c r="O244">
        <f>VLOOKUP($B244,'All Results'!$B$2:$Y$321,14,FALSE)</f>
        <v>1</v>
      </c>
      <c r="P244">
        <f>VLOOKUP($B244,'All Results'!$B$2:$Y$321,15,FALSE)</f>
        <v>1</v>
      </c>
      <c r="Q244">
        <f>VLOOKUP($B244,'All Results'!$B$2:$Y$321,16,FALSE)</f>
        <v>2</v>
      </c>
      <c r="R244">
        <f>VLOOKUP($B244,'All Results'!$B$2:$Y$321,17,FALSE)</f>
        <v>0</v>
      </c>
      <c r="S244">
        <f>VLOOKUP($B244,'All Results'!$B$2:$Y$321,18,FALSE)</f>
        <v>2</v>
      </c>
      <c r="T244">
        <f>VLOOKUP($B244,'All Results'!$B$2:$Y$321,19,FALSE)</f>
        <v>0</v>
      </c>
      <c r="U244">
        <f>VLOOKUP($B244,'All Results'!$B$2:$Y$321,20,FALSE)</f>
        <v>19</v>
      </c>
      <c r="V244">
        <f>VLOOKUP($B244,'All Results'!$B$2:$Y$321,21,FALSE)</f>
        <v>3</v>
      </c>
      <c r="W244">
        <f>VLOOKUP($B244,'All Results'!$B$2:$Y$321,22,FALSE)</f>
        <v>11</v>
      </c>
      <c r="X244">
        <f>VLOOKUP($B244,'All Results'!$B$2:$Y$321,23,FALSE)</f>
        <v>5</v>
      </c>
      <c r="Y244">
        <f>VLOOKUP($B244,'All Results'!$B$2:$Y$321,24,FALSE)</f>
        <v>0.56999999999999995</v>
      </c>
    </row>
    <row r="245" spans="1:25" x14ac:dyDescent="0.2">
      <c r="A245">
        <v>244</v>
      </c>
      <c r="B245" t="s">
        <v>147</v>
      </c>
      <c r="C245" t="s">
        <v>429</v>
      </c>
      <c r="D245" t="s">
        <v>422</v>
      </c>
      <c r="E245" s="7">
        <f>VLOOKUP($B245,'All Results'!$B$2:$Y$321,4,FALSE)</f>
        <v>44022.066746805729</v>
      </c>
      <c r="F245" s="7">
        <f>VLOOKUP($B245,'All Results'!$B$2:$Y$321,5,FALSE)</f>
        <v>44022.067970998069</v>
      </c>
      <c r="G245" s="7">
        <f>VLOOKUP($B245,'All Results'!$B$2:$Y$321,6,FALSE)</f>
        <v>1.2241923395777121E-3</v>
      </c>
      <c r="H245" t="str">
        <f>VLOOKUP($B245,'All Results'!$B$2:$Y$321,7,FALSE)</f>
        <v>Y</v>
      </c>
      <c r="I245" t="str">
        <f>VLOOKUP($B245,'All Results'!$B$2:$Y$321,8,FALSE)</f>
        <v>N</v>
      </c>
      <c r="J245" t="str">
        <f>VLOOKUP($B245,'All Results'!$B$2:$Y$321,9,FALSE)</f>
        <v>Y</v>
      </c>
      <c r="K245">
        <f>VLOOKUP($B245,'All Results'!$B$2:$Y$321,10,FALSE)</f>
        <v>8</v>
      </c>
      <c r="L245">
        <f>VLOOKUP($B245,'All Results'!$B$2:$Y$321,11,FALSE)</f>
        <v>6</v>
      </c>
      <c r="M245">
        <f>VLOOKUP($B245,'All Results'!$B$2:$Y$321,12,FALSE)</f>
        <v>3</v>
      </c>
      <c r="N245">
        <f>VLOOKUP($B245,'All Results'!$B$2:$Y$321,13,FALSE)</f>
        <v>0</v>
      </c>
      <c r="O245">
        <f>VLOOKUP($B245,'All Results'!$B$2:$Y$321,14,FALSE)</f>
        <v>3</v>
      </c>
      <c r="P245">
        <f>VLOOKUP($B245,'All Results'!$B$2:$Y$321,15,FALSE)</f>
        <v>1</v>
      </c>
      <c r="Q245">
        <f>VLOOKUP($B245,'All Results'!$B$2:$Y$321,16,FALSE)</f>
        <v>6</v>
      </c>
      <c r="R245">
        <f>VLOOKUP($B245,'All Results'!$B$2:$Y$321,17,FALSE)</f>
        <v>2</v>
      </c>
      <c r="S245">
        <f>VLOOKUP($B245,'All Results'!$B$2:$Y$321,18,FALSE)</f>
        <v>1</v>
      </c>
      <c r="T245">
        <f>VLOOKUP($B245,'All Results'!$B$2:$Y$321,19,FALSE)</f>
        <v>1</v>
      </c>
      <c r="U245">
        <f>VLOOKUP($B245,'All Results'!$B$2:$Y$321,20,FALSE)</f>
        <v>31</v>
      </c>
      <c r="V245">
        <f>VLOOKUP($B245,'All Results'!$B$2:$Y$321,21,FALSE)</f>
        <v>11</v>
      </c>
      <c r="W245">
        <f>VLOOKUP($B245,'All Results'!$B$2:$Y$321,22,FALSE)</f>
        <v>12</v>
      </c>
      <c r="X245">
        <f>VLOOKUP($B245,'All Results'!$B$2:$Y$321,23,FALSE)</f>
        <v>8</v>
      </c>
      <c r="Y245">
        <f>VLOOKUP($B245,'All Results'!$B$2:$Y$321,24,FALSE)</f>
        <v>0.59</v>
      </c>
    </row>
    <row r="246" spans="1:25" x14ac:dyDescent="0.2">
      <c r="A246">
        <v>245</v>
      </c>
      <c r="B246" t="s">
        <v>257</v>
      </c>
      <c r="C246" t="s">
        <v>428</v>
      </c>
      <c r="D246" t="s">
        <v>422</v>
      </c>
      <c r="E246" s="7">
        <f>VLOOKUP($B246,'All Results'!$B$2:$Y$321,4,FALSE)</f>
        <v>44022.098811692696</v>
      </c>
      <c r="F246" s="7">
        <f>VLOOKUP($B246,'All Results'!$B$2:$Y$321,5,FALSE)</f>
        <v>44022.09881904153</v>
      </c>
      <c r="G246" s="7">
        <f>VLOOKUP($B246,'All Results'!$B$2:$Y$321,6,FALSE)</f>
        <v>7.3488336056470871E-6</v>
      </c>
      <c r="H246" t="str">
        <f>VLOOKUP($B246,'All Results'!$B$2:$Y$321,7,FALSE)</f>
        <v>N</v>
      </c>
      <c r="I246" t="str">
        <f>VLOOKUP($B246,'All Results'!$B$2:$Y$321,8,FALSE)</f>
        <v>N</v>
      </c>
      <c r="J246" t="str">
        <f>VLOOKUP($B246,'All Results'!$B$2:$Y$321,9,FALSE)</f>
        <v>Y</v>
      </c>
      <c r="K246">
        <f>VLOOKUP($B246,'All Results'!$B$2:$Y$321,10,FALSE)</f>
        <v>0</v>
      </c>
      <c r="L246">
        <f>VLOOKUP($B246,'All Results'!$B$2:$Y$321,11,FALSE)</f>
        <v>1</v>
      </c>
      <c r="M246">
        <f>VLOOKUP($B246,'All Results'!$B$2:$Y$321,12,FALSE)</f>
        <v>0</v>
      </c>
      <c r="N246">
        <f>VLOOKUP($B246,'All Results'!$B$2:$Y$321,13,FALSE)</f>
        <v>0</v>
      </c>
      <c r="O246">
        <f>VLOOKUP($B246,'All Results'!$B$2:$Y$321,14,FALSE)</f>
        <v>0</v>
      </c>
      <c r="P246">
        <f>VLOOKUP($B246,'All Results'!$B$2:$Y$321,15,FALSE)</f>
        <v>0</v>
      </c>
      <c r="Q246">
        <f>VLOOKUP($B246,'All Results'!$B$2:$Y$321,16,FALSE)</f>
        <v>0</v>
      </c>
      <c r="R246">
        <f>VLOOKUP($B246,'All Results'!$B$2:$Y$321,17,FALSE)</f>
        <v>0</v>
      </c>
      <c r="S246">
        <f>VLOOKUP($B246,'All Results'!$B$2:$Y$321,18,FALSE)</f>
        <v>0</v>
      </c>
      <c r="T246">
        <f>VLOOKUP($B246,'All Results'!$B$2:$Y$321,19,FALSE)</f>
        <v>0</v>
      </c>
      <c r="U246">
        <f>VLOOKUP($B246,'All Results'!$B$2:$Y$321,20,FALSE)</f>
        <v>1</v>
      </c>
      <c r="V246">
        <f>VLOOKUP($B246,'All Results'!$B$2:$Y$321,21,FALSE)</f>
        <v>0</v>
      </c>
      <c r="W246">
        <f>VLOOKUP($B246,'All Results'!$B$2:$Y$321,22,FALSE)</f>
        <v>1</v>
      </c>
      <c r="X246">
        <f>VLOOKUP($B246,'All Results'!$B$2:$Y$321,23,FALSE)</f>
        <v>0</v>
      </c>
      <c r="Y246">
        <f>VLOOKUP($B246,'All Results'!$B$2:$Y$321,24,FALSE)</f>
        <v>0.48</v>
      </c>
    </row>
    <row r="247" spans="1:25" x14ac:dyDescent="0.2">
      <c r="A247">
        <v>246</v>
      </c>
      <c r="B247" t="s">
        <v>102</v>
      </c>
      <c r="C247" t="s">
        <v>427</v>
      </c>
      <c r="D247" t="s">
        <v>422</v>
      </c>
      <c r="E247" s="7">
        <f>VLOOKUP($B247,'All Results'!$B$2:$Y$321,4,FALSE)</f>
        <v>44022.055780909192</v>
      </c>
      <c r="F247" s="7">
        <f>VLOOKUP($B247,'All Results'!$B$2:$Y$321,5,FALSE)</f>
        <v>44022.056161465647</v>
      </c>
      <c r="G247" s="7">
        <f>VLOOKUP($B247,'All Results'!$B$2:$Y$321,6,FALSE)</f>
        <v>3.8055645563872531E-4</v>
      </c>
      <c r="H247" t="str">
        <f>VLOOKUP($B247,'All Results'!$B$2:$Y$321,7,FALSE)</f>
        <v>Y</v>
      </c>
      <c r="I247" t="str">
        <f>VLOOKUP($B247,'All Results'!$B$2:$Y$321,8,FALSE)</f>
        <v>Y</v>
      </c>
      <c r="J247" t="str">
        <f>VLOOKUP($B247,'All Results'!$B$2:$Y$321,9,FALSE)</f>
        <v>Y</v>
      </c>
      <c r="K247">
        <f>VLOOKUP($B247,'All Results'!$B$2:$Y$321,10,FALSE)</f>
        <v>9</v>
      </c>
      <c r="L247">
        <f>VLOOKUP($B247,'All Results'!$B$2:$Y$321,11,FALSE)</f>
        <v>6</v>
      </c>
      <c r="M247">
        <f>VLOOKUP($B247,'All Results'!$B$2:$Y$321,12,FALSE)</f>
        <v>3</v>
      </c>
      <c r="N247">
        <f>VLOOKUP($B247,'All Results'!$B$2:$Y$321,13,FALSE)</f>
        <v>0</v>
      </c>
      <c r="O247">
        <f>VLOOKUP($B247,'All Results'!$B$2:$Y$321,14,FALSE)</f>
        <v>6</v>
      </c>
      <c r="P247">
        <f>VLOOKUP($B247,'All Results'!$B$2:$Y$321,15,FALSE)</f>
        <v>1</v>
      </c>
      <c r="Q247">
        <f>VLOOKUP($B247,'All Results'!$B$2:$Y$321,16,FALSE)</f>
        <v>4</v>
      </c>
      <c r="R247">
        <f>VLOOKUP($B247,'All Results'!$B$2:$Y$321,17,FALSE)</f>
        <v>3</v>
      </c>
      <c r="S247">
        <f>VLOOKUP($B247,'All Results'!$B$2:$Y$321,18,FALSE)</f>
        <v>1</v>
      </c>
      <c r="T247">
        <f>VLOOKUP($B247,'All Results'!$B$2:$Y$321,19,FALSE)</f>
        <v>0</v>
      </c>
      <c r="U247">
        <f>VLOOKUP($B247,'All Results'!$B$2:$Y$321,20,FALSE)</f>
        <v>33</v>
      </c>
      <c r="V247">
        <f>VLOOKUP($B247,'All Results'!$B$2:$Y$321,21,FALSE)</f>
        <v>12</v>
      </c>
      <c r="W247">
        <f>VLOOKUP($B247,'All Results'!$B$2:$Y$321,22,FALSE)</f>
        <v>14</v>
      </c>
      <c r="X247">
        <f>VLOOKUP($B247,'All Results'!$B$2:$Y$321,23,FALSE)</f>
        <v>7</v>
      </c>
      <c r="Y247">
        <f>VLOOKUP($B247,'All Results'!$B$2:$Y$321,24,FALSE)</f>
        <v>0.53</v>
      </c>
    </row>
    <row r="248" spans="1:25" x14ac:dyDescent="0.2">
      <c r="A248">
        <v>247</v>
      </c>
      <c r="B248" t="s">
        <v>88</v>
      </c>
      <c r="C248" t="s">
        <v>426</v>
      </c>
      <c r="D248" t="s">
        <v>422</v>
      </c>
      <c r="E248" s="7">
        <f>VLOOKUP($B248,'All Results'!$B$2:$Y$321,4,FALSE)</f>
        <v>44022.052005370082</v>
      </c>
      <c r="F248" s="7">
        <f>VLOOKUP($B248,'All Results'!$B$2:$Y$321,5,FALSE)</f>
        <v>44022.052690686884</v>
      </c>
      <c r="G248" s="7">
        <f>VLOOKUP($B248,'All Results'!$B$2:$Y$321,6,FALSE)</f>
        <v>6.8531680153682828E-4</v>
      </c>
      <c r="H248" t="str">
        <f>VLOOKUP($B248,'All Results'!$B$2:$Y$321,7,FALSE)</f>
        <v>Y</v>
      </c>
      <c r="I248" t="str">
        <f>VLOOKUP($B248,'All Results'!$B$2:$Y$321,8,FALSE)</f>
        <v>Y</v>
      </c>
      <c r="J248" t="e">
        <f>VLOOKUP($B248,'All Results'!$B$2:$Y$321,9,FALSE)</f>
        <v>#N/A</v>
      </c>
      <c r="K248">
        <f>VLOOKUP($B248,'All Results'!$B$2:$Y$321,10,FALSE)</f>
        <v>4</v>
      </c>
      <c r="L248">
        <f>VLOOKUP($B248,'All Results'!$B$2:$Y$321,11,FALSE)</f>
        <v>4</v>
      </c>
      <c r="M248">
        <f>VLOOKUP($B248,'All Results'!$B$2:$Y$321,12,FALSE)</f>
        <v>3</v>
      </c>
      <c r="N248">
        <f>VLOOKUP($B248,'All Results'!$B$2:$Y$321,13,FALSE)</f>
        <v>0</v>
      </c>
      <c r="O248">
        <f>VLOOKUP($B248,'All Results'!$B$2:$Y$321,14,FALSE)</f>
        <v>1</v>
      </c>
      <c r="P248">
        <f>VLOOKUP($B248,'All Results'!$B$2:$Y$321,15,FALSE)</f>
        <v>0</v>
      </c>
      <c r="Q248">
        <f>VLOOKUP($B248,'All Results'!$B$2:$Y$321,16,FALSE)</f>
        <v>1</v>
      </c>
      <c r="R248">
        <f>VLOOKUP($B248,'All Results'!$B$2:$Y$321,17,FALSE)</f>
        <v>3</v>
      </c>
      <c r="S248">
        <f>VLOOKUP($B248,'All Results'!$B$2:$Y$321,18,FALSE)</f>
        <v>1</v>
      </c>
      <c r="T248">
        <f>VLOOKUP($B248,'All Results'!$B$2:$Y$321,19,FALSE)</f>
        <v>0</v>
      </c>
      <c r="U248">
        <f>VLOOKUP($B248,'All Results'!$B$2:$Y$321,20,FALSE)</f>
        <v>17</v>
      </c>
      <c r="V248">
        <f>VLOOKUP($B248,'All Results'!$B$2:$Y$321,21,FALSE)</f>
        <v>8</v>
      </c>
      <c r="W248">
        <f>VLOOKUP($B248,'All Results'!$B$2:$Y$321,22,FALSE)</f>
        <v>6</v>
      </c>
      <c r="X248">
        <f>VLOOKUP($B248,'All Results'!$B$2:$Y$321,23,FALSE)</f>
        <v>3</v>
      </c>
      <c r="Y248">
        <f>VLOOKUP($B248,'All Results'!$B$2:$Y$321,24,FALSE)</f>
        <v>0.46</v>
      </c>
    </row>
    <row r="249" spans="1:25" x14ac:dyDescent="0.2">
      <c r="A249">
        <v>248</v>
      </c>
      <c r="B249" t="s">
        <v>148</v>
      </c>
      <c r="C249" t="s">
        <v>425</v>
      </c>
      <c r="D249" t="s">
        <v>422</v>
      </c>
      <c r="E249" s="7">
        <f>VLOOKUP($B249,'All Results'!$B$2:$Y$321,4,FALSE)</f>
        <v>44022.067971074801</v>
      </c>
      <c r="F249" s="7">
        <f>VLOOKUP($B249,'All Results'!$B$2:$Y$321,5,FALSE)</f>
        <v>44022.068199582864</v>
      </c>
      <c r="G249" s="7">
        <f>VLOOKUP($B249,'All Results'!$B$2:$Y$321,6,FALSE)</f>
        <v>2.2850806271890178E-4</v>
      </c>
      <c r="H249" t="str">
        <f>VLOOKUP($B249,'All Results'!$B$2:$Y$321,7,FALSE)</f>
        <v>Y</v>
      </c>
      <c r="I249" t="str">
        <f>VLOOKUP($B249,'All Results'!$B$2:$Y$321,8,FALSE)</f>
        <v>Y</v>
      </c>
      <c r="J249" t="e">
        <f>VLOOKUP($B249,'All Results'!$B$2:$Y$321,9,FALSE)</f>
        <v>#N/A</v>
      </c>
      <c r="K249">
        <f>VLOOKUP($B249,'All Results'!$B$2:$Y$321,10,FALSE)</f>
        <v>6</v>
      </c>
      <c r="L249">
        <f>VLOOKUP($B249,'All Results'!$B$2:$Y$321,11,FALSE)</f>
        <v>3</v>
      </c>
      <c r="M249">
        <f>VLOOKUP($B249,'All Results'!$B$2:$Y$321,12,FALSE)</f>
        <v>4</v>
      </c>
      <c r="N249">
        <f>VLOOKUP($B249,'All Results'!$B$2:$Y$321,13,FALSE)</f>
        <v>0</v>
      </c>
      <c r="O249">
        <f>VLOOKUP($B249,'All Results'!$B$2:$Y$321,14,FALSE)</f>
        <v>0</v>
      </c>
      <c r="P249">
        <f>VLOOKUP($B249,'All Results'!$B$2:$Y$321,15,FALSE)</f>
        <v>1</v>
      </c>
      <c r="Q249">
        <f>VLOOKUP($B249,'All Results'!$B$2:$Y$321,16,FALSE)</f>
        <v>1</v>
      </c>
      <c r="R249">
        <f>VLOOKUP($B249,'All Results'!$B$2:$Y$321,17,FALSE)</f>
        <v>2</v>
      </c>
      <c r="S249">
        <f>VLOOKUP($B249,'All Results'!$B$2:$Y$321,18,FALSE)</f>
        <v>1</v>
      </c>
      <c r="T249">
        <f>VLOOKUP($B249,'All Results'!$B$2:$Y$321,19,FALSE)</f>
        <v>0</v>
      </c>
      <c r="U249">
        <f>VLOOKUP($B249,'All Results'!$B$2:$Y$321,20,FALSE)</f>
        <v>18</v>
      </c>
      <c r="V249">
        <f>VLOOKUP($B249,'All Results'!$B$2:$Y$321,21,FALSE)</f>
        <v>7</v>
      </c>
      <c r="W249">
        <f>VLOOKUP($B249,'All Results'!$B$2:$Y$321,22,FALSE)</f>
        <v>9</v>
      </c>
      <c r="X249">
        <f>VLOOKUP($B249,'All Results'!$B$2:$Y$321,23,FALSE)</f>
        <v>2</v>
      </c>
      <c r="Y249">
        <f>VLOOKUP($B249,'All Results'!$B$2:$Y$321,24,FALSE)</f>
        <v>0.48</v>
      </c>
    </row>
    <row r="250" spans="1:25" x14ac:dyDescent="0.2">
      <c r="A250">
        <v>249</v>
      </c>
      <c r="B250" t="s">
        <v>241</v>
      </c>
      <c r="C250" t="s">
        <v>424</v>
      </c>
      <c r="D250" t="s">
        <v>422</v>
      </c>
      <c r="E250" s="7">
        <f>VLOOKUP($B250,'All Results'!$B$2:$Y$321,4,FALSE)</f>
        <v>44022.094959858383</v>
      </c>
      <c r="F250" s="7">
        <f>VLOOKUP($B250,'All Results'!$B$2:$Y$321,5,FALSE)</f>
        <v>44022.095352350778</v>
      </c>
      <c r="G250" s="7">
        <f>VLOOKUP($B250,'All Results'!$B$2:$Y$321,6,FALSE)</f>
        <v>3.924923948943615E-4</v>
      </c>
      <c r="H250" t="str">
        <f>VLOOKUP($B250,'All Results'!$B$2:$Y$321,7,FALSE)</f>
        <v>Y</v>
      </c>
      <c r="I250" t="str">
        <f>VLOOKUP($B250,'All Results'!$B$2:$Y$321,8,FALSE)</f>
        <v>Y</v>
      </c>
      <c r="J250" t="e">
        <f>VLOOKUP($B250,'All Results'!$B$2:$Y$321,9,FALSE)</f>
        <v>#N/A</v>
      </c>
      <c r="K250">
        <f>VLOOKUP($B250,'All Results'!$B$2:$Y$321,10,FALSE)</f>
        <v>9</v>
      </c>
      <c r="L250">
        <f>VLOOKUP($B250,'All Results'!$B$2:$Y$321,11,FALSE)</f>
        <v>3</v>
      </c>
      <c r="M250">
        <f>VLOOKUP($B250,'All Results'!$B$2:$Y$321,12,FALSE)</f>
        <v>3</v>
      </c>
      <c r="N250">
        <f>VLOOKUP($B250,'All Results'!$B$2:$Y$321,13,FALSE)</f>
        <v>0</v>
      </c>
      <c r="O250">
        <f>VLOOKUP($B250,'All Results'!$B$2:$Y$321,14,FALSE)</f>
        <v>2</v>
      </c>
      <c r="P250">
        <f>VLOOKUP($B250,'All Results'!$B$2:$Y$321,15,FALSE)</f>
        <v>1</v>
      </c>
      <c r="Q250">
        <f>VLOOKUP($B250,'All Results'!$B$2:$Y$321,16,FALSE)</f>
        <v>2</v>
      </c>
      <c r="R250">
        <f>VLOOKUP($B250,'All Results'!$B$2:$Y$321,17,FALSE)</f>
        <v>2</v>
      </c>
      <c r="S250">
        <f>VLOOKUP($B250,'All Results'!$B$2:$Y$321,18,FALSE)</f>
        <v>1</v>
      </c>
      <c r="T250">
        <f>VLOOKUP($B250,'All Results'!$B$2:$Y$321,19,FALSE)</f>
        <v>1</v>
      </c>
      <c r="U250">
        <f>VLOOKUP($B250,'All Results'!$B$2:$Y$321,20,FALSE)</f>
        <v>24</v>
      </c>
      <c r="V250">
        <f>VLOOKUP($B250,'All Results'!$B$2:$Y$321,21,FALSE)</f>
        <v>6</v>
      </c>
      <c r="W250">
        <f>VLOOKUP($B250,'All Results'!$B$2:$Y$321,22,FALSE)</f>
        <v>12</v>
      </c>
      <c r="X250">
        <f>VLOOKUP($B250,'All Results'!$B$2:$Y$321,23,FALSE)</f>
        <v>6</v>
      </c>
      <c r="Y250">
        <f>VLOOKUP($B250,'All Results'!$B$2:$Y$321,24,FALSE)</f>
        <v>0.56999999999999995</v>
      </c>
    </row>
    <row r="251" spans="1:25" x14ac:dyDescent="0.2">
      <c r="A251">
        <v>250</v>
      </c>
      <c r="B251" t="s">
        <v>318</v>
      </c>
      <c r="C251" t="s">
        <v>423</v>
      </c>
      <c r="D251" t="s">
        <v>422</v>
      </c>
      <c r="E251" s="7">
        <f>VLOOKUP($B251,'All Results'!$B$2:$Y$321,4,FALSE)</f>
        <v>44022.114307995391</v>
      </c>
      <c r="F251" s="7">
        <f>VLOOKUP($B251,'All Results'!$B$2:$Y$321,5,FALSE)</f>
        <v>44022.11481034493</v>
      </c>
      <c r="G251" s="7">
        <f>VLOOKUP($B251,'All Results'!$B$2:$Y$321,6,FALSE)</f>
        <v>5.0234953960170969E-4</v>
      </c>
      <c r="H251" t="str">
        <f>VLOOKUP($B251,'All Results'!$B$2:$Y$321,7,FALSE)</f>
        <v>Y</v>
      </c>
      <c r="I251" t="str">
        <f>VLOOKUP($B251,'All Results'!$B$2:$Y$321,8,FALSE)</f>
        <v>Y</v>
      </c>
      <c r="J251" t="e">
        <f>VLOOKUP($B251,'All Results'!$B$2:$Y$321,9,FALSE)</f>
        <v>#N/A</v>
      </c>
      <c r="K251">
        <f>VLOOKUP($B251,'All Results'!$B$2:$Y$321,10,FALSE)</f>
        <v>8</v>
      </c>
      <c r="L251">
        <f>VLOOKUP($B251,'All Results'!$B$2:$Y$321,11,FALSE)</f>
        <v>4</v>
      </c>
      <c r="M251">
        <f>VLOOKUP($B251,'All Results'!$B$2:$Y$321,12,FALSE)</f>
        <v>3</v>
      </c>
      <c r="N251">
        <f>VLOOKUP($B251,'All Results'!$B$2:$Y$321,13,FALSE)</f>
        <v>0</v>
      </c>
      <c r="O251">
        <f>VLOOKUP($B251,'All Results'!$B$2:$Y$321,14,FALSE)</f>
        <v>2</v>
      </c>
      <c r="P251">
        <f>VLOOKUP($B251,'All Results'!$B$2:$Y$321,15,FALSE)</f>
        <v>1</v>
      </c>
      <c r="Q251">
        <f>VLOOKUP($B251,'All Results'!$B$2:$Y$321,16,FALSE)</f>
        <v>2</v>
      </c>
      <c r="R251">
        <f>VLOOKUP($B251,'All Results'!$B$2:$Y$321,17,FALSE)</f>
        <v>2</v>
      </c>
      <c r="S251">
        <f>VLOOKUP($B251,'All Results'!$B$2:$Y$321,18,FALSE)</f>
        <v>0</v>
      </c>
      <c r="T251">
        <f>VLOOKUP($B251,'All Results'!$B$2:$Y$321,19,FALSE)</f>
        <v>0</v>
      </c>
      <c r="U251">
        <f>VLOOKUP($B251,'All Results'!$B$2:$Y$321,20,FALSE)</f>
        <v>22</v>
      </c>
      <c r="V251">
        <f>VLOOKUP($B251,'All Results'!$B$2:$Y$321,21,FALSE)</f>
        <v>7</v>
      </c>
      <c r="W251">
        <f>VLOOKUP($B251,'All Results'!$B$2:$Y$321,22,FALSE)</f>
        <v>10</v>
      </c>
      <c r="X251">
        <f>VLOOKUP($B251,'All Results'!$B$2:$Y$321,23,FALSE)</f>
        <v>5</v>
      </c>
      <c r="Y251">
        <f>VLOOKUP($B251,'All Results'!$B$2:$Y$321,24,FALSE)</f>
        <v>0.54</v>
      </c>
    </row>
    <row r="252" spans="1:25" x14ac:dyDescent="0.2">
      <c r="A252">
        <v>251</v>
      </c>
      <c r="B252" t="s">
        <v>237</v>
      </c>
      <c r="C252" t="s">
        <v>421</v>
      </c>
      <c r="D252" t="s">
        <v>411</v>
      </c>
      <c r="E252" s="7">
        <f>VLOOKUP($B252,'All Results'!$B$2:$Y$321,4,FALSE)</f>
        <v>44022.093766099053</v>
      </c>
      <c r="F252" s="7">
        <f>VLOOKUP($B252,'All Results'!$B$2:$Y$321,5,FALSE)</f>
        <v>44022.094234573458</v>
      </c>
      <c r="G252" s="7">
        <f>VLOOKUP($B252,'All Results'!$B$2:$Y$321,6,FALSE)</f>
        <v>4.6847440535202622E-4</v>
      </c>
      <c r="H252" t="str">
        <f>VLOOKUP($B252,'All Results'!$B$2:$Y$321,7,FALSE)</f>
        <v>Y</v>
      </c>
      <c r="I252" t="str">
        <f>VLOOKUP($B252,'All Results'!$B$2:$Y$321,8,FALSE)</f>
        <v>Y</v>
      </c>
      <c r="J252" t="str">
        <f>VLOOKUP($B252,'All Results'!$B$2:$Y$321,9,FALSE)</f>
        <v>Y</v>
      </c>
      <c r="K252">
        <f>VLOOKUP($B252,'All Results'!$B$2:$Y$321,10,FALSE)</f>
        <v>11</v>
      </c>
      <c r="L252">
        <f>VLOOKUP($B252,'All Results'!$B$2:$Y$321,11,FALSE)</f>
        <v>6</v>
      </c>
      <c r="M252">
        <f>VLOOKUP($B252,'All Results'!$B$2:$Y$321,12,FALSE)</f>
        <v>5</v>
      </c>
      <c r="N252">
        <f>VLOOKUP($B252,'All Results'!$B$2:$Y$321,13,FALSE)</f>
        <v>0</v>
      </c>
      <c r="O252">
        <f>VLOOKUP($B252,'All Results'!$B$2:$Y$321,14,FALSE)</f>
        <v>6</v>
      </c>
      <c r="P252">
        <f>VLOOKUP($B252,'All Results'!$B$2:$Y$321,15,FALSE)</f>
        <v>1</v>
      </c>
      <c r="Q252">
        <f>VLOOKUP($B252,'All Results'!$B$2:$Y$321,16,FALSE)</f>
        <v>5</v>
      </c>
      <c r="R252">
        <f>VLOOKUP($B252,'All Results'!$B$2:$Y$321,17,FALSE)</f>
        <v>3</v>
      </c>
      <c r="S252">
        <f>VLOOKUP($B252,'All Results'!$B$2:$Y$321,18,FALSE)</f>
        <v>2</v>
      </c>
      <c r="T252">
        <f>VLOOKUP($B252,'All Results'!$B$2:$Y$321,19,FALSE)</f>
        <v>0</v>
      </c>
      <c r="U252">
        <f>VLOOKUP($B252,'All Results'!$B$2:$Y$321,20,FALSE)</f>
        <v>39</v>
      </c>
      <c r="V252">
        <f>VLOOKUP($B252,'All Results'!$B$2:$Y$321,21,FALSE)</f>
        <v>13</v>
      </c>
      <c r="W252">
        <f>VLOOKUP($B252,'All Results'!$B$2:$Y$321,22,FALSE)</f>
        <v>15</v>
      </c>
      <c r="X252">
        <f>VLOOKUP($B252,'All Results'!$B$2:$Y$321,23,FALSE)</f>
        <v>11</v>
      </c>
      <c r="Y252">
        <f>VLOOKUP($B252,'All Results'!$B$2:$Y$321,24,FALSE)</f>
        <v>0.56999999999999995</v>
      </c>
    </row>
    <row r="253" spans="1:25" x14ac:dyDescent="0.2">
      <c r="A253">
        <v>252</v>
      </c>
      <c r="B253" t="s">
        <v>165</v>
      </c>
      <c r="C253" t="s">
        <v>420</v>
      </c>
      <c r="D253" t="s">
        <v>411</v>
      </c>
      <c r="E253" s="7">
        <f>VLOOKUP($B253,'All Results'!$B$2:$Y$321,4,FALSE)</f>
        <v>44022.075119544737</v>
      </c>
      <c r="F253" s="7">
        <f>VLOOKUP($B253,'All Results'!$B$2:$Y$321,5,FALSE)</f>
        <v>44022.075127654491</v>
      </c>
      <c r="G253" s="7">
        <f>VLOOKUP($B253,'All Results'!$B$2:$Y$321,6,FALSE)</f>
        <v>8.1097532529383898E-6</v>
      </c>
      <c r="H253" t="str">
        <f>VLOOKUP($B253,'All Results'!$B$2:$Y$321,7,FALSE)</f>
        <v>N</v>
      </c>
      <c r="I253" t="str">
        <f>VLOOKUP($B253,'All Results'!$B$2:$Y$321,8,FALSE)</f>
        <v>N</v>
      </c>
      <c r="J253" t="str">
        <f>VLOOKUP($B253,'All Results'!$B$2:$Y$321,9,FALSE)</f>
        <v>Y</v>
      </c>
      <c r="K253">
        <f>VLOOKUP($B253,'All Results'!$B$2:$Y$321,10,FALSE)</f>
        <v>0</v>
      </c>
      <c r="L253">
        <f>VLOOKUP($B253,'All Results'!$B$2:$Y$321,11,FALSE)</f>
        <v>3</v>
      </c>
      <c r="M253">
        <f>VLOOKUP($B253,'All Results'!$B$2:$Y$321,12,FALSE)</f>
        <v>1</v>
      </c>
      <c r="N253">
        <f>VLOOKUP($B253,'All Results'!$B$2:$Y$321,13,FALSE)</f>
        <v>0</v>
      </c>
      <c r="O253">
        <f>VLOOKUP($B253,'All Results'!$B$2:$Y$321,14,FALSE)</f>
        <v>2</v>
      </c>
      <c r="P253">
        <f>VLOOKUP($B253,'All Results'!$B$2:$Y$321,15,FALSE)</f>
        <v>0</v>
      </c>
      <c r="Q253">
        <f>VLOOKUP($B253,'All Results'!$B$2:$Y$321,16,FALSE)</f>
        <v>3</v>
      </c>
      <c r="R253">
        <f>VLOOKUP($B253,'All Results'!$B$2:$Y$321,17,FALSE)</f>
        <v>0</v>
      </c>
      <c r="S253">
        <f>VLOOKUP($B253,'All Results'!$B$2:$Y$321,18,FALSE)</f>
        <v>0</v>
      </c>
      <c r="T253">
        <f>VLOOKUP($B253,'All Results'!$B$2:$Y$321,19,FALSE)</f>
        <v>0</v>
      </c>
      <c r="U253">
        <f>VLOOKUP($B253,'All Results'!$B$2:$Y$321,20,FALSE)</f>
        <v>9</v>
      </c>
      <c r="V253">
        <f>VLOOKUP($B253,'All Results'!$B$2:$Y$321,21,FALSE)</f>
        <v>5</v>
      </c>
      <c r="W253">
        <f>VLOOKUP($B253,'All Results'!$B$2:$Y$321,22,FALSE)</f>
        <v>2</v>
      </c>
      <c r="X253">
        <f>VLOOKUP($B253,'All Results'!$B$2:$Y$321,23,FALSE)</f>
        <v>2</v>
      </c>
      <c r="Y253">
        <f>VLOOKUP($B253,'All Results'!$B$2:$Y$321,24,FALSE)</f>
        <v>0.53</v>
      </c>
    </row>
    <row r="254" spans="1:25" x14ac:dyDescent="0.2">
      <c r="A254">
        <v>253</v>
      </c>
      <c r="B254" t="s">
        <v>195</v>
      </c>
      <c r="C254" t="s">
        <v>419</v>
      </c>
      <c r="D254" t="s">
        <v>411</v>
      </c>
      <c r="E254" s="7">
        <f>VLOOKUP($B254,'All Results'!$B$2:$Y$321,4,FALSE)</f>
        <v>44022.081004821754</v>
      </c>
      <c r="F254" s="7">
        <f>VLOOKUP($B254,'All Results'!$B$2:$Y$321,5,FALSE)</f>
        <v>44022.081406271383</v>
      </c>
      <c r="G254" s="7">
        <f>VLOOKUP($B254,'All Results'!$B$2:$Y$321,6,FALSE)</f>
        <v>4.0144962986232713E-4</v>
      </c>
      <c r="H254" t="str">
        <f>VLOOKUP($B254,'All Results'!$B$2:$Y$321,7,FALSE)</f>
        <v>Y</v>
      </c>
      <c r="I254" t="str">
        <f>VLOOKUP($B254,'All Results'!$B$2:$Y$321,8,FALSE)</f>
        <v>Y</v>
      </c>
      <c r="J254" t="e">
        <f>VLOOKUP($B254,'All Results'!$B$2:$Y$321,9,FALSE)</f>
        <v>#N/A</v>
      </c>
      <c r="K254">
        <f>VLOOKUP($B254,'All Results'!$B$2:$Y$321,10,FALSE)</f>
        <v>10</v>
      </c>
      <c r="L254">
        <f>VLOOKUP($B254,'All Results'!$B$2:$Y$321,11,FALSE)</f>
        <v>3</v>
      </c>
      <c r="M254">
        <f>VLOOKUP($B254,'All Results'!$B$2:$Y$321,12,FALSE)</f>
        <v>4</v>
      </c>
      <c r="N254">
        <f>VLOOKUP($B254,'All Results'!$B$2:$Y$321,13,FALSE)</f>
        <v>0</v>
      </c>
      <c r="O254">
        <f>VLOOKUP($B254,'All Results'!$B$2:$Y$321,14,FALSE)</f>
        <v>2</v>
      </c>
      <c r="P254">
        <f>VLOOKUP($B254,'All Results'!$B$2:$Y$321,15,FALSE)</f>
        <v>1</v>
      </c>
      <c r="Q254">
        <f>VLOOKUP($B254,'All Results'!$B$2:$Y$321,16,FALSE)</f>
        <v>1</v>
      </c>
      <c r="R254">
        <f>VLOOKUP($B254,'All Results'!$B$2:$Y$321,17,FALSE)</f>
        <v>3</v>
      </c>
      <c r="S254">
        <f>VLOOKUP($B254,'All Results'!$B$2:$Y$321,18,FALSE)</f>
        <v>2</v>
      </c>
      <c r="T254">
        <f>VLOOKUP($B254,'All Results'!$B$2:$Y$321,19,FALSE)</f>
        <v>0</v>
      </c>
      <c r="U254">
        <f>VLOOKUP($B254,'All Results'!$B$2:$Y$321,20,FALSE)</f>
        <v>26</v>
      </c>
      <c r="V254">
        <f>VLOOKUP($B254,'All Results'!$B$2:$Y$321,21,FALSE)</f>
        <v>8</v>
      </c>
      <c r="W254">
        <f>VLOOKUP($B254,'All Results'!$B$2:$Y$321,22,FALSE)</f>
        <v>11</v>
      </c>
      <c r="X254">
        <f>VLOOKUP($B254,'All Results'!$B$2:$Y$321,23,FALSE)</f>
        <v>7</v>
      </c>
      <c r="Y254">
        <f>VLOOKUP($B254,'All Results'!$B$2:$Y$321,24,FALSE)</f>
        <v>0.55000000000000004</v>
      </c>
    </row>
    <row r="255" spans="1:25" x14ac:dyDescent="0.2">
      <c r="A255">
        <v>254</v>
      </c>
      <c r="B255" t="s">
        <v>93</v>
      </c>
      <c r="C255" t="s">
        <v>418</v>
      </c>
      <c r="D255" t="s">
        <v>411</v>
      </c>
      <c r="E255" s="7">
        <f>VLOOKUP($B255,'All Results'!$B$2:$Y$321,4,FALSE)</f>
        <v>44022.053375243857</v>
      </c>
      <c r="F255" s="7">
        <f>VLOOKUP($B255,'All Results'!$B$2:$Y$321,5,FALSE)</f>
        <v>44022.053766705139</v>
      </c>
      <c r="G255" s="7">
        <f>VLOOKUP($B255,'All Results'!$B$2:$Y$321,6,FALSE)</f>
        <v>3.9146128256106749E-4</v>
      </c>
      <c r="H255" t="str">
        <f>VLOOKUP($B255,'All Results'!$B$2:$Y$321,7,FALSE)</f>
        <v>Y</v>
      </c>
      <c r="I255" t="str">
        <f>VLOOKUP($B255,'All Results'!$B$2:$Y$321,8,FALSE)</f>
        <v>Y</v>
      </c>
      <c r="J255" t="e">
        <f>VLOOKUP($B255,'All Results'!$B$2:$Y$321,9,FALSE)</f>
        <v>#N/A</v>
      </c>
      <c r="K255">
        <f>VLOOKUP($B255,'All Results'!$B$2:$Y$321,10,FALSE)</f>
        <v>8</v>
      </c>
      <c r="L255">
        <f>VLOOKUP($B255,'All Results'!$B$2:$Y$321,11,FALSE)</f>
        <v>2</v>
      </c>
      <c r="M255">
        <f>VLOOKUP($B255,'All Results'!$B$2:$Y$321,12,FALSE)</f>
        <v>4</v>
      </c>
      <c r="N255">
        <f>VLOOKUP($B255,'All Results'!$B$2:$Y$321,13,FALSE)</f>
        <v>0</v>
      </c>
      <c r="O255">
        <f>VLOOKUP($B255,'All Results'!$B$2:$Y$321,14,FALSE)</f>
        <v>2</v>
      </c>
      <c r="P255">
        <f>VLOOKUP($B255,'All Results'!$B$2:$Y$321,15,FALSE)</f>
        <v>1</v>
      </c>
      <c r="Q255">
        <f>VLOOKUP($B255,'All Results'!$B$2:$Y$321,16,FALSE)</f>
        <v>1</v>
      </c>
      <c r="R255">
        <f>VLOOKUP($B255,'All Results'!$B$2:$Y$321,17,FALSE)</f>
        <v>1</v>
      </c>
      <c r="S255">
        <f>VLOOKUP($B255,'All Results'!$B$2:$Y$321,18,FALSE)</f>
        <v>1</v>
      </c>
      <c r="T255">
        <f>VLOOKUP($B255,'All Results'!$B$2:$Y$321,19,FALSE)</f>
        <v>0</v>
      </c>
      <c r="U255">
        <f>VLOOKUP($B255,'All Results'!$B$2:$Y$321,20,FALSE)</f>
        <v>20</v>
      </c>
      <c r="V255">
        <f>VLOOKUP($B255,'All Results'!$B$2:$Y$321,21,FALSE)</f>
        <v>3</v>
      </c>
      <c r="W255">
        <f>VLOOKUP($B255,'All Results'!$B$2:$Y$321,22,FALSE)</f>
        <v>11</v>
      </c>
      <c r="X255">
        <f>VLOOKUP($B255,'All Results'!$B$2:$Y$321,23,FALSE)</f>
        <v>6</v>
      </c>
      <c r="Y255">
        <f>VLOOKUP($B255,'All Results'!$B$2:$Y$321,24,FALSE)</f>
        <v>0.6</v>
      </c>
    </row>
    <row r="256" spans="1:25" x14ac:dyDescent="0.2">
      <c r="A256">
        <v>255</v>
      </c>
      <c r="B256" t="s">
        <v>45</v>
      </c>
      <c r="C256" t="s">
        <v>417</v>
      </c>
      <c r="D256" t="s">
        <v>411</v>
      </c>
      <c r="E256" s="7">
        <f>VLOOKUP($B256,'All Results'!$B$2:$Y$321,4,FALSE)</f>
        <v>44022.040660886443</v>
      </c>
      <c r="F256" s="7">
        <f>VLOOKUP($B256,'All Results'!$B$2:$Y$321,5,FALSE)</f>
        <v>44022.041064959332</v>
      </c>
      <c r="G256" s="7">
        <f>VLOOKUP($B256,'All Results'!$B$2:$Y$321,6,FALSE)</f>
        <v>4.0407288906862959E-4</v>
      </c>
      <c r="H256" t="str">
        <f>VLOOKUP($B256,'All Results'!$B$2:$Y$321,7,FALSE)</f>
        <v>Y</v>
      </c>
      <c r="I256" t="str">
        <f>VLOOKUP($B256,'All Results'!$B$2:$Y$321,8,FALSE)</f>
        <v>Y</v>
      </c>
      <c r="J256" t="str">
        <f>VLOOKUP($B256,'All Results'!$B$2:$Y$321,9,FALSE)</f>
        <v>Y</v>
      </c>
      <c r="K256">
        <f>VLOOKUP($B256,'All Results'!$B$2:$Y$321,10,FALSE)</f>
        <v>7</v>
      </c>
      <c r="L256">
        <f>VLOOKUP($B256,'All Results'!$B$2:$Y$321,11,FALSE)</f>
        <v>4</v>
      </c>
      <c r="M256">
        <f>VLOOKUP($B256,'All Results'!$B$2:$Y$321,12,FALSE)</f>
        <v>2</v>
      </c>
      <c r="N256">
        <f>VLOOKUP($B256,'All Results'!$B$2:$Y$321,13,FALSE)</f>
        <v>0</v>
      </c>
      <c r="O256">
        <f>VLOOKUP($B256,'All Results'!$B$2:$Y$321,14,FALSE)</f>
        <v>2</v>
      </c>
      <c r="P256">
        <f>VLOOKUP($B256,'All Results'!$B$2:$Y$321,15,FALSE)</f>
        <v>1</v>
      </c>
      <c r="Q256">
        <f>VLOOKUP($B256,'All Results'!$B$2:$Y$321,16,FALSE)</f>
        <v>1</v>
      </c>
      <c r="R256">
        <f>VLOOKUP($B256,'All Results'!$B$2:$Y$321,17,FALSE)</f>
        <v>3</v>
      </c>
      <c r="S256">
        <f>VLOOKUP($B256,'All Results'!$B$2:$Y$321,18,FALSE)</f>
        <v>2</v>
      </c>
      <c r="T256">
        <f>VLOOKUP($B256,'All Results'!$B$2:$Y$321,19,FALSE)</f>
        <v>0</v>
      </c>
      <c r="U256">
        <f>VLOOKUP($B256,'All Results'!$B$2:$Y$321,20,FALSE)</f>
        <v>22</v>
      </c>
      <c r="V256">
        <f>VLOOKUP($B256,'All Results'!$B$2:$Y$321,21,FALSE)</f>
        <v>8</v>
      </c>
      <c r="W256">
        <f>VLOOKUP($B256,'All Results'!$B$2:$Y$321,22,FALSE)</f>
        <v>9</v>
      </c>
      <c r="X256">
        <f>VLOOKUP($B256,'All Results'!$B$2:$Y$321,23,FALSE)</f>
        <v>5</v>
      </c>
      <c r="Y256">
        <f>VLOOKUP($B256,'All Results'!$B$2:$Y$321,24,FALSE)</f>
        <v>0.48</v>
      </c>
    </row>
    <row r="257" spans="1:25" x14ac:dyDescent="0.2">
      <c r="A257">
        <v>256</v>
      </c>
      <c r="B257" t="s">
        <v>47</v>
      </c>
      <c r="C257" t="s">
        <v>416</v>
      </c>
      <c r="D257" t="s">
        <v>411</v>
      </c>
      <c r="E257" s="7">
        <f>VLOOKUP($B257,'All Results'!$B$2:$Y$321,4,FALSE)</f>
        <v>44022.041463342823</v>
      </c>
      <c r="F257" s="7">
        <f>VLOOKUP($B257,'All Results'!$B$2:$Y$321,5,FALSE)</f>
        <v>44022.041872763912</v>
      </c>
      <c r="G257" s="7">
        <f>VLOOKUP($B257,'All Results'!$B$2:$Y$321,6,FALSE)</f>
        <v>4.0942108898889273E-4</v>
      </c>
      <c r="H257" t="str">
        <f>VLOOKUP($B257,'All Results'!$B$2:$Y$321,7,FALSE)</f>
        <v>Y</v>
      </c>
      <c r="I257" t="str">
        <f>VLOOKUP($B257,'All Results'!$B$2:$Y$321,8,FALSE)</f>
        <v>Y</v>
      </c>
      <c r="J257" t="e">
        <f>VLOOKUP($B257,'All Results'!$B$2:$Y$321,9,FALSE)</f>
        <v>#N/A</v>
      </c>
      <c r="K257">
        <f>VLOOKUP($B257,'All Results'!$B$2:$Y$321,10,FALSE)</f>
        <v>9</v>
      </c>
      <c r="L257">
        <f>VLOOKUP($B257,'All Results'!$B$2:$Y$321,11,FALSE)</f>
        <v>2</v>
      </c>
      <c r="M257">
        <f>VLOOKUP($B257,'All Results'!$B$2:$Y$321,12,FALSE)</f>
        <v>5</v>
      </c>
      <c r="N257">
        <f>VLOOKUP($B257,'All Results'!$B$2:$Y$321,13,FALSE)</f>
        <v>0</v>
      </c>
      <c r="O257">
        <f>VLOOKUP($B257,'All Results'!$B$2:$Y$321,14,FALSE)</f>
        <v>3</v>
      </c>
      <c r="P257">
        <f>VLOOKUP($B257,'All Results'!$B$2:$Y$321,15,FALSE)</f>
        <v>1</v>
      </c>
      <c r="Q257">
        <f>VLOOKUP($B257,'All Results'!$B$2:$Y$321,16,FALSE)</f>
        <v>2</v>
      </c>
      <c r="R257">
        <f>VLOOKUP($B257,'All Results'!$B$2:$Y$321,17,FALSE)</f>
        <v>2</v>
      </c>
      <c r="S257">
        <f>VLOOKUP($B257,'All Results'!$B$2:$Y$321,18,FALSE)</f>
        <v>2</v>
      </c>
      <c r="T257">
        <f>VLOOKUP($B257,'All Results'!$B$2:$Y$321,19,FALSE)</f>
        <v>0</v>
      </c>
      <c r="U257">
        <f>VLOOKUP($B257,'All Results'!$B$2:$Y$321,20,FALSE)</f>
        <v>26</v>
      </c>
      <c r="V257">
        <f>VLOOKUP($B257,'All Results'!$B$2:$Y$321,21,FALSE)</f>
        <v>6</v>
      </c>
      <c r="W257">
        <f>VLOOKUP($B257,'All Results'!$B$2:$Y$321,22,FALSE)</f>
        <v>12</v>
      </c>
      <c r="X257">
        <f>VLOOKUP($B257,'All Results'!$B$2:$Y$321,23,FALSE)</f>
        <v>8</v>
      </c>
      <c r="Y257">
        <f>VLOOKUP($B257,'All Results'!$B$2:$Y$321,24,FALSE)</f>
        <v>0.57999999999999996</v>
      </c>
    </row>
    <row r="258" spans="1:25" x14ac:dyDescent="0.2">
      <c r="A258">
        <v>257</v>
      </c>
      <c r="B258" t="s">
        <v>135</v>
      </c>
      <c r="C258" t="s">
        <v>415</v>
      </c>
      <c r="D258" t="s">
        <v>411</v>
      </c>
      <c r="E258" s="7">
        <f>VLOOKUP($B258,'All Results'!$B$2:$Y$321,4,FALSE)</f>
        <v>44022.063528238417</v>
      </c>
      <c r="F258" s="7">
        <f>VLOOKUP($B258,'All Results'!$B$2:$Y$321,5,FALSE)</f>
        <v>44022.06396608433</v>
      </c>
      <c r="G258" s="7">
        <f>VLOOKUP($B258,'All Results'!$B$2:$Y$321,6,FALSE)</f>
        <v>4.3784591252915561E-4</v>
      </c>
      <c r="H258" t="str">
        <f>VLOOKUP($B258,'All Results'!$B$2:$Y$321,7,FALSE)</f>
        <v>Y</v>
      </c>
      <c r="I258" t="str">
        <f>VLOOKUP($B258,'All Results'!$B$2:$Y$321,8,FALSE)</f>
        <v>Y</v>
      </c>
      <c r="J258" t="e">
        <f>VLOOKUP($B258,'All Results'!$B$2:$Y$321,9,FALSE)</f>
        <v>#N/A</v>
      </c>
      <c r="K258">
        <f>VLOOKUP($B258,'All Results'!$B$2:$Y$321,10,FALSE)</f>
        <v>7</v>
      </c>
      <c r="L258">
        <f>VLOOKUP($B258,'All Results'!$B$2:$Y$321,11,FALSE)</f>
        <v>2</v>
      </c>
      <c r="M258">
        <f>VLOOKUP($B258,'All Results'!$B$2:$Y$321,12,FALSE)</f>
        <v>5</v>
      </c>
      <c r="N258">
        <f>VLOOKUP($B258,'All Results'!$B$2:$Y$321,13,FALSE)</f>
        <v>0</v>
      </c>
      <c r="O258">
        <f>VLOOKUP($B258,'All Results'!$B$2:$Y$321,14,FALSE)</f>
        <v>2</v>
      </c>
      <c r="P258">
        <f>VLOOKUP($B258,'All Results'!$B$2:$Y$321,15,FALSE)</f>
        <v>1</v>
      </c>
      <c r="Q258">
        <f>VLOOKUP($B258,'All Results'!$B$2:$Y$321,16,FALSE)</f>
        <v>1</v>
      </c>
      <c r="R258">
        <f>VLOOKUP($B258,'All Results'!$B$2:$Y$321,17,FALSE)</f>
        <v>2</v>
      </c>
      <c r="S258">
        <f>VLOOKUP($B258,'All Results'!$B$2:$Y$321,18,FALSE)</f>
        <v>1</v>
      </c>
      <c r="T258">
        <f>VLOOKUP($B258,'All Results'!$B$2:$Y$321,19,FALSE)</f>
        <v>1</v>
      </c>
      <c r="U258">
        <f>VLOOKUP($B258,'All Results'!$B$2:$Y$321,20,FALSE)</f>
        <v>22</v>
      </c>
      <c r="V258">
        <f>VLOOKUP($B258,'All Results'!$B$2:$Y$321,21,FALSE)</f>
        <v>6</v>
      </c>
      <c r="W258">
        <f>VLOOKUP($B258,'All Results'!$B$2:$Y$321,22,FALSE)</f>
        <v>11</v>
      </c>
      <c r="X258">
        <f>VLOOKUP($B258,'All Results'!$B$2:$Y$321,23,FALSE)</f>
        <v>5</v>
      </c>
      <c r="Y258">
        <f>VLOOKUP($B258,'All Results'!$B$2:$Y$321,24,FALSE)</f>
        <v>0.56999999999999995</v>
      </c>
    </row>
    <row r="259" spans="1:25" x14ac:dyDescent="0.2">
      <c r="A259">
        <v>258</v>
      </c>
      <c r="B259" t="s">
        <v>259</v>
      </c>
      <c r="C259" t="s">
        <v>414</v>
      </c>
      <c r="D259" t="s">
        <v>411</v>
      </c>
      <c r="E259" s="7">
        <f>VLOOKUP($B259,'All Results'!$B$2:$Y$321,4,FALSE)</f>
        <v>44022.099194543851</v>
      </c>
      <c r="F259" s="7">
        <f>VLOOKUP($B259,'All Results'!$B$2:$Y$321,5,FALSE)</f>
        <v>44022.099565913042</v>
      </c>
      <c r="G259" s="7">
        <f>VLOOKUP($B259,'All Results'!$B$2:$Y$321,6,FALSE)</f>
        <v>3.7136919127078727E-4</v>
      </c>
      <c r="H259" t="str">
        <f>VLOOKUP($B259,'All Results'!$B$2:$Y$321,7,FALSE)</f>
        <v>Y</v>
      </c>
      <c r="I259" t="str">
        <f>VLOOKUP($B259,'All Results'!$B$2:$Y$321,8,FALSE)</f>
        <v>Y</v>
      </c>
      <c r="J259" t="e">
        <f>VLOOKUP($B259,'All Results'!$B$2:$Y$321,9,FALSE)</f>
        <v>#N/A</v>
      </c>
      <c r="K259">
        <f>VLOOKUP($B259,'All Results'!$B$2:$Y$321,10,FALSE)</f>
        <v>11</v>
      </c>
      <c r="L259">
        <f>VLOOKUP($B259,'All Results'!$B$2:$Y$321,11,FALSE)</f>
        <v>4</v>
      </c>
      <c r="M259">
        <f>VLOOKUP($B259,'All Results'!$B$2:$Y$321,12,FALSE)</f>
        <v>5</v>
      </c>
      <c r="N259">
        <f>VLOOKUP($B259,'All Results'!$B$2:$Y$321,13,FALSE)</f>
        <v>0</v>
      </c>
      <c r="O259">
        <f>VLOOKUP($B259,'All Results'!$B$2:$Y$321,14,FALSE)</f>
        <v>3</v>
      </c>
      <c r="P259">
        <f>VLOOKUP($B259,'All Results'!$B$2:$Y$321,15,FALSE)</f>
        <v>1</v>
      </c>
      <c r="Q259">
        <f>VLOOKUP($B259,'All Results'!$B$2:$Y$321,16,FALSE)</f>
        <v>1</v>
      </c>
      <c r="R259">
        <f>VLOOKUP($B259,'All Results'!$B$2:$Y$321,17,FALSE)</f>
        <v>2</v>
      </c>
      <c r="S259">
        <f>VLOOKUP($B259,'All Results'!$B$2:$Y$321,18,FALSE)</f>
        <v>2</v>
      </c>
      <c r="T259">
        <f>VLOOKUP($B259,'All Results'!$B$2:$Y$321,19,FALSE)</f>
        <v>0</v>
      </c>
      <c r="U259">
        <f>VLOOKUP($B259,'All Results'!$B$2:$Y$321,20,FALSE)</f>
        <v>29</v>
      </c>
      <c r="V259">
        <f>VLOOKUP($B259,'All Results'!$B$2:$Y$321,21,FALSE)</f>
        <v>9</v>
      </c>
      <c r="W259">
        <f>VLOOKUP($B259,'All Results'!$B$2:$Y$321,22,FALSE)</f>
        <v>12</v>
      </c>
      <c r="X259">
        <f>VLOOKUP($B259,'All Results'!$B$2:$Y$321,23,FALSE)</f>
        <v>8</v>
      </c>
      <c r="Y259">
        <f>VLOOKUP($B259,'All Results'!$B$2:$Y$321,24,FALSE)</f>
        <v>0.53</v>
      </c>
    </row>
    <row r="260" spans="1:25" x14ac:dyDescent="0.2">
      <c r="A260">
        <v>259</v>
      </c>
      <c r="B260" t="s">
        <v>218</v>
      </c>
      <c r="C260" t="s">
        <v>413</v>
      </c>
      <c r="D260" t="s">
        <v>411</v>
      </c>
      <c r="E260" s="7">
        <f>VLOOKUP($B260,'All Results'!$B$2:$Y$321,4,FALSE)</f>
        <v>44022.087506366217</v>
      </c>
      <c r="F260" s="7">
        <f>VLOOKUP($B260,'All Results'!$B$2:$Y$321,5,FALSE)</f>
        <v>44022.087512673359</v>
      </c>
      <c r="G260" s="7">
        <f>VLOOKUP($B260,'All Results'!$B$2:$Y$321,6,FALSE)</f>
        <v>6.3071420299820602E-6</v>
      </c>
      <c r="H260" t="str">
        <f>VLOOKUP($B260,'All Results'!$B$2:$Y$321,7,FALSE)</f>
        <v>N</v>
      </c>
      <c r="I260" t="str">
        <f>VLOOKUP($B260,'All Results'!$B$2:$Y$321,8,FALSE)</f>
        <v>N</v>
      </c>
      <c r="J260" t="e">
        <f>VLOOKUP($B260,'All Results'!$B$2:$Y$321,9,FALSE)</f>
        <v>#N/A</v>
      </c>
      <c r="K260">
        <f>VLOOKUP($B260,'All Results'!$B$2:$Y$321,10,FALSE)</f>
        <v>0</v>
      </c>
      <c r="L260">
        <f>VLOOKUP($B260,'All Results'!$B$2:$Y$321,11,FALSE)</f>
        <v>0</v>
      </c>
      <c r="M260">
        <f>VLOOKUP($B260,'All Results'!$B$2:$Y$321,12,FALSE)</f>
        <v>0</v>
      </c>
      <c r="N260">
        <f>VLOOKUP($B260,'All Results'!$B$2:$Y$321,13,FALSE)</f>
        <v>0</v>
      </c>
      <c r="O260">
        <f>VLOOKUP($B260,'All Results'!$B$2:$Y$321,14,FALSE)</f>
        <v>0</v>
      </c>
      <c r="P260">
        <f>VLOOKUP($B260,'All Results'!$B$2:$Y$321,15,FALSE)</f>
        <v>0</v>
      </c>
      <c r="Q260">
        <f>VLOOKUP($B260,'All Results'!$B$2:$Y$321,16,FALSE)</f>
        <v>0</v>
      </c>
      <c r="R260">
        <f>VLOOKUP($B260,'All Results'!$B$2:$Y$321,17,FALSE)</f>
        <v>0</v>
      </c>
      <c r="S260">
        <f>VLOOKUP($B260,'All Results'!$B$2:$Y$321,18,FALSE)</f>
        <v>0</v>
      </c>
      <c r="T260">
        <f>VLOOKUP($B260,'All Results'!$B$2:$Y$321,19,FALSE)</f>
        <v>0</v>
      </c>
      <c r="U260">
        <f>VLOOKUP($B260,'All Results'!$B$2:$Y$321,20,FALSE)</f>
        <v>0</v>
      </c>
      <c r="V260">
        <f>VLOOKUP($B260,'All Results'!$B$2:$Y$321,21,FALSE)</f>
        <v>0</v>
      </c>
      <c r="W260">
        <f>VLOOKUP($B260,'All Results'!$B$2:$Y$321,22,FALSE)</f>
        <v>0</v>
      </c>
      <c r="X260">
        <f>VLOOKUP($B260,'All Results'!$B$2:$Y$321,23,FALSE)</f>
        <v>0</v>
      </c>
      <c r="Y260">
        <f>VLOOKUP($B260,'All Results'!$B$2:$Y$321,24,FALSE)</f>
        <v>0</v>
      </c>
    </row>
    <row r="261" spans="1:25" x14ac:dyDescent="0.2">
      <c r="A261">
        <v>260</v>
      </c>
      <c r="B261" t="s">
        <v>206</v>
      </c>
      <c r="C261" t="s">
        <v>412</v>
      </c>
      <c r="D261" t="s">
        <v>411</v>
      </c>
      <c r="E261" s="7">
        <f>VLOOKUP($B261,'All Results'!$B$2:$Y$321,4,FALSE)</f>
        <v>44022.08341134993</v>
      </c>
      <c r="F261" s="7">
        <f>VLOOKUP($B261,'All Results'!$B$2:$Y$321,5,FALSE)</f>
        <v>44022.083417499372</v>
      </c>
      <c r="G261" s="7">
        <f>VLOOKUP($B261,'All Results'!$B$2:$Y$321,6,FALSE)</f>
        <v>6.1494429246522486E-6</v>
      </c>
      <c r="H261" t="str">
        <f>VLOOKUP($B261,'All Results'!$B$2:$Y$321,7,FALSE)</f>
        <v>N</v>
      </c>
      <c r="I261" t="str">
        <f>VLOOKUP($B261,'All Results'!$B$2:$Y$321,8,FALSE)</f>
        <v>N</v>
      </c>
      <c r="J261" t="e">
        <f>VLOOKUP($B261,'All Results'!$B$2:$Y$321,9,FALSE)</f>
        <v>#N/A</v>
      </c>
      <c r="K261">
        <f>VLOOKUP($B261,'All Results'!$B$2:$Y$321,10,FALSE)</f>
        <v>0</v>
      </c>
      <c r="L261">
        <f>VLOOKUP($B261,'All Results'!$B$2:$Y$321,11,FALSE)</f>
        <v>0</v>
      </c>
      <c r="M261">
        <f>VLOOKUP($B261,'All Results'!$B$2:$Y$321,12,FALSE)</f>
        <v>0</v>
      </c>
      <c r="N261">
        <f>VLOOKUP($B261,'All Results'!$B$2:$Y$321,13,FALSE)</f>
        <v>0</v>
      </c>
      <c r="O261">
        <f>VLOOKUP($B261,'All Results'!$B$2:$Y$321,14,FALSE)</f>
        <v>0</v>
      </c>
      <c r="P261">
        <f>VLOOKUP($B261,'All Results'!$B$2:$Y$321,15,FALSE)</f>
        <v>0</v>
      </c>
      <c r="Q261">
        <f>VLOOKUP($B261,'All Results'!$B$2:$Y$321,16,FALSE)</f>
        <v>0</v>
      </c>
      <c r="R261">
        <f>VLOOKUP($B261,'All Results'!$B$2:$Y$321,17,FALSE)</f>
        <v>0</v>
      </c>
      <c r="S261">
        <f>VLOOKUP($B261,'All Results'!$B$2:$Y$321,18,FALSE)</f>
        <v>0</v>
      </c>
      <c r="T261">
        <f>VLOOKUP($B261,'All Results'!$B$2:$Y$321,19,FALSE)</f>
        <v>0</v>
      </c>
      <c r="U261">
        <f>VLOOKUP($B261,'All Results'!$B$2:$Y$321,20,FALSE)</f>
        <v>0</v>
      </c>
      <c r="V261">
        <f>VLOOKUP($B261,'All Results'!$B$2:$Y$321,21,FALSE)</f>
        <v>0</v>
      </c>
      <c r="W261">
        <f>VLOOKUP($B261,'All Results'!$B$2:$Y$321,22,FALSE)</f>
        <v>0</v>
      </c>
      <c r="X261">
        <f>VLOOKUP($B261,'All Results'!$B$2:$Y$321,23,FALSE)</f>
        <v>0</v>
      </c>
      <c r="Y261">
        <f>VLOOKUP($B261,'All Results'!$B$2:$Y$321,24,FALSE)</f>
        <v>0</v>
      </c>
    </row>
    <row r="262" spans="1:25" x14ac:dyDescent="0.2">
      <c r="A262">
        <v>261</v>
      </c>
      <c r="B262" t="s">
        <v>285</v>
      </c>
      <c r="C262" t="s">
        <v>410</v>
      </c>
      <c r="D262" t="s">
        <v>400</v>
      </c>
      <c r="E262" s="7">
        <f>VLOOKUP($B262,'All Results'!$B$2:$Y$321,4,FALSE)</f>
        <v>44022.106129035681</v>
      </c>
      <c r="F262" s="7">
        <f>VLOOKUP($B262,'All Results'!$B$2:$Y$321,5,FALSE)</f>
        <v>44022.106942403567</v>
      </c>
      <c r="G262" s="7">
        <f>VLOOKUP($B262,'All Results'!$B$2:$Y$321,6,FALSE)</f>
        <v>8.1336788571206853E-4</v>
      </c>
      <c r="H262" t="str">
        <f>VLOOKUP($B262,'All Results'!$B$2:$Y$321,7,FALSE)</f>
        <v>Y</v>
      </c>
      <c r="I262" t="str">
        <f>VLOOKUP($B262,'All Results'!$B$2:$Y$321,8,FALSE)</f>
        <v>Y</v>
      </c>
      <c r="J262" t="str">
        <f>VLOOKUP($B262,'All Results'!$B$2:$Y$321,9,FALSE)</f>
        <v>Y</v>
      </c>
      <c r="K262">
        <f>VLOOKUP($B262,'All Results'!$B$2:$Y$321,10,FALSE)</f>
        <v>7</v>
      </c>
      <c r="L262">
        <f>VLOOKUP($B262,'All Results'!$B$2:$Y$321,11,FALSE)</f>
        <v>9</v>
      </c>
      <c r="M262">
        <f>VLOOKUP($B262,'All Results'!$B$2:$Y$321,12,FALSE)</f>
        <v>5</v>
      </c>
      <c r="N262">
        <f>VLOOKUP($B262,'All Results'!$B$2:$Y$321,13,FALSE)</f>
        <v>0</v>
      </c>
      <c r="O262">
        <f>VLOOKUP($B262,'All Results'!$B$2:$Y$321,14,FALSE)</f>
        <v>4</v>
      </c>
      <c r="P262">
        <f>VLOOKUP($B262,'All Results'!$B$2:$Y$321,15,FALSE)</f>
        <v>1</v>
      </c>
      <c r="Q262">
        <f>VLOOKUP($B262,'All Results'!$B$2:$Y$321,16,FALSE)</f>
        <v>6</v>
      </c>
      <c r="R262">
        <f>VLOOKUP($B262,'All Results'!$B$2:$Y$321,17,FALSE)</f>
        <v>4</v>
      </c>
      <c r="S262">
        <f>VLOOKUP($B262,'All Results'!$B$2:$Y$321,18,FALSE)</f>
        <v>1</v>
      </c>
      <c r="T262">
        <f>VLOOKUP($B262,'All Results'!$B$2:$Y$321,19,FALSE)</f>
        <v>0</v>
      </c>
      <c r="U262">
        <f>VLOOKUP($B262,'All Results'!$B$2:$Y$321,20,FALSE)</f>
        <v>37</v>
      </c>
      <c r="V262">
        <f>VLOOKUP($B262,'All Results'!$B$2:$Y$321,21,FALSE)</f>
        <v>11</v>
      </c>
      <c r="W262">
        <f>VLOOKUP($B262,'All Results'!$B$2:$Y$321,22,FALSE)</f>
        <v>16</v>
      </c>
      <c r="X262">
        <f>VLOOKUP($B262,'All Results'!$B$2:$Y$321,23,FALSE)</f>
        <v>10</v>
      </c>
      <c r="Y262">
        <f>VLOOKUP($B262,'All Results'!$B$2:$Y$321,24,FALSE)</f>
        <v>0.53</v>
      </c>
    </row>
    <row r="263" spans="1:25" x14ac:dyDescent="0.2">
      <c r="A263">
        <v>262</v>
      </c>
      <c r="B263" t="s">
        <v>40</v>
      </c>
      <c r="C263" t="s">
        <v>409</v>
      </c>
      <c r="D263" t="s">
        <v>400</v>
      </c>
      <c r="E263" s="7">
        <f>VLOOKUP($B263,'All Results'!$B$2:$Y$321,4,FALSE)</f>
        <v>44022.039485971727</v>
      </c>
      <c r="F263" s="7">
        <f>VLOOKUP($B263,'All Results'!$B$2:$Y$321,5,FALSE)</f>
        <v>44022.039662453622</v>
      </c>
      <c r="G263" s="7">
        <f>VLOOKUP($B263,'All Results'!$B$2:$Y$321,6,FALSE)</f>
        <v>1.764818953233771E-4</v>
      </c>
      <c r="H263" t="str">
        <f>VLOOKUP($B263,'All Results'!$B$2:$Y$321,7,FALSE)</f>
        <v>Y</v>
      </c>
      <c r="I263" t="str">
        <f>VLOOKUP($B263,'All Results'!$B$2:$Y$321,8,FALSE)</f>
        <v>Y</v>
      </c>
      <c r="J263" t="str">
        <f>VLOOKUP($B263,'All Results'!$B$2:$Y$321,9,FALSE)</f>
        <v>Y</v>
      </c>
      <c r="K263">
        <f>VLOOKUP($B263,'All Results'!$B$2:$Y$321,10,FALSE)</f>
        <v>5</v>
      </c>
      <c r="L263">
        <f>VLOOKUP($B263,'All Results'!$B$2:$Y$321,11,FALSE)</f>
        <v>4</v>
      </c>
      <c r="M263">
        <f>VLOOKUP($B263,'All Results'!$B$2:$Y$321,12,FALSE)</f>
        <v>4</v>
      </c>
      <c r="N263">
        <f>VLOOKUP($B263,'All Results'!$B$2:$Y$321,13,FALSE)</f>
        <v>0</v>
      </c>
      <c r="O263">
        <f>VLOOKUP($B263,'All Results'!$B$2:$Y$321,14,FALSE)</f>
        <v>5</v>
      </c>
      <c r="P263">
        <f>VLOOKUP($B263,'All Results'!$B$2:$Y$321,15,FALSE)</f>
        <v>1</v>
      </c>
      <c r="Q263">
        <f>VLOOKUP($B263,'All Results'!$B$2:$Y$321,16,FALSE)</f>
        <v>6</v>
      </c>
      <c r="R263">
        <f>VLOOKUP($B263,'All Results'!$B$2:$Y$321,17,FALSE)</f>
        <v>3</v>
      </c>
      <c r="S263">
        <f>VLOOKUP($B263,'All Results'!$B$2:$Y$321,18,FALSE)</f>
        <v>1</v>
      </c>
      <c r="T263">
        <f>VLOOKUP($B263,'All Results'!$B$2:$Y$321,19,FALSE)</f>
        <v>0</v>
      </c>
      <c r="U263">
        <f>VLOOKUP($B263,'All Results'!$B$2:$Y$321,20,FALSE)</f>
        <v>29</v>
      </c>
      <c r="V263">
        <f>VLOOKUP($B263,'All Results'!$B$2:$Y$321,21,FALSE)</f>
        <v>9</v>
      </c>
      <c r="W263">
        <f>VLOOKUP($B263,'All Results'!$B$2:$Y$321,22,FALSE)</f>
        <v>11</v>
      </c>
      <c r="X263">
        <f>VLOOKUP($B263,'All Results'!$B$2:$Y$321,23,FALSE)</f>
        <v>9</v>
      </c>
      <c r="Y263">
        <f>VLOOKUP($B263,'All Results'!$B$2:$Y$321,24,FALSE)</f>
        <v>0.59</v>
      </c>
    </row>
    <row r="264" spans="1:25" x14ac:dyDescent="0.2">
      <c r="A264">
        <v>263</v>
      </c>
      <c r="B264" t="s">
        <v>132</v>
      </c>
      <c r="C264" t="s">
        <v>408</v>
      </c>
      <c r="D264" t="s">
        <v>400</v>
      </c>
      <c r="E264" s="7">
        <f>VLOOKUP($B264,'All Results'!$B$2:$Y$321,4,FALSE)</f>
        <v>44022.06295166917</v>
      </c>
      <c r="F264" s="7">
        <f>VLOOKUP($B264,'All Results'!$B$2:$Y$321,5,FALSE)</f>
        <v>44022.06296218808</v>
      </c>
      <c r="G264" s="7">
        <f>VLOOKUP($B264,'All Results'!$B$2:$Y$321,6,FALSE)</f>
        <v>1.0518910130485892E-5</v>
      </c>
      <c r="H264" t="str">
        <f>VLOOKUP($B264,'All Results'!$B$2:$Y$321,7,FALSE)</f>
        <v>N</v>
      </c>
      <c r="I264" t="str">
        <f>VLOOKUP($B264,'All Results'!$B$2:$Y$321,8,FALSE)</f>
        <v>N</v>
      </c>
      <c r="J264" t="str">
        <f>VLOOKUP($B264,'All Results'!$B$2:$Y$321,9,FALSE)</f>
        <v>Y</v>
      </c>
      <c r="K264">
        <f>VLOOKUP($B264,'All Results'!$B$2:$Y$321,10,FALSE)</f>
        <v>1</v>
      </c>
      <c r="L264">
        <f>VLOOKUP($B264,'All Results'!$B$2:$Y$321,11,FALSE)</f>
        <v>5</v>
      </c>
      <c r="M264">
        <f>VLOOKUP($B264,'All Results'!$B$2:$Y$321,12,FALSE)</f>
        <v>0</v>
      </c>
      <c r="N264">
        <f>VLOOKUP($B264,'All Results'!$B$2:$Y$321,13,FALSE)</f>
        <v>0</v>
      </c>
      <c r="O264">
        <f>VLOOKUP($B264,'All Results'!$B$2:$Y$321,14,FALSE)</f>
        <v>3</v>
      </c>
      <c r="P264">
        <f>VLOOKUP($B264,'All Results'!$B$2:$Y$321,15,FALSE)</f>
        <v>0</v>
      </c>
      <c r="Q264">
        <f>VLOOKUP($B264,'All Results'!$B$2:$Y$321,16,FALSE)</f>
        <v>5</v>
      </c>
      <c r="R264">
        <f>VLOOKUP($B264,'All Results'!$B$2:$Y$321,17,FALSE)</f>
        <v>0</v>
      </c>
      <c r="S264">
        <f>VLOOKUP($B264,'All Results'!$B$2:$Y$321,18,FALSE)</f>
        <v>0</v>
      </c>
      <c r="T264">
        <f>VLOOKUP($B264,'All Results'!$B$2:$Y$321,19,FALSE)</f>
        <v>0</v>
      </c>
      <c r="U264">
        <f>VLOOKUP($B264,'All Results'!$B$2:$Y$321,20,FALSE)</f>
        <v>14</v>
      </c>
      <c r="V264">
        <f>VLOOKUP($B264,'All Results'!$B$2:$Y$321,21,FALSE)</f>
        <v>6</v>
      </c>
      <c r="W264">
        <f>VLOOKUP($B264,'All Results'!$B$2:$Y$321,22,FALSE)</f>
        <v>5</v>
      </c>
      <c r="X264">
        <f>VLOOKUP($B264,'All Results'!$B$2:$Y$321,23,FALSE)</f>
        <v>3</v>
      </c>
      <c r="Y264">
        <f>VLOOKUP($B264,'All Results'!$B$2:$Y$321,24,FALSE)</f>
        <v>0.52</v>
      </c>
    </row>
    <row r="265" spans="1:25" x14ac:dyDescent="0.2">
      <c r="A265">
        <v>264</v>
      </c>
      <c r="B265" t="s">
        <v>324</v>
      </c>
      <c r="C265" t="s">
        <v>407</v>
      </c>
      <c r="D265" t="s">
        <v>400</v>
      </c>
      <c r="E265" s="7">
        <f>VLOOKUP($B265,'All Results'!$B$2:$Y$321,4,FALSE)</f>
        <v>44022.115436886263</v>
      </c>
      <c r="F265" s="7">
        <f>VLOOKUP($B265,'All Results'!$B$2:$Y$321,5,FALSE)</f>
        <v>44022.11546975244</v>
      </c>
      <c r="G265" s="7">
        <f>VLOOKUP($B265,'All Results'!$B$2:$Y$321,6,FALSE)</f>
        <v>3.2866177207324654E-5</v>
      </c>
      <c r="H265" t="str">
        <f>VLOOKUP($B265,'All Results'!$B$2:$Y$321,7,FALSE)</f>
        <v>Y</v>
      </c>
      <c r="I265" t="str">
        <f>VLOOKUP($B265,'All Results'!$B$2:$Y$321,8,FALSE)</f>
        <v>Y</v>
      </c>
      <c r="J265" t="str">
        <f>VLOOKUP($B265,'All Results'!$B$2:$Y$321,9,FALSE)</f>
        <v>Y</v>
      </c>
      <c r="K265">
        <f>VLOOKUP($B265,'All Results'!$B$2:$Y$321,10,FALSE)</f>
        <v>2</v>
      </c>
      <c r="L265">
        <f>VLOOKUP($B265,'All Results'!$B$2:$Y$321,11,FALSE)</f>
        <v>3</v>
      </c>
      <c r="M265">
        <f>VLOOKUP($B265,'All Results'!$B$2:$Y$321,12,FALSE)</f>
        <v>5</v>
      </c>
      <c r="N265">
        <f>VLOOKUP($B265,'All Results'!$B$2:$Y$321,13,FALSE)</f>
        <v>0</v>
      </c>
      <c r="O265">
        <f>VLOOKUP($B265,'All Results'!$B$2:$Y$321,14,FALSE)</f>
        <v>5</v>
      </c>
      <c r="P265">
        <f>VLOOKUP($B265,'All Results'!$B$2:$Y$321,15,FALSE)</f>
        <v>0</v>
      </c>
      <c r="Q265">
        <f>VLOOKUP($B265,'All Results'!$B$2:$Y$321,16,FALSE)</f>
        <v>4</v>
      </c>
      <c r="R265">
        <f>VLOOKUP($B265,'All Results'!$B$2:$Y$321,17,FALSE)</f>
        <v>3</v>
      </c>
      <c r="S265">
        <f>VLOOKUP($B265,'All Results'!$B$2:$Y$321,18,FALSE)</f>
        <v>1</v>
      </c>
      <c r="T265">
        <f>VLOOKUP($B265,'All Results'!$B$2:$Y$321,19,FALSE)</f>
        <v>0</v>
      </c>
      <c r="U265">
        <f>VLOOKUP($B265,'All Results'!$B$2:$Y$321,20,FALSE)</f>
        <v>23</v>
      </c>
      <c r="V265">
        <f>VLOOKUP($B265,'All Results'!$B$2:$Y$321,21,FALSE)</f>
        <v>8</v>
      </c>
      <c r="W265">
        <f>VLOOKUP($B265,'All Results'!$B$2:$Y$321,22,FALSE)</f>
        <v>8</v>
      </c>
      <c r="X265">
        <f>VLOOKUP($B265,'All Results'!$B$2:$Y$321,23,FALSE)</f>
        <v>7</v>
      </c>
      <c r="Y265">
        <f>VLOOKUP($B265,'All Results'!$B$2:$Y$321,24,FALSE)</f>
        <v>0.57999999999999996</v>
      </c>
    </row>
    <row r="266" spans="1:25" x14ac:dyDescent="0.2">
      <c r="A266">
        <v>265</v>
      </c>
      <c r="B266" t="s">
        <v>11</v>
      </c>
      <c r="C266" t="s">
        <v>406</v>
      </c>
      <c r="D266" t="s">
        <v>400</v>
      </c>
      <c r="E266" s="7">
        <f>VLOOKUP($B266,'All Results'!$B$2:$Y$321,4,FALSE)</f>
        <v>44022.029482463477</v>
      </c>
      <c r="F266" s="7">
        <f>VLOOKUP($B266,'All Results'!$B$2:$Y$321,5,FALSE)</f>
        <v>44022.029490049019</v>
      </c>
      <c r="G266" s="7">
        <f>VLOOKUP($B266,'All Results'!$B$2:$Y$321,6,FALSE)</f>
        <v>7.5855423347093165E-6</v>
      </c>
      <c r="H266" t="str">
        <f>VLOOKUP($B266,'All Results'!$B$2:$Y$321,7,FALSE)</f>
        <v>N</v>
      </c>
      <c r="I266" t="str">
        <f>VLOOKUP($B266,'All Results'!$B$2:$Y$321,8,FALSE)</f>
        <v>N</v>
      </c>
      <c r="J266" t="str">
        <f>VLOOKUP($B266,'All Results'!$B$2:$Y$321,9,FALSE)</f>
        <v>Y</v>
      </c>
      <c r="K266">
        <f>VLOOKUP($B266,'All Results'!$B$2:$Y$321,10,FALSE)</f>
        <v>0</v>
      </c>
      <c r="L266">
        <f>VLOOKUP($B266,'All Results'!$B$2:$Y$321,11,FALSE)</f>
        <v>2</v>
      </c>
      <c r="M266">
        <f>VLOOKUP($B266,'All Results'!$B$2:$Y$321,12,FALSE)</f>
        <v>0</v>
      </c>
      <c r="N266">
        <f>VLOOKUP($B266,'All Results'!$B$2:$Y$321,13,FALSE)</f>
        <v>0</v>
      </c>
      <c r="O266">
        <f>VLOOKUP($B266,'All Results'!$B$2:$Y$321,14,FALSE)</f>
        <v>3</v>
      </c>
      <c r="P266">
        <f>VLOOKUP($B266,'All Results'!$B$2:$Y$321,15,FALSE)</f>
        <v>0</v>
      </c>
      <c r="Q266">
        <f>VLOOKUP($B266,'All Results'!$B$2:$Y$321,16,FALSE)</f>
        <v>2</v>
      </c>
      <c r="R266">
        <f>VLOOKUP($B266,'All Results'!$B$2:$Y$321,17,FALSE)</f>
        <v>1</v>
      </c>
      <c r="S266">
        <f>VLOOKUP($B266,'All Results'!$B$2:$Y$321,18,FALSE)</f>
        <v>0</v>
      </c>
      <c r="T266">
        <f>VLOOKUP($B266,'All Results'!$B$2:$Y$321,19,FALSE)</f>
        <v>0</v>
      </c>
      <c r="U266">
        <f>VLOOKUP($B266,'All Results'!$B$2:$Y$321,20,FALSE)</f>
        <v>8</v>
      </c>
      <c r="V266">
        <f>VLOOKUP($B266,'All Results'!$B$2:$Y$321,21,FALSE)</f>
        <v>2</v>
      </c>
      <c r="W266">
        <f>VLOOKUP($B266,'All Results'!$B$2:$Y$321,22,FALSE)</f>
        <v>3</v>
      </c>
      <c r="X266">
        <f>VLOOKUP($B266,'All Results'!$B$2:$Y$321,23,FALSE)</f>
        <v>3</v>
      </c>
      <c r="Y266">
        <f>VLOOKUP($B266,'All Results'!$B$2:$Y$321,24,FALSE)</f>
        <v>0.66</v>
      </c>
    </row>
    <row r="267" spans="1:25" x14ac:dyDescent="0.2">
      <c r="A267">
        <v>266</v>
      </c>
      <c r="B267" t="s">
        <v>86</v>
      </c>
      <c r="C267" t="s">
        <v>405</v>
      </c>
      <c r="D267" t="s">
        <v>400</v>
      </c>
      <c r="E267" s="7">
        <f>VLOOKUP($B267,'All Results'!$B$2:$Y$321,4,FALSE)</f>
        <v>44022.049123364952</v>
      </c>
      <c r="F267" s="7">
        <f>VLOOKUP($B267,'All Results'!$B$2:$Y$321,5,FALSE)</f>
        <v>44022.049278311402</v>
      </c>
      <c r="G267" s="7">
        <f>VLOOKUP($B267,'All Results'!$B$2:$Y$321,6,FALSE)</f>
        <v>1.5494645049329847E-4</v>
      </c>
      <c r="H267" t="str">
        <f>VLOOKUP($B267,'All Results'!$B$2:$Y$321,7,FALSE)</f>
        <v>Y</v>
      </c>
      <c r="I267" t="str">
        <f>VLOOKUP($B267,'All Results'!$B$2:$Y$321,8,FALSE)</f>
        <v>Y</v>
      </c>
      <c r="J267" t="e">
        <f>VLOOKUP($B267,'All Results'!$B$2:$Y$321,9,FALSE)</f>
        <v>#N/A</v>
      </c>
      <c r="K267">
        <f>VLOOKUP($B267,'All Results'!$B$2:$Y$321,10,FALSE)</f>
        <v>7</v>
      </c>
      <c r="L267">
        <f>VLOOKUP($B267,'All Results'!$B$2:$Y$321,11,FALSE)</f>
        <v>3</v>
      </c>
      <c r="M267">
        <f>VLOOKUP($B267,'All Results'!$B$2:$Y$321,12,FALSE)</f>
        <v>2</v>
      </c>
      <c r="N267">
        <f>VLOOKUP($B267,'All Results'!$B$2:$Y$321,13,FALSE)</f>
        <v>0</v>
      </c>
      <c r="O267">
        <f>VLOOKUP($B267,'All Results'!$B$2:$Y$321,14,FALSE)</f>
        <v>1</v>
      </c>
      <c r="P267">
        <f>VLOOKUP($B267,'All Results'!$B$2:$Y$321,15,FALSE)</f>
        <v>1</v>
      </c>
      <c r="Q267">
        <f>VLOOKUP($B267,'All Results'!$B$2:$Y$321,16,FALSE)</f>
        <v>1</v>
      </c>
      <c r="R267">
        <f>VLOOKUP($B267,'All Results'!$B$2:$Y$321,17,FALSE)</f>
        <v>2</v>
      </c>
      <c r="S267">
        <f>VLOOKUP($B267,'All Results'!$B$2:$Y$321,18,FALSE)</f>
        <v>1</v>
      </c>
      <c r="T267">
        <f>VLOOKUP($B267,'All Results'!$B$2:$Y$321,19,FALSE)</f>
        <v>0</v>
      </c>
      <c r="U267">
        <f>VLOOKUP($B267,'All Results'!$B$2:$Y$321,20,FALSE)</f>
        <v>18</v>
      </c>
      <c r="V267">
        <f>VLOOKUP($B267,'All Results'!$B$2:$Y$321,21,FALSE)</f>
        <v>7</v>
      </c>
      <c r="W267">
        <f>VLOOKUP($B267,'All Results'!$B$2:$Y$321,22,FALSE)</f>
        <v>9</v>
      </c>
      <c r="X267">
        <f>VLOOKUP($B267,'All Results'!$B$2:$Y$321,23,FALSE)</f>
        <v>2</v>
      </c>
      <c r="Y267">
        <f>VLOOKUP($B267,'All Results'!$B$2:$Y$321,24,FALSE)</f>
        <v>0.51</v>
      </c>
    </row>
    <row r="268" spans="1:25" x14ac:dyDescent="0.2">
      <c r="A268">
        <v>267</v>
      </c>
      <c r="B268" t="s">
        <v>290</v>
      </c>
      <c r="C268" t="s">
        <v>404</v>
      </c>
      <c r="D268" t="s">
        <v>400</v>
      </c>
      <c r="E268" s="7">
        <f>VLOOKUP($B268,'All Results'!$B$2:$Y$321,4,FALSE)</f>
        <v>44022.107771545823</v>
      </c>
      <c r="F268" s="7">
        <f>VLOOKUP($B268,'All Results'!$B$2:$Y$321,5,FALSE)</f>
        <v>44022.108320710053</v>
      </c>
      <c r="G268" s="7">
        <f>VLOOKUP($B268,'All Results'!$B$2:$Y$321,6,FALSE)</f>
        <v>5.4916422959649935E-4</v>
      </c>
      <c r="H268" t="str">
        <f>VLOOKUP($B268,'All Results'!$B$2:$Y$321,7,FALSE)</f>
        <v>Y</v>
      </c>
      <c r="I268" t="str">
        <f>VLOOKUP($B268,'All Results'!$B$2:$Y$321,8,FALSE)</f>
        <v>Y</v>
      </c>
      <c r="J268" t="str">
        <f>VLOOKUP($B268,'All Results'!$B$2:$Y$321,9,FALSE)</f>
        <v>Y</v>
      </c>
      <c r="K268">
        <f>VLOOKUP($B268,'All Results'!$B$2:$Y$321,10,FALSE)</f>
        <v>10</v>
      </c>
      <c r="L268">
        <f>VLOOKUP($B268,'All Results'!$B$2:$Y$321,11,FALSE)</f>
        <v>8</v>
      </c>
      <c r="M268">
        <f>VLOOKUP($B268,'All Results'!$B$2:$Y$321,12,FALSE)</f>
        <v>3</v>
      </c>
      <c r="N268">
        <f>VLOOKUP($B268,'All Results'!$B$2:$Y$321,13,FALSE)</f>
        <v>0</v>
      </c>
      <c r="O268">
        <f>VLOOKUP($B268,'All Results'!$B$2:$Y$321,14,FALSE)</f>
        <v>6</v>
      </c>
      <c r="P268">
        <f>VLOOKUP($B268,'All Results'!$B$2:$Y$321,15,FALSE)</f>
        <v>1</v>
      </c>
      <c r="Q268">
        <f>VLOOKUP($B268,'All Results'!$B$2:$Y$321,16,FALSE)</f>
        <v>4</v>
      </c>
      <c r="R268">
        <f>VLOOKUP($B268,'All Results'!$B$2:$Y$321,17,FALSE)</f>
        <v>3</v>
      </c>
      <c r="S268">
        <f>VLOOKUP($B268,'All Results'!$B$2:$Y$321,18,FALSE)</f>
        <v>1</v>
      </c>
      <c r="T268">
        <f>VLOOKUP($B268,'All Results'!$B$2:$Y$321,19,FALSE)</f>
        <v>0</v>
      </c>
      <c r="U268">
        <f>VLOOKUP($B268,'All Results'!$B$2:$Y$321,20,FALSE)</f>
        <v>36</v>
      </c>
      <c r="V268">
        <f>VLOOKUP($B268,'All Results'!$B$2:$Y$321,21,FALSE)</f>
        <v>11</v>
      </c>
      <c r="W268">
        <f>VLOOKUP($B268,'All Results'!$B$2:$Y$321,22,FALSE)</f>
        <v>17</v>
      </c>
      <c r="X268">
        <f>VLOOKUP($B268,'All Results'!$B$2:$Y$321,23,FALSE)</f>
        <v>8</v>
      </c>
      <c r="Y268">
        <f>VLOOKUP($B268,'All Results'!$B$2:$Y$321,24,FALSE)</f>
        <v>0.55000000000000004</v>
      </c>
    </row>
    <row r="269" spans="1:25" x14ac:dyDescent="0.2">
      <c r="A269">
        <v>268</v>
      </c>
      <c r="B269" t="s">
        <v>76</v>
      </c>
      <c r="C269" t="s">
        <v>403</v>
      </c>
      <c r="D269" t="s">
        <v>400</v>
      </c>
      <c r="E269" s="7">
        <f>VLOOKUP($B269,'All Results'!$B$2:$Y$321,4,FALSE)</f>
        <v>44022.04790276623</v>
      </c>
      <c r="F269" s="7">
        <f>VLOOKUP($B269,'All Results'!$B$2:$Y$321,5,FALSE)</f>
        <v>44022.048210864872</v>
      </c>
      <c r="G269" s="7">
        <f>VLOOKUP($B269,'All Results'!$B$2:$Y$321,6,FALSE)</f>
        <v>3.0809864256298169E-4</v>
      </c>
      <c r="H269" t="str">
        <f>VLOOKUP($B269,'All Results'!$B$2:$Y$321,7,FALSE)</f>
        <v>Y</v>
      </c>
      <c r="I269" t="str">
        <f>VLOOKUP($B269,'All Results'!$B$2:$Y$321,8,FALSE)</f>
        <v>Y</v>
      </c>
      <c r="J269" t="e">
        <f>VLOOKUP($B269,'All Results'!$B$2:$Y$321,9,FALSE)</f>
        <v>#N/A</v>
      </c>
      <c r="K269">
        <f>VLOOKUP($B269,'All Results'!$B$2:$Y$321,10,FALSE)</f>
        <v>9</v>
      </c>
      <c r="L269">
        <f>VLOOKUP($B269,'All Results'!$B$2:$Y$321,11,FALSE)</f>
        <v>3</v>
      </c>
      <c r="M269">
        <f>VLOOKUP($B269,'All Results'!$B$2:$Y$321,12,FALSE)</f>
        <v>5</v>
      </c>
      <c r="N269">
        <f>VLOOKUP($B269,'All Results'!$B$2:$Y$321,13,FALSE)</f>
        <v>0</v>
      </c>
      <c r="O269">
        <f>VLOOKUP($B269,'All Results'!$B$2:$Y$321,14,FALSE)</f>
        <v>5</v>
      </c>
      <c r="P269">
        <f>VLOOKUP($B269,'All Results'!$B$2:$Y$321,15,FALSE)</f>
        <v>1</v>
      </c>
      <c r="Q269">
        <f>VLOOKUP($B269,'All Results'!$B$2:$Y$321,16,FALSE)</f>
        <v>2</v>
      </c>
      <c r="R269">
        <f>VLOOKUP($B269,'All Results'!$B$2:$Y$321,17,FALSE)</f>
        <v>2</v>
      </c>
      <c r="S269">
        <f>VLOOKUP($B269,'All Results'!$B$2:$Y$321,18,FALSE)</f>
        <v>1</v>
      </c>
      <c r="T269">
        <f>VLOOKUP($B269,'All Results'!$B$2:$Y$321,19,FALSE)</f>
        <v>0</v>
      </c>
      <c r="U269">
        <f>VLOOKUP($B269,'All Results'!$B$2:$Y$321,20,FALSE)</f>
        <v>28</v>
      </c>
      <c r="V269">
        <f>VLOOKUP($B269,'All Results'!$B$2:$Y$321,21,FALSE)</f>
        <v>6</v>
      </c>
      <c r="W269">
        <f>VLOOKUP($B269,'All Results'!$B$2:$Y$321,22,FALSE)</f>
        <v>10</v>
      </c>
      <c r="X269">
        <f>VLOOKUP($B269,'All Results'!$B$2:$Y$321,23,FALSE)</f>
        <v>12</v>
      </c>
      <c r="Y269">
        <f>VLOOKUP($B269,'All Results'!$B$2:$Y$321,24,FALSE)</f>
        <v>0.61</v>
      </c>
    </row>
    <row r="270" spans="1:25" x14ac:dyDescent="0.2">
      <c r="A270">
        <v>269</v>
      </c>
      <c r="B270" t="s">
        <v>279</v>
      </c>
      <c r="C270" t="s">
        <v>402</v>
      </c>
      <c r="D270" t="s">
        <v>400</v>
      </c>
      <c r="E270" s="7">
        <f>VLOOKUP($B270,'All Results'!$B$2:$Y$321,4,FALSE)</f>
        <v>44022.105057365923</v>
      </c>
      <c r="F270" s="7">
        <f>VLOOKUP($B270,'All Results'!$B$2:$Y$321,5,FALSE)</f>
        <v>44022.105064568597</v>
      </c>
      <c r="G270" s="7">
        <f>VLOOKUP($B270,'All Results'!$B$2:$Y$321,6,FALSE)</f>
        <v>7.2026741690933704E-6</v>
      </c>
      <c r="H270" t="str">
        <f>VLOOKUP($B270,'All Results'!$B$2:$Y$321,7,FALSE)</f>
        <v>N</v>
      </c>
      <c r="I270" t="str">
        <f>VLOOKUP($B270,'All Results'!$B$2:$Y$321,8,FALSE)</f>
        <v>N</v>
      </c>
      <c r="J270" t="e">
        <f>VLOOKUP($B270,'All Results'!$B$2:$Y$321,9,FALSE)</f>
        <v>#N/A</v>
      </c>
      <c r="K270">
        <f>VLOOKUP($B270,'All Results'!$B$2:$Y$321,10,FALSE)</f>
        <v>0</v>
      </c>
      <c r="L270">
        <f>VLOOKUP($B270,'All Results'!$B$2:$Y$321,11,FALSE)</f>
        <v>0</v>
      </c>
      <c r="M270">
        <f>VLOOKUP($B270,'All Results'!$B$2:$Y$321,12,FALSE)</f>
        <v>0</v>
      </c>
      <c r="N270">
        <f>VLOOKUP($B270,'All Results'!$B$2:$Y$321,13,FALSE)</f>
        <v>0</v>
      </c>
      <c r="O270">
        <f>VLOOKUP($B270,'All Results'!$B$2:$Y$321,14,FALSE)</f>
        <v>0</v>
      </c>
      <c r="P270">
        <f>VLOOKUP($B270,'All Results'!$B$2:$Y$321,15,FALSE)</f>
        <v>0</v>
      </c>
      <c r="Q270">
        <f>VLOOKUP($B270,'All Results'!$B$2:$Y$321,16,FALSE)</f>
        <v>0</v>
      </c>
      <c r="R270">
        <f>VLOOKUP($B270,'All Results'!$B$2:$Y$321,17,FALSE)</f>
        <v>0</v>
      </c>
      <c r="S270">
        <f>VLOOKUP($B270,'All Results'!$B$2:$Y$321,18,FALSE)</f>
        <v>0</v>
      </c>
      <c r="T270">
        <f>VLOOKUP($B270,'All Results'!$B$2:$Y$321,19,FALSE)</f>
        <v>0</v>
      </c>
      <c r="U270">
        <f>VLOOKUP($B270,'All Results'!$B$2:$Y$321,20,FALSE)</f>
        <v>0</v>
      </c>
      <c r="V270">
        <f>VLOOKUP($B270,'All Results'!$B$2:$Y$321,21,FALSE)</f>
        <v>0</v>
      </c>
      <c r="W270">
        <f>VLOOKUP($B270,'All Results'!$B$2:$Y$321,22,FALSE)</f>
        <v>0</v>
      </c>
      <c r="X270">
        <f>VLOOKUP($B270,'All Results'!$B$2:$Y$321,23,FALSE)</f>
        <v>0</v>
      </c>
      <c r="Y270">
        <f>VLOOKUP($B270,'All Results'!$B$2:$Y$321,24,FALSE)</f>
        <v>0</v>
      </c>
    </row>
    <row r="271" spans="1:25" x14ac:dyDescent="0.2">
      <c r="A271">
        <v>270</v>
      </c>
      <c r="B271" t="s">
        <v>270</v>
      </c>
      <c r="C271" t="s">
        <v>401</v>
      </c>
      <c r="D271" t="s">
        <v>400</v>
      </c>
      <c r="E271" s="7">
        <f>VLOOKUP($B271,'All Results'!$B$2:$Y$321,4,FALSE)</f>
        <v>44022.102182239527</v>
      </c>
      <c r="F271" s="7">
        <f>VLOOKUP($B271,'All Results'!$B$2:$Y$321,5,FALSE)</f>
        <v>44022.102702505901</v>
      </c>
      <c r="G271" s="7">
        <f>VLOOKUP($B271,'All Results'!$B$2:$Y$321,6,FALSE)</f>
        <v>5.2026637422386557E-4</v>
      </c>
      <c r="H271" t="str">
        <f>VLOOKUP($B271,'All Results'!$B$2:$Y$321,7,FALSE)</f>
        <v>Y</v>
      </c>
      <c r="I271" t="str">
        <f>VLOOKUP($B271,'All Results'!$B$2:$Y$321,8,FALSE)</f>
        <v>Y</v>
      </c>
      <c r="J271" t="e">
        <f>VLOOKUP($B271,'All Results'!$B$2:$Y$321,9,FALSE)</f>
        <v>#N/A</v>
      </c>
      <c r="K271">
        <f>VLOOKUP($B271,'All Results'!$B$2:$Y$321,10,FALSE)</f>
        <v>9</v>
      </c>
      <c r="L271">
        <f>VLOOKUP($B271,'All Results'!$B$2:$Y$321,11,FALSE)</f>
        <v>2</v>
      </c>
      <c r="M271">
        <f>VLOOKUP($B271,'All Results'!$B$2:$Y$321,12,FALSE)</f>
        <v>4</v>
      </c>
      <c r="N271">
        <f>VLOOKUP($B271,'All Results'!$B$2:$Y$321,13,FALSE)</f>
        <v>0</v>
      </c>
      <c r="O271">
        <f>VLOOKUP($B271,'All Results'!$B$2:$Y$321,14,FALSE)</f>
        <v>3</v>
      </c>
      <c r="P271">
        <f>VLOOKUP($B271,'All Results'!$B$2:$Y$321,15,FALSE)</f>
        <v>1</v>
      </c>
      <c r="Q271">
        <f>VLOOKUP($B271,'All Results'!$B$2:$Y$321,16,FALSE)</f>
        <v>2</v>
      </c>
      <c r="R271">
        <f>VLOOKUP($B271,'All Results'!$B$2:$Y$321,17,FALSE)</f>
        <v>3</v>
      </c>
      <c r="S271">
        <f>VLOOKUP($B271,'All Results'!$B$2:$Y$321,18,FALSE)</f>
        <v>1</v>
      </c>
      <c r="T271">
        <f>VLOOKUP($B271,'All Results'!$B$2:$Y$321,19,FALSE)</f>
        <v>0</v>
      </c>
      <c r="U271">
        <f>VLOOKUP($B271,'All Results'!$B$2:$Y$321,20,FALSE)</f>
        <v>25</v>
      </c>
      <c r="V271">
        <f>VLOOKUP($B271,'All Results'!$B$2:$Y$321,21,FALSE)</f>
        <v>7</v>
      </c>
      <c r="W271">
        <f>VLOOKUP($B271,'All Results'!$B$2:$Y$321,22,FALSE)</f>
        <v>10</v>
      </c>
      <c r="X271">
        <f>VLOOKUP($B271,'All Results'!$B$2:$Y$321,23,FALSE)</f>
        <v>8</v>
      </c>
      <c r="Y271">
        <f>VLOOKUP($B271,'All Results'!$B$2:$Y$321,24,FALSE)</f>
        <v>0.54</v>
      </c>
    </row>
    <row r="272" spans="1:25" x14ac:dyDescent="0.2">
      <c r="A272">
        <v>271</v>
      </c>
      <c r="B272" t="s">
        <v>158</v>
      </c>
      <c r="C272" t="s">
        <v>399</v>
      </c>
      <c r="D272" t="s">
        <v>389</v>
      </c>
      <c r="E272" s="7">
        <f>VLOOKUP($B272,'All Results'!$B$2:$Y$321,4,FALSE)</f>
        <v>44022.072287361618</v>
      </c>
      <c r="F272" s="7">
        <f>VLOOKUP($B272,'All Results'!$B$2:$Y$321,5,FALSE)</f>
        <v>44022.072655004129</v>
      </c>
      <c r="G272" s="7">
        <f>VLOOKUP($B272,'All Results'!$B$2:$Y$321,6,FALSE)</f>
        <v>3.6764251126442105E-4</v>
      </c>
      <c r="H272" t="str">
        <f>VLOOKUP($B272,'All Results'!$B$2:$Y$321,7,FALSE)</f>
        <v>Y</v>
      </c>
      <c r="I272" t="str">
        <f>VLOOKUP($B272,'All Results'!$B$2:$Y$321,8,FALSE)</f>
        <v>Y</v>
      </c>
      <c r="J272" t="e">
        <f>VLOOKUP($B272,'All Results'!$B$2:$Y$321,9,FALSE)</f>
        <v>#N/A</v>
      </c>
      <c r="K272">
        <f>VLOOKUP($B272,'All Results'!$B$2:$Y$321,10,FALSE)</f>
        <v>9</v>
      </c>
      <c r="L272">
        <f>VLOOKUP($B272,'All Results'!$B$2:$Y$321,11,FALSE)</f>
        <v>2</v>
      </c>
      <c r="M272">
        <f>VLOOKUP($B272,'All Results'!$B$2:$Y$321,12,FALSE)</f>
        <v>1</v>
      </c>
      <c r="N272">
        <f>VLOOKUP($B272,'All Results'!$B$2:$Y$321,13,FALSE)</f>
        <v>0</v>
      </c>
      <c r="O272">
        <f>VLOOKUP($B272,'All Results'!$B$2:$Y$321,14,FALSE)</f>
        <v>3</v>
      </c>
      <c r="P272">
        <f>VLOOKUP($B272,'All Results'!$B$2:$Y$321,15,FALSE)</f>
        <v>1</v>
      </c>
      <c r="Q272">
        <f>VLOOKUP($B272,'All Results'!$B$2:$Y$321,16,FALSE)</f>
        <v>1</v>
      </c>
      <c r="R272">
        <f>VLOOKUP($B272,'All Results'!$B$2:$Y$321,17,FALSE)</f>
        <v>2</v>
      </c>
      <c r="S272">
        <f>VLOOKUP($B272,'All Results'!$B$2:$Y$321,18,FALSE)</f>
        <v>1</v>
      </c>
      <c r="T272">
        <f>VLOOKUP($B272,'All Results'!$B$2:$Y$321,19,FALSE)</f>
        <v>1</v>
      </c>
      <c r="U272">
        <f>VLOOKUP($B272,'All Results'!$B$2:$Y$321,20,FALSE)</f>
        <v>21</v>
      </c>
      <c r="V272">
        <f>VLOOKUP($B272,'All Results'!$B$2:$Y$321,21,FALSE)</f>
        <v>5</v>
      </c>
      <c r="W272">
        <f>VLOOKUP($B272,'All Results'!$B$2:$Y$321,22,FALSE)</f>
        <v>12</v>
      </c>
      <c r="X272">
        <f>VLOOKUP($B272,'All Results'!$B$2:$Y$321,23,FALSE)</f>
        <v>4</v>
      </c>
      <c r="Y272">
        <f>VLOOKUP($B272,'All Results'!$B$2:$Y$321,24,FALSE)</f>
        <v>0.53</v>
      </c>
    </row>
    <row r="273" spans="1:25" x14ac:dyDescent="0.2">
      <c r="A273">
        <v>272</v>
      </c>
      <c r="B273" t="s">
        <v>192</v>
      </c>
      <c r="C273" t="s">
        <v>398</v>
      </c>
      <c r="D273" t="s">
        <v>389</v>
      </c>
      <c r="E273" s="7">
        <f>VLOOKUP($B273,'All Results'!$B$2:$Y$321,4,FALSE)</f>
        <v>44022.080165553147</v>
      </c>
      <c r="F273" s="7">
        <f>VLOOKUP($B273,'All Results'!$B$2:$Y$321,5,FALSE)</f>
        <v>44022.080481279612</v>
      </c>
      <c r="G273" s="7">
        <f>VLOOKUP($B273,'All Results'!$B$2:$Y$321,6,FALSE)</f>
        <v>3.1572646548738703E-4</v>
      </c>
      <c r="H273" t="str">
        <f>VLOOKUP($B273,'All Results'!$B$2:$Y$321,7,FALSE)</f>
        <v>Y</v>
      </c>
      <c r="I273" t="str">
        <f>VLOOKUP($B273,'All Results'!$B$2:$Y$321,8,FALSE)</f>
        <v>Y</v>
      </c>
      <c r="J273" t="e">
        <f>VLOOKUP($B273,'All Results'!$B$2:$Y$321,9,FALSE)</f>
        <v>#N/A</v>
      </c>
      <c r="K273">
        <f>VLOOKUP($B273,'All Results'!$B$2:$Y$321,10,FALSE)</f>
        <v>9</v>
      </c>
      <c r="L273">
        <f>VLOOKUP($B273,'All Results'!$B$2:$Y$321,11,FALSE)</f>
        <v>3</v>
      </c>
      <c r="M273">
        <f>VLOOKUP($B273,'All Results'!$B$2:$Y$321,12,FALSE)</f>
        <v>6</v>
      </c>
      <c r="N273">
        <f>VLOOKUP($B273,'All Results'!$B$2:$Y$321,13,FALSE)</f>
        <v>0</v>
      </c>
      <c r="O273">
        <f>VLOOKUP($B273,'All Results'!$B$2:$Y$321,14,FALSE)</f>
        <v>3</v>
      </c>
      <c r="P273">
        <f>VLOOKUP($B273,'All Results'!$B$2:$Y$321,15,FALSE)</f>
        <v>1</v>
      </c>
      <c r="Q273">
        <f>VLOOKUP($B273,'All Results'!$B$2:$Y$321,16,FALSE)</f>
        <v>1</v>
      </c>
      <c r="R273">
        <f>VLOOKUP($B273,'All Results'!$B$2:$Y$321,17,FALSE)</f>
        <v>2</v>
      </c>
      <c r="S273">
        <f>VLOOKUP($B273,'All Results'!$B$2:$Y$321,18,FALSE)</f>
        <v>1</v>
      </c>
      <c r="T273">
        <f>VLOOKUP($B273,'All Results'!$B$2:$Y$321,19,FALSE)</f>
        <v>1</v>
      </c>
      <c r="U273">
        <f>VLOOKUP($B273,'All Results'!$B$2:$Y$321,20,FALSE)</f>
        <v>27</v>
      </c>
      <c r="V273">
        <f>VLOOKUP($B273,'All Results'!$B$2:$Y$321,21,FALSE)</f>
        <v>8</v>
      </c>
      <c r="W273">
        <f>VLOOKUP($B273,'All Results'!$B$2:$Y$321,22,FALSE)</f>
        <v>11</v>
      </c>
      <c r="X273">
        <f>VLOOKUP($B273,'All Results'!$B$2:$Y$321,23,FALSE)</f>
        <v>8</v>
      </c>
      <c r="Y273">
        <f>VLOOKUP($B273,'All Results'!$B$2:$Y$321,24,FALSE)</f>
        <v>0.56999999999999995</v>
      </c>
    </row>
    <row r="274" spans="1:25" x14ac:dyDescent="0.2">
      <c r="A274">
        <v>273</v>
      </c>
      <c r="B274" t="s">
        <v>300</v>
      </c>
      <c r="C274" t="s">
        <v>397</v>
      </c>
      <c r="D274" t="s">
        <v>389</v>
      </c>
      <c r="E274" s="7">
        <f>VLOOKUP($B274,'All Results'!$B$2:$Y$321,4,FALSE)</f>
        <v>44022.110345774592</v>
      </c>
      <c r="F274" s="7">
        <f>VLOOKUP($B274,'All Results'!$B$2:$Y$321,5,FALSE)</f>
        <v>44022.110749491483</v>
      </c>
      <c r="G274" s="7">
        <f>VLOOKUP($B274,'All Results'!$B$2:$Y$321,6,FALSE)</f>
        <v>4.0371689101448283E-4</v>
      </c>
      <c r="H274" t="str">
        <f>VLOOKUP($B274,'All Results'!$B$2:$Y$321,7,FALSE)</f>
        <v>Y</v>
      </c>
      <c r="I274" t="str">
        <f>VLOOKUP($B274,'All Results'!$B$2:$Y$321,8,FALSE)</f>
        <v>Y</v>
      </c>
      <c r="J274" t="e">
        <f>VLOOKUP($B274,'All Results'!$B$2:$Y$321,9,FALSE)</f>
        <v>#N/A</v>
      </c>
      <c r="K274">
        <f>VLOOKUP($B274,'All Results'!$B$2:$Y$321,10,FALSE)</f>
        <v>11</v>
      </c>
      <c r="L274">
        <f>VLOOKUP($B274,'All Results'!$B$2:$Y$321,11,FALSE)</f>
        <v>2</v>
      </c>
      <c r="M274">
        <f>VLOOKUP($B274,'All Results'!$B$2:$Y$321,12,FALSE)</f>
        <v>3</v>
      </c>
      <c r="N274">
        <f>VLOOKUP($B274,'All Results'!$B$2:$Y$321,13,FALSE)</f>
        <v>0</v>
      </c>
      <c r="O274">
        <f>VLOOKUP($B274,'All Results'!$B$2:$Y$321,14,FALSE)</f>
        <v>1</v>
      </c>
      <c r="P274">
        <f>VLOOKUP($B274,'All Results'!$B$2:$Y$321,15,FALSE)</f>
        <v>1</v>
      </c>
      <c r="Q274">
        <f>VLOOKUP($B274,'All Results'!$B$2:$Y$321,16,FALSE)</f>
        <v>1</v>
      </c>
      <c r="R274">
        <f>VLOOKUP($B274,'All Results'!$B$2:$Y$321,17,FALSE)</f>
        <v>2</v>
      </c>
      <c r="S274">
        <f>VLOOKUP($B274,'All Results'!$B$2:$Y$321,18,FALSE)</f>
        <v>1</v>
      </c>
      <c r="T274">
        <f>VLOOKUP($B274,'All Results'!$B$2:$Y$321,19,FALSE)</f>
        <v>1</v>
      </c>
      <c r="U274">
        <f>VLOOKUP($B274,'All Results'!$B$2:$Y$321,20,FALSE)</f>
        <v>23</v>
      </c>
      <c r="V274">
        <f>VLOOKUP($B274,'All Results'!$B$2:$Y$321,21,FALSE)</f>
        <v>5</v>
      </c>
      <c r="W274">
        <f>VLOOKUP($B274,'All Results'!$B$2:$Y$321,22,FALSE)</f>
        <v>13</v>
      </c>
      <c r="X274">
        <f>VLOOKUP($B274,'All Results'!$B$2:$Y$321,23,FALSE)</f>
        <v>5</v>
      </c>
      <c r="Y274">
        <f>VLOOKUP($B274,'All Results'!$B$2:$Y$321,24,FALSE)</f>
        <v>0.56000000000000005</v>
      </c>
    </row>
    <row r="275" spans="1:25" x14ac:dyDescent="0.2">
      <c r="A275">
        <v>274</v>
      </c>
      <c r="B275" t="s">
        <v>246</v>
      </c>
      <c r="C275" t="s">
        <v>396</v>
      </c>
      <c r="D275" t="s">
        <v>389</v>
      </c>
      <c r="E275" s="7">
        <f>VLOOKUP($B275,'All Results'!$B$2:$Y$321,4,FALSE)</f>
        <v>44022.096073743203</v>
      </c>
      <c r="F275" s="7">
        <f>VLOOKUP($B275,'All Results'!$B$2:$Y$321,5,FALSE)</f>
        <v>44022.096564857973</v>
      </c>
      <c r="G275" s="7">
        <f>VLOOKUP($B275,'All Results'!$B$2:$Y$321,6,FALSE)</f>
        <v>4.9111476982943714E-4</v>
      </c>
      <c r="H275" t="str">
        <f>VLOOKUP($B275,'All Results'!$B$2:$Y$321,7,FALSE)</f>
        <v>Y</v>
      </c>
      <c r="I275" t="str">
        <f>VLOOKUP($B275,'All Results'!$B$2:$Y$321,8,FALSE)</f>
        <v>Y</v>
      </c>
      <c r="J275" t="e">
        <f>VLOOKUP($B275,'All Results'!$B$2:$Y$321,9,FALSE)</f>
        <v>#N/A</v>
      </c>
      <c r="K275">
        <f>VLOOKUP($B275,'All Results'!$B$2:$Y$321,10,FALSE)</f>
        <v>9</v>
      </c>
      <c r="L275">
        <f>VLOOKUP($B275,'All Results'!$B$2:$Y$321,11,FALSE)</f>
        <v>4</v>
      </c>
      <c r="M275">
        <f>VLOOKUP($B275,'All Results'!$B$2:$Y$321,12,FALSE)</f>
        <v>4</v>
      </c>
      <c r="N275">
        <f>VLOOKUP($B275,'All Results'!$B$2:$Y$321,13,FALSE)</f>
        <v>0</v>
      </c>
      <c r="O275">
        <f>VLOOKUP($B275,'All Results'!$B$2:$Y$321,14,FALSE)</f>
        <v>2</v>
      </c>
      <c r="P275">
        <f>VLOOKUP($B275,'All Results'!$B$2:$Y$321,15,FALSE)</f>
        <v>1</v>
      </c>
      <c r="Q275">
        <f>VLOOKUP($B275,'All Results'!$B$2:$Y$321,16,FALSE)</f>
        <v>1</v>
      </c>
      <c r="R275">
        <f>VLOOKUP($B275,'All Results'!$B$2:$Y$321,17,FALSE)</f>
        <v>2</v>
      </c>
      <c r="S275">
        <f>VLOOKUP($B275,'All Results'!$B$2:$Y$321,18,FALSE)</f>
        <v>1</v>
      </c>
      <c r="T275">
        <f>VLOOKUP($B275,'All Results'!$B$2:$Y$321,19,FALSE)</f>
        <v>1</v>
      </c>
      <c r="U275">
        <f>VLOOKUP($B275,'All Results'!$B$2:$Y$321,20,FALSE)</f>
        <v>25</v>
      </c>
      <c r="V275">
        <f>VLOOKUP($B275,'All Results'!$B$2:$Y$321,21,FALSE)</f>
        <v>7</v>
      </c>
      <c r="W275">
        <f>VLOOKUP($B275,'All Results'!$B$2:$Y$321,22,FALSE)</f>
        <v>12</v>
      </c>
      <c r="X275">
        <f>VLOOKUP($B275,'All Results'!$B$2:$Y$321,23,FALSE)</f>
        <v>6</v>
      </c>
      <c r="Y275">
        <f>VLOOKUP($B275,'All Results'!$B$2:$Y$321,24,FALSE)</f>
        <v>0.55000000000000004</v>
      </c>
    </row>
    <row r="276" spans="1:25" x14ac:dyDescent="0.2">
      <c r="A276">
        <v>275</v>
      </c>
      <c r="B276" t="s">
        <v>97</v>
      </c>
      <c r="C276" t="s">
        <v>395</v>
      </c>
      <c r="D276" t="s">
        <v>389</v>
      </c>
      <c r="E276" s="7">
        <f>VLOOKUP($B276,'All Results'!$B$2:$Y$321,4,FALSE)</f>
        <v>44022.054961019363</v>
      </c>
      <c r="F276" s="7">
        <f>VLOOKUP($B276,'All Results'!$B$2:$Y$321,5,FALSE)</f>
        <v>44022.055351431249</v>
      </c>
      <c r="G276" s="7">
        <f>VLOOKUP($B276,'All Results'!$B$2:$Y$321,6,FALSE)</f>
        <v>3.9041188574628904E-4</v>
      </c>
      <c r="H276" t="str">
        <f>VLOOKUP($B276,'All Results'!$B$2:$Y$321,7,FALSE)</f>
        <v>Y</v>
      </c>
      <c r="I276" t="str">
        <f>VLOOKUP($B276,'All Results'!$B$2:$Y$321,8,FALSE)</f>
        <v>Y</v>
      </c>
      <c r="J276" t="e">
        <f>VLOOKUP($B276,'All Results'!$B$2:$Y$321,9,FALSE)</f>
        <v>#N/A</v>
      </c>
      <c r="K276">
        <f>VLOOKUP($B276,'All Results'!$B$2:$Y$321,10,FALSE)</f>
        <v>9</v>
      </c>
      <c r="L276">
        <f>VLOOKUP($B276,'All Results'!$B$2:$Y$321,11,FALSE)</f>
        <v>2</v>
      </c>
      <c r="M276">
        <f>VLOOKUP($B276,'All Results'!$B$2:$Y$321,12,FALSE)</f>
        <v>3</v>
      </c>
      <c r="N276">
        <f>VLOOKUP($B276,'All Results'!$B$2:$Y$321,13,FALSE)</f>
        <v>0</v>
      </c>
      <c r="O276">
        <f>VLOOKUP($B276,'All Results'!$B$2:$Y$321,14,FALSE)</f>
        <v>1</v>
      </c>
      <c r="P276">
        <f>VLOOKUP($B276,'All Results'!$B$2:$Y$321,15,FALSE)</f>
        <v>1</v>
      </c>
      <c r="Q276">
        <f>VLOOKUP($B276,'All Results'!$B$2:$Y$321,16,FALSE)</f>
        <v>1</v>
      </c>
      <c r="R276">
        <f>VLOOKUP($B276,'All Results'!$B$2:$Y$321,17,FALSE)</f>
        <v>3</v>
      </c>
      <c r="S276">
        <f>VLOOKUP($B276,'All Results'!$B$2:$Y$321,18,FALSE)</f>
        <v>1</v>
      </c>
      <c r="T276">
        <f>VLOOKUP($B276,'All Results'!$B$2:$Y$321,19,FALSE)</f>
        <v>0</v>
      </c>
      <c r="U276">
        <f>VLOOKUP($B276,'All Results'!$B$2:$Y$321,20,FALSE)</f>
        <v>21</v>
      </c>
      <c r="V276">
        <f>VLOOKUP($B276,'All Results'!$B$2:$Y$321,21,FALSE)</f>
        <v>7</v>
      </c>
      <c r="W276">
        <f>VLOOKUP($B276,'All Results'!$B$2:$Y$321,22,FALSE)</f>
        <v>10</v>
      </c>
      <c r="X276">
        <f>VLOOKUP($B276,'All Results'!$B$2:$Y$321,23,FALSE)</f>
        <v>4</v>
      </c>
      <c r="Y276">
        <f>VLOOKUP($B276,'All Results'!$B$2:$Y$321,24,FALSE)</f>
        <v>0.51</v>
      </c>
    </row>
    <row r="277" spans="1:25" x14ac:dyDescent="0.2">
      <c r="A277">
        <v>276</v>
      </c>
      <c r="B277" t="s">
        <v>122</v>
      </c>
      <c r="C277" t="s">
        <v>394</v>
      </c>
      <c r="D277" t="s">
        <v>389</v>
      </c>
      <c r="E277" s="7">
        <f>VLOOKUP($B277,'All Results'!$B$2:$Y$321,4,FALSE)</f>
        <v>44022.060766122537</v>
      </c>
      <c r="F277" s="7">
        <f>VLOOKUP($B277,'All Results'!$B$2:$Y$321,5,FALSE)</f>
        <v>44022.061175304647</v>
      </c>
      <c r="G277" s="7">
        <f>VLOOKUP($B277,'All Results'!$B$2:$Y$321,6,FALSE)</f>
        <v>4.0918211016105488E-4</v>
      </c>
      <c r="H277" t="str">
        <f>VLOOKUP($B277,'All Results'!$B$2:$Y$321,7,FALSE)</f>
        <v>Y</v>
      </c>
      <c r="I277" t="str">
        <f>VLOOKUP($B277,'All Results'!$B$2:$Y$321,8,FALSE)</f>
        <v>Y</v>
      </c>
      <c r="J277" t="e">
        <f>VLOOKUP($B277,'All Results'!$B$2:$Y$321,9,FALSE)</f>
        <v>#N/A</v>
      </c>
      <c r="K277">
        <f>VLOOKUP($B277,'All Results'!$B$2:$Y$321,10,FALSE)</f>
        <v>8</v>
      </c>
      <c r="L277">
        <f>VLOOKUP($B277,'All Results'!$B$2:$Y$321,11,FALSE)</f>
        <v>4</v>
      </c>
      <c r="M277">
        <f>VLOOKUP($B277,'All Results'!$B$2:$Y$321,12,FALSE)</f>
        <v>4</v>
      </c>
      <c r="N277">
        <f>VLOOKUP($B277,'All Results'!$B$2:$Y$321,13,FALSE)</f>
        <v>0</v>
      </c>
      <c r="O277">
        <f>VLOOKUP($B277,'All Results'!$B$2:$Y$321,14,FALSE)</f>
        <v>3</v>
      </c>
      <c r="P277">
        <f>VLOOKUP($B277,'All Results'!$B$2:$Y$321,15,FALSE)</f>
        <v>1</v>
      </c>
      <c r="Q277">
        <f>VLOOKUP($B277,'All Results'!$B$2:$Y$321,16,FALSE)</f>
        <v>1</v>
      </c>
      <c r="R277">
        <f>VLOOKUP($B277,'All Results'!$B$2:$Y$321,17,FALSE)</f>
        <v>2</v>
      </c>
      <c r="S277">
        <f>VLOOKUP($B277,'All Results'!$B$2:$Y$321,18,FALSE)</f>
        <v>2</v>
      </c>
      <c r="T277">
        <f>VLOOKUP($B277,'All Results'!$B$2:$Y$321,19,FALSE)</f>
        <v>0</v>
      </c>
      <c r="U277">
        <f>VLOOKUP($B277,'All Results'!$B$2:$Y$321,20,FALSE)</f>
        <v>25</v>
      </c>
      <c r="V277">
        <f>VLOOKUP($B277,'All Results'!$B$2:$Y$321,21,FALSE)</f>
        <v>9</v>
      </c>
      <c r="W277">
        <f>VLOOKUP($B277,'All Results'!$B$2:$Y$321,22,FALSE)</f>
        <v>11</v>
      </c>
      <c r="X277">
        <f>VLOOKUP($B277,'All Results'!$B$2:$Y$321,23,FALSE)</f>
        <v>5</v>
      </c>
      <c r="Y277">
        <f>VLOOKUP($B277,'All Results'!$B$2:$Y$321,24,FALSE)</f>
        <v>0.54</v>
      </c>
    </row>
    <row r="278" spans="1:25" x14ac:dyDescent="0.2">
      <c r="A278">
        <v>277</v>
      </c>
      <c r="B278" t="s">
        <v>146</v>
      </c>
      <c r="C278" t="s">
        <v>393</v>
      </c>
      <c r="D278" t="s">
        <v>389</v>
      </c>
      <c r="E278" s="7">
        <f>VLOOKUP($B278,'All Results'!$B$2:$Y$321,4,FALSE)</f>
        <v>44022.066740522772</v>
      </c>
      <c r="F278" s="7">
        <f>VLOOKUP($B278,'All Results'!$B$2:$Y$321,5,FALSE)</f>
        <v>44022.066746749013</v>
      </c>
      <c r="G278" s="7">
        <f>VLOOKUP($B278,'All Results'!$B$2:$Y$321,6,FALSE)</f>
        <v>6.2262406572699547E-6</v>
      </c>
      <c r="H278" t="str">
        <f>VLOOKUP($B278,'All Results'!$B$2:$Y$321,7,FALSE)</f>
        <v>N</v>
      </c>
      <c r="I278" t="str">
        <f>VLOOKUP($B278,'All Results'!$B$2:$Y$321,8,FALSE)</f>
        <v>N</v>
      </c>
      <c r="J278" t="e">
        <f>VLOOKUP($B278,'All Results'!$B$2:$Y$321,9,FALSE)</f>
        <v>#N/A</v>
      </c>
      <c r="K278">
        <f>VLOOKUP($B278,'All Results'!$B$2:$Y$321,10,FALSE)</f>
        <v>0</v>
      </c>
      <c r="L278">
        <f>VLOOKUP($B278,'All Results'!$B$2:$Y$321,11,FALSE)</f>
        <v>0</v>
      </c>
      <c r="M278">
        <f>VLOOKUP($B278,'All Results'!$B$2:$Y$321,12,FALSE)</f>
        <v>0</v>
      </c>
      <c r="N278">
        <f>VLOOKUP($B278,'All Results'!$B$2:$Y$321,13,FALSE)</f>
        <v>0</v>
      </c>
      <c r="O278">
        <f>VLOOKUP($B278,'All Results'!$B$2:$Y$321,14,FALSE)</f>
        <v>0</v>
      </c>
      <c r="P278">
        <f>VLOOKUP($B278,'All Results'!$B$2:$Y$321,15,FALSE)</f>
        <v>0</v>
      </c>
      <c r="Q278">
        <f>VLOOKUP($B278,'All Results'!$B$2:$Y$321,16,FALSE)</f>
        <v>0</v>
      </c>
      <c r="R278">
        <f>VLOOKUP($B278,'All Results'!$B$2:$Y$321,17,FALSE)</f>
        <v>0</v>
      </c>
      <c r="S278">
        <f>VLOOKUP($B278,'All Results'!$B$2:$Y$321,18,FALSE)</f>
        <v>0</v>
      </c>
      <c r="T278">
        <f>VLOOKUP($B278,'All Results'!$B$2:$Y$321,19,FALSE)</f>
        <v>0</v>
      </c>
      <c r="U278">
        <f>VLOOKUP($B278,'All Results'!$B$2:$Y$321,20,FALSE)</f>
        <v>0</v>
      </c>
      <c r="V278">
        <f>VLOOKUP($B278,'All Results'!$B$2:$Y$321,21,FALSE)</f>
        <v>0</v>
      </c>
      <c r="W278">
        <f>VLOOKUP($B278,'All Results'!$B$2:$Y$321,22,FALSE)</f>
        <v>0</v>
      </c>
      <c r="X278">
        <f>VLOOKUP($B278,'All Results'!$B$2:$Y$321,23,FALSE)</f>
        <v>0</v>
      </c>
      <c r="Y278">
        <f>VLOOKUP($B278,'All Results'!$B$2:$Y$321,24,FALSE)</f>
        <v>0</v>
      </c>
    </row>
    <row r="279" spans="1:25" x14ac:dyDescent="0.2">
      <c r="A279">
        <v>278</v>
      </c>
      <c r="B279" t="s">
        <v>254</v>
      </c>
      <c r="C279" t="s">
        <v>392</v>
      </c>
      <c r="D279" t="s">
        <v>389</v>
      </c>
      <c r="E279" s="7">
        <f>VLOOKUP($B279,'All Results'!$B$2:$Y$321,4,FALSE)</f>
        <v>44022.0982085184</v>
      </c>
      <c r="F279" s="7">
        <f>VLOOKUP($B279,'All Results'!$B$2:$Y$321,5,FALSE)</f>
        <v>44022.098340235571</v>
      </c>
      <c r="G279" s="7">
        <f>VLOOKUP($B279,'All Results'!$B$2:$Y$321,6,FALSE)</f>
        <v>1.3171717000659555E-4</v>
      </c>
      <c r="H279" t="str">
        <f>VLOOKUP($B279,'All Results'!$B$2:$Y$321,7,FALSE)</f>
        <v>N</v>
      </c>
      <c r="I279" t="str">
        <f>VLOOKUP($B279,'All Results'!$B$2:$Y$321,8,FALSE)</f>
        <v>N</v>
      </c>
      <c r="J279" t="e">
        <f>VLOOKUP($B279,'All Results'!$B$2:$Y$321,9,FALSE)</f>
        <v>#N/A</v>
      </c>
      <c r="K279">
        <f>VLOOKUP($B279,'All Results'!$B$2:$Y$321,10,FALSE)</f>
        <v>0</v>
      </c>
      <c r="L279">
        <f>VLOOKUP($B279,'All Results'!$B$2:$Y$321,11,FALSE)</f>
        <v>0</v>
      </c>
      <c r="M279">
        <f>VLOOKUP($B279,'All Results'!$B$2:$Y$321,12,FALSE)</f>
        <v>0</v>
      </c>
      <c r="N279">
        <f>VLOOKUP($B279,'All Results'!$B$2:$Y$321,13,FALSE)</f>
        <v>0</v>
      </c>
      <c r="O279">
        <f>VLOOKUP($B279,'All Results'!$B$2:$Y$321,14,FALSE)</f>
        <v>0</v>
      </c>
      <c r="P279">
        <f>VLOOKUP($B279,'All Results'!$B$2:$Y$321,15,FALSE)</f>
        <v>0</v>
      </c>
      <c r="Q279">
        <f>VLOOKUP($B279,'All Results'!$B$2:$Y$321,16,FALSE)</f>
        <v>0</v>
      </c>
      <c r="R279">
        <f>VLOOKUP($B279,'All Results'!$B$2:$Y$321,17,FALSE)</f>
        <v>0</v>
      </c>
      <c r="S279">
        <f>VLOOKUP($B279,'All Results'!$B$2:$Y$321,18,FALSE)</f>
        <v>0</v>
      </c>
      <c r="T279">
        <f>VLOOKUP($B279,'All Results'!$B$2:$Y$321,19,FALSE)</f>
        <v>0</v>
      </c>
      <c r="U279">
        <f>VLOOKUP($B279,'All Results'!$B$2:$Y$321,20,FALSE)</f>
        <v>0</v>
      </c>
      <c r="V279">
        <f>VLOOKUP($B279,'All Results'!$B$2:$Y$321,21,FALSE)</f>
        <v>0</v>
      </c>
      <c r="W279">
        <f>VLOOKUP($B279,'All Results'!$B$2:$Y$321,22,FALSE)</f>
        <v>0</v>
      </c>
      <c r="X279">
        <f>VLOOKUP($B279,'All Results'!$B$2:$Y$321,23,FALSE)</f>
        <v>0</v>
      </c>
      <c r="Y279">
        <f>VLOOKUP($B279,'All Results'!$B$2:$Y$321,24,FALSE)</f>
        <v>0</v>
      </c>
    </row>
    <row r="280" spans="1:25" x14ac:dyDescent="0.2">
      <c r="A280">
        <v>279</v>
      </c>
      <c r="B280" t="s">
        <v>96</v>
      </c>
      <c r="C280" t="s">
        <v>391</v>
      </c>
      <c r="D280" t="s">
        <v>389</v>
      </c>
      <c r="E280" s="7">
        <f>VLOOKUP($B280,'All Results'!$B$2:$Y$321,4,FALSE)</f>
        <v>44022.05459459588</v>
      </c>
      <c r="F280" s="7">
        <f>VLOOKUP($B280,'All Results'!$B$2:$Y$321,5,FALSE)</f>
        <v>44022.054960950343</v>
      </c>
      <c r="G280" s="7">
        <f>VLOOKUP($B280,'All Results'!$B$2:$Y$321,6,FALSE)</f>
        <v>3.6635446303989738E-4</v>
      </c>
      <c r="H280" t="str">
        <f>VLOOKUP($B280,'All Results'!$B$2:$Y$321,7,FALSE)</f>
        <v>Y</v>
      </c>
      <c r="I280" t="str">
        <f>VLOOKUP($B280,'All Results'!$B$2:$Y$321,8,FALSE)</f>
        <v>Y</v>
      </c>
      <c r="J280" t="e">
        <f>VLOOKUP($B280,'All Results'!$B$2:$Y$321,9,FALSE)</f>
        <v>#N/A</v>
      </c>
      <c r="K280">
        <f>VLOOKUP($B280,'All Results'!$B$2:$Y$321,10,FALSE)</f>
        <v>7</v>
      </c>
      <c r="L280">
        <f>VLOOKUP($B280,'All Results'!$B$2:$Y$321,11,FALSE)</f>
        <v>3</v>
      </c>
      <c r="M280">
        <f>VLOOKUP($B280,'All Results'!$B$2:$Y$321,12,FALSE)</f>
        <v>3</v>
      </c>
      <c r="N280">
        <f>VLOOKUP($B280,'All Results'!$B$2:$Y$321,13,FALSE)</f>
        <v>0</v>
      </c>
      <c r="O280">
        <f>VLOOKUP($B280,'All Results'!$B$2:$Y$321,14,FALSE)</f>
        <v>1</v>
      </c>
      <c r="P280">
        <f>VLOOKUP($B280,'All Results'!$B$2:$Y$321,15,FALSE)</f>
        <v>1</v>
      </c>
      <c r="Q280">
        <f>VLOOKUP($B280,'All Results'!$B$2:$Y$321,16,FALSE)</f>
        <v>1</v>
      </c>
      <c r="R280">
        <f>VLOOKUP($B280,'All Results'!$B$2:$Y$321,17,FALSE)</f>
        <v>1</v>
      </c>
      <c r="S280">
        <f>VLOOKUP($B280,'All Results'!$B$2:$Y$321,18,FALSE)</f>
        <v>1</v>
      </c>
      <c r="T280">
        <f>VLOOKUP($B280,'All Results'!$B$2:$Y$321,19,FALSE)</f>
        <v>0</v>
      </c>
      <c r="U280">
        <f>VLOOKUP($B280,'All Results'!$B$2:$Y$321,20,FALSE)</f>
        <v>18</v>
      </c>
      <c r="V280">
        <f>VLOOKUP($B280,'All Results'!$B$2:$Y$321,21,FALSE)</f>
        <v>5</v>
      </c>
      <c r="W280">
        <f>VLOOKUP($B280,'All Results'!$B$2:$Y$321,22,FALSE)</f>
        <v>11</v>
      </c>
      <c r="X280">
        <f>VLOOKUP($B280,'All Results'!$B$2:$Y$321,23,FALSE)</f>
        <v>2</v>
      </c>
      <c r="Y280">
        <f>VLOOKUP($B280,'All Results'!$B$2:$Y$321,24,FALSE)</f>
        <v>0.51</v>
      </c>
    </row>
    <row r="281" spans="1:25" x14ac:dyDescent="0.2">
      <c r="A281">
        <v>280</v>
      </c>
      <c r="B281" t="s">
        <v>162</v>
      </c>
      <c r="C281" t="s">
        <v>390</v>
      </c>
      <c r="D281" t="s">
        <v>389</v>
      </c>
      <c r="E281" s="7">
        <f>VLOOKUP($B281,'All Results'!$B$2:$Y$321,4,FALSE)</f>
        <v>44022.074121174322</v>
      </c>
      <c r="F281" s="7">
        <f>VLOOKUP($B281,'All Results'!$B$2:$Y$321,5,FALSE)</f>
        <v>44022.074513649794</v>
      </c>
      <c r="G281" s="7">
        <f>VLOOKUP($B281,'All Results'!$B$2:$Y$321,6,FALSE)</f>
        <v>3.9247547101695091E-4</v>
      </c>
      <c r="H281" t="str">
        <f>VLOOKUP($B281,'All Results'!$B$2:$Y$321,7,FALSE)</f>
        <v>Y</v>
      </c>
      <c r="I281" t="str">
        <f>VLOOKUP($B281,'All Results'!$B$2:$Y$321,8,FALSE)</f>
        <v>Y</v>
      </c>
      <c r="J281" t="e">
        <f>VLOOKUP($B281,'All Results'!$B$2:$Y$321,9,FALSE)</f>
        <v>#N/A</v>
      </c>
      <c r="K281">
        <f>VLOOKUP($B281,'All Results'!$B$2:$Y$321,10,FALSE)</f>
        <v>8</v>
      </c>
      <c r="L281">
        <f>VLOOKUP($B281,'All Results'!$B$2:$Y$321,11,FALSE)</f>
        <v>3</v>
      </c>
      <c r="M281">
        <f>VLOOKUP($B281,'All Results'!$B$2:$Y$321,12,FALSE)</f>
        <v>3</v>
      </c>
      <c r="N281">
        <f>VLOOKUP($B281,'All Results'!$B$2:$Y$321,13,FALSE)</f>
        <v>0</v>
      </c>
      <c r="O281">
        <f>VLOOKUP($B281,'All Results'!$B$2:$Y$321,14,FALSE)</f>
        <v>2</v>
      </c>
      <c r="P281">
        <f>VLOOKUP($B281,'All Results'!$B$2:$Y$321,15,FALSE)</f>
        <v>1</v>
      </c>
      <c r="Q281">
        <f>VLOOKUP($B281,'All Results'!$B$2:$Y$321,16,FALSE)</f>
        <v>1</v>
      </c>
      <c r="R281">
        <f>VLOOKUP($B281,'All Results'!$B$2:$Y$321,17,FALSE)</f>
        <v>1</v>
      </c>
      <c r="S281">
        <f>VLOOKUP($B281,'All Results'!$B$2:$Y$321,18,FALSE)</f>
        <v>1</v>
      </c>
      <c r="T281">
        <f>VLOOKUP($B281,'All Results'!$B$2:$Y$321,19,FALSE)</f>
        <v>1</v>
      </c>
      <c r="U281">
        <f>VLOOKUP($B281,'All Results'!$B$2:$Y$321,20,FALSE)</f>
        <v>21</v>
      </c>
      <c r="V281">
        <f>VLOOKUP($B281,'All Results'!$B$2:$Y$321,21,FALSE)</f>
        <v>5</v>
      </c>
      <c r="W281">
        <f>VLOOKUP($B281,'All Results'!$B$2:$Y$321,22,FALSE)</f>
        <v>11</v>
      </c>
      <c r="X281">
        <f>VLOOKUP($B281,'All Results'!$B$2:$Y$321,23,FALSE)</f>
        <v>5</v>
      </c>
      <c r="Y281">
        <f>VLOOKUP($B281,'All Results'!$B$2:$Y$321,24,FALSE)</f>
        <v>0.56999999999999995</v>
      </c>
    </row>
    <row r="282" spans="1:25" x14ac:dyDescent="0.2">
      <c r="A282">
        <v>281</v>
      </c>
      <c r="B282" t="s">
        <v>170</v>
      </c>
      <c r="C282" t="s">
        <v>388</v>
      </c>
      <c r="D282" t="s">
        <v>378</v>
      </c>
      <c r="E282" s="7">
        <f>VLOOKUP($B282,'All Results'!$B$2:$Y$321,4,FALSE)</f>
        <v>44022.07569767419</v>
      </c>
      <c r="F282" s="7">
        <f>VLOOKUP($B282,'All Results'!$B$2:$Y$321,5,FALSE)</f>
        <v>44022.076081675667</v>
      </c>
      <c r="G282" s="7">
        <f>VLOOKUP($B282,'All Results'!$B$2:$Y$321,6,FALSE)</f>
        <v>3.8400147604988888E-4</v>
      </c>
      <c r="H282" t="str">
        <f>VLOOKUP($B282,'All Results'!$B$2:$Y$321,7,FALSE)</f>
        <v>Y</v>
      </c>
      <c r="I282" t="str">
        <f>VLOOKUP($B282,'All Results'!$B$2:$Y$321,8,FALSE)</f>
        <v>Y</v>
      </c>
      <c r="J282" t="e">
        <f>VLOOKUP($B282,'All Results'!$B$2:$Y$321,9,FALSE)</f>
        <v>#N/A</v>
      </c>
      <c r="K282">
        <f>VLOOKUP($B282,'All Results'!$B$2:$Y$321,10,FALSE)</f>
        <v>8</v>
      </c>
      <c r="L282">
        <f>VLOOKUP($B282,'All Results'!$B$2:$Y$321,11,FALSE)</f>
        <v>3</v>
      </c>
      <c r="M282">
        <f>VLOOKUP($B282,'All Results'!$B$2:$Y$321,12,FALSE)</f>
        <v>6</v>
      </c>
      <c r="N282">
        <f>VLOOKUP($B282,'All Results'!$B$2:$Y$321,13,FALSE)</f>
        <v>0</v>
      </c>
      <c r="O282">
        <f>VLOOKUP($B282,'All Results'!$B$2:$Y$321,14,FALSE)</f>
        <v>5</v>
      </c>
      <c r="P282">
        <f>VLOOKUP($B282,'All Results'!$B$2:$Y$321,15,FALSE)</f>
        <v>1</v>
      </c>
      <c r="Q282">
        <f>VLOOKUP($B282,'All Results'!$B$2:$Y$321,16,FALSE)</f>
        <v>2</v>
      </c>
      <c r="R282">
        <f>VLOOKUP($B282,'All Results'!$B$2:$Y$321,17,FALSE)</f>
        <v>2</v>
      </c>
      <c r="S282">
        <f>VLOOKUP($B282,'All Results'!$B$2:$Y$321,18,FALSE)</f>
        <v>1</v>
      </c>
      <c r="T282">
        <f>VLOOKUP($B282,'All Results'!$B$2:$Y$321,19,FALSE)</f>
        <v>1</v>
      </c>
      <c r="U282">
        <f>VLOOKUP($B282,'All Results'!$B$2:$Y$321,20,FALSE)</f>
        <v>29</v>
      </c>
      <c r="V282">
        <f>VLOOKUP($B282,'All Results'!$B$2:$Y$321,21,FALSE)</f>
        <v>7</v>
      </c>
      <c r="W282">
        <f>VLOOKUP($B282,'All Results'!$B$2:$Y$321,22,FALSE)</f>
        <v>10</v>
      </c>
      <c r="X282">
        <f>VLOOKUP($B282,'All Results'!$B$2:$Y$321,23,FALSE)</f>
        <v>12</v>
      </c>
      <c r="Y282">
        <f>VLOOKUP($B282,'All Results'!$B$2:$Y$321,24,FALSE)</f>
        <v>0.59</v>
      </c>
    </row>
    <row r="283" spans="1:25" x14ac:dyDescent="0.2">
      <c r="A283">
        <v>282</v>
      </c>
      <c r="B283" t="s">
        <v>54</v>
      </c>
      <c r="C283" t="s">
        <v>387</v>
      </c>
      <c r="D283" t="s">
        <v>378</v>
      </c>
      <c r="E283" s="7">
        <f>VLOOKUP($B283,'All Results'!$B$2:$Y$321,4,FALSE)</f>
        <v>44022.042281242153</v>
      </c>
      <c r="F283" s="7">
        <f>VLOOKUP($B283,'All Results'!$B$2:$Y$321,5,FALSE)</f>
        <v>44022.04319785985</v>
      </c>
      <c r="G283" s="7">
        <f>VLOOKUP($B283,'All Results'!$B$2:$Y$321,6,FALSE)</f>
        <v>9.1661769693018869E-4</v>
      </c>
      <c r="H283" t="str">
        <f>VLOOKUP($B283,'All Results'!$B$2:$Y$321,7,FALSE)</f>
        <v>Y</v>
      </c>
      <c r="I283" t="str">
        <f>VLOOKUP($B283,'All Results'!$B$2:$Y$321,8,FALSE)</f>
        <v>Y</v>
      </c>
      <c r="J283" t="e">
        <f>VLOOKUP($B283,'All Results'!$B$2:$Y$321,9,FALSE)</f>
        <v>#N/A</v>
      </c>
      <c r="K283">
        <f>VLOOKUP($B283,'All Results'!$B$2:$Y$321,10,FALSE)</f>
        <v>11</v>
      </c>
      <c r="L283">
        <f>VLOOKUP($B283,'All Results'!$B$2:$Y$321,11,FALSE)</f>
        <v>3</v>
      </c>
      <c r="M283">
        <f>VLOOKUP($B283,'All Results'!$B$2:$Y$321,12,FALSE)</f>
        <v>4</v>
      </c>
      <c r="N283">
        <f>VLOOKUP($B283,'All Results'!$B$2:$Y$321,13,FALSE)</f>
        <v>0</v>
      </c>
      <c r="O283">
        <f>VLOOKUP($B283,'All Results'!$B$2:$Y$321,14,FALSE)</f>
        <v>2</v>
      </c>
      <c r="P283">
        <f>VLOOKUP($B283,'All Results'!$B$2:$Y$321,15,FALSE)</f>
        <v>1</v>
      </c>
      <c r="Q283">
        <f>VLOOKUP($B283,'All Results'!$B$2:$Y$321,16,FALSE)</f>
        <v>2</v>
      </c>
      <c r="R283">
        <f>VLOOKUP($B283,'All Results'!$B$2:$Y$321,17,FALSE)</f>
        <v>3</v>
      </c>
      <c r="S283">
        <f>VLOOKUP($B283,'All Results'!$B$2:$Y$321,18,FALSE)</f>
        <v>2</v>
      </c>
      <c r="T283">
        <f>VLOOKUP($B283,'All Results'!$B$2:$Y$321,19,FALSE)</f>
        <v>1</v>
      </c>
      <c r="U283">
        <f>VLOOKUP($B283,'All Results'!$B$2:$Y$321,20,FALSE)</f>
        <v>29</v>
      </c>
      <c r="V283">
        <f>VLOOKUP($B283,'All Results'!$B$2:$Y$321,21,FALSE)</f>
        <v>8</v>
      </c>
      <c r="W283">
        <f>VLOOKUP($B283,'All Results'!$B$2:$Y$321,22,FALSE)</f>
        <v>13</v>
      </c>
      <c r="X283">
        <f>VLOOKUP($B283,'All Results'!$B$2:$Y$321,23,FALSE)</f>
        <v>8</v>
      </c>
      <c r="Y283">
        <f>VLOOKUP($B283,'All Results'!$B$2:$Y$321,24,FALSE)</f>
        <v>0.56000000000000005</v>
      </c>
    </row>
    <row r="284" spans="1:25" x14ac:dyDescent="0.2">
      <c r="A284">
        <v>283</v>
      </c>
      <c r="B284" t="s">
        <v>232</v>
      </c>
      <c r="C284" t="s">
        <v>386</v>
      </c>
      <c r="D284" t="s">
        <v>378</v>
      </c>
      <c r="E284" s="7">
        <f>VLOOKUP($B284,'All Results'!$B$2:$Y$321,4,FALSE)</f>
        <v>44022.092979180081</v>
      </c>
      <c r="F284" s="7">
        <f>VLOOKUP($B284,'All Results'!$B$2:$Y$321,5,FALSE)</f>
        <v>44022.093526459663</v>
      </c>
      <c r="G284" s="7">
        <f>VLOOKUP($B284,'All Results'!$B$2:$Y$321,6,FALSE)</f>
        <v>5.4727958195144311E-4</v>
      </c>
      <c r="H284" t="str">
        <f>VLOOKUP($B284,'All Results'!$B$2:$Y$321,7,FALSE)</f>
        <v>Y</v>
      </c>
      <c r="I284" t="str">
        <f>VLOOKUP($B284,'All Results'!$B$2:$Y$321,8,FALSE)</f>
        <v>Y</v>
      </c>
      <c r="J284" t="e">
        <f>VLOOKUP($B284,'All Results'!$B$2:$Y$321,9,FALSE)</f>
        <v>#N/A</v>
      </c>
      <c r="K284">
        <f>VLOOKUP($B284,'All Results'!$B$2:$Y$321,10,FALSE)</f>
        <v>10</v>
      </c>
      <c r="L284">
        <f>VLOOKUP($B284,'All Results'!$B$2:$Y$321,11,FALSE)</f>
        <v>4</v>
      </c>
      <c r="M284">
        <f>VLOOKUP($B284,'All Results'!$B$2:$Y$321,12,FALSE)</f>
        <v>4</v>
      </c>
      <c r="N284">
        <f>VLOOKUP($B284,'All Results'!$B$2:$Y$321,13,FALSE)</f>
        <v>0</v>
      </c>
      <c r="O284">
        <f>VLOOKUP($B284,'All Results'!$B$2:$Y$321,14,FALSE)</f>
        <v>0</v>
      </c>
      <c r="P284">
        <f>VLOOKUP($B284,'All Results'!$B$2:$Y$321,15,FALSE)</f>
        <v>1</v>
      </c>
      <c r="Q284">
        <f>VLOOKUP($B284,'All Results'!$B$2:$Y$321,16,FALSE)</f>
        <v>1</v>
      </c>
      <c r="R284">
        <f>VLOOKUP($B284,'All Results'!$B$2:$Y$321,17,FALSE)</f>
        <v>2</v>
      </c>
      <c r="S284">
        <f>VLOOKUP($B284,'All Results'!$B$2:$Y$321,18,FALSE)</f>
        <v>2</v>
      </c>
      <c r="T284">
        <f>VLOOKUP($B284,'All Results'!$B$2:$Y$321,19,FALSE)</f>
        <v>2</v>
      </c>
      <c r="U284">
        <f>VLOOKUP($B284,'All Results'!$B$2:$Y$321,20,FALSE)</f>
        <v>26</v>
      </c>
      <c r="V284">
        <f>VLOOKUP($B284,'All Results'!$B$2:$Y$321,21,FALSE)</f>
        <v>7</v>
      </c>
      <c r="W284">
        <f>VLOOKUP($B284,'All Results'!$B$2:$Y$321,22,FALSE)</f>
        <v>13</v>
      </c>
      <c r="X284">
        <f>VLOOKUP($B284,'All Results'!$B$2:$Y$321,23,FALSE)</f>
        <v>6</v>
      </c>
      <c r="Y284">
        <f>VLOOKUP($B284,'All Results'!$B$2:$Y$321,24,FALSE)</f>
        <v>0.56000000000000005</v>
      </c>
    </row>
    <row r="285" spans="1:25" x14ac:dyDescent="0.2">
      <c r="A285">
        <v>284</v>
      </c>
      <c r="B285" t="s">
        <v>191</v>
      </c>
      <c r="C285" t="s">
        <v>385</v>
      </c>
      <c r="D285" t="s">
        <v>378</v>
      </c>
      <c r="E285" s="7">
        <f>VLOOKUP($B285,'All Results'!$B$2:$Y$321,4,FALSE)</f>
        <v>44022.079685975543</v>
      </c>
      <c r="F285" s="7">
        <f>VLOOKUP($B285,'All Results'!$B$2:$Y$321,5,FALSE)</f>
        <v>44022.080165485779</v>
      </c>
      <c r="G285" s="7">
        <f>VLOOKUP($B285,'All Results'!$B$2:$Y$321,6,FALSE)</f>
        <v>4.7951023589121178E-4</v>
      </c>
      <c r="H285" t="str">
        <f>VLOOKUP($B285,'All Results'!$B$2:$Y$321,7,FALSE)</f>
        <v>Y</v>
      </c>
      <c r="I285" t="str">
        <f>VLOOKUP($B285,'All Results'!$B$2:$Y$321,8,FALSE)</f>
        <v>Y</v>
      </c>
      <c r="J285" t="str">
        <f>VLOOKUP($B285,'All Results'!$B$2:$Y$321,9,FALSE)</f>
        <v>Y</v>
      </c>
      <c r="K285">
        <f>VLOOKUP($B285,'All Results'!$B$2:$Y$321,10,FALSE)</f>
        <v>14</v>
      </c>
      <c r="L285">
        <f>VLOOKUP($B285,'All Results'!$B$2:$Y$321,11,FALSE)</f>
        <v>8</v>
      </c>
      <c r="M285">
        <f>VLOOKUP($B285,'All Results'!$B$2:$Y$321,12,FALSE)</f>
        <v>5</v>
      </c>
      <c r="N285">
        <f>VLOOKUP($B285,'All Results'!$B$2:$Y$321,13,FALSE)</f>
        <v>0</v>
      </c>
      <c r="O285">
        <f>VLOOKUP($B285,'All Results'!$B$2:$Y$321,14,FALSE)</f>
        <v>6</v>
      </c>
      <c r="P285">
        <f>VLOOKUP($B285,'All Results'!$B$2:$Y$321,15,FALSE)</f>
        <v>1</v>
      </c>
      <c r="Q285">
        <f>VLOOKUP($B285,'All Results'!$B$2:$Y$321,16,FALSE)</f>
        <v>5</v>
      </c>
      <c r="R285">
        <f>VLOOKUP($B285,'All Results'!$B$2:$Y$321,17,FALSE)</f>
        <v>2</v>
      </c>
      <c r="S285">
        <f>VLOOKUP($B285,'All Results'!$B$2:$Y$321,18,FALSE)</f>
        <v>2</v>
      </c>
      <c r="T285">
        <f>VLOOKUP($B285,'All Results'!$B$2:$Y$321,19,FALSE)</f>
        <v>1</v>
      </c>
      <c r="U285">
        <f>VLOOKUP($B285,'All Results'!$B$2:$Y$321,20,FALSE)</f>
        <v>44</v>
      </c>
      <c r="V285">
        <f>VLOOKUP($B285,'All Results'!$B$2:$Y$321,21,FALSE)</f>
        <v>12</v>
      </c>
      <c r="W285">
        <f>VLOOKUP($B285,'All Results'!$B$2:$Y$321,22,FALSE)</f>
        <v>21</v>
      </c>
      <c r="X285">
        <f>VLOOKUP($B285,'All Results'!$B$2:$Y$321,23,FALSE)</f>
        <v>11</v>
      </c>
      <c r="Y285">
        <f>VLOOKUP($B285,'All Results'!$B$2:$Y$321,24,FALSE)</f>
        <v>0.53</v>
      </c>
    </row>
    <row r="286" spans="1:25" x14ac:dyDescent="0.2">
      <c r="A286">
        <v>285</v>
      </c>
      <c r="B286" t="s">
        <v>27</v>
      </c>
      <c r="C286" t="s">
        <v>384</v>
      </c>
      <c r="D286" t="s">
        <v>378</v>
      </c>
      <c r="E286" s="7">
        <f>VLOOKUP($B286,'All Results'!$B$2:$Y$321,4,FALSE)</f>
        <v>44022.034453014057</v>
      </c>
      <c r="F286" s="7">
        <f>VLOOKUP($B286,'All Results'!$B$2:$Y$321,5,FALSE)</f>
        <v>44022.034793945153</v>
      </c>
      <c r="G286" s="7">
        <f>VLOOKUP($B286,'All Results'!$B$2:$Y$321,6,FALSE)</f>
        <v>3.4093109570676461E-4</v>
      </c>
      <c r="H286" t="str">
        <f>VLOOKUP($B286,'All Results'!$B$2:$Y$321,7,FALSE)</f>
        <v>Y</v>
      </c>
      <c r="I286" t="str">
        <f>VLOOKUP($B286,'All Results'!$B$2:$Y$321,8,FALSE)</f>
        <v>Y</v>
      </c>
      <c r="J286" t="e">
        <f>VLOOKUP($B286,'All Results'!$B$2:$Y$321,9,FALSE)</f>
        <v>#N/A</v>
      </c>
      <c r="K286">
        <f>VLOOKUP($B286,'All Results'!$B$2:$Y$321,10,FALSE)</f>
        <v>9</v>
      </c>
      <c r="L286">
        <f>VLOOKUP($B286,'All Results'!$B$2:$Y$321,11,FALSE)</f>
        <v>4</v>
      </c>
      <c r="M286">
        <f>VLOOKUP($B286,'All Results'!$B$2:$Y$321,12,FALSE)</f>
        <v>2</v>
      </c>
      <c r="N286">
        <f>VLOOKUP($B286,'All Results'!$B$2:$Y$321,13,FALSE)</f>
        <v>0</v>
      </c>
      <c r="O286">
        <f>VLOOKUP($B286,'All Results'!$B$2:$Y$321,14,FALSE)</f>
        <v>3</v>
      </c>
      <c r="P286">
        <f>VLOOKUP($B286,'All Results'!$B$2:$Y$321,15,FALSE)</f>
        <v>1</v>
      </c>
      <c r="Q286">
        <f>VLOOKUP($B286,'All Results'!$B$2:$Y$321,16,FALSE)</f>
        <v>2</v>
      </c>
      <c r="R286">
        <f>VLOOKUP($B286,'All Results'!$B$2:$Y$321,17,FALSE)</f>
        <v>3</v>
      </c>
      <c r="S286">
        <f>VLOOKUP($B286,'All Results'!$B$2:$Y$321,18,FALSE)</f>
        <v>2</v>
      </c>
      <c r="T286">
        <f>VLOOKUP($B286,'All Results'!$B$2:$Y$321,19,FALSE)</f>
        <v>1</v>
      </c>
      <c r="U286">
        <f>VLOOKUP($B286,'All Results'!$B$2:$Y$321,20,FALSE)</f>
        <v>27</v>
      </c>
      <c r="V286">
        <f>VLOOKUP($B286,'All Results'!$B$2:$Y$321,21,FALSE)</f>
        <v>8</v>
      </c>
      <c r="W286">
        <f>VLOOKUP($B286,'All Results'!$B$2:$Y$321,22,FALSE)</f>
        <v>11</v>
      </c>
      <c r="X286">
        <f>VLOOKUP($B286,'All Results'!$B$2:$Y$321,23,FALSE)</f>
        <v>8</v>
      </c>
      <c r="Y286">
        <f>VLOOKUP($B286,'All Results'!$B$2:$Y$321,24,FALSE)</f>
        <v>0.56000000000000005</v>
      </c>
    </row>
    <row r="287" spans="1:25" x14ac:dyDescent="0.2">
      <c r="A287">
        <v>286</v>
      </c>
      <c r="B287" t="s">
        <v>123</v>
      </c>
      <c r="C287" t="s">
        <v>383</v>
      </c>
      <c r="D287" t="s">
        <v>378</v>
      </c>
      <c r="E287" s="7">
        <f>VLOOKUP($B287,'All Results'!$B$2:$Y$321,4,FALSE)</f>
        <v>44022.061175374707</v>
      </c>
      <c r="F287" s="7">
        <f>VLOOKUP($B287,'All Results'!$B$2:$Y$321,5,FALSE)</f>
        <v>44022.061250498278</v>
      </c>
      <c r="G287" s="7">
        <f>VLOOKUP($B287,'All Results'!$B$2:$Y$321,6,FALSE)</f>
        <v>7.5123571150470525E-5</v>
      </c>
      <c r="H287" t="str">
        <f>VLOOKUP($B287,'All Results'!$B$2:$Y$321,7,FALSE)</f>
        <v>Y</v>
      </c>
      <c r="I287" t="str">
        <f>VLOOKUP($B287,'All Results'!$B$2:$Y$321,8,FALSE)</f>
        <v>Y</v>
      </c>
      <c r="J287" t="e">
        <f>VLOOKUP($B287,'All Results'!$B$2:$Y$321,9,FALSE)</f>
        <v>#N/A</v>
      </c>
      <c r="K287">
        <f>VLOOKUP($B287,'All Results'!$B$2:$Y$321,10,FALSE)</f>
        <v>6</v>
      </c>
      <c r="L287">
        <f>VLOOKUP($B287,'All Results'!$B$2:$Y$321,11,FALSE)</f>
        <v>2</v>
      </c>
      <c r="M287">
        <f>VLOOKUP($B287,'All Results'!$B$2:$Y$321,12,FALSE)</f>
        <v>1</v>
      </c>
      <c r="N287">
        <f>VLOOKUP($B287,'All Results'!$B$2:$Y$321,13,FALSE)</f>
        <v>0</v>
      </c>
      <c r="O287">
        <f>VLOOKUP($B287,'All Results'!$B$2:$Y$321,14,FALSE)</f>
        <v>1</v>
      </c>
      <c r="P287">
        <f>VLOOKUP($B287,'All Results'!$B$2:$Y$321,15,FALSE)</f>
        <v>1</v>
      </c>
      <c r="Q287">
        <f>VLOOKUP($B287,'All Results'!$B$2:$Y$321,16,FALSE)</f>
        <v>1</v>
      </c>
      <c r="R287">
        <f>VLOOKUP($B287,'All Results'!$B$2:$Y$321,17,FALSE)</f>
        <v>1</v>
      </c>
      <c r="S287">
        <f>VLOOKUP($B287,'All Results'!$B$2:$Y$321,18,FALSE)</f>
        <v>0</v>
      </c>
      <c r="T287">
        <f>VLOOKUP($B287,'All Results'!$B$2:$Y$321,19,FALSE)</f>
        <v>0</v>
      </c>
      <c r="U287">
        <f>VLOOKUP($B287,'All Results'!$B$2:$Y$321,20,FALSE)</f>
        <v>13</v>
      </c>
      <c r="V287">
        <f>VLOOKUP($B287,'All Results'!$B$2:$Y$321,21,FALSE)</f>
        <v>3</v>
      </c>
      <c r="W287">
        <f>VLOOKUP($B287,'All Results'!$B$2:$Y$321,22,FALSE)</f>
        <v>8</v>
      </c>
      <c r="X287">
        <f>VLOOKUP($B287,'All Results'!$B$2:$Y$321,23,FALSE)</f>
        <v>2</v>
      </c>
      <c r="Y287">
        <f>VLOOKUP($B287,'All Results'!$B$2:$Y$321,24,FALSE)</f>
        <v>0.56999999999999995</v>
      </c>
    </row>
    <row r="288" spans="1:25" x14ac:dyDescent="0.2">
      <c r="A288">
        <v>287</v>
      </c>
      <c r="B288" t="s">
        <v>200</v>
      </c>
      <c r="C288" t="s">
        <v>382</v>
      </c>
      <c r="D288" t="s">
        <v>378</v>
      </c>
      <c r="E288" s="7">
        <f>VLOOKUP($B288,'All Results'!$B$2:$Y$321,4,FALSE)</f>
        <v>44022.082184356113</v>
      </c>
      <c r="F288" s="7">
        <f>VLOOKUP($B288,'All Results'!$B$2:$Y$321,5,FALSE)</f>
        <v>44022.082221140226</v>
      </c>
      <c r="G288" s="7">
        <f>VLOOKUP($B288,'All Results'!$B$2:$Y$321,6,FALSE)</f>
        <v>3.6784113035537302E-5</v>
      </c>
      <c r="H288" t="str">
        <f>VLOOKUP($B288,'All Results'!$B$2:$Y$321,7,FALSE)</f>
        <v>Y</v>
      </c>
      <c r="I288" t="str">
        <f>VLOOKUP($B288,'All Results'!$B$2:$Y$321,8,FALSE)</f>
        <v>Y</v>
      </c>
      <c r="J288" t="str">
        <f>VLOOKUP($B288,'All Results'!$B$2:$Y$321,9,FALSE)</f>
        <v>Y</v>
      </c>
      <c r="K288">
        <f>VLOOKUP($B288,'All Results'!$B$2:$Y$321,10,FALSE)</f>
        <v>2</v>
      </c>
      <c r="L288">
        <f>VLOOKUP($B288,'All Results'!$B$2:$Y$321,11,FALSE)</f>
        <v>2</v>
      </c>
      <c r="M288">
        <f>VLOOKUP($B288,'All Results'!$B$2:$Y$321,12,FALSE)</f>
        <v>1</v>
      </c>
      <c r="N288">
        <f>VLOOKUP($B288,'All Results'!$B$2:$Y$321,13,FALSE)</f>
        <v>0</v>
      </c>
      <c r="O288">
        <f>VLOOKUP($B288,'All Results'!$B$2:$Y$321,14,FALSE)</f>
        <v>1</v>
      </c>
      <c r="P288">
        <f>VLOOKUP($B288,'All Results'!$B$2:$Y$321,15,FALSE)</f>
        <v>0</v>
      </c>
      <c r="Q288">
        <f>VLOOKUP($B288,'All Results'!$B$2:$Y$321,16,FALSE)</f>
        <v>4</v>
      </c>
      <c r="R288">
        <f>VLOOKUP($B288,'All Results'!$B$2:$Y$321,17,FALSE)</f>
        <v>0</v>
      </c>
      <c r="S288">
        <f>VLOOKUP($B288,'All Results'!$B$2:$Y$321,18,FALSE)</f>
        <v>0</v>
      </c>
      <c r="T288">
        <f>VLOOKUP($B288,'All Results'!$B$2:$Y$321,19,FALSE)</f>
        <v>0</v>
      </c>
      <c r="U288">
        <f>VLOOKUP($B288,'All Results'!$B$2:$Y$321,20,FALSE)</f>
        <v>10</v>
      </c>
      <c r="V288">
        <f>VLOOKUP($B288,'All Results'!$B$2:$Y$321,21,FALSE)</f>
        <v>5</v>
      </c>
      <c r="W288">
        <f>VLOOKUP($B288,'All Results'!$B$2:$Y$321,22,FALSE)</f>
        <v>3</v>
      </c>
      <c r="X288">
        <f>VLOOKUP($B288,'All Results'!$B$2:$Y$321,23,FALSE)</f>
        <v>2</v>
      </c>
      <c r="Y288">
        <f>VLOOKUP($B288,'All Results'!$B$2:$Y$321,24,FALSE)</f>
        <v>0.55000000000000004</v>
      </c>
    </row>
    <row r="289" spans="1:25" x14ac:dyDescent="0.2">
      <c r="A289">
        <v>288</v>
      </c>
      <c r="B289" t="s">
        <v>169</v>
      </c>
      <c r="C289" t="s">
        <v>381</v>
      </c>
      <c r="D289" t="s">
        <v>378</v>
      </c>
      <c r="E289" s="7">
        <f>VLOOKUP($B289,'All Results'!$B$2:$Y$321,4,FALSE)</f>
        <v>44022.075664630524</v>
      </c>
      <c r="F289" s="7">
        <f>VLOOKUP($B289,'All Results'!$B$2:$Y$321,5,FALSE)</f>
        <v>44022.075697614942</v>
      </c>
      <c r="G289" s="7">
        <f>VLOOKUP($B289,'All Results'!$B$2:$Y$321,6,FALSE)</f>
        <v>3.2984418794512749E-5</v>
      </c>
      <c r="H289" t="str">
        <f>VLOOKUP($B289,'All Results'!$B$2:$Y$321,7,FALSE)</f>
        <v>Y</v>
      </c>
      <c r="I289" t="str">
        <f>VLOOKUP($B289,'All Results'!$B$2:$Y$321,8,FALSE)</f>
        <v>Y</v>
      </c>
      <c r="J289" t="e">
        <f>VLOOKUP($B289,'All Results'!$B$2:$Y$321,9,FALSE)</f>
        <v>#N/A</v>
      </c>
      <c r="K289">
        <f>VLOOKUP($B289,'All Results'!$B$2:$Y$321,10,FALSE)</f>
        <v>2</v>
      </c>
      <c r="L289">
        <f>VLOOKUP($B289,'All Results'!$B$2:$Y$321,11,FALSE)</f>
        <v>2</v>
      </c>
      <c r="M289">
        <f>VLOOKUP($B289,'All Results'!$B$2:$Y$321,12,FALSE)</f>
        <v>2</v>
      </c>
      <c r="N289">
        <f>VLOOKUP($B289,'All Results'!$B$2:$Y$321,13,FALSE)</f>
        <v>0</v>
      </c>
      <c r="O289">
        <f>VLOOKUP($B289,'All Results'!$B$2:$Y$321,14,FALSE)</f>
        <v>1</v>
      </c>
      <c r="P289">
        <f>VLOOKUP($B289,'All Results'!$B$2:$Y$321,15,FALSE)</f>
        <v>1</v>
      </c>
      <c r="Q289">
        <f>VLOOKUP($B289,'All Results'!$B$2:$Y$321,16,FALSE)</f>
        <v>1</v>
      </c>
      <c r="R289">
        <f>VLOOKUP($B289,'All Results'!$B$2:$Y$321,17,FALSE)</f>
        <v>1</v>
      </c>
      <c r="S289">
        <f>VLOOKUP($B289,'All Results'!$B$2:$Y$321,18,FALSE)</f>
        <v>0</v>
      </c>
      <c r="T289">
        <f>VLOOKUP($B289,'All Results'!$B$2:$Y$321,19,FALSE)</f>
        <v>0</v>
      </c>
      <c r="U289">
        <f>VLOOKUP($B289,'All Results'!$B$2:$Y$321,20,FALSE)</f>
        <v>10</v>
      </c>
      <c r="V289">
        <f>VLOOKUP($B289,'All Results'!$B$2:$Y$321,21,FALSE)</f>
        <v>5</v>
      </c>
      <c r="W289">
        <f>VLOOKUP($B289,'All Results'!$B$2:$Y$321,22,FALSE)</f>
        <v>4</v>
      </c>
      <c r="X289">
        <f>VLOOKUP($B289,'All Results'!$B$2:$Y$321,23,FALSE)</f>
        <v>1</v>
      </c>
      <c r="Y289">
        <f>VLOOKUP($B289,'All Results'!$B$2:$Y$321,24,FALSE)</f>
        <v>0.45</v>
      </c>
    </row>
    <row r="290" spans="1:25" x14ac:dyDescent="0.2">
      <c r="A290">
        <v>289</v>
      </c>
      <c r="B290" t="s">
        <v>151</v>
      </c>
      <c r="C290" t="s">
        <v>380</v>
      </c>
      <c r="D290" t="s">
        <v>378</v>
      </c>
      <c r="E290" s="7">
        <f>VLOOKUP($B290,'All Results'!$B$2:$Y$321,4,FALSE)</f>
        <v>44022.068870114817</v>
      </c>
      <c r="F290" s="7">
        <f>VLOOKUP($B290,'All Results'!$B$2:$Y$321,5,FALSE)</f>
        <v>44022.071129415846</v>
      </c>
      <c r="G290" s="7">
        <f>VLOOKUP($B290,'All Results'!$B$2:$Y$321,6,FALSE)</f>
        <v>2.2593010289710946E-3</v>
      </c>
      <c r="H290" t="str">
        <f>VLOOKUP($B290,'All Results'!$B$2:$Y$321,7,FALSE)</f>
        <v>Y</v>
      </c>
      <c r="I290" t="str">
        <f>VLOOKUP($B290,'All Results'!$B$2:$Y$321,8,FALSE)</f>
        <v>N</v>
      </c>
      <c r="J290" t="e">
        <f>VLOOKUP($B290,'All Results'!$B$2:$Y$321,9,FALSE)</f>
        <v>#N/A</v>
      </c>
      <c r="K290">
        <f>VLOOKUP($B290,'All Results'!$B$2:$Y$321,10,FALSE)</f>
        <v>7</v>
      </c>
      <c r="L290">
        <f>VLOOKUP($B290,'All Results'!$B$2:$Y$321,11,FALSE)</f>
        <v>2</v>
      </c>
      <c r="M290">
        <f>VLOOKUP($B290,'All Results'!$B$2:$Y$321,12,FALSE)</f>
        <v>1</v>
      </c>
      <c r="N290">
        <f>VLOOKUP($B290,'All Results'!$B$2:$Y$321,13,FALSE)</f>
        <v>0</v>
      </c>
      <c r="O290">
        <f>VLOOKUP($B290,'All Results'!$B$2:$Y$321,14,FALSE)</f>
        <v>1</v>
      </c>
      <c r="P290">
        <f>VLOOKUP($B290,'All Results'!$B$2:$Y$321,15,FALSE)</f>
        <v>1</v>
      </c>
      <c r="Q290">
        <f>VLOOKUP($B290,'All Results'!$B$2:$Y$321,16,FALSE)</f>
        <v>1</v>
      </c>
      <c r="R290">
        <f>VLOOKUP($B290,'All Results'!$B$2:$Y$321,17,FALSE)</f>
        <v>2</v>
      </c>
      <c r="S290">
        <f>VLOOKUP($B290,'All Results'!$B$2:$Y$321,18,FALSE)</f>
        <v>1</v>
      </c>
      <c r="T290">
        <f>VLOOKUP($B290,'All Results'!$B$2:$Y$321,19,FALSE)</f>
        <v>2</v>
      </c>
      <c r="U290">
        <f>VLOOKUP($B290,'All Results'!$B$2:$Y$321,20,FALSE)</f>
        <v>18</v>
      </c>
      <c r="V290">
        <f>VLOOKUP($B290,'All Results'!$B$2:$Y$321,21,FALSE)</f>
        <v>5</v>
      </c>
      <c r="W290">
        <f>VLOOKUP($B290,'All Results'!$B$2:$Y$321,22,FALSE)</f>
        <v>8</v>
      </c>
      <c r="X290">
        <f>VLOOKUP($B290,'All Results'!$B$2:$Y$321,23,FALSE)</f>
        <v>5</v>
      </c>
      <c r="Y290">
        <f>VLOOKUP($B290,'All Results'!$B$2:$Y$321,24,FALSE)</f>
        <v>0.53</v>
      </c>
    </row>
    <row r="291" spans="1:25" x14ac:dyDescent="0.2">
      <c r="A291">
        <v>290</v>
      </c>
      <c r="B291" t="s">
        <v>219</v>
      </c>
      <c r="C291" t="s">
        <v>379</v>
      </c>
      <c r="D291" t="s">
        <v>378</v>
      </c>
      <c r="E291" s="7">
        <f>VLOOKUP($B291,'All Results'!$B$2:$Y$321,4,FALSE)</f>
        <v>44022.087512736864</v>
      </c>
      <c r="F291" s="7">
        <f>VLOOKUP($B291,'All Results'!$B$2:$Y$321,5,FALSE)</f>
        <v>44022.087940485362</v>
      </c>
      <c r="G291" s="7">
        <f>VLOOKUP($B291,'All Results'!$B$2:$Y$321,6,FALSE)</f>
        <v>4.2774849862325937E-4</v>
      </c>
      <c r="H291" t="str">
        <f>VLOOKUP($B291,'All Results'!$B$2:$Y$321,7,FALSE)</f>
        <v>Y</v>
      </c>
      <c r="I291" t="str">
        <f>VLOOKUP($B291,'All Results'!$B$2:$Y$321,8,FALSE)</f>
        <v>Y</v>
      </c>
      <c r="J291" t="e">
        <f>VLOOKUP($B291,'All Results'!$B$2:$Y$321,9,FALSE)</f>
        <v>#N/A</v>
      </c>
      <c r="K291">
        <f>VLOOKUP($B291,'All Results'!$B$2:$Y$321,10,FALSE)</f>
        <v>9</v>
      </c>
      <c r="L291">
        <f>VLOOKUP($B291,'All Results'!$B$2:$Y$321,11,FALSE)</f>
        <v>2</v>
      </c>
      <c r="M291">
        <f>VLOOKUP($B291,'All Results'!$B$2:$Y$321,12,FALSE)</f>
        <v>4</v>
      </c>
      <c r="N291">
        <f>VLOOKUP($B291,'All Results'!$B$2:$Y$321,13,FALSE)</f>
        <v>0</v>
      </c>
      <c r="O291">
        <f>VLOOKUP($B291,'All Results'!$B$2:$Y$321,14,FALSE)</f>
        <v>2</v>
      </c>
      <c r="P291">
        <f>VLOOKUP($B291,'All Results'!$B$2:$Y$321,15,FALSE)</f>
        <v>1</v>
      </c>
      <c r="Q291">
        <f>VLOOKUP($B291,'All Results'!$B$2:$Y$321,16,FALSE)</f>
        <v>1</v>
      </c>
      <c r="R291">
        <f>VLOOKUP($B291,'All Results'!$B$2:$Y$321,17,FALSE)</f>
        <v>3</v>
      </c>
      <c r="S291">
        <f>VLOOKUP($B291,'All Results'!$B$2:$Y$321,18,FALSE)</f>
        <v>2</v>
      </c>
      <c r="T291">
        <f>VLOOKUP($B291,'All Results'!$B$2:$Y$321,19,FALSE)</f>
        <v>1</v>
      </c>
      <c r="U291">
        <f>VLOOKUP($B291,'All Results'!$B$2:$Y$321,20,FALSE)</f>
        <v>25</v>
      </c>
      <c r="V291">
        <f>VLOOKUP($B291,'All Results'!$B$2:$Y$321,21,FALSE)</f>
        <v>8</v>
      </c>
      <c r="W291">
        <f>VLOOKUP($B291,'All Results'!$B$2:$Y$321,22,FALSE)</f>
        <v>13</v>
      </c>
      <c r="X291">
        <f>VLOOKUP($B291,'All Results'!$B$2:$Y$321,23,FALSE)</f>
        <v>4</v>
      </c>
      <c r="Y291">
        <f>VLOOKUP($B291,'All Results'!$B$2:$Y$321,24,FALSE)</f>
        <v>0.53</v>
      </c>
    </row>
    <row r="292" spans="1:25" x14ac:dyDescent="0.2">
      <c r="A292">
        <v>291</v>
      </c>
      <c r="B292" t="s">
        <v>317</v>
      </c>
      <c r="C292" t="s">
        <v>377</v>
      </c>
      <c r="D292" t="s">
        <v>367</v>
      </c>
      <c r="E292" s="7">
        <f>VLOOKUP($B292,'All Results'!$B$2:$Y$321,4,FALSE)</f>
        <v>44022.114301717767</v>
      </c>
      <c r="F292" s="7">
        <f>VLOOKUP($B292,'All Results'!$B$2:$Y$321,5,FALSE)</f>
        <v>44022.114307921933</v>
      </c>
      <c r="G292" s="7">
        <f>VLOOKUP($B292,'All Results'!$B$2:$Y$321,6,FALSE)</f>
        <v>6.2041654018685222E-6</v>
      </c>
      <c r="H292" t="str">
        <f>VLOOKUP($B292,'All Results'!$B$2:$Y$321,7,FALSE)</f>
        <v>N</v>
      </c>
      <c r="I292" t="str">
        <f>VLOOKUP($B292,'All Results'!$B$2:$Y$321,8,FALSE)</f>
        <v>N</v>
      </c>
      <c r="J292" t="e">
        <f>VLOOKUP($B292,'All Results'!$B$2:$Y$321,9,FALSE)</f>
        <v>#N/A</v>
      </c>
      <c r="K292">
        <f>VLOOKUP($B292,'All Results'!$B$2:$Y$321,10,FALSE)</f>
        <v>0</v>
      </c>
      <c r="L292">
        <f>VLOOKUP($B292,'All Results'!$B$2:$Y$321,11,FALSE)</f>
        <v>0</v>
      </c>
      <c r="M292">
        <f>VLOOKUP($B292,'All Results'!$B$2:$Y$321,12,FALSE)</f>
        <v>0</v>
      </c>
      <c r="N292">
        <f>VLOOKUP($B292,'All Results'!$B$2:$Y$321,13,FALSE)</f>
        <v>0</v>
      </c>
      <c r="O292">
        <f>VLOOKUP($B292,'All Results'!$B$2:$Y$321,14,FALSE)</f>
        <v>0</v>
      </c>
      <c r="P292">
        <f>VLOOKUP($B292,'All Results'!$B$2:$Y$321,15,FALSE)</f>
        <v>0</v>
      </c>
      <c r="Q292">
        <f>VLOOKUP($B292,'All Results'!$B$2:$Y$321,16,FALSE)</f>
        <v>0</v>
      </c>
      <c r="R292">
        <f>VLOOKUP($B292,'All Results'!$B$2:$Y$321,17,FALSE)</f>
        <v>0</v>
      </c>
      <c r="S292">
        <f>VLOOKUP($B292,'All Results'!$B$2:$Y$321,18,FALSE)</f>
        <v>0</v>
      </c>
      <c r="T292">
        <f>VLOOKUP($B292,'All Results'!$B$2:$Y$321,19,FALSE)</f>
        <v>0</v>
      </c>
      <c r="U292">
        <f>VLOOKUP($B292,'All Results'!$B$2:$Y$321,20,FALSE)</f>
        <v>0</v>
      </c>
      <c r="V292">
        <f>VLOOKUP($B292,'All Results'!$B$2:$Y$321,21,FALSE)</f>
        <v>0</v>
      </c>
      <c r="W292">
        <f>VLOOKUP($B292,'All Results'!$B$2:$Y$321,22,FALSE)</f>
        <v>0</v>
      </c>
      <c r="X292">
        <f>VLOOKUP($B292,'All Results'!$B$2:$Y$321,23,FALSE)</f>
        <v>0</v>
      </c>
      <c r="Y292">
        <f>VLOOKUP($B292,'All Results'!$B$2:$Y$321,24,FALSE)</f>
        <v>0</v>
      </c>
    </row>
    <row r="293" spans="1:25" x14ac:dyDescent="0.2">
      <c r="A293">
        <v>292</v>
      </c>
      <c r="B293" t="s">
        <v>309</v>
      </c>
      <c r="C293" t="s">
        <v>376</v>
      </c>
      <c r="D293" t="s">
        <v>367</v>
      </c>
      <c r="E293" s="7">
        <f>VLOOKUP($B293,'All Results'!$B$2:$Y$321,4,FALSE)</f>
        <v>44022.112839325717</v>
      </c>
      <c r="F293" s="7">
        <f>VLOOKUP($B293,'All Results'!$B$2:$Y$321,5,FALSE)</f>
        <v>44022.113044496218</v>
      </c>
      <c r="G293" s="7">
        <f>VLOOKUP($B293,'All Results'!$B$2:$Y$321,6,FALSE)</f>
        <v>2.0517050143098459E-4</v>
      </c>
      <c r="H293" t="str">
        <f>VLOOKUP($B293,'All Results'!$B$2:$Y$321,7,FALSE)</f>
        <v>Y</v>
      </c>
      <c r="I293" t="str">
        <f>VLOOKUP($B293,'All Results'!$B$2:$Y$321,8,FALSE)</f>
        <v>Y</v>
      </c>
      <c r="J293" t="e">
        <f>VLOOKUP($B293,'All Results'!$B$2:$Y$321,9,FALSE)</f>
        <v>#N/A</v>
      </c>
      <c r="K293">
        <f>VLOOKUP($B293,'All Results'!$B$2:$Y$321,10,FALSE)</f>
        <v>7</v>
      </c>
      <c r="L293">
        <f>VLOOKUP($B293,'All Results'!$B$2:$Y$321,11,FALSE)</f>
        <v>3</v>
      </c>
      <c r="M293">
        <f>VLOOKUP($B293,'All Results'!$B$2:$Y$321,12,FALSE)</f>
        <v>2</v>
      </c>
      <c r="N293">
        <f>VLOOKUP($B293,'All Results'!$B$2:$Y$321,13,FALSE)</f>
        <v>0</v>
      </c>
      <c r="O293">
        <f>VLOOKUP($B293,'All Results'!$B$2:$Y$321,14,FALSE)</f>
        <v>1</v>
      </c>
      <c r="P293">
        <f>VLOOKUP($B293,'All Results'!$B$2:$Y$321,15,FALSE)</f>
        <v>1</v>
      </c>
      <c r="Q293">
        <f>VLOOKUP($B293,'All Results'!$B$2:$Y$321,16,FALSE)</f>
        <v>1</v>
      </c>
      <c r="R293">
        <f>VLOOKUP($B293,'All Results'!$B$2:$Y$321,17,FALSE)</f>
        <v>2</v>
      </c>
      <c r="S293">
        <f>VLOOKUP($B293,'All Results'!$B$2:$Y$321,18,FALSE)</f>
        <v>1</v>
      </c>
      <c r="T293">
        <f>VLOOKUP($B293,'All Results'!$B$2:$Y$321,19,FALSE)</f>
        <v>0</v>
      </c>
      <c r="U293">
        <f>VLOOKUP($B293,'All Results'!$B$2:$Y$321,20,FALSE)</f>
        <v>18</v>
      </c>
      <c r="V293">
        <f>VLOOKUP($B293,'All Results'!$B$2:$Y$321,21,FALSE)</f>
        <v>6</v>
      </c>
      <c r="W293">
        <f>VLOOKUP($B293,'All Results'!$B$2:$Y$321,22,FALSE)</f>
        <v>9</v>
      </c>
      <c r="X293">
        <f>VLOOKUP($B293,'All Results'!$B$2:$Y$321,23,FALSE)</f>
        <v>3</v>
      </c>
      <c r="Y293">
        <f>VLOOKUP($B293,'All Results'!$B$2:$Y$321,24,FALSE)</f>
        <v>0.53</v>
      </c>
    </row>
    <row r="294" spans="1:25" x14ac:dyDescent="0.2">
      <c r="A294">
        <v>293</v>
      </c>
      <c r="B294" t="s">
        <v>108</v>
      </c>
      <c r="C294" t="s">
        <v>375</v>
      </c>
      <c r="D294" t="s">
        <v>367</v>
      </c>
      <c r="E294" s="7">
        <f>VLOOKUP($B294,'All Results'!$B$2:$Y$321,4,FALSE)</f>
        <v>44022.057026931907</v>
      </c>
      <c r="F294" s="7">
        <f>VLOOKUP($B294,'All Results'!$B$2:$Y$321,5,FALSE)</f>
        <v>44022.057062934007</v>
      </c>
      <c r="G294" s="7">
        <f>VLOOKUP($B294,'All Results'!$B$2:$Y$321,6,FALSE)</f>
        <v>3.6002100387122482E-5</v>
      </c>
      <c r="H294" t="str">
        <f>VLOOKUP($B294,'All Results'!$B$2:$Y$321,7,FALSE)</f>
        <v>N</v>
      </c>
      <c r="I294" t="str">
        <f>VLOOKUP($B294,'All Results'!$B$2:$Y$321,8,FALSE)</f>
        <v>N</v>
      </c>
      <c r="J294" t="e">
        <f>VLOOKUP($B294,'All Results'!$B$2:$Y$321,9,FALSE)</f>
        <v>#N/A</v>
      </c>
      <c r="K294">
        <f>VLOOKUP($B294,'All Results'!$B$2:$Y$321,10,FALSE)</f>
        <v>0</v>
      </c>
      <c r="L294">
        <f>VLOOKUP($B294,'All Results'!$B$2:$Y$321,11,FALSE)</f>
        <v>0</v>
      </c>
      <c r="M294">
        <f>VLOOKUP($B294,'All Results'!$B$2:$Y$321,12,FALSE)</f>
        <v>0</v>
      </c>
      <c r="N294">
        <f>VLOOKUP($B294,'All Results'!$B$2:$Y$321,13,FALSE)</f>
        <v>0</v>
      </c>
      <c r="O294">
        <f>VLOOKUP($B294,'All Results'!$B$2:$Y$321,14,FALSE)</f>
        <v>0</v>
      </c>
      <c r="P294">
        <f>VLOOKUP($B294,'All Results'!$B$2:$Y$321,15,FALSE)</f>
        <v>0</v>
      </c>
      <c r="Q294">
        <f>VLOOKUP($B294,'All Results'!$B$2:$Y$321,16,FALSE)</f>
        <v>0</v>
      </c>
      <c r="R294">
        <f>VLOOKUP($B294,'All Results'!$B$2:$Y$321,17,FALSE)</f>
        <v>0</v>
      </c>
      <c r="S294">
        <f>VLOOKUP($B294,'All Results'!$B$2:$Y$321,18,FALSE)</f>
        <v>0</v>
      </c>
      <c r="T294">
        <f>VLOOKUP($B294,'All Results'!$B$2:$Y$321,19,FALSE)</f>
        <v>0</v>
      </c>
      <c r="U294">
        <f>VLOOKUP($B294,'All Results'!$B$2:$Y$321,20,FALSE)</f>
        <v>0</v>
      </c>
      <c r="V294">
        <f>VLOOKUP($B294,'All Results'!$B$2:$Y$321,21,FALSE)</f>
        <v>0</v>
      </c>
      <c r="W294">
        <f>VLOOKUP($B294,'All Results'!$B$2:$Y$321,22,FALSE)</f>
        <v>0</v>
      </c>
      <c r="X294">
        <f>VLOOKUP($B294,'All Results'!$B$2:$Y$321,23,FALSE)</f>
        <v>0</v>
      </c>
      <c r="Y294">
        <f>VLOOKUP($B294,'All Results'!$B$2:$Y$321,24,FALSE)</f>
        <v>0</v>
      </c>
    </row>
    <row r="295" spans="1:25" x14ac:dyDescent="0.2">
      <c r="A295">
        <v>294</v>
      </c>
      <c r="B295" t="s">
        <v>176</v>
      </c>
      <c r="C295" t="s">
        <v>374</v>
      </c>
      <c r="D295" t="s">
        <v>367</v>
      </c>
      <c r="E295" s="7">
        <f>VLOOKUP($B295,'All Results'!$B$2:$Y$321,4,FALSE)</f>
        <v>44022.076692164861</v>
      </c>
      <c r="F295" s="7">
        <f>VLOOKUP($B295,'All Results'!$B$2:$Y$321,5,FALSE)</f>
        <v>44022.077283580649</v>
      </c>
      <c r="G295" s="7">
        <f>VLOOKUP($B295,'All Results'!$B$2:$Y$321,6,FALSE)</f>
        <v>5.9141578822163865E-4</v>
      </c>
      <c r="H295" t="str">
        <f>VLOOKUP($B295,'All Results'!$B$2:$Y$321,7,FALSE)</f>
        <v>Y</v>
      </c>
      <c r="I295" t="str">
        <f>VLOOKUP($B295,'All Results'!$B$2:$Y$321,8,FALSE)</f>
        <v>Y</v>
      </c>
      <c r="J295" t="str">
        <f>VLOOKUP($B295,'All Results'!$B$2:$Y$321,9,FALSE)</f>
        <v>Y</v>
      </c>
      <c r="K295">
        <f>VLOOKUP($B295,'All Results'!$B$2:$Y$321,10,FALSE)</f>
        <v>14</v>
      </c>
      <c r="L295">
        <f>VLOOKUP($B295,'All Results'!$B$2:$Y$321,11,FALSE)</f>
        <v>7</v>
      </c>
      <c r="M295">
        <f>VLOOKUP($B295,'All Results'!$B$2:$Y$321,12,FALSE)</f>
        <v>5</v>
      </c>
      <c r="N295">
        <f>VLOOKUP($B295,'All Results'!$B$2:$Y$321,13,FALSE)</f>
        <v>0</v>
      </c>
      <c r="O295">
        <f>VLOOKUP($B295,'All Results'!$B$2:$Y$321,14,FALSE)</f>
        <v>7</v>
      </c>
      <c r="P295">
        <f>VLOOKUP($B295,'All Results'!$B$2:$Y$321,15,FALSE)</f>
        <v>1</v>
      </c>
      <c r="Q295">
        <f>VLOOKUP($B295,'All Results'!$B$2:$Y$321,16,FALSE)</f>
        <v>6</v>
      </c>
      <c r="R295">
        <f>VLOOKUP($B295,'All Results'!$B$2:$Y$321,17,FALSE)</f>
        <v>4</v>
      </c>
      <c r="S295">
        <f>VLOOKUP($B295,'All Results'!$B$2:$Y$321,18,FALSE)</f>
        <v>2</v>
      </c>
      <c r="T295">
        <f>VLOOKUP($B295,'All Results'!$B$2:$Y$321,19,FALSE)</f>
        <v>1</v>
      </c>
      <c r="U295">
        <f>VLOOKUP($B295,'All Results'!$B$2:$Y$321,20,FALSE)</f>
        <v>47</v>
      </c>
      <c r="V295">
        <f>VLOOKUP($B295,'All Results'!$B$2:$Y$321,21,FALSE)</f>
        <v>12</v>
      </c>
      <c r="W295">
        <f>VLOOKUP($B295,'All Results'!$B$2:$Y$321,22,FALSE)</f>
        <v>21</v>
      </c>
      <c r="X295">
        <f>VLOOKUP($B295,'All Results'!$B$2:$Y$321,23,FALSE)</f>
        <v>14</v>
      </c>
      <c r="Y295">
        <f>VLOOKUP($B295,'All Results'!$B$2:$Y$321,24,FALSE)</f>
        <v>0.6</v>
      </c>
    </row>
    <row r="296" spans="1:25" x14ac:dyDescent="0.2">
      <c r="A296">
        <v>295</v>
      </c>
      <c r="B296" t="s">
        <v>242</v>
      </c>
      <c r="C296" t="s">
        <v>373</v>
      </c>
      <c r="D296" t="s">
        <v>367</v>
      </c>
      <c r="E296" s="7">
        <f>VLOOKUP($B296,'All Results'!$B$2:$Y$321,4,FALSE)</f>
        <v>44022.095352414261</v>
      </c>
      <c r="F296" s="7">
        <f>VLOOKUP($B296,'All Results'!$B$2:$Y$321,5,FALSE)</f>
        <v>44022.095359414663</v>
      </c>
      <c r="G296" s="7">
        <f>VLOOKUP($B296,'All Results'!$B$2:$Y$321,6,FALSE)</f>
        <v>7.0004025474190712E-6</v>
      </c>
      <c r="H296" t="str">
        <f>VLOOKUP($B296,'All Results'!$B$2:$Y$321,7,FALSE)</f>
        <v>N</v>
      </c>
      <c r="I296" t="str">
        <f>VLOOKUP($B296,'All Results'!$B$2:$Y$321,8,FALSE)</f>
        <v>N</v>
      </c>
      <c r="J296" t="e">
        <f>VLOOKUP($B296,'All Results'!$B$2:$Y$321,9,FALSE)</f>
        <v>#N/A</v>
      </c>
      <c r="K296">
        <f>VLOOKUP($B296,'All Results'!$B$2:$Y$321,10,FALSE)</f>
        <v>0</v>
      </c>
      <c r="L296">
        <f>VLOOKUP($B296,'All Results'!$B$2:$Y$321,11,FALSE)</f>
        <v>0</v>
      </c>
      <c r="M296">
        <f>VLOOKUP($B296,'All Results'!$B$2:$Y$321,12,FALSE)</f>
        <v>0</v>
      </c>
      <c r="N296">
        <f>VLOOKUP($B296,'All Results'!$B$2:$Y$321,13,FALSE)</f>
        <v>0</v>
      </c>
      <c r="O296">
        <f>VLOOKUP($B296,'All Results'!$B$2:$Y$321,14,FALSE)</f>
        <v>0</v>
      </c>
      <c r="P296">
        <f>VLOOKUP($B296,'All Results'!$B$2:$Y$321,15,FALSE)</f>
        <v>0</v>
      </c>
      <c r="Q296">
        <f>VLOOKUP($B296,'All Results'!$B$2:$Y$321,16,FALSE)</f>
        <v>0</v>
      </c>
      <c r="R296">
        <f>VLOOKUP($B296,'All Results'!$B$2:$Y$321,17,FALSE)</f>
        <v>0</v>
      </c>
      <c r="S296">
        <f>VLOOKUP($B296,'All Results'!$B$2:$Y$321,18,FALSE)</f>
        <v>0</v>
      </c>
      <c r="T296">
        <f>VLOOKUP($B296,'All Results'!$B$2:$Y$321,19,FALSE)</f>
        <v>0</v>
      </c>
      <c r="U296">
        <f>VLOOKUP($B296,'All Results'!$B$2:$Y$321,20,FALSE)</f>
        <v>0</v>
      </c>
      <c r="V296">
        <f>VLOOKUP($B296,'All Results'!$B$2:$Y$321,21,FALSE)</f>
        <v>0</v>
      </c>
      <c r="W296">
        <f>VLOOKUP($B296,'All Results'!$B$2:$Y$321,22,FALSE)</f>
        <v>0</v>
      </c>
      <c r="X296">
        <f>VLOOKUP($B296,'All Results'!$B$2:$Y$321,23,FALSE)</f>
        <v>0</v>
      </c>
      <c r="Y296">
        <f>VLOOKUP($B296,'All Results'!$B$2:$Y$321,24,FALSE)</f>
        <v>0</v>
      </c>
    </row>
    <row r="297" spans="1:25" x14ac:dyDescent="0.2">
      <c r="A297">
        <v>296</v>
      </c>
      <c r="B297" t="s">
        <v>50</v>
      </c>
      <c r="C297" t="s">
        <v>372</v>
      </c>
      <c r="D297" t="s">
        <v>367</v>
      </c>
      <c r="E297" s="7">
        <f>VLOOKUP($B297,'All Results'!$B$2:$Y$321,4,FALSE)</f>
        <v>44022.041885960687</v>
      </c>
      <c r="F297" s="7">
        <f>VLOOKUP($B297,'All Results'!$B$2:$Y$321,5,FALSE)</f>
        <v>44022.041891969973</v>
      </c>
      <c r="G297" s="7">
        <f>VLOOKUP($B297,'All Results'!$B$2:$Y$321,6,FALSE)</f>
        <v>6.0092861531302333E-6</v>
      </c>
      <c r="H297" t="str">
        <f>VLOOKUP($B297,'All Results'!$B$2:$Y$321,7,FALSE)</f>
        <v>N</v>
      </c>
      <c r="I297" t="str">
        <f>VLOOKUP($B297,'All Results'!$B$2:$Y$321,8,FALSE)</f>
        <v>N</v>
      </c>
      <c r="J297" t="e">
        <f>VLOOKUP($B297,'All Results'!$B$2:$Y$321,9,FALSE)</f>
        <v>#N/A</v>
      </c>
      <c r="K297">
        <f>VLOOKUP($B297,'All Results'!$B$2:$Y$321,10,FALSE)</f>
        <v>0</v>
      </c>
      <c r="L297">
        <f>VLOOKUP($B297,'All Results'!$B$2:$Y$321,11,FALSE)</f>
        <v>0</v>
      </c>
      <c r="M297">
        <f>VLOOKUP($B297,'All Results'!$B$2:$Y$321,12,FALSE)</f>
        <v>0</v>
      </c>
      <c r="N297">
        <f>VLOOKUP($B297,'All Results'!$B$2:$Y$321,13,FALSE)</f>
        <v>0</v>
      </c>
      <c r="O297">
        <f>VLOOKUP($B297,'All Results'!$B$2:$Y$321,14,FALSE)</f>
        <v>0</v>
      </c>
      <c r="P297">
        <f>VLOOKUP($B297,'All Results'!$B$2:$Y$321,15,FALSE)</f>
        <v>0</v>
      </c>
      <c r="Q297">
        <f>VLOOKUP($B297,'All Results'!$B$2:$Y$321,16,FALSE)</f>
        <v>0</v>
      </c>
      <c r="R297">
        <f>VLOOKUP($B297,'All Results'!$B$2:$Y$321,17,FALSE)</f>
        <v>0</v>
      </c>
      <c r="S297">
        <f>VLOOKUP($B297,'All Results'!$B$2:$Y$321,18,FALSE)</f>
        <v>0</v>
      </c>
      <c r="T297">
        <f>VLOOKUP($B297,'All Results'!$B$2:$Y$321,19,FALSE)</f>
        <v>0</v>
      </c>
      <c r="U297">
        <f>VLOOKUP($B297,'All Results'!$B$2:$Y$321,20,FALSE)</f>
        <v>0</v>
      </c>
      <c r="V297">
        <f>VLOOKUP($B297,'All Results'!$B$2:$Y$321,21,FALSE)</f>
        <v>0</v>
      </c>
      <c r="W297">
        <f>VLOOKUP($B297,'All Results'!$B$2:$Y$321,22,FALSE)</f>
        <v>0</v>
      </c>
      <c r="X297">
        <f>VLOOKUP($B297,'All Results'!$B$2:$Y$321,23,FALSE)</f>
        <v>0</v>
      </c>
      <c r="Y297">
        <f>VLOOKUP($B297,'All Results'!$B$2:$Y$321,24,FALSE)</f>
        <v>0</v>
      </c>
    </row>
    <row r="298" spans="1:25" x14ac:dyDescent="0.2">
      <c r="A298">
        <v>297</v>
      </c>
      <c r="B298" t="s">
        <v>275</v>
      </c>
      <c r="C298" t="s">
        <v>371</v>
      </c>
      <c r="D298" t="s">
        <v>367</v>
      </c>
      <c r="E298" s="7">
        <f>VLOOKUP($B298,'All Results'!$B$2:$Y$321,4,FALSE)</f>
        <v>44022.103562826691</v>
      </c>
      <c r="F298" s="7">
        <f>VLOOKUP($B298,'All Results'!$B$2:$Y$321,5,FALSE)</f>
        <v>44022.103965030343</v>
      </c>
      <c r="G298" s="7">
        <f>VLOOKUP($B298,'All Results'!$B$2:$Y$321,6,FALSE)</f>
        <v>4.0220365190180019E-4</v>
      </c>
      <c r="H298" t="str">
        <f>VLOOKUP($B298,'All Results'!$B$2:$Y$321,7,FALSE)</f>
        <v>Y</v>
      </c>
      <c r="I298" t="str">
        <f>VLOOKUP($B298,'All Results'!$B$2:$Y$321,8,FALSE)</f>
        <v>Y</v>
      </c>
      <c r="J298" t="e">
        <f>VLOOKUP($B298,'All Results'!$B$2:$Y$321,9,FALSE)</f>
        <v>#N/A</v>
      </c>
      <c r="K298">
        <f>VLOOKUP($B298,'All Results'!$B$2:$Y$321,10,FALSE)</f>
        <v>9</v>
      </c>
      <c r="L298">
        <f>VLOOKUP($B298,'All Results'!$B$2:$Y$321,11,FALSE)</f>
        <v>2</v>
      </c>
      <c r="M298">
        <f>VLOOKUP($B298,'All Results'!$B$2:$Y$321,12,FALSE)</f>
        <v>2</v>
      </c>
      <c r="N298">
        <f>VLOOKUP($B298,'All Results'!$B$2:$Y$321,13,FALSE)</f>
        <v>0</v>
      </c>
      <c r="O298">
        <f>VLOOKUP($B298,'All Results'!$B$2:$Y$321,14,FALSE)</f>
        <v>2</v>
      </c>
      <c r="P298">
        <f>VLOOKUP($B298,'All Results'!$B$2:$Y$321,15,FALSE)</f>
        <v>1</v>
      </c>
      <c r="Q298">
        <f>VLOOKUP($B298,'All Results'!$B$2:$Y$321,16,FALSE)</f>
        <v>1</v>
      </c>
      <c r="R298">
        <f>VLOOKUP($B298,'All Results'!$B$2:$Y$321,17,FALSE)</f>
        <v>3</v>
      </c>
      <c r="S298">
        <f>VLOOKUP($B298,'All Results'!$B$2:$Y$321,18,FALSE)</f>
        <v>1</v>
      </c>
      <c r="T298">
        <f>VLOOKUP($B298,'All Results'!$B$2:$Y$321,19,FALSE)</f>
        <v>0</v>
      </c>
      <c r="U298">
        <f>VLOOKUP($B298,'All Results'!$B$2:$Y$321,20,FALSE)</f>
        <v>21</v>
      </c>
      <c r="V298">
        <f>VLOOKUP($B298,'All Results'!$B$2:$Y$321,21,FALSE)</f>
        <v>7</v>
      </c>
      <c r="W298">
        <f>VLOOKUP($B298,'All Results'!$B$2:$Y$321,22,FALSE)</f>
        <v>10</v>
      </c>
      <c r="X298">
        <f>VLOOKUP($B298,'All Results'!$B$2:$Y$321,23,FALSE)</f>
        <v>4</v>
      </c>
      <c r="Y298">
        <f>VLOOKUP($B298,'All Results'!$B$2:$Y$321,24,FALSE)</f>
        <v>0.5</v>
      </c>
    </row>
    <row r="299" spans="1:25" x14ac:dyDescent="0.2">
      <c r="A299">
        <v>298</v>
      </c>
      <c r="B299" t="s">
        <v>99</v>
      </c>
      <c r="C299" t="s">
        <v>370</v>
      </c>
      <c r="D299" t="s">
        <v>367</v>
      </c>
      <c r="E299" s="7">
        <f>VLOOKUP($B299,'All Results'!$B$2:$Y$321,4,FALSE)</f>
        <v>44022.055567348143</v>
      </c>
      <c r="F299" s="7">
        <f>VLOOKUP($B299,'All Results'!$B$2:$Y$321,5,FALSE)</f>
        <v>44022.055574300743</v>
      </c>
      <c r="G299" s="7">
        <f>VLOOKUP($B299,'All Results'!$B$2:$Y$321,6,FALSE)</f>
        <v>6.9525995058938861E-6</v>
      </c>
      <c r="H299" t="str">
        <f>VLOOKUP($B299,'All Results'!$B$2:$Y$321,7,FALSE)</f>
        <v>N</v>
      </c>
      <c r="I299" t="str">
        <f>VLOOKUP($B299,'All Results'!$B$2:$Y$321,8,FALSE)</f>
        <v>N</v>
      </c>
      <c r="J299" t="e">
        <f>VLOOKUP($B299,'All Results'!$B$2:$Y$321,9,FALSE)</f>
        <v>#N/A</v>
      </c>
      <c r="K299">
        <f>VLOOKUP($B299,'All Results'!$B$2:$Y$321,10,FALSE)</f>
        <v>0</v>
      </c>
      <c r="L299">
        <f>VLOOKUP($B299,'All Results'!$B$2:$Y$321,11,FALSE)</f>
        <v>0</v>
      </c>
      <c r="M299">
        <f>VLOOKUP($B299,'All Results'!$B$2:$Y$321,12,FALSE)</f>
        <v>0</v>
      </c>
      <c r="N299">
        <f>VLOOKUP($B299,'All Results'!$B$2:$Y$321,13,FALSE)</f>
        <v>0</v>
      </c>
      <c r="O299">
        <f>VLOOKUP($B299,'All Results'!$B$2:$Y$321,14,FALSE)</f>
        <v>0</v>
      </c>
      <c r="P299">
        <f>VLOOKUP($B299,'All Results'!$B$2:$Y$321,15,FALSE)</f>
        <v>0</v>
      </c>
      <c r="Q299">
        <f>VLOOKUP($B299,'All Results'!$B$2:$Y$321,16,FALSE)</f>
        <v>0</v>
      </c>
      <c r="R299">
        <f>VLOOKUP($B299,'All Results'!$B$2:$Y$321,17,FALSE)</f>
        <v>0</v>
      </c>
      <c r="S299">
        <f>VLOOKUP($B299,'All Results'!$B$2:$Y$321,18,FALSE)</f>
        <v>0</v>
      </c>
      <c r="T299">
        <f>VLOOKUP($B299,'All Results'!$B$2:$Y$321,19,FALSE)</f>
        <v>0</v>
      </c>
      <c r="U299">
        <f>VLOOKUP($B299,'All Results'!$B$2:$Y$321,20,FALSE)</f>
        <v>0</v>
      </c>
      <c r="V299">
        <f>VLOOKUP($B299,'All Results'!$B$2:$Y$321,21,FALSE)</f>
        <v>0</v>
      </c>
      <c r="W299">
        <f>VLOOKUP($B299,'All Results'!$B$2:$Y$321,22,FALSE)</f>
        <v>0</v>
      </c>
      <c r="X299">
        <f>VLOOKUP($B299,'All Results'!$B$2:$Y$321,23,FALSE)</f>
        <v>0</v>
      </c>
      <c r="Y299">
        <f>VLOOKUP($B299,'All Results'!$B$2:$Y$321,24,FALSE)</f>
        <v>0</v>
      </c>
    </row>
    <row r="300" spans="1:25" x14ac:dyDescent="0.2">
      <c r="A300">
        <v>299</v>
      </c>
      <c r="B300" t="s">
        <v>292</v>
      </c>
      <c r="C300" t="s">
        <v>369</v>
      </c>
      <c r="D300" t="s">
        <v>367</v>
      </c>
      <c r="E300" s="7">
        <f>VLOOKUP($B300,'All Results'!$B$2:$Y$321,4,FALSE)</f>
        <v>44022.108693863083</v>
      </c>
      <c r="F300" s="7">
        <f>VLOOKUP($B300,'All Results'!$B$2:$Y$321,5,FALSE)</f>
        <v>44022.108700584329</v>
      </c>
      <c r="G300" s="7">
        <f>VLOOKUP($B300,'All Results'!$B$2:$Y$321,6,FALSE)</f>
        <v>6.7212458816356957E-6</v>
      </c>
      <c r="H300" t="str">
        <f>VLOOKUP($B300,'All Results'!$B$2:$Y$321,7,FALSE)</f>
        <v>N</v>
      </c>
      <c r="I300" t="str">
        <f>VLOOKUP($B300,'All Results'!$B$2:$Y$321,8,FALSE)</f>
        <v>N</v>
      </c>
      <c r="J300" t="e">
        <f>VLOOKUP($B300,'All Results'!$B$2:$Y$321,9,FALSE)</f>
        <v>#N/A</v>
      </c>
      <c r="K300">
        <f>VLOOKUP($B300,'All Results'!$B$2:$Y$321,10,FALSE)</f>
        <v>0</v>
      </c>
      <c r="L300">
        <f>VLOOKUP($B300,'All Results'!$B$2:$Y$321,11,FALSE)</f>
        <v>0</v>
      </c>
      <c r="M300">
        <f>VLOOKUP($B300,'All Results'!$B$2:$Y$321,12,FALSE)</f>
        <v>0</v>
      </c>
      <c r="N300">
        <f>VLOOKUP($B300,'All Results'!$B$2:$Y$321,13,FALSE)</f>
        <v>0</v>
      </c>
      <c r="O300">
        <f>VLOOKUP($B300,'All Results'!$B$2:$Y$321,14,FALSE)</f>
        <v>0</v>
      </c>
      <c r="P300">
        <f>VLOOKUP($B300,'All Results'!$B$2:$Y$321,15,FALSE)</f>
        <v>0</v>
      </c>
      <c r="Q300">
        <f>VLOOKUP($B300,'All Results'!$B$2:$Y$321,16,FALSE)</f>
        <v>0</v>
      </c>
      <c r="R300">
        <f>VLOOKUP($B300,'All Results'!$B$2:$Y$321,17,FALSE)</f>
        <v>0</v>
      </c>
      <c r="S300">
        <f>VLOOKUP($B300,'All Results'!$B$2:$Y$321,18,FALSE)</f>
        <v>0</v>
      </c>
      <c r="T300">
        <f>VLOOKUP($B300,'All Results'!$B$2:$Y$321,19,FALSE)</f>
        <v>0</v>
      </c>
      <c r="U300">
        <f>VLOOKUP($B300,'All Results'!$B$2:$Y$321,20,FALSE)</f>
        <v>0</v>
      </c>
      <c r="V300">
        <f>VLOOKUP($B300,'All Results'!$B$2:$Y$321,21,FALSE)</f>
        <v>0</v>
      </c>
      <c r="W300">
        <f>VLOOKUP($B300,'All Results'!$B$2:$Y$321,22,FALSE)</f>
        <v>0</v>
      </c>
      <c r="X300">
        <f>VLOOKUP($B300,'All Results'!$B$2:$Y$321,23,FALSE)</f>
        <v>0</v>
      </c>
      <c r="Y300">
        <f>VLOOKUP($B300,'All Results'!$B$2:$Y$321,24,FALSE)</f>
        <v>0</v>
      </c>
    </row>
    <row r="301" spans="1:25" x14ac:dyDescent="0.2">
      <c r="A301">
        <v>300</v>
      </c>
      <c r="B301" t="s">
        <v>73</v>
      </c>
      <c r="C301" t="s">
        <v>368</v>
      </c>
      <c r="D301" t="s">
        <v>367</v>
      </c>
      <c r="E301" s="7">
        <f>VLOOKUP($B301,'All Results'!$B$2:$Y$321,4,FALSE)</f>
        <v>44022.046496793053</v>
      </c>
      <c r="F301" s="7">
        <f>VLOOKUP($B301,'All Results'!$B$2:$Y$321,5,FALSE)</f>
        <v>44022.047073929018</v>
      </c>
      <c r="G301" s="7">
        <f>VLOOKUP($B301,'All Results'!$B$2:$Y$321,6,FALSE)</f>
        <v>5.771359647042118E-4</v>
      </c>
      <c r="H301" t="str">
        <f>VLOOKUP($B301,'All Results'!$B$2:$Y$321,7,FALSE)</f>
        <v>Y</v>
      </c>
      <c r="I301" t="str">
        <f>VLOOKUP($B301,'All Results'!$B$2:$Y$321,8,FALSE)</f>
        <v>Y</v>
      </c>
      <c r="J301" t="str">
        <f>VLOOKUP($B301,'All Results'!$B$2:$Y$321,9,FALSE)</f>
        <v>Y</v>
      </c>
      <c r="K301">
        <f>VLOOKUP($B301,'All Results'!$B$2:$Y$321,10,FALSE)</f>
        <v>9</v>
      </c>
      <c r="L301">
        <f>VLOOKUP($B301,'All Results'!$B$2:$Y$321,11,FALSE)</f>
        <v>2</v>
      </c>
      <c r="M301">
        <f>VLOOKUP($B301,'All Results'!$B$2:$Y$321,12,FALSE)</f>
        <v>5</v>
      </c>
      <c r="N301">
        <f>VLOOKUP($B301,'All Results'!$B$2:$Y$321,13,FALSE)</f>
        <v>0</v>
      </c>
      <c r="O301">
        <f>VLOOKUP($B301,'All Results'!$B$2:$Y$321,14,FALSE)</f>
        <v>3</v>
      </c>
      <c r="P301">
        <f>VLOOKUP($B301,'All Results'!$B$2:$Y$321,15,FALSE)</f>
        <v>1</v>
      </c>
      <c r="Q301">
        <f>VLOOKUP($B301,'All Results'!$B$2:$Y$321,16,FALSE)</f>
        <v>1</v>
      </c>
      <c r="R301">
        <f>VLOOKUP($B301,'All Results'!$B$2:$Y$321,17,FALSE)</f>
        <v>3</v>
      </c>
      <c r="S301">
        <f>VLOOKUP($B301,'All Results'!$B$2:$Y$321,18,FALSE)</f>
        <v>2</v>
      </c>
      <c r="T301">
        <f>VLOOKUP($B301,'All Results'!$B$2:$Y$321,19,FALSE)</f>
        <v>0</v>
      </c>
      <c r="U301">
        <f>VLOOKUP($B301,'All Results'!$B$2:$Y$321,20,FALSE)</f>
        <v>26</v>
      </c>
      <c r="V301">
        <f>VLOOKUP($B301,'All Results'!$B$2:$Y$321,21,FALSE)</f>
        <v>7</v>
      </c>
      <c r="W301">
        <f>VLOOKUP($B301,'All Results'!$B$2:$Y$321,22,FALSE)</f>
        <v>11</v>
      </c>
      <c r="X301">
        <f>VLOOKUP($B301,'All Results'!$B$2:$Y$321,23,FALSE)</f>
        <v>8</v>
      </c>
      <c r="Y301">
        <f>VLOOKUP($B301,'All Results'!$B$2:$Y$321,24,FALSE)</f>
        <v>0.55000000000000004</v>
      </c>
    </row>
    <row r="302" spans="1:25" x14ac:dyDescent="0.2">
      <c r="A302">
        <v>301</v>
      </c>
      <c r="B302" t="s">
        <v>9</v>
      </c>
      <c r="C302" t="s">
        <v>366</v>
      </c>
      <c r="D302" t="s">
        <v>356</v>
      </c>
      <c r="E302" s="7">
        <f>VLOOKUP($B302,'All Results'!$B$2:$Y$321,4,FALSE)</f>
        <v>44022.029021339222</v>
      </c>
      <c r="F302" s="7">
        <f>VLOOKUP($B302,'All Results'!$B$2:$Y$321,5,FALSE)</f>
        <v>44022.029027575831</v>
      </c>
      <c r="G302" s="7">
        <f>VLOOKUP($B302,'All Results'!$B$2:$Y$321,6,FALSE)</f>
        <v>6.2366088968701661E-6</v>
      </c>
      <c r="H302" t="str">
        <f>VLOOKUP($B302,'All Results'!$B$2:$Y$321,7,FALSE)</f>
        <v>N</v>
      </c>
      <c r="I302" t="str">
        <f>VLOOKUP($B302,'All Results'!$B$2:$Y$321,8,FALSE)</f>
        <v>N</v>
      </c>
      <c r="J302" t="e">
        <f>VLOOKUP($B302,'All Results'!$B$2:$Y$321,9,FALSE)</f>
        <v>#N/A</v>
      </c>
      <c r="K302">
        <f>VLOOKUP($B302,'All Results'!$B$2:$Y$321,10,FALSE)</f>
        <v>0</v>
      </c>
      <c r="L302">
        <f>VLOOKUP($B302,'All Results'!$B$2:$Y$321,11,FALSE)</f>
        <v>0</v>
      </c>
      <c r="M302">
        <f>VLOOKUP($B302,'All Results'!$B$2:$Y$321,12,FALSE)</f>
        <v>0</v>
      </c>
      <c r="N302">
        <f>VLOOKUP($B302,'All Results'!$B$2:$Y$321,13,FALSE)</f>
        <v>0</v>
      </c>
      <c r="O302">
        <f>VLOOKUP($B302,'All Results'!$B$2:$Y$321,14,FALSE)</f>
        <v>0</v>
      </c>
      <c r="P302">
        <f>VLOOKUP($B302,'All Results'!$B$2:$Y$321,15,FALSE)</f>
        <v>0</v>
      </c>
      <c r="Q302">
        <f>VLOOKUP($B302,'All Results'!$B$2:$Y$321,16,FALSE)</f>
        <v>0</v>
      </c>
      <c r="R302">
        <f>VLOOKUP($B302,'All Results'!$B$2:$Y$321,17,FALSE)</f>
        <v>0</v>
      </c>
      <c r="S302">
        <f>VLOOKUP($B302,'All Results'!$B$2:$Y$321,18,FALSE)</f>
        <v>0</v>
      </c>
      <c r="T302">
        <f>VLOOKUP($B302,'All Results'!$B$2:$Y$321,19,FALSE)</f>
        <v>0</v>
      </c>
      <c r="U302">
        <f>VLOOKUP($B302,'All Results'!$B$2:$Y$321,20,FALSE)</f>
        <v>0</v>
      </c>
      <c r="V302">
        <f>VLOOKUP($B302,'All Results'!$B$2:$Y$321,21,FALSE)</f>
        <v>0</v>
      </c>
      <c r="W302">
        <f>VLOOKUP($B302,'All Results'!$B$2:$Y$321,22,FALSE)</f>
        <v>0</v>
      </c>
      <c r="X302">
        <f>VLOOKUP($B302,'All Results'!$B$2:$Y$321,23,FALSE)</f>
        <v>0</v>
      </c>
      <c r="Y302">
        <f>VLOOKUP($B302,'All Results'!$B$2:$Y$321,24,FALSE)</f>
        <v>0</v>
      </c>
    </row>
    <row r="303" spans="1:25" x14ac:dyDescent="0.2">
      <c r="A303">
        <v>302</v>
      </c>
      <c r="B303" t="s">
        <v>116</v>
      </c>
      <c r="C303" t="s">
        <v>365</v>
      </c>
      <c r="D303" t="s">
        <v>356</v>
      </c>
      <c r="E303" s="7">
        <f>VLOOKUP($B303,'All Results'!$B$2:$Y$321,4,FALSE)</f>
        <v>44022.059362688757</v>
      </c>
      <c r="F303" s="7">
        <f>VLOOKUP($B303,'All Results'!$B$2:$Y$321,5,FALSE)</f>
        <v>44022.059799122108</v>
      </c>
      <c r="G303" s="7">
        <f>VLOOKUP($B303,'All Results'!$B$2:$Y$321,6,FALSE)</f>
        <v>4.3643335084198043E-4</v>
      </c>
      <c r="H303" t="str">
        <f>VLOOKUP($B303,'All Results'!$B$2:$Y$321,7,FALSE)</f>
        <v>Y</v>
      </c>
      <c r="I303" t="str">
        <f>VLOOKUP($B303,'All Results'!$B$2:$Y$321,8,FALSE)</f>
        <v>Y</v>
      </c>
      <c r="J303" t="str">
        <f>VLOOKUP($B303,'All Results'!$B$2:$Y$321,9,FALSE)</f>
        <v>Y</v>
      </c>
      <c r="K303">
        <f>VLOOKUP($B303,'All Results'!$B$2:$Y$321,10,FALSE)</f>
        <v>8</v>
      </c>
      <c r="L303">
        <f>VLOOKUP($B303,'All Results'!$B$2:$Y$321,11,FALSE)</f>
        <v>7</v>
      </c>
      <c r="M303">
        <f>VLOOKUP($B303,'All Results'!$B$2:$Y$321,12,FALSE)</f>
        <v>5</v>
      </c>
      <c r="N303">
        <f>VLOOKUP($B303,'All Results'!$B$2:$Y$321,13,FALSE)</f>
        <v>0</v>
      </c>
      <c r="O303">
        <f>VLOOKUP($B303,'All Results'!$B$2:$Y$321,14,FALSE)</f>
        <v>4</v>
      </c>
      <c r="P303">
        <f>VLOOKUP($B303,'All Results'!$B$2:$Y$321,15,FALSE)</f>
        <v>1</v>
      </c>
      <c r="Q303">
        <f>VLOOKUP($B303,'All Results'!$B$2:$Y$321,16,FALSE)</f>
        <v>6</v>
      </c>
      <c r="R303">
        <f>VLOOKUP($B303,'All Results'!$B$2:$Y$321,17,FALSE)</f>
        <v>2</v>
      </c>
      <c r="S303">
        <f>VLOOKUP($B303,'All Results'!$B$2:$Y$321,18,FALSE)</f>
        <v>1</v>
      </c>
      <c r="T303">
        <f>VLOOKUP($B303,'All Results'!$B$2:$Y$321,19,FALSE)</f>
        <v>1</v>
      </c>
      <c r="U303">
        <f>VLOOKUP($B303,'All Results'!$B$2:$Y$321,20,FALSE)</f>
        <v>35</v>
      </c>
      <c r="V303">
        <f>VLOOKUP($B303,'All Results'!$B$2:$Y$321,21,FALSE)</f>
        <v>12</v>
      </c>
      <c r="W303">
        <f>VLOOKUP($B303,'All Results'!$B$2:$Y$321,22,FALSE)</f>
        <v>14</v>
      </c>
      <c r="X303">
        <f>VLOOKUP($B303,'All Results'!$B$2:$Y$321,23,FALSE)</f>
        <v>9</v>
      </c>
      <c r="Y303">
        <f>VLOOKUP($B303,'All Results'!$B$2:$Y$321,24,FALSE)</f>
        <v>0.54</v>
      </c>
    </row>
    <row r="304" spans="1:25" x14ac:dyDescent="0.2">
      <c r="A304">
        <v>303</v>
      </c>
      <c r="B304" t="s">
        <v>255</v>
      </c>
      <c r="C304" t="s">
        <v>364</v>
      </c>
      <c r="D304" t="s">
        <v>356</v>
      </c>
      <c r="E304" s="7">
        <f>VLOOKUP($B304,'All Results'!$B$2:$Y$321,4,FALSE)</f>
        <v>44022.098340302757</v>
      </c>
      <c r="F304" s="7">
        <f>VLOOKUP($B304,'All Results'!$B$2:$Y$321,5,FALSE)</f>
        <v>44022.098805247617</v>
      </c>
      <c r="G304" s="7">
        <f>VLOOKUP($B304,'All Results'!$B$2:$Y$321,6,FALSE)</f>
        <v>4.6494486014125869E-4</v>
      </c>
      <c r="H304" t="str">
        <f>VLOOKUP($B304,'All Results'!$B$2:$Y$321,7,FALSE)</f>
        <v>Y</v>
      </c>
      <c r="I304" t="str">
        <f>VLOOKUP($B304,'All Results'!$B$2:$Y$321,8,FALSE)</f>
        <v>Y</v>
      </c>
      <c r="J304" t="e">
        <f>VLOOKUP($B304,'All Results'!$B$2:$Y$321,9,FALSE)</f>
        <v>#N/A</v>
      </c>
      <c r="K304">
        <f>VLOOKUP($B304,'All Results'!$B$2:$Y$321,10,FALSE)</f>
        <v>14</v>
      </c>
      <c r="L304">
        <f>VLOOKUP($B304,'All Results'!$B$2:$Y$321,11,FALSE)</f>
        <v>2</v>
      </c>
      <c r="M304">
        <f>VLOOKUP($B304,'All Results'!$B$2:$Y$321,12,FALSE)</f>
        <v>6</v>
      </c>
      <c r="N304">
        <f>VLOOKUP($B304,'All Results'!$B$2:$Y$321,13,FALSE)</f>
        <v>0</v>
      </c>
      <c r="O304">
        <f>VLOOKUP($B304,'All Results'!$B$2:$Y$321,14,FALSE)</f>
        <v>4</v>
      </c>
      <c r="P304">
        <f>VLOOKUP($B304,'All Results'!$B$2:$Y$321,15,FALSE)</f>
        <v>1</v>
      </c>
      <c r="Q304">
        <f>VLOOKUP($B304,'All Results'!$B$2:$Y$321,16,FALSE)</f>
        <v>2</v>
      </c>
      <c r="R304">
        <f>VLOOKUP($B304,'All Results'!$B$2:$Y$321,17,FALSE)</f>
        <v>3</v>
      </c>
      <c r="S304">
        <f>VLOOKUP($B304,'All Results'!$B$2:$Y$321,18,FALSE)</f>
        <v>1</v>
      </c>
      <c r="T304">
        <f>VLOOKUP($B304,'All Results'!$B$2:$Y$321,19,FALSE)</f>
        <v>1</v>
      </c>
      <c r="U304">
        <f>VLOOKUP($B304,'All Results'!$B$2:$Y$321,20,FALSE)</f>
        <v>34</v>
      </c>
      <c r="V304">
        <f>VLOOKUP($B304,'All Results'!$B$2:$Y$321,21,FALSE)</f>
        <v>7</v>
      </c>
      <c r="W304">
        <f>VLOOKUP($B304,'All Results'!$B$2:$Y$321,22,FALSE)</f>
        <v>14</v>
      </c>
      <c r="X304">
        <f>VLOOKUP($B304,'All Results'!$B$2:$Y$321,23,FALSE)</f>
        <v>13</v>
      </c>
      <c r="Y304">
        <f>VLOOKUP($B304,'All Results'!$B$2:$Y$321,24,FALSE)</f>
        <v>0.61</v>
      </c>
    </row>
    <row r="305" spans="1:25" x14ac:dyDescent="0.2">
      <c r="A305">
        <v>304</v>
      </c>
      <c r="B305" t="s">
        <v>215</v>
      </c>
      <c r="C305" t="s">
        <v>363</v>
      </c>
      <c r="D305" t="s">
        <v>356</v>
      </c>
      <c r="E305" s="7">
        <f>VLOOKUP($B305,'All Results'!$B$2:$Y$321,4,FALSE)</f>
        <v>44022.086697422397</v>
      </c>
      <c r="F305" s="7">
        <f>VLOOKUP($B305,'All Results'!$B$2:$Y$321,5,FALSE)</f>
        <v>44022.086704113332</v>
      </c>
      <c r="G305" s="7">
        <f>VLOOKUP($B305,'All Results'!$B$2:$Y$321,6,FALSE)</f>
        <v>6.6909342422150075E-6</v>
      </c>
      <c r="H305" t="str">
        <f>VLOOKUP($B305,'All Results'!$B$2:$Y$321,7,FALSE)</f>
        <v>N</v>
      </c>
      <c r="I305" t="str">
        <f>VLOOKUP($B305,'All Results'!$B$2:$Y$321,8,FALSE)</f>
        <v>N</v>
      </c>
      <c r="J305" t="e">
        <f>VLOOKUP($B305,'All Results'!$B$2:$Y$321,9,FALSE)</f>
        <v>#N/A</v>
      </c>
      <c r="K305">
        <f>VLOOKUP($B305,'All Results'!$B$2:$Y$321,10,FALSE)</f>
        <v>0</v>
      </c>
      <c r="L305">
        <f>VLOOKUP($B305,'All Results'!$B$2:$Y$321,11,FALSE)</f>
        <v>0</v>
      </c>
      <c r="M305">
        <f>VLOOKUP($B305,'All Results'!$B$2:$Y$321,12,FALSE)</f>
        <v>0</v>
      </c>
      <c r="N305">
        <f>VLOOKUP($B305,'All Results'!$B$2:$Y$321,13,FALSE)</f>
        <v>0</v>
      </c>
      <c r="O305">
        <f>VLOOKUP($B305,'All Results'!$B$2:$Y$321,14,FALSE)</f>
        <v>0</v>
      </c>
      <c r="P305">
        <f>VLOOKUP($B305,'All Results'!$B$2:$Y$321,15,FALSE)</f>
        <v>0</v>
      </c>
      <c r="Q305">
        <f>VLOOKUP($B305,'All Results'!$B$2:$Y$321,16,FALSE)</f>
        <v>0</v>
      </c>
      <c r="R305">
        <f>VLOOKUP($B305,'All Results'!$B$2:$Y$321,17,FALSE)</f>
        <v>0</v>
      </c>
      <c r="S305">
        <f>VLOOKUP($B305,'All Results'!$B$2:$Y$321,18,FALSE)</f>
        <v>0</v>
      </c>
      <c r="T305">
        <f>VLOOKUP($B305,'All Results'!$B$2:$Y$321,19,FALSE)</f>
        <v>0</v>
      </c>
      <c r="U305">
        <f>VLOOKUP($B305,'All Results'!$B$2:$Y$321,20,FALSE)</f>
        <v>0</v>
      </c>
      <c r="V305">
        <f>VLOOKUP($B305,'All Results'!$B$2:$Y$321,21,FALSE)</f>
        <v>0</v>
      </c>
      <c r="W305">
        <f>VLOOKUP($B305,'All Results'!$B$2:$Y$321,22,FALSE)</f>
        <v>0</v>
      </c>
      <c r="X305">
        <f>VLOOKUP($B305,'All Results'!$B$2:$Y$321,23,FALSE)</f>
        <v>0</v>
      </c>
      <c r="Y305">
        <f>VLOOKUP($B305,'All Results'!$B$2:$Y$321,24,FALSE)</f>
        <v>0</v>
      </c>
    </row>
    <row r="306" spans="1:25" x14ac:dyDescent="0.2">
      <c r="A306">
        <v>305</v>
      </c>
      <c r="B306" t="s">
        <v>208</v>
      </c>
      <c r="C306" t="s">
        <v>362</v>
      </c>
      <c r="D306" t="s">
        <v>356</v>
      </c>
      <c r="E306" s="7">
        <f>VLOOKUP($B306,'All Results'!$B$2:$Y$321,4,FALSE)</f>
        <v>44022.084347970937</v>
      </c>
      <c r="F306" s="7">
        <f>VLOOKUP($B306,'All Results'!$B$2:$Y$321,5,FALSE)</f>
        <v>44022.084871003499</v>
      </c>
      <c r="G306" s="7">
        <f>VLOOKUP($B306,'All Results'!$B$2:$Y$321,6,FALSE)</f>
        <v>5.2303256234154105E-4</v>
      </c>
      <c r="H306" t="str">
        <f>VLOOKUP($B306,'All Results'!$B$2:$Y$321,7,FALSE)</f>
        <v>Y</v>
      </c>
      <c r="I306" t="str">
        <f>VLOOKUP($B306,'All Results'!$B$2:$Y$321,8,FALSE)</f>
        <v>Y</v>
      </c>
      <c r="J306" t="e">
        <f>VLOOKUP($B306,'All Results'!$B$2:$Y$321,9,FALSE)</f>
        <v>#N/A</v>
      </c>
      <c r="K306">
        <f>VLOOKUP($B306,'All Results'!$B$2:$Y$321,10,FALSE)</f>
        <v>9</v>
      </c>
      <c r="L306">
        <f>VLOOKUP($B306,'All Results'!$B$2:$Y$321,11,FALSE)</f>
        <v>2</v>
      </c>
      <c r="M306">
        <f>VLOOKUP($B306,'All Results'!$B$2:$Y$321,12,FALSE)</f>
        <v>3</v>
      </c>
      <c r="N306">
        <f>VLOOKUP($B306,'All Results'!$B$2:$Y$321,13,FALSE)</f>
        <v>0</v>
      </c>
      <c r="O306">
        <f>VLOOKUP($B306,'All Results'!$B$2:$Y$321,14,FALSE)</f>
        <v>3</v>
      </c>
      <c r="P306">
        <f>VLOOKUP($B306,'All Results'!$B$2:$Y$321,15,FALSE)</f>
        <v>1</v>
      </c>
      <c r="Q306">
        <f>VLOOKUP($B306,'All Results'!$B$2:$Y$321,16,FALSE)</f>
        <v>1</v>
      </c>
      <c r="R306">
        <f>VLOOKUP($B306,'All Results'!$B$2:$Y$321,17,FALSE)</f>
        <v>2</v>
      </c>
      <c r="S306">
        <f>VLOOKUP($B306,'All Results'!$B$2:$Y$321,18,FALSE)</f>
        <v>1</v>
      </c>
      <c r="T306">
        <f>VLOOKUP($B306,'All Results'!$B$2:$Y$321,19,FALSE)</f>
        <v>1</v>
      </c>
      <c r="U306">
        <f>VLOOKUP($B306,'All Results'!$B$2:$Y$321,20,FALSE)</f>
        <v>23</v>
      </c>
      <c r="V306">
        <f>VLOOKUP($B306,'All Results'!$B$2:$Y$321,21,FALSE)</f>
        <v>5</v>
      </c>
      <c r="W306">
        <f>VLOOKUP($B306,'All Results'!$B$2:$Y$321,22,FALSE)</f>
        <v>12</v>
      </c>
      <c r="X306">
        <f>VLOOKUP($B306,'All Results'!$B$2:$Y$321,23,FALSE)</f>
        <v>6</v>
      </c>
      <c r="Y306">
        <f>VLOOKUP($B306,'All Results'!$B$2:$Y$321,24,FALSE)</f>
        <v>0.55000000000000004</v>
      </c>
    </row>
    <row r="307" spans="1:25" x14ac:dyDescent="0.2">
      <c r="A307">
        <v>306</v>
      </c>
      <c r="B307" t="s">
        <v>289</v>
      </c>
      <c r="C307" t="s">
        <v>361</v>
      </c>
      <c r="D307" t="s">
        <v>356</v>
      </c>
      <c r="E307" s="7">
        <f>VLOOKUP($B307,'All Results'!$B$2:$Y$321,4,FALSE)</f>
        <v>44022.107208853631</v>
      </c>
      <c r="F307" s="7">
        <f>VLOOKUP($B307,'All Results'!$B$2:$Y$321,5,FALSE)</f>
        <v>44022.107771476003</v>
      </c>
      <c r="G307" s="7">
        <f>VLOOKUP($B307,'All Results'!$B$2:$Y$321,6,FALSE)</f>
        <v>5.6262237194459885E-4</v>
      </c>
      <c r="H307" t="str">
        <f>VLOOKUP($B307,'All Results'!$B$2:$Y$321,7,FALSE)</f>
        <v>Y</v>
      </c>
      <c r="I307" t="str">
        <f>VLOOKUP($B307,'All Results'!$B$2:$Y$321,8,FALSE)</f>
        <v>Y</v>
      </c>
      <c r="J307" t="e">
        <f>VLOOKUP($B307,'All Results'!$B$2:$Y$321,9,FALSE)</f>
        <v>#N/A</v>
      </c>
      <c r="K307">
        <f>VLOOKUP($B307,'All Results'!$B$2:$Y$321,10,FALSE)</f>
        <v>7</v>
      </c>
      <c r="L307">
        <f>VLOOKUP($B307,'All Results'!$B$2:$Y$321,11,FALSE)</f>
        <v>3</v>
      </c>
      <c r="M307">
        <f>VLOOKUP($B307,'All Results'!$B$2:$Y$321,12,FALSE)</f>
        <v>2</v>
      </c>
      <c r="N307">
        <f>VLOOKUP($B307,'All Results'!$B$2:$Y$321,13,FALSE)</f>
        <v>0</v>
      </c>
      <c r="O307">
        <f>VLOOKUP($B307,'All Results'!$B$2:$Y$321,14,FALSE)</f>
        <v>2</v>
      </c>
      <c r="P307">
        <f>VLOOKUP($B307,'All Results'!$B$2:$Y$321,15,FALSE)</f>
        <v>1</v>
      </c>
      <c r="Q307">
        <f>VLOOKUP($B307,'All Results'!$B$2:$Y$321,16,FALSE)</f>
        <v>1</v>
      </c>
      <c r="R307">
        <f>VLOOKUP($B307,'All Results'!$B$2:$Y$321,17,FALSE)</f>
        <v>2</v>
      </c>
      <c r="S307">
        <f>VLOOKUP($B307,'All Results'!$B$2:$Y$321,18,FALSE)</f>
        <v>1</v>
      </c>
      <c r="T307">
        <f>VLOOKUP($B307,'All Results'!$B$2:$Y$321,19,FALSE)</f>
        <v>1</v>
      </c>
      <c r="U307">
        <f>VLOOKUP($B307,'All Results'!$B$2:$Y$321,20,FALSE)</f>
        <v>20</v>
      </c>
      <c r="V307">
        <f>VLOOKUP($B307,'All Results'!$B$2:$Y$321,21,FALSE)</f>
        <v>5</v>
      </c>
      <c r="W307">
        <f>VLOOKUP($B307,'All Results'!$B$2:$Y$321,22,FALSE)</f>
        <v>11</v>
      </c>
      <c r="X307">
        <f>VLOOKUP($B307,'All Results'!$B$2:$Y$321,23,FALSE)</f>
        <v>4</v>
      </c>
      <c r="Y307">
        <f>VLOOKUP($B307,'All Results'!$B$2:$Y$321,24,FALSE)</f>
        <v>0.55000000000000004</v>
      </c>
    </row>
    <row r="308" spans="1:25" x14ac:dyDescent="0.2">
      <c r="A308">
        <v>307</v>
      </c>
      <c r="B308" t="s">
        <v>240</v>
      </c>
      <c r="C308" t="s">
        <v>360</v>
      </c>
      <c r="D308" t="s">
        <v>356</v>
      </c>
      <c r="E308" s="7">
        <f>VLOOKUP($B308,'All Results'!$B$2:$Y$321,4,FALSE)</f>
        <v>44022.094511997377</v>
      </c>
      <c r="F308" s="7">
        <f>VLOOKUP($B308,'All Results'!$B$2:$Y$321,5,FALSE)</f>
        <v>44022.09495978801</v>
      </c>
      <c r="G308" s="7">
        <f>VLOOKUP($B308,'All Results'!$B$2:$Y$321,6,FALSE)</f>
        <v>4.4779063318856061E-4</v>
      </c>
      <c r="H308" t="str">
        <f>VLOOKUP($B308,'All Results'!$B$2:$Y$321,7,FALSE)</f>
        <v>Y</v>
      </c>
      <c r="I308" t="str">
        <f>VLOOKUP($B308,'All Results'!$B$2:$Y$321,8,FALSE)</f>
        <v>Y</v>
      </c>
      <c r="J308" t="e">
        <f>VLOOKUP($B308,'All Results'!$B$2:$Y$321,9,FALSE)</f>
        <v>#N/A</v>
      </c>
      <c r="K308">
        <f>VLOOKUP($B308,'All Results'!$B$2:$Y$321,10,FALSE)</f>
        <v>7</v>
      </c>
      <c r="L308">
        <f>VLOOKUP($B308,'All Results'!$B$2:$Y$321,11,FALSE)</f>
        <v>3</v>
      </c>
      <c r="M308">
        <f>VLOOKUP($B308,'All Results'!$B$2:$Y$321,12,FALSE)</f>
        <v>3</v>
      </c>
      <c r="N308">
        <f>VLOOKUP($B308,'All Results'!$B$2:$Y$321,13,FALSE)</f>
        <v>0</v>
      </c>
      <c r="O308">
        <f>VLOOKUP($B308,'All Results'!$B$2:$Y$321,14,FALSE)</f>
        <v>1</v>
      </c>
      <c r="P308">
        <f>VLOOKUP($B308,'All Results'!$B$2:$Y$321,15,FALSE)</f>
        <v>1</v>
      </c>
      <c r="Q308">
        <f>VLOOKUP($B308,'All Results'!$B$2:$Y$321,16,FALSE)</f>
        <v>2</v>
      </c>
      <c r="R308">
        <f>VLOOKUP($B308,'All Results'!$B$2:$Y$321,17,FALSE)</f>
        <v>2</v>
      </c>
      <c r="S308">
        <f>VLOOKUP($B308,'All Results'!$B$2:$Y$321,18,FALSE)</f>
        <v>1</v>
      </c>
      <c r="T308">
        <f>VLOOKUP($B308,'All Results'!$B$2:$Y$321,19,FALSE)</f>
        <v>0</v>
      </c>
      <c r="U308">
        <f>VLOOKUP($B308,'All Results'!$B$2:$Y$321,20,FALSE)</f>
        <v>20</v>
      </c>
      <c r="V308">
        <f>VLOOKUP($B308,'All Results'!$B$2:$Y$321,21,FALSE)</f>
        <v>9</v>
      </c>
      <c r="W308">
        <f>VLOOKUP($B308,'All Results'!$B$2:$Y$321,22,FALSE)</f>
        <v>8</v>
      </c>
      <c r="X308">
        <f>VLOOKUP($B308,'All Results'!$B$2:$Y$321,23,FALSE)</f>
        <v>3</v>
      </c>
      <c r="Y308">
        <f>VLOOKUP($B308,'All Results'!$B$2:$Y$321,24,FALSE)</f>
        <v>0.47</v>
      </c>
    </row>
    <row r="309" spans="1:25" x14ac:dyDescent="0.2">
      <c r="A309">
        <v>308</v>
      </c>
      <c r="B309" t="s">
        <v>32</v>
      </c>
      <c r="C309" t="s">
        <v>359</v>
      </c>
      <c r="D309" t="s">
        <v>356</v>
      </c>
      <c r="E309" s="7">
        <f>VLOOKUP($B309,'All Results'!$B$2:$Y$321,4,FALSE)</f>
        <v>44022.036488692407</v>
      </c>
      <c r="F309" s="7">
        <f>VLOOKUP($B309,'All Results'!$B$2:$Y$321,5,FALSE)</f>
        <v>44022.037014635564</v>
      </c>
      <c r="G309" s="7">
        <f>VLOOKUP($B309,'All Results'!$B$2:$Y$321,6,FALSE)</f>
        <v>5.2594315638998523E-4</v>
      </c>
      <c r="H309" t="str">
        <f>VLOOKUP($B309,'All Results'!$B$2:$Y$321,7,FALSE)</f>
        <v>Y</v>
      </c>
      <c r="I309" t="str">
        <f>VLOOKUP($B309,'All Results'!$B$2:$Y$321,8,FALSE)</f>
        <v>Y</v>
      </c>
      <c r="J309" t="str">
        <f>VLOOKUP($B309,'All Results'!$B$2:$Y$321,9,FALSE)</f>
        <v>Y</v>
      </c>
      <c r="K309">
        <f>VLOOKUP($B309,'All Results'!$B$2:$Y$321,10,FALSE)</f>
        <v>7</v>
      </c>
      <c r="L309">
        <f>VLOOKUP($B309,'All Results'!$B$2:$Y$321,11,FALSE)</f>
        <v>6</v>
      </c>
      <c r="M309">
        <f>VLOOKUP($B309,'All Results'!$B$2:$Y$321,12,FALSE)</f>
        <v>3</v>
      </c>
      <c r="N309">
        <f>VLOOKUP($B309,'All Results'!$B$2:$Y$321,13,FALSE)</f>
        <v>0</v>
      </c>
      <c r="O309">
        <f>VLOOKUP($B309,'All Results'!$B$2:$Y$321,14,FALSE)</f>
        <v>4</v>
      </c>
      <c r="P309">
        <f>VLOOKUP($B309,'All Results'!$B$2:$Y$321,15,FALSE)</f>
        <v>1</v>
      </c>
      <c r="Q309">
        <f>VLOOKUP($B309,'All Results'!$B$2:$Y$321,16,FALSE)</f>
        <v>6</v>
      </c>
      <c r="R309">
        <f>VLOOKUP($B309,'All Results'!$B$2:$Y$321,17,FALSE)</f>
        <v>2</v>
      </c>
      <c r="S309">
        <f>VLOOKUP($B309,'All Results'!$B$2:$Y$321,18,FALSE)</f>
        <v>1</v>
      </c>
      <c r="T309">
        <f>VLOOKUP($B309,'All Results'!$B$2:$Y$321,19,FALSE)</f>
        <v>1</v>
      </c>
      <c r="U309">
        <f>VLOOKUP($B309,'All Results'!$B$2:$Y$321,20,FALSE)</f>
        <v>31</v>
      </c>
      <c r="V309">
        <f>VLOOKUP($B309,'All Results'!$B$2:$Y$321,21,FALSE)</f>
        <v>11</v>
      </c>
      <c r="W309">
        <f>VLOOKUP($B309,'All Results'!$B$2:$Y$321,22,FALSE)</f>
        <v>15</v>
      </c>
      <c r="X309">
        <f>VLOOKUP($B309,'All Results'!$B$2:$Y$321,23,FALSE)</f>
        <v>5</v>
      </c>
      <c r="Y309">
        <f>VLOOKUP($B309,'All Results'!$B$2:$Y$321,24,FALSE)</f>
        <v>0.53</v>
      </c>
    </row>
    <row r="310" spans="1:25" x14ac:dyDescent="0.2">
      <c r="A310">
        <v>309</v>
      </c>
      <c r="B310" t="s">
        <v>124</v>
      </c>
      <c r="C310" t="s">
        <v>358</v>
      </c>
      <c r="D310" t="s">
        <v>356</v>
      </c>
      <c r="E310" s="7">
        <f>VLOOKUP($B310,'All Results'!$B$2:$Y$321,4,FALSE)</f>
        <v>44022.061250562059</v>
      </c>
      <c r="F310" s="7">
        <f>VLOOKUP($B310,'All Results'!$B$2:$Y$321,5,FALSE)</f>
        <v>44022.061256926681</v>
      </c>
      <c r="G310" s="7">
        <f>VLOOKUP($B310,'All Results'!$B$2:$Y$321,6,FALSE)</f>
        <v>6.3646220951341093E-6</v>
      </c>
      <c r="H310" t="str">
        <f>VLOOKUP($B310,'All Results'!$B$2:$Y$321,7,FALSE)</f>
        <v>N</v>
      </c>
      <c r="I310" t="str">
        <f>VLOOKUP($B310,'All Results'!$B$2:$Y$321,8,FALSE)</f>
        <v>N</v>
      </c>
      <c r="J310" t="e">
        <f>VLOOKUP($B310,'All Results'!$B$2:$Y$321,9,FALSE)</f>
        <v>#N/A</v>
      </c>
      <c r="K310">
        <f>VLOOKUP($B310,'All Results'!$B$2:$Y$321,10,FALSE)</f>
        <v>0</v>
      </c>
      <c r="L310">
        <f>VLOOKUP($B310,'All Results'!$B$2:$Y$321,11,FALSE)</f>
        <v>0</v>
      </c>
      <c r="M310">
        <f>VLOOKUP($B310,'All Results'!$B$2:$Y$321,12,FALSE)</f>
        <v>0</v>
      </c>
      <c r="N310">
        <f>VLOOKUP($B310,'All Results'!$B$2:$Y$321,13,FALSE)</f>
        <v>0</v>
      </c>
      <c r="O310">
        <f>VLOOKUP($B310,'All Results'!$B$2:$Y$321,14,FALSE)</f>
        <v>0</v>
      </c>
      <c r="P310">
        <f>VLOOKUP($B310,'All Results'!$B$2:$Y$321,15,FALSE)</f>
        <v>0</v>
      </c>
      <c r="Q310">
        <f>VLOOKUP($B310,'All Results'!$B$2:$Y$321,16,FALSE)</f>
        <v>0</v>
      </c>
      <c r="R310">
        <f>VLOOKUP($B310,'All Results'!$B$2:$Y$321,17,FALSE)</f>
        <v>0</v>
      </c>
      <c r="S310">
        <f>VLOOKUP($B310,'All Results'!$B$2:$Y$321,18,FALSE)</f>
        <v>0</v>
      </c>
      <c r="T310">
        <f>VLOOKUP($B310,'All Results'!$B$2:$Y$321,19,FALSE)</f>
        <v>0</v>
      </c>
      <c r="U310">
        <f>VLOOKUP($B310,'All Results'!$B$2:$Y$321,20,FALSE)</f>
        <v>0</v>
      </c>
      <c r="V310">
        <f>VLOOKUP($B310,'All Results'!$B$2:$Y$321,21,FALSE)</f>
        <v>0</v>
      </c>
      <c r="W310">
        <f>VLOOKUP($B310,'All Results'!$B$2:$Y$321,22,FALSE)</f>
        <v>0</v>
      </c>
      <c r="X310">
        <f>VLOOKUP($B310,'All Results'!$B$2:$Y$321,23,FALSE)</f>
        <v>0</v>
      </c>
      <c r="Y310">
        <f>VLOOKUP($B310,'All Results'!$B$2:$Y$321,24,FALSE)</f>
        <v>0</v>
      </c>
    </row>
    <row r="311" spans="1:25" x14ac:dyDescent="0.2">
      <c r="A311">
        <v>310</v>
      </c>
      <c r="B311" t="s">
        <v>293</v>
      </c>
      <c r="C311" t="s">
        <v>357</v>
      </c>
      <c r="D311" t="s">
        <v>356</v>
      </c>
      <c r="E311" s="7">
        <f>VLOOKUP($B311,'All Results'!$B$2:$Y$321,4,FALSE)</f>
        <v>44022.108700644952</v>
      </c>
      <c r="F311" s="7">
        <f>VLOOKUP($B311,'All Results'!$B$2:$Y$321,5,FALSE)</f>
        <v>44022.109037245587</v>
      </c>
      <c r="G311" s="7">
        <f>VLOOKUP($B311,'All Results'!$B$2:$Y$321,6,FALSE)</f>
        <v>3.366006349097006E-4</v>
      </c>
      <c r="H311" t="str">
        <f>VLOOKUP($B311,'All Results'!$B$2:$Y$321,7,FALSE)</f>
        <v>Y</v>
      </c>
      <c r="I311" t="str">
        <f>VLOOKUP($B311,'All Results'!$B$2:$Y$321,8,FALSE)</f>
        <v>Y</v>
      </c>
      <c r="J311" t="str">
        <f>VLOOKUP($B311,'All Results'!$B$2:$Y$321,9,FALSE)</f>
        <v>Y</v>
      </c>
      <c r="K311">
        <f>VLOOKUP($B311,'All Results'!$B$2:$Y$321,10,FALSE)</f>
        <v>8</v>
      </c>
      <c r="L311">
        <f>VLOOKUP($B311,'All Results'!$B$2:$Y$321,11,FALSE)</f>
        <v>8</v>
      </c>
      <c r="M311">
        <f>VLOOKUP($B311,'All Results'!$B$2:$Y$321,12,FALSE)</f>
        <v>3</v>
      </c>
      <c r="N311">
        <f>VLOOKUP($B311,'All Results'!$B$2:$Y$321,13,FALSE)</f>
        <v>0</v>
      </c>
      <c r="O311">
        <f>VLOOKUP($B311,'All Results'!$B$2:$Y$321,14,FALSE)</f>
        <v>5</v>
      </c>
      <c r="P311">
        <f>VLOOKUP($B311,'All Results'!$B$2:$Y$321,15,FALSE)</f>
        <v>1</v>
      </c>
      <c r="Q311">
        <f>VLOOKUP($B311,'All Results'!$B$2:$Y$321,16,FALSE)</f>
        <v>5</v>
      </c>
      <c r="R311">
        <f>VLOOKUP($B311,'All Results'!$B$2:$Y$321,17,FALSE)</f>
        <v>2</v>
      </c>
      <c r="S311">
        <f>VLOOKUP($B311,'All Results'!$B$2:$Y$321,18,FALSE)</f>
        <v>0</v>
      </c>
      <c r="T311">
        <f>VLOOKUP($B311,'All Results'!$B$2:$Y$321,19,FALSE)</f>
        <v>1</v>
      </c>
      <c r="U311">
        <f>VLOOKUP($B311,'All Results'!$B$2:$Y$321,20,FALSE)</f>
        <v>33</v>
      </c>
      <c r="V311">
        <f>VLOOKUP($B311,'All Results'!$B$2:$Y$321,21,FALSE)</f>
        <v>11</v>
      </c>
      <c r="W311">
        <f>VLOOKUP($B311,'All Results'!$B$2:$Y$321,22,FALSE)</f>
        <v>15</v>
      </c>
      <c r="X311">
        <f>VLOOKUP($B311,'All Results'!$B$2:$Y$321,23,FALSE)</f>
        <v>7</v>
      </c>
      <c r="Y311">
        <f>VLOOKUP($B311,'All Results'!$B$2:$Y$321,24,FALSE)</f>
        <v>0.56000000000000005</v>
      </c>
    </row>
    <row r="312" spans="1:25" x14ac:dyDescent="0.2">
      <c r="A312">
        <v>311</v>
      </c>
      <c r="B312" t="s">
        <v>149</v>
      </c>
      <c r="C312" t="s">
        <v>355</v>
      </c>
      <c r="D312" t="s">
        <v>345</v>
      </c>
      <c r="E312" s="7">
        <f>VLOOKUP($B312,'All Results'!$B$2:$Y$321,4,FALSE)</f>
        <v>44022.068199640999</v>
      </c>
      <c r="F312" s="7">
        <f>VLOOKUP($B312,'All Results'!$B$2:$Y$321,5,FALSE)</f>
        <v>44022.068806061783</v>
      </c>
      <c r="G312" s="7">
        <f>VLOOKUP($B312,'All Results'!$B$2:$Y$321,6,FALSE)</f>
        <v>6.0642078460659832E-4</v>
      </c>
      <c r="H312" t="str">
        <f>VLOOKUP($B312,'All Results'!$B$2:$Y$321,7,FALSE)</f>
        <v>Y</v>
      </c>
      <c r="I312" t="str">
        <f>VLOOKUP($B312,'All Results'!$B$2:$Y$321,8,FALSE)</f>
        <v>Y</v>
      </c>
      <c r="J312" t="e">
        <f>VLOOKUP($B312,'All Results'!$B$2:$Y$321,9,FALSE)</f>
        <v>#N/A</v>
      </c>
      <c r="K312">
        <f>VLOOKUP($B312,'All Results'!$B$2:$Y$321,10,FALSE)</f>
        <v>8</v>
      </c>
      <c r="L312">
        <f>VLOOKUP($B312,'All Results'!$B$2:$Y$321,11,FALSE)</f>
        <v>6</v>
      </c>
      <c r="M312">
        <f>VLOOKUP($B312,'All Results'!$B$2:$Y$321,12,FALSE)</f>
        <v>4</v>
      </c>
      <c r="N312">
        <f>VLOOKUP($B312,'All Results'!$B$2:$Y$321,13,FALSE)</f>
        <v>0</v>
      </c>
      <c r="O312">
        <f>VLOOKUP($B312,'All Results'!$B$2:$Y$321,14,FALSE)</f>
        <v>1</v>
      </c>
      <c r="P312">
        <f>VLOOKUP($B312,'All Results'!$B$2:$Y$321,15,FALSE)</f>
        <v>1</v>
      </c>
      <c r="Q312">
        <f>VLOOKUP($B312,'All Results'!$B$2:$Y$321,16,FALSE)</f>
        <v>2</v>
      </c>
      <c r="R312">
        <f>VLOOKUP($B312,'All Results'!$B$2:$Y$321,17,FALSE)</f>
        <v>2</v>
      </c>
      <c r="S312">
        <f>VLOOKUP($B312,'All Results'!$B$2:$Y$321,18,FALSE)</f>
        <v>2</v>
      </c>
      <c r="T312">
        <f>VLOOKUP($B312,'All Results'!$B$2:$Y$321,19,FALSE)</f>
        <v>1</v>
      </c>
      <c r="U312">
        <f>VLOOKUP($B312,'All Results'!$B$2:$Y$321,20,FALSE)</f>
        <v>27</v>
      </c>
      <c r="V312">
        <f>VLOOKUP($B312,'All Results'!$B$2:$Y$321,21,FALSE)</f>
        <v>8</v>
      </c>
      <c r="W312">
        <f>VLOOKUP($B312,'All Results'!$B$2:$Y$321,22,FALSE)</f>
        <v>13</v>
      </c>
      <c r="X312">
        <f>VLOOKUP($B312,'All Results'!$B$2:$Y$321,23,FALSE)</f>
        <v>6</v>
      </c>
      <c r="Y312">
        <f>VLOOKUP($B312,'All Results'!$B$2:$Y$321,24,FALSE)</f>
        <v>0.55000000000000004</v>
      </c>
    </row>
    <row r="313" spans="1:25" x14ac:dyDescent="0.2">
      <c r="A313">
        <v>312</v>
      </c>
      <c r="B313" t="s">
        <v>315</v>
      </c>
      <c r="C313" t="s">
        <v>354</v>
      </c>
      <c r="D313" t="s">
        <v>345</v>
      </c>
      <c r="E313" s="7">
        <f>VLOOKUP($B313,'All Results'!$B$2:$Y$321,4,FALSE)</f>
        <v>44022.113932350403</v>
      </c>
      <c r="F313" s="7">
        <f>VLOOKUP($B313,'All Results'!$B$2:$Y$321,5,FALSE)</f>
        <v>44022.113938979222</v>
      </c>
      <c r="G313" s="7">
        <f>VLOOKUP($B313,'All Results'!$B$2:$Y$321,6,FALSE)</f>
        <v>6.6288193920627236E-6</v>
      </c>
      <c r="H313" t="str">
        <f>VLOOKUP($B313,'All Results'!$B$2:$Y$321,7,FALSE)</f>
        <v>N</v>
      </c>
      <c r="I313" t="str">
        <f>VLOOKUP($B313,'All Results'!$B$2:$Y$321,8,FALSE)</f>
        <v>N</v>
      </c>
      <c r="J313" t="e">
        <f>VLOOKUP($B313,'All Results'!$B$2:$Y$321,9,FALSE)</f>
        <v>#N/A</v>
      </c>
      <c r="K313">
        <f>VLOOKUP($B313,'All Results'!$B$2:$Y$321,10,FALSE)</f>
        <v>0</v>
      </c>
      <c r="L313">
        <f>VLOOKUP($B313,'All Results'!$B$2:$Y$321,11,FALSE)</f>
        <v>0</v>
      </c>
      <c r="M313">
        <f>VLOOKUP($B313,'All Results'!$B$2:$Y$321,12,FALSE)</f>
        <v>0</v>
      </c>
      <c r="N313">
        <f>VLOOKUP($B313,'All Results'!$B$2:$Y$321,13,FALSE)</f>
        <v>0</v>
      </c>
      <c r="O313">
        <f>VLOOKUP($B313,'All Results'!$B$2:$Y$321,14,FALSE)</f>
        <v>0</v>
      </c>
      <c r="P313">
        <f>VLOOKUP($B313,'All Results'!$B$2:$Y$321,15,FALSE)</f>
        <v>0</v>
      </c>
      <c r="Q313">
        <f>VLOOKUP($B313,'All Results'!$B$2:$Y$321,16,FALSE)</f>
        <v>0</v>
      </c>
      <c r="R313">
        <f>VLOOKUP($B313,'All Results'!$B$2:$Y$321,17,FALSE)</f>
        <v>0</v>
      </c>
      <c r="S313">
        <f>VLOOKUP($B313,'All Results'!$B$2:$Y$321,18,FALSE)</f>
        <v>0</v>
      </c>
      <c r="T313">
        <f>VLOOKUP($B313,'All Results'!$B$2:$Y$321,19,FALSE)</f>
        <v>0</v>
      </c>
      <c r="U313">
        <f>VLOOKUP($B313,'All Results'!$B$2:$Y$321,20,FALSE)</f>
        <v>0</v>
      </c>
      <c r="V313">
        <f>VLOOKUP($B313,'All Results'!$B$2:$Y$321,21,FALSE)</f>
        <v>0</v>
      </c>
      <c r="W313">
        <f>VLOOKUP($B313,'All Results'!$B$2:$Y$321,22,FALSE)</f>
        <v>0</v>
      </c>
      <c r="X313">
        <f>VLOOKUP($B313,'All Results'!$B$2:$Y$321,23,FALSE)</f>
        <v>0</v>
      </c>
      <c r="Y313">
        <f>VLOOKUP($B313,'All Results'!$B$2:$Y$321,24,FALSE)</f>
        <v>0</v>
      </c>
    </row>
    <row r="314" spans="1:25" x14ac:dyDescent="0.2">
      <c r="A314">
        <v>313</v>
      </c>
      <c r="B314" t="s">
        <v>236</v>
      </c>
      <c r="C314" t="s">
        <v>353</v>
      </c>
      <c r="D314" t="s">
        <v>345</v>
      </c>
      <c r="E314" s="7">
        <f>VLOOKUP($B314,'All Results'!$B$2:$Y$321,4,FALSE)</f>
        <v>44022.093547219098</v>
      </c>
      <c r="F314" s="7">
        <f>VLOOKUP($B314,'All Results'!$B$2:$Y$321,5,FALSE)</f>
        <v>44022.093766035017</v>
      </c>
      <c r="G314" s="7">
        <f>VLOOKUP($B314,'All Results'!$B$2:$Y$321,6,FALSE)</f>
        <v>2.1881591965211555E-4</v>
      </c>
      <c r="H314" t="str">
        <f>VLOOKUP($B314,'All Results'!$B$2:$Y$321,7,FALSE)</f>
        <v>Y</v>
      </c>
      <c r="I314" t="str">
        <f>VLOOKUP($B314,'All Results'!$B$2:$Y$321,8,FALSE)</f>
        <v>Y</v>
      </c>
      <c r="J314" t="e">
        <f>VLOOKUP($B314,'All Results'!$B$2:$Y$321,9,FALSE)</f>
        <v>#N/A</v>
      </c>
      <c r="K314">
        <f>VLOOKUP($B314,'All Results'!$B$2:$Y$321,10,FALSE)</f>
        <v>5</v>
      </c>
      <c r="L314">
        <f>VLOOKUP($B314,'All Results'!$B$2:$Y$321,11,FALSE)</f>
        <v>2</v>
      </c>
      <c r="M314">
        <f>VLOOKUP($B314,'All Results'!$B$2:$Y$321,12,FALSE)</f>
        <v>4</v>
      </c>
      <c r="N314">
        <f>VLOOKUP($B314,'All Results'!$B$2:$Y$321,13,FALSE)</f>
        <v>0</v>
      </c>
      <c r="O314">
        <f>VLOOKUP($B314,'All Results'!$B$2:$Y$321,14,FALSE)</f>
        <v>2</v>
      </c>
      <c r="P314">
        <f>VLOOKUP($B314,'All Results'!$B$2:$Y$321,15,FALSE)</f>
        <v>1</v>
      </c>
      <c r="Q314">
        <f>VLOOKUP($B314,'All Results'!$B$2:$Y$321,16,FALSE)</f>
        <v>1</v>
      </c>
      <c r="R314">
        <f>VLOOKUP($B314,'All Results'!$B$2:$Y$321,17,FALSE)</f>
        <v>2</v>
      </c>
      <c r="S314">
        <f>VLOOKUP($B314,'All Results'!$B$2:$Y$321,18,FALSE)</f>
        <v>1</v>
      </c>
      <c r="T314">
        <f>VLOOKUP($B314,'All Results'!$B$2:$Y$321,19,FALSE)</f>
        <v>1</v>
      </c>
      <c r="U314">
        <f>VLOOKUP($B314,'All Results'!$B$2:$Y$321,20,FALSE)</f>
        <v>19</v>
      </c>
      <c r="V314">
        <f>VLOOKUP($B314,'All Results'!$B$2:$Y$321,21,FALSE)</f>
        <v>5</v>
      </c>
      <c r="W314">
        <f>VLOOKUP($B314,'All Results'!$B$2:$Y$321,22,FALSE)</f>
        <v>9</v>
      </c>
      <c r="X314">
        <f>VLOOKUP($B314,'All Results'!$B$2:$Y$321,23,FALSE)</f>
        <v>5</v>
      </c>
      <c r="Y314">
        <f>VLOOKUP($B314,'All Results'!$B$2:$Y$321,24,FALSE)</f>
        <v>0.6</v>
      </c>
    </row>
    <row r="315" spans="1:25" x14ac:dyDescent="0.2">
      <c r="A315">
        <v>314</v>
      </c>
      <c r="B315" t="s">
        <v>175</v>
      </c>
      <c r="C315" t="s">
        <v>352</v>
      </c>
      <c r="D315" t="s">
        <v>345</v>
      </c>
      <c r="E315" s="7">
        <f>VLOOKUP($B315,'All Results'!$B$2:$Y$321,4,FALSE)</f>
        <v>44022.076591535348</v>
      </c>
      <c r="F315" s="7">
        <f>VLOOKUP($B315,'All Results'!$B$2:$Y$321,5,FALSE)</f>
        <v>44022.076692107017</v>
      </c>
      <c r="G315" s="7">
        <f>VLOOKUP($B315,'All Results'!$B$2:$Y$321,6,FALSE)</f>
        <v>1.0057166946353391E-4</v>
      </c>
      <c r="H315" t="str">
        <f>VLOOKUP($B315,'All Results'!$B$2:$Y$321,7,FALSE)</f>
        <v>Y</v>
      </c>
      <c r="I315" t="str">
        <f>VLOOKUP($B315,'All Results'!$B$2:$Y$321,8,FALSE)</f>
        <v>Y</v>
      </c>
      <c r="J315" t="e">
        <f>VLOOKUP($B315,'All Results'!$B$2:$Y$321,9,FALSE)</f>
        <v>#N/A</v>
      </c>
      <c r="K315">
        <f>VLOOKUP($B315,'All Results'!$B$2:$Y$321,10,FALSE)</f>
        <v>6</v>
      </c>
      <c r="L315">
        <f>VLOOKUP($B315,'All Results'!$B$2:$Y$321,11,FALSE)</f>
        <v>3</v>
      </c>
      <c r="M315">
        <f>VLOOKUP($B315,'All Results'!$B$2:$Y$321,12,FALSE)</f>
        <v>3</v>
      </c>
      <c r="N315">
        <f>VLOOKUP($B315,'All Results'!$B$2:$Y$321,13,FALSE)</f>
        <v>0</v>
      </c>
      <c r="O315">
        <f>VLOOKUP($B315,'All Results'!$B$2:$Y$321,14,FALSE)</f>
        <v>1</v>
      </c>
      <c r="P315">
        <f>VLOOKUP($B315,'All Results'!$B$2:$Y$321,15,FALSE)</f>
        <v>0</v>
      </c>
      <c r="Q315">
        <f>VLOOKUP($B315,'All Results'!$B$2:$Y$321,16,FALSE)</f>
        <v>1</v>
      </c>
      <c r="R315">
        <f>VLOOKUP($B315,'All Results'!$B$2:$Y$321,17,FALSE)</f>
        <v>3</v>
      </c>
      <c r="S315">
        <f>VLOOKUP($B315,'All Results'!$B$2:$Y$321,18,FALSE)</f>
        <v>1</v>
      </c>
      <c r="T315">
        <f>VLOOKUP($B315,'All Results'!$B$2:$Y$321,19,FALSE)</f>
        <v>0</v>
      </c>
      <c r="U315">
        <f>VLOOKUP($B315,'All Results'!$B$2:$Y$321,20,FALSE)</f>
        <v>18</v>
      </c>
      <c r="V315">
        <f>VLOOKUP($B315,'All Results'!$B$2:$Y$321,21,FALSE)</f>
        <v>8</v>
      </c>
      <c r="W315">
        <f>VLOOKUP($B315,'All Results'!$B$2:$Y$321,22,FALSE)</f>
        <v>8</v>
      </c>
      <c r="X315">
        <f>VLOOKUP($B315,'All Results'!$B$2:$Y$321,23,FALSE)</f>
        <v>2</v>
      </c>
      <c r="Y315">
        <f>VLOOKUP($B315,'All Results'!$B$2:$Y$321,24,FALSE)</f>
        <v>0.51</v>
      </c>
    </row>
    <row r="316" spans="1:25" x14ac:dyDescent="0.2">
      <c r="A316">
        <v>315</v>
      </c>
      <c r="B316" t="s">
        <v>196</v>
      </c>
      <c r="C316" t="s">
        <v>351</v>
      </c>
      <c r="D316" t="s">
        <v>345</v>
      </c>
      <c r="E316" s="7">
        <f>VLOOKUP($B316,'All Results'!$B$2:$Y$321,4,FALSE)</f>
        <v>44022.081406335928</v>
      </c>
      <c r="F316" s="7">
        <f>VLOOKUP($B316,'All Results'!$B$2:$Y$321,5,FALSE)</f>
        <v>44022.081792081219</v>
      </c>
      <c r="G316" s="7">
        <f>VLOOKUP($B316,'All Results'!$B$2:$Y$321,6,FALSE)</f>
        <v>3.8574529025936499E-4</v>
      </c>
      <c r="H316" t="str">
        <f>VLOOKUP($B316,'All Results'!$B$2:$Y$321,7,FALSE)</f>
        <v>Y</v>
      </c>
      <c r="I316" t="str">
        <f>VLOOKUP($B316,'All Results'!$B$2:$Y$321,8,FALSE)</f>
        <v>Y</v>
      </c>
      <c r="J316" t="str">
        <f>VLOOKUP($B316,'All Results'!$B$2:$Y$321,9,FALSE)</f>
        <v>Y</v>
      </c>
      <c r="K316">
        <f>VLOOKUP($B316,'All Results'!$B$2:$Y$321,10,FALSE)</f>
        <v>10</v>
      </c>
      <c r="L316">
        <f>VLOOKUP($B316,'All Results'!$B$2:$Y$321,11,FALSE)</f>
        <v>10</v>
      </c>
      <c r="M316">
        <f>VLOOKUP($B316,'All Results'!$B$2:$Y$321,12,FALSE)</f>
        <v>2</v>
      </c>
      <c r="N316">
        <f>VLOOKUP($B316,'All Results'!$B$2:$Y$321,13,FALSE)</f>
        <v>0</v>
      </c>
      <c r="O316">
        <f>VLOOKUP($B316,'All Results'!$B$2:$Y$321,14,FALSE)</f>
        <v>5</v>
      </c>
      <c r="P316">
        <f>VLOOKUP($B316,'All Results'!$B$2:$Y$321,15,FALSE)</f>
        <v>1</v>
      </c>
      <c r="Q316">
        <f>VLOOKUP($B316,'All Results'!$B$2:$Y$321,16,FALSE)</f>
        <v>6</v>
      </c>
      <c r="R316">
        <f>VLOOKUP($B316,'All Results'!$B$2:$Y$321,17,FALSE)</f>
        <v>4</v>
      </c>
      <c r="S316">
        <f>VLOOKUP($B316,'All Results'!$B$2:$Y$321,18,FALSE)</f>
        <v>1</v>
      </c>
      <c r="T316">
        <f>VLOOKUP($B316,'All Results'!$B$2:$Y$321,19,FALSE)</f>
        <v>0</v>
      </c>
      <c r="U316">
        <f>VLOOKUP($B316,'All Results'!$B$2:$Y$321,20,FALSE)</f>
        <v>39</v>
      </c>
      <c r="V316">
        <f>VLOOKUP($B316,'All Results'!$B$2:$Y$321,21,FALSE)</f>
        <v>14</v>
      </c>
      <c r="W316">
        <f>VLOOKUP($B316,'All Results'!$B$2:$Y$321,22,FALSE)</f>
        <v>18</v>
      </c>
      <c r="X316">
        <f>VLOOKUP($B316,'All Results'!$B$2:$Y$321,23,FALSE)</f>
        <v>7</v>
      </c>
      <c r="Y316">
        <f>VLOOKUP($B316,'All Results'!$B$2:$Y$321,24,FALSE)</f>
        <v>0.52</v>
      </c>
    </row>
    <row r="317" spans="1:25" x14ac:dyDescent="0.2">
      <c r="A317">
        <v>316</v>
      </c>
      <c r="B317" t="s">
        <v>193</v>
      </c>
      <c r="C317" t="s">
        <v>350</v>
      </c>
      <c r="D317" t="s">
        <v>345</v>
      </c>
      <c r="E317" s="7">
        <f>VLOOKUP($B317,'All Results'!$B$2:$Y$321,4,FALSE)</f>
        <v>44022.080481346857</v>
      </c>
      <c r="F317" s="7">
        <f>VLOOKUP($B317,'All Results'!$B$2:$Y$321,5,FALSE)</f>
        <v>44022.08083423417</v>
      </c>
      <c r="G317" s="7">
        <f>VLOOKUP($B317,'All Results'!$B$2:$Y$321,6,FALSE)</f>
        <v>3.5288731305627152E-4</v>
      </c>
      <c r="H317" t="str">
        <f>VLOOKUP($B317,'All Results'!$B$2:$Y$321,7,FALSE)</f>
        <v>Y</v>
      </c>
      <c r="I317" t="str">
        <f>VLOOKUP($B317,'All Results'!$B$2:$Y$321,8,FALSE)</f>
        <v>Y</v>
      </c>
      <c r="J317" t="e">
        <f>VLOOKUP($B317,'All Results'!$B$2:$Y$321,9,FALSE)</f>
        <v>#N/A</v>
      </c>
      <c r="K317">
        <f>VLOOKUP($B317,'All Results'!$B$2:$Y$321,10,FALSE)</f>
        <v>8</v>
      </c>
      <c r="L317">
        <f>VLOOKUP($B317,'All Results'!$B$2:$Y$321,11,FALSE)</f>
        <v>3</v>
      </c>
      <c r="M317">
        <f>VLOOKUP($B317,'All Results'!$B$2:$Y$321,12,FALSE)</f>
        <v>3</v>
      </c>
      <c r="N317">
        <f>VLOOKUP($B317,'All Results'!$B$2:$Y$321,13,FALSE)</f>
        <v>0</v>
      </c>
      <c r="O317">
        <f>VLOOKUP($B317,'All Results'!$B$2:$Y$321,14,FALSE)</f>
        <v>2</v>
      </c>
      <c r="P317">
        <f>VLOOKUP($B317,'All Results'!$B$2:$Y$321,15,FALSE)</f>
        <v>1</v>
      </c>
      <c r="Q317">
        <f>VLOOKUP($B317,'All Results'!$B$2:$Y$321,16,FALSE)</f>
        <v>1</v>
      </c>
      <c r="R317">
        <f>VLOOKUP($B317,'All Results'!$B$2:$Y$321,17,FALSE)</f>
        <v>2</v>
      </c>
      <c r="S317">
        <f>VLOOKUP($B317,'All Results'!$B$2:$Y$321,18,FALSE)</f>
        <v>1</v>
      </c>
      <c r="T317">
        <f>VLOOKUP($B317,'All Results'!$B$2:$Y$321,19,FALSE)</f>
        <v>0</v>
      </c>
      <c r="U317">
        <f>VLOOKUP($B317,'All Results'!$B$2:$Y$321,20,FALSE)</f>
        <v>21</v>
      </c>
      <c r="V317">
        <f>VLOOKUP($B317,'All Results'!$B$2:$Y$321,21,FALSE)</f>
        <v>7</v>
      </c>
      <c r="W317">
        <f>VLOOKUP($B317,'All Results'!$B$2:$Y$321,22,FALSE)</f>
        <v>9</v>
      </c>
      <c r="X317">
        <f>VLOOKUP($B317,'All Results'!$B$2:$Y$321,23,FALSE)</f>
        <v>5</v>
      </c>
      <c r="Y317">
        <f>VLOOKUP($B317,'All Results'!$B$2:$Y$321,24,FALSE)</f>
        <v>0.5</v>
      </c>
    </row>
    <row r="318" spans="1:25" x14ac:dyDescent="0.2">
      <c r="A318">
        <v>317</v>
      </c>
      <c r="B318" t="s">
        <v>75</v>
      </c>
      <c r="C318" t="s">
        <v>349</v>
      </c>
      <c r="D318" t="s">
        <v>345</v>
      </c>
      <c r="E318" s="7">
        <f>VLOOKUP($B318,'All Results'!$B$2:$Y$321,4,FALSE)</f>
        <v>44022.047574900578</v>
      </c>
      <c r="F318" s="7">
        <f>VLOOKUP($B318,'All Results'!$B$2:$Y$321,5,FALSE)</f>
        <v>44022.047902703809</v>
      </c>
      <c r="G318" s="7">
        <f>VLOOKUP($B318,'All Results'!$B$2:$Y$321,6,FALSE)</f>
        <v>3.2780323090264574E-4</v>
      </c>
      <c r="H318" t="str">
        <f>VLOOKUP($B318,'All Results'!$B$2:$Y$321,7,FALSE)</f>
        <v>Y</v>
      </c>
      <c r="I318" t="str">
        <f>VLOOKUP($B318,'All Results'!$B$2:$Y$321,8,FALSE)</f>
        <v>Y</v>
      </c>
      <c r="J318" t="e">
        <f>VLOOKUP($B318,'All Results'!$B$2:$Y$321,9,FALSE)</f>
        <v>#N/A</v>
      </c>
      <c r="K318">
        <f>VLOOKUP($B318,'All Results'!$B$2:$Y$321,10,FALSE)</f>
        <v>6</v>
      </c>
      <c r="L318">
        <f>VLOOKUP($B318,'All Results'!$B$2:$Y$321,11,FALSE)</f>
        <v>2</v>
      </c>
      <c r="M318">
        <f>VLOOKUP($B318,'All Results'!$B$2:$Y$321,12,FALSE)</f>
        <v>3</v>
      </c>
      <c r="N318">
        <f>VLOOKUP($B318,'All Results'!$B$2:$Y$321,13,FALSE)</f>
        <v>0</v>
      </c>
      <c r="O318">
        <f>VLOOKUP($B318,'All Results'!$B$2:$Y$321,14,FALSE)</f>
        <v>1</v>
      </c>
      <c r="P318">
        <f>VLOOKUP($B318,'All Results'!$B$2:$Y$321,15,FALSE)</f>
        <v>1</v>
      </c>
      <c r="Q318">
        <f>VLOOKUP($B318,'All Results'!$B$2:$Y$321,16,FALSE)</f>
        <v>1</v>
      </c>
      <c r="R318">
        <f>VLOOKUP($B318,'All Results'!$B$2:$Y$321,17,FALSE)</f>
        <v>2</v>
      </c>
      <c r="S318">
        <f>VLOOKUP($B318,'All Results'!$B$2:$Y$321,18,FALSE)</f>
        <v>0</v>
      </c>
      <c r="T318">
        <f>VLOOKUP($B318,'All Results'!$B$2:$Y$321,19,FALSE)</f>
        <v>1</v>
      </c>
      <c r="U318">
        <f>VLOOKUP($B318,'All Results'!$B$2:$Y$321,20,FALSE)</f>
        <v>17</v>
      </c>
      <c r="V318">
        <f>VLOOKUP($B318,'All Results'!$B$2:$Y$321,21,FALSE)</f>
        <v>5</v>
      </c>
      <c r="W318">
        <f>VLOOKUP($B318,'All Results'!$B$2:$Y$321,22,FALSE)</f>
        <v>9</v>
      </c>
      <c r="X318">
        <f>VLOOKUP($B318,'All Results'!$B$2:$Y$321,23,FALSE)</f>
        <v>3</v>
      </c>
      <c r="Y318">
        <f>VLOOKUP($B318,'All Results'!$B$2:$Y$321,24,FALSE)</f>
        <v>0.55000000000000004</v>
      </c>
    </row>
    <row r="319" spans="1:25" x14ac:dyDescent="0.2">
      <c r="A319">
        <v>318</v>
      </c>
      <c r="B319" t="s">
        <v>179</v>
      </c>
      <c r="C319" t="s">
        <v>348</v>
      </c>
      <c r="D319" t="s">
        <v>345</v>
      </c>
      <c r="E319" s="7">
        <f>VLOOKUP($B319,'All Results'!$B$2:$Y$321,4,FALSE)</f>
        <v>44022.077787396658</v>
      </c>
      <c r="F319" s="7">
        <f>VLOOKUP($B319,'All Results'!$B$2:$Y$321,5,FALSE)</f>
        <v>44022.077793891287</v>
      </c>
      <c r="G319" s="7">
        <f>VLOOKUP($B319,'All Results'!$B$2:$Y$321,6,FALSE)</f>
        <v>6.4946289057843387E-6</v>
      </c>
      <c r="H319" t="str">
        <f>VLOOKUP($B319,'All Results'!$B$2:$Y$321,7,FALSE)</f>
        <v>N</v>
      </c>
      <c r="I319" t="str">
        <f>VLOOKUP($B319,'All Results'!$B$2:$Y$321,8,FALSE)</f>
        <v>N</v>
      </c>
      <c r="J319" t="e">
        <f>VLOOKUP($B319,'All Results'!$B$2:$Y$321,9,FALSE)</f>
        <v>#N/A</v>
      </c>
      <c r="K319">
        <f>VLOOKUP($B319,'All Results'!$B$2:$Y$321,10,FALSE)</f>
        <v>0</v>
      </c>
      <c r="L319">
        <f>VLOOKUP($B319,'All Results'!$B$2:$Y$321,11,FALSE)</f>
        <v>0</v>
      </c>
      <c r="M319">
        <f>VLOOKUP($B319,'All Results'!$B$2:$Y$321,12,FALSE)</f>
        <v>0</v>
      </c>
      <c r="N319">
        <f>VLOOKUP($B319,'All Results'!$B$2:$Y$321,13,FALSE)</f>
        <v>0</v>
      </c>
      <c r="O319">
        <f>VLOOKUP($B319,'All Results'!$B$2:$Y$321,14,FALSE)</f>
        <v>0</v>
      </c>
      <c r="P319">
        <f>VLOOKUP($B319,'All Results'!$B$2:$Y$321,15,FALSE)</f>
        <v>0</v>
      </c>
      <c r="Q319">
        <f>VLOOKUP($B319,'All Results'!$B$2:$Y$321,16,FALSE)</f>
        <v>0</v>
      </c>
      <c r="R319">
        <f>VLOOKUP($B319,'All Results'!$B$2:$Y$321,17,FALSE)</f>
        <v>0</v>
      </c>
      <c r="S319">
        <f>VLOOKUP($B319,'All Results'!$B$2:$Y$321,18,FALSE)</f>
        <v>0</v>
      </c>
      <c r="T319">
        <f>VLOOKUP($B319,'All Results'!$B$2:$Y$321,19,FALSE)</f>
        <v>0</v>
      </c>
      <c r="U319">
        <f>VLOOKUP($B319,'All Results'!$B$2:$Y$321,20,FALSE)</f>
        <v>0</v>
      </c>
      <c r="V319">
        <f>VLOOKUP($B319,'All Results'!$B$2:$Y$321,21,FALSE)</f>
        <v>0</v>
      </c>
      <c r="W319">
        <f>VLOOKUP($B319,'All Results'!$B$2:$Y$321,22,FALSE)</f>
        <v>0</v>
      </c>
      <c r="X319">
        <f>VLOOKUP($B319,'All Results'!$B$2:$Y$321,23,FALSE)</f>
        <v>0</v>
      </c>
      <c r="Y319">
        <f>VLOOKUP($B319,'All Results'!$B$2:$Y$321,24,FALSE)</f>
        <v>0</v>
      </c>
    </row>
    <row r="320" spans="1:25" x14ac:dyDescent="0.2">
      <c r="A320">
        <v>319</v>
      </c>
      <c r="B320" t="s">
        <v>107</v>
      </c>
      <c r="C320" t="s">
        <v>347</v>
      </c>
      <c r="D320" t="s">
        <v>345</v>
      </c>
      <c r="E320" s="7">
        <f>VLOOKUP($B320,'All Results'!$B$2:$Y$321,4,FALSE)</f>
        <v>44022.057020093773</v>
      </c>
      <c r="F320" s="7">
        <f>VLOOKUP($B320,'All Results'!$B$2:$Y$321,5,FALSE)</f>
        <v>44022.057026865114</v>
      </c>
      <c r="G320" s="7">
        <f>VLOOKUP($B320,'All Results'!$B$2:$Y$321,6,FALSE)</f>
        <v>6.7713408498093486E-6</v>
      </c>
      <c r="H320" t="str">
        <f>VLOOKUP($B320,'All Results'!$B$2:$Y$321,7,FALSE)</f>
        <v>N</v>
      </c>
      <c r="I320" t="str">
        <f>VLOOKUP($B320,'All Results'!$B$2:$Y$321,8,FALSE)</f>
        <v>N</v>
      </c>
      <c r="J320" t="e">
        <f>VLOOKUP($B320,'All Results'!$B$2:$Y$321,9,FALSE)</f>
        <v>#N/A</v>
      </c>
      <c r="K320">
        <f>VLOOKUP($B320,'All Results'!$B$2:$Y$321,10,FALSE)</f>
        <v>0</v>
      </c>
      <c r="L320">
        <f>VLOOKUP($B320,'All Results'!$B$2:$Y$321,11,FALSE)</f>
        <v>0</v>
      </c>
      <c r="M320">
        <f>VLOOKUP($B320,'All Results'!$B$2:$Y$321,12,FALSE)</f>
        <v>0</v>
      </c>
      <c r="N320">
        <f>VLOOKUP($B320,'All Results'!$B$2:$Y$321,13,FALSE)</f>
        <v>0</v>
      </c>
      <c r="O320">
        <f>VLOOKUP($B320,'All Results'!$B$2:$Y$321,14,FALSE)</f>
        <v>0</v>
      </c>
      <c r="P320">
        <f>VLOOKUP($B320,'All Results'!$B$2:$Y$321,15,FALSE)</f>
        <v>0</v>
      </c>
      <c r="Q320">
        <f>VLOOKUP($B320,'All Results'!$B$2:$Y$321,16,FALSE)</f>
        <v>0</v>
      </c>
      <c r="R320">
        <f>VLOOKUP($B320,'All Results'!$B$2:$Y$321,17,FALSE)</f>
        <v>0</v>
      </c>
      <c r="S320">
        <f>VLOOKUP($B320,'All Results'!$B$2:$Y$321,18,FALSE)</f>
        <v>0</v>
      </c>
      <c r="T320">
        <f>VLOOKUP($B320,'All Results'!$B$2:$Y$321,19,FALSE)</f>
        <v>0</v>
      </c>
      <c r="U320">
        <f>VLOOKUP($B320,'All Results'!$B$2:$Y$321,20,FALSE)</f>
        <v>0</v>
      </c>
      <c r="V320">
        <f>VLOOKUP($B320,'All Results'!$B$2:$Y$321,21,FALSE)</f>
        <v>0</v>
      </c>
      <c r="W320">
        <f>VLOOKUP($B320,'All Results'!$B$2:$Y$321,22,FALSE)</f>
        <v>0</v>
      </c>
      <c r="X320">
        <f>VLOOKUP($B320,'All Results'!$B$2:$Y$321,23,FALSE)</f>
        <v>0</v>
      </c>
      <c r="Y320">
        <f>VLOOKUP($B320,'All Results'!$B$2:$Y$321,24,FALSE)</f>
        <v>0</v>
      </c>
    </row>
    <row r="321" spans="1:25" x14ac:dyDescent="0.2">
      <c r="A321">
        <v>320</v>
      </c>
      <c r="B321" t="s">
        <v>311</v>
      </c>
      <c r="C321" t="s">
        <v>346</v>
      </c>
      <c r="D321" t="s">
        <v>345</v>
      </c>
      <c r="E321" s="7">
        <f>VLOOKUP($B321,'All Results'!$B$2:$Y$321,4,FALSE)</f>
        <v>44022.113463978611</v>
      </c>
      <c r="F321" s="7">
        <f>VLOOKUP($B321,'All Results'!$B$2:$Y$321,5,FALSE)</f>
        <v>44022.113470314813</v>
      </c>
      <c r="G321" s="7">
        <f>VLOOKUP($B321,'All Results'!$B$2:$Y$321,6,FALSE)</f>
        <v>6.3362022046931088E-6</v>
      </c>
      <c r="H321" t="str">
        <f>VLOOKUP($B321,'All Results'!$B$2:$Y$321,7,FALSE)</f>
        <v>N</v>
      </c>
      <c r="I321" t="str">
        <f>VLOOKUP($B321,'All Results'!$B$2:$Y$321,8,FALSE)</f>
        <v>N</v>
      </c>
      <c r="J321" t="e">
        <f>VLOOKUP($B321,'All Results'!$B$2:$Y$321,9,FALSE)</f>
        <v>#N/A</v>
      </c>
      <c r="K321">
        <f>VLOOKUP($B321,'All Results'!$B$2:$Y$321,10,FALSE)</f>
        <v>0</v>
      </c>
      <c r="L321">
        <f>VLOOKUP($B321,'All Results'!$B$2:$Y$321,11,FALSE)</f>
        <v>0</v>
      </c>
      <c r="M321">
        <f>VLOOKUP($B321,'All Results'!$B$2:$Y$321,12,FALSE)</f>
        <v>0</v>
      </c>
      <c r="N321">
        <f>VLOOKUP($B321,'All Results'!$B$2:$Y$321,13,FALSE)</f>
        <v>0</v>
      </c>
      <c r="O321">
        <f>VLOOKUP($B321,'All Results'!$B$2:$Y$321,14,FALSE)</f>
        <v>0</v>
      </c>
      <c r="P321">
        <f>VLOOKUP($B321,'All Results'!$B$2:$Y$321,15,FALSE)</f>
        <v>0</v>
      </c>
      <c r="Q321">
        <f>VLOOKUP($B321,'All Results'!$B$2:$Y$321,16,FALSE)</f>
        <v>0</v>
      </c>
      <c r="R321">
        <f>VLOOKUP($B321,'All Results'!$B$2:$Y$321,17,FALSE)</f>
        <v>0</v>
      </c>
      <c r="S321">
        <f>VLOOKUP($B321,'All Results'!$B$2:$Y$321,18,FALSE)</f>
        <v>0</v>
      </c>
      <c r="T321">
        <f>VLOOKUP($B321,'All Results'!$B$2:$Y$321,19,FALSE)</f>
        <v>0</v>
      </c>
      <c r="U321">
        <f>VLOOKUP($B321,'All Results'!$B$2:$Y$321,20,FALSE)</f>
        <v>0</v>
      </c>
      <c r="V321">
        <f>VLOOKUP($B321,'All Results'!$B$2:$Y$321,21,FALSE)</f>
        <v>0</v>
      </c>
      <c r="W321">
        <f>VLOOKUP($B321,'All Results'!$B$2:$Y$321,22,FALSE)</f>
        <v>0</v>
      </c>
      <c r="X321">
        <f>VLOOKUP($B321,'All Results'!$B$2:$Y$321,23,FALSE)</f>
        <v>0</v>
      </c>
      <c r="Y321">
        <f>VLOOKUP($B321,'All Results'!$B$2:$Y$321,24,FALSE)</f>
        <v>0</v>
      </c>
    </row>
    <row r="324" spans="1:25" x14ac:dyDescent="0.2">
      <c r="F324" s="6" t="s">
        <v>698</v>
      </c>
      <c r="G324" s="7">
        <f>SUMIF($G$2:$G$321,"&lt;&gt;#N/A")</f>
        <v>8.8291161555389408E-2</v>
      </c>
    </row>
    <row r="325" spans="1:25" x14ac:dyDescent="0.2">
      <c r="F325" s="6" t="s">
        <v>699</v>
      </c>
      <c r="G325" s="8" cm="1">
        <f t="array" ref="G325">MAX(IF(ISNUMBER($G$2:$G$321),$G$2:$G$321))</f>
        <v>2.7269386264379136E-3</v>
      </c>
    </row>
    <row r="326" spans="1:25" x14ac:dyDescent="0.2">
      <c r="F326" s="6" t="s">
        <v>700</v>
      </c>
      <c r="G326" s="8" cm="1">
        <f t="array" ref="G326">MIN(IF(ISNUMBER($G$2:$G$321),$G$2:$G$321))</f>
        <v>5.9052545111626387E-6</v>
      </c>
    </row>
    <row r="327" spans="1:25" x14ac:dyDescent="0.2">
      <c r="F327" s="6" t="s">
        <v>701</v>
      </c>
      <c r="G327" s="7">
        <f>AVERAGEIF($G$2:$G$321,"&lt;&gt;#N/A")</f>
        <v>2.759098798605919E-4</v>
      </c>
    </row>
  </sheetData>
  <autoFilter ref="A1:Y321" xr:uid="{537EEE7F-190E-7146-BC9F-93578F5E36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1"/>
  <sheetViews>
    <sheetView topLeftCell="A277" workbookViewId="0">
      <selection activeCell="E1" sqref="E1:Y1"/>
    </sheetView>
  </sheetViews>
  <sheetFormatPr baseColWidth="10" defaultColWidth="8.83203125" defaultRowHeight="15" x14ac:dyDescent="0.2"/>
  <cols>
    <col min="1" max="1" width="4.1640625" bestFit="1" customWidth="1"/>
    <col min="2" max="2" width="57.33203125" bestFit="1" customWidth="1"/>
    <col min="3" max="3" width="46.33203125" bestFit="1" customWidth="1"/>
    <col min="4" max="4" width="20.1640625" bestFit="1" customWidth="1"/>
    <col min="5" max="6" width="15.33203125" bestFit="1" customWidth="1"/>
    <col min="7" max="7" width="8" bestFit="1" customWidth="1"/>
    <col min="8" max="8" width="9.5" bestFit="1" customWidth="1"/>
    <col min="9" max="9" width="9.1640625" bestFit="1" customWidth="1"/>
    <col min="10" max="10" width="5.6640625" bestFit="1" customWidth="1"/>
    <col min="11" max="19" width="3.83203125" bestFit="1" customWidth="1"/>
    <col min="20" max="20" width="4.83203125" bestFit="1" customWidth="1"/>
  </cols>
  <sheetData>
    <row r="1" spans="1:25" x14ac:dyDescent="0.2">
      <c r="A1" s="1" t="s">
        <v>0</v>
      </c>
      <c r="B1" s="1" t="s">
        <v>1</v>
      </c>
      <c r="C1" s="1" t="s">
        <v>697</v>
      </c>
      <c r="D1" s="1" t="s">
        <v>696</v>
      </c>
      <c r="E1" s="1" t="s">
        <v>2</v>
      </c>
      <c r="F1" s="1" t="s">
        <v>3</v>
      </c>
      <c r="G1" s="1" t="s">
        <v>4</v>
      </c>
      <c r="H1" s="1" t="s">
        <v>328</v>
      </c>
      <c r="I1" s="1" t="s">
        <v>329</v>
      </c>
      <c r="J1" s="1" t="s">
        <v>330</v>
      </c>
      <c r="K1" s="1" t="s">
        <v>339</v>
      </c>
      <c r="L1" s="1" t="s">
        <v>338</v>
      </c>
      <c r="M1" s="1" t="s">
        <v>338</v>
      </c>
      <c r="N1" s="1" t="s">
        <v>337</v>
      </c>
      <c r="O1" s="1" t="s">
        <v>336</v>
      </c>
      <c r="P1" s="1" t="s">
        <v>335</v>
      </c>
      <c r="Q1" s="1" t="s">
        <v>334</v>
      </c>
      <c r="R1" s="1" t="s">
        <v>333</v>
      </c>
      <c r="S1" s="1" t="s">
        <v>332</v>
      </c>
      <c r="T1" s="1" t="s">
        <v>331</v>
      </c>
      <c r="U1" s="1" t="s">
        <v>343</v>
      </c>
      <c r="V1" s="1" t="s">
        <v>342</v>
      </c>
      <c r="W1" s="1" t="s">
        <v>341</v>
      </c>
      <c r="X1" s="1" t="s">
        <v>340</v>
      </c>
      <c r="Y1" s="1" t="s">
        <v>344</v>
      </c>
    </row>
    <row r="2" spans="1:25" x14ac:dyDescent="0.2">
      <c r="A2">
        <v>1</v>
      </c>
      <c r="B2" t="s">
        <v>5</v>
      </c>
      <c r="C2" t="str">
        <f>VLOOKUP($B2,Naming!$B$2:$D$321,2,FALSE)</f>
        <v>Guide for Free Fire Coins &amp; Diamonds</v>
      </c>
      <c r="D2" t="str">
        <f>VLOOKUP($B2,Naming!$B$2:$D$321,3,FALSE)</f>
        <v>EDUCATION</v>
      </c>
      <c r="E2" s="4">
        <f>VLOOKUP($B2,'Results - Sequence'!$B$2:$E$321,2,FALSE)</f>
        <v>44022.02715832612</v>
      </c>
      <c r="F2" s="4">
        <f>VLOOKUP($B2,'Results - Sequence'!$B$2:$E$321,3,FALSE)</f>
        <v>44022.027495573937</v>
      </c>
      <c r="G2" s="3">
        <f>VLOOKUP($B2,'Results - Sequence'!$B$2:$E$321,4,FALSE)</f>
        <v>3.3724781678756699E-4</v>
      </c>
      <c r="H2" t="str">
        <f>VLOOKUP($B2,Androbugs!$B$2:$C$321,2,FALSE)</f>
        <v>Y</v>
      </c>
      <c r="I2" t="str">
        <f>VLOOKUP($B2,Droidstatx!$B$2:$C$321,2,FALSE)</f>
        <v>Y</v>
      </c>
      <c r="J2" t="str">
        <f>VLOOKUP($B2,Super!$B$2:$C$321,2,FALSE)</f>
        <v>Y</v>
      </c>
      <c r="K2">
        <f>VLOOKUP($B2,'Results - OWASP'!$B$2:$L$321,2,FALSE)</f>
        <v>8</v>
      </c>
      <c r="L2">
        <f>VLOOKUP($B2,'Results - OWASP'!$B$2:$L$321,3,FALSE)</f>
        <v>8</v>
      </c>
      <c r="M2">
        <f>VLOOKUP($B2,'Results - OWASP'!$B$2:$L$321,4,FALSE)</f>
        <v>3</v>
      </c>
      <c r="N2">
        <f>VLOOKUP($B2,'Results - OWASP'!$B$2:$L$321,5,FALSE)</f>
        <v>0</v>
      </c>
      <c r="O2">
        <f>VLOOKUP($B2,'Results - OWASP'!$B$2:$L$321,6,FALSE)</f>
        <v>5</v>
      </c>
      <c r="P2">
        <f>VLOOKUP($B2,'Results - OWASP'!$B$2:$L$321,7,FALSE)</f>
        <v>1</v>
      </c>
      <c r="Q2">
        <f>VLOOKUP($B2,'Results - OWASP'!$B$2:$L$321,8,FALSE)</f>
        <v>5</v>
      </c>
      <c r="R2">
        <f>VLOOKUP($B2,'Results - OWASP'!$B$2:$L$321,9,FALSE)</f>
        <v>4</v>
      </c>
      <c r="S2">
        <f>VLOOKUP($B2,'Results - OWASP'!$B$2:$L$321,10,FALSE)</f>
        <v>1</v>
      </c>
      <c r="T2">
        <f>VLOOKUP($B2,'Results - OWASP'!$B$2:$L$321,11,FALSE)</f>
        <v>1</v>
      </c>
      <c r="U2">
        <f>VLOOKUP($B2,'Results - RiskLevel'!$B$2:$G$321,3,FALSE)</f>
        <v>36</v>
      </c>
      <c r="V2">
        <f>VLOOKUP($B2,'Results - RiskLevel'!$B$2:$G$321,4,FALSE)</f>
        <v>12</v>
      </c>
      <c r="W2">
        <f>VLOOKUP($B2,'Results - RiskLevel'!$B$2:$G$321,5,FALSE)</f>
        <v>15</v>
      </c>
      <c r="X2">
        <f>VLOOKUP($B2,'Results - RiskLevel'!$B$2:$G$321,6,FALSE)</f>
        <v>9</v>
      </c>
      <c r="Y2">
        <f>VLOOKUP($B2,'Results - RiskLevel'!$B$2:$G$321,2,FALSE)</f>
        <v>0.59</v>
      </c>
    </row>
    <row r="3" spans="1:25" x14ac:dyDescent="0.2">
      <c r="A3">
        <v>2</v>
      </c>
      <c r="B3" t="s">
        <v>6</v>
      </c>
      <c r="C3" t="str">
        <f>VLOOKUP($B3,Naming!$B$2:$D$321,2,FALSE)</f>
        <v>WebComics</v>
      </c>
      <c r="D3" t="str">
        <f>VLOOKUP($B3,Naming!$B$2:$D$321,3,FALSE)</f>
        <v>COMICS</v>
      </c>
      <c r="E3" s="4">
        <f>VLOOKUP($B3,'Results - Sequence'!$B$2:$E$321,2,FALSE)</f>
        <v>44022.027495608621</v>
      </c>
      <c r="F3" s="4">
        <f>VLOOKUP($B3,'Results - Sequence'!$B$2:$E$321,3,FALSE)</f>
        <v>44022.027975216457</v>
      </c>
      <c r="G3" s="3">
        <f>VLOOKUP($B3,'Results - Sequence'!$B$2:$E$321,4,FALSE)</f>
        <v>4.7960783558664843E-4</v>
      </c>
      <c r="H3" t="str">
        <f>VLOOKUP($B3,Androbugs!$B$2:$C$321,2,FALSE)</f>
        <v>Y</v>
      </c>
      <c r="I3" t="str">
        <f>VLOOKUP($B3,Droidstatx!$B$2:$C$321,2,FALSE)</f>
        <v>Y</v>
      </c>
      <c r="J3" t="str">
        <f>VLOOKUP($B3,Super!$B$2:$C$321,2,FALSE)</f>
        <v>Y</v>
      </c>
      <c r="K3">
        <f>VLOOKUP($B3,'Results - OWASP'!$B$2:$L$321,2,FALSE)</f>
        <v>11</v>
      </c>
      <c r="L3">
        <f>VLOOKUP($B3,'Results - OWASP'!$B$2:$L$321,3,FALSE)</f>
        <v>9</v>
      </c>
      <c r="M3">
        <f>VLOOKUP($B3,'Results - OWASP'!$B$2:$L$321,4,FALSE)</f>
        <v>5</v>
      </c>
      <c r="N3">
        <f>VLOOKUP($B3,'Results - OWASP'!$B$2:$L$321,5,FALSE)</f>
        <v>0</v>
      </c>
      <c r="O3">
        <f>VLOOKUP($B3,'Results - OWASP'!$B$2:$L$321,6,FALSE)</f>
        <v>5</v>
      </c>
      <c r="P3">
        <f>VLOOKUP($B3,'Results - OWASP'!$B$2:$L$321,7,FALSE)</f>
        <v>1</v>
      </c>
      <c r="Q3">
        <f>VLOOKUP($B3,'Results - OWASP'!$B$2:$L$321,8,FALSE)</f>
        <v>7</v>
      </c>
      <c r="R3">
        <f>VLOOKUP($B3,'Results - OWASP'!$B$2:$L$321,9,FALSE)</f>
        <v>4</v>
      </c>
      <c r="S3">
        <f>VLOOKUP($B3,'Results - OWASP'!$B$2:$L$321,10,FALSE)</f>
        <v>1</v>
      </c>
      <c r="T3">
        <f>VLOOKUP($B3,'Results - OWASP'!$B$2:$L$321,11,FALSE)</f>
        <v>1</v>
      </c>
      <c r="U3">
        <f>VLOOKUP($B3,'Results - RiskLevel'!$B$2:$G$321,3,FALSE)</f>
        <v>44</v>
      </c>
      <c r="V3">
        <f>VLOOKUP($B3,'Results - RiskLevel'!$B$2:$G$321,4,FALSE)</f>
        <v>13</v>
      </c>
      <c r="W3">
        <f>VLOOKUP($B3,'Results - RiskLevel'!$B$2:$G$321,5,FALSE)</f>
        <v>21</v>
      </c>
      <c r="X3">
        <f>VLOOKUP($B3,'Results - RiskLevel'!$B$2:$G$321,6,FALSE)</f>
        <v>10</v>
      </c>
      <c r="Y3">
        <f>VLOOKUP($B3,'Results - RiskLevel'!$B$2:$G$321,2,FALSE)</f>
        <v>0.55000000000000004</v>
      </c>
    </row>
    <row r="4" spans="1:25" x14ac:dyDescent="0.2">
      <c r="A4">
        <v>3</v>
      </c>
      <c r="B4" t="s">
        <v>7</v>
      </c>
      <c r="C4" t="str">
        <f>VLOOKUP($B4,Naming!$B$2:$D$321,2,FALSE)</f>
        <v>TextNow: Free Texting &amp; Calling App</v>
      </c>
      <c r="D4" t="str">
        <f>VLOOKUP($B4,Naming!$B$2:$D$321,3,FALSE)</f>
        <v>COMMUNICATION</v>
      </c>
      <c r="E4" s="4">
        <f>VLOOKUP($B4,'Results - Sequence'!$B$2:$E$321,2,FALSE)</f>
        <v>44022.027975277597</v>
      </c>
      <c r="F4" s="4">
        <f>VLOOKUP($B4,'Results - Sequence'!$B$2:$E$321,3,FALSE)</f>
        <v>44022.028651885943</v>
      </c>
      <c r="G4" s="3">
        <f>VLOOKUP($B4,'Results - Sequence'!$B$2:$E$321,4,FALSE)</f>
        <v>6.7660834611160681E-4</v>
      </c>
      <c r="H4" t="str">
        <f>VLOOKUP($B4,Androbugs!$B$2:$C$321,2,FALSE)</f>
        <v>Y</v>
      </c>
      <c r="I4" t="str">
        <f>VLOOKUP($B4,Droidstatx!$B$2:$C$321,2,FALSE)</f>
        <v>Y</v>
      </c>
      <c r="J4" t="str">
        <f>VLOOKUP($B4,Super!$B$2:$C$321,2,FALSE)</f>
        <v>Y</v>
      </c>
      <c r="K4">
        <f>VLOOKUP($B4,'Results - OWASP'!$B$2:$L$321,2,FALSE)</f>
        <v>11</v>
      </c>
      <c r="L4">
        <f>VLOOKUP($B4,'Results - OWASP'!$B$2:$L$321,3,FALSE)</f>
        <v>7</v>
      </c>
      <c r="M4">
        <f>VLOOKUP($B4,'Results - OWASP'!$B$2:$L$321,4,FALSE)</f>
        <v>4</v>
      </c>
      <c r="N4">
        <f>VLOOKUP($B4,'Results - OWASP'!$B$2:$L$321,5,FALSE)</f>
        <v>0</v>
      </c>
      <c r="O4">
        <f>VLOOKUP($B4,'Results - OWASP'!$B$2:$L$321,6,FALSE)</f>
        <v>4</v>
      </c>
      <c r="P4">
        <f>VLOOKUP($B4,'Results - OWASP'!$B$2:$L$321,7,FALSE)</f>
        <v>1</v>
      </c>
      <c r="Q4">
        <f>VLOOKUP($B4,'Results - OWASP'!$B$2:$L$321,8,FALSE)</f>
        <v>6</v>
      </c>
      <c r="R4">
        <f>VLOOKUP($B4,'Results - OWASP'!$B$2:$L$321,9,FALSE)</f>
        <v>2</v>
      </c>
      <c r="S4">
        <f>VLOOKUP($B4,'Results - OWASP'!$B$2:$L$321,10,FALSE)</f>
        <v>1</v>
      </c>
      <c r="T4">
        <f>VLOOKUP($B4,'Results - OWASP'!$B$2:$L$321,11,FALSE)</f>
        <v>1</v>
      </c>
      <c r="U4">
        <f>VLOOKUP($B4,'Results - RiskLevel'!$B$2:$G$321,3,FALSE)</f>
        <v>37</v>
      </c>
      <c r="V4">
        <f>VLOOKUP($B4,'Results - RiskLevel'!$B$2:$G$321,4,FALSE)</f>
        <v>13</v>
      </c>
      <c r="W4">
        <f>VLOOKUP($B4,'Results - RiskLevel'!$B$2:$G$321,5,FALSE)</f>
        <v>16</v>
      </c>
      <c r="X4">
        <f>VLOOKUP($B4,'Results - RiskLevel'!$B$2:$G$321,6,FALSE)</f>
        <v>8</v>
      </c>
      <c r="Y4">
        <f>VLOOKUP($B4,'Results - RiskLevel'!$B$2:$G$321,2,FALSE)</f>
        <v>0.55000000000000004</v>
      </c>
    </row>
    <row r="5" spans="1:25" x14ac:dyDescent="0.2">
      <c r="A5">
        <v>4</v>
      </c>
      <c r="B5" t="s">
        <v>8</v>
      </c>
      <c r="C5" t="str">
        <f>VLOOKUP($B5,Naming!$B$2:$D$321,2,FALSE)</f>
        <v>Pacify</v>
      </c>
      <c r="D5" t="str">
        <f>VLOOKUP($B5,Naming!$B$2:$D$321,3,FALSE)</f>
        <v>MEDICAL</v>
      </c>
      <c r="E5" s="4">
        <f>VLOOKUP($B5,'Results - Sequence'!$B$2:$E$321,2,FALSE)</f>
        <v>44022.028651952998</v>
      </c>
      <c r="F5" s="4">
        <f>VLOOKUP($B5,'Results - Sequence'!$B$2:$E$321,3,FALSE)</f>
        <v>44022.029021277936</v>
      </c>
      <c r="G5" s="3">
        <f>VLOOKUP($B5,'Results - Sequence'!$B$2:$E$321,4,FALSE)</f>
        <v>3.6932493821950629E-4</v>
      </c>
      <c r="H5" t="str">
        <f>VLOOKUP($B5,Androbugs!$B$2:$C$321,2,FALSE)</f>
        <v>Y</v>
      </c>
      <c r="I5" t="str">
        <f>VLOOKUP($B5,Droidstatx!$B$2:$C$321,2,FALSE)</f>
        <v>Y</v>
      </c>
      <c r="J5" t="e">
        <f>VLOOKUP($B5,Super!$B$2:$C$321,2,FALSE)</f>
        <v>#N/A</v>
      </c>
      <c r="K5">
        <f>VLOOKUP($B5,'Results - OWASP'!$B$2:$L$321,2,FALSE)</f>
        <v>7</v>
      </c>
      <c r="L5">
        <f>VLOOKUP($B5,'Results - OWASP'!$B$2:$L$321,3,FALSE)</f>
        <v>3</v>
      </c>
      <c r="M5">
        <f>VLOOKUP($B5,'Results - OWASP'!$B$2:$L$321,4,FALSE)</f>
        <v>2</v>
      </c>
      <c r="N5">
        <f>VLOOKUP($B5,'Results - OWASP'!$B$2:$L$321,5,FALSE)</f>
        <v>0</v>
      </c>
      <c r="O5">
        <f>VLOOKUP($B5,'Results - OWASP'!$B$2:$L$321,6,FALSE)</f>
        <v>0</v>
      </c>
      <c r="P5">
        <f>VLOOKUP($B5,'Results - OWASP'!$B$2:$L$321,7,FALSE)</f>
        <v>1</v>
      </c>
      <c r="Q5">
        <f>VLOOKUP($B5,'Results - OWASP'!$B$2:$L$321,8,FALSE)</f>
        <v>1</v>
      </c>
      <c r="R5">
        <f>VLOOKUP($B5,'Results - OWASP'!$B$2:$L$321,9,FALSE)</f>
        <v>2</v>
      </c>
      <c r="S5">
        <f>VLOOKUP($B5,'Results - OWASP'!$B$2:$L$321,10,FALSE)</f>
        <v>1</v>
      </c>
      <c r="T5">
        <f>VLOOKUP($B5,'Results - OWASP'!$B$2:$L$321,11,FALSE)</f>
        <v>0</v>
      </c>
      <c r="U5">
        <f>VLOOKUP($B5,'Results - RiskLevel'!$B$2:$G$321,3,FALSE)</f>
        <v>17</v>
      </c>
      <c r="V5">
        <f>VLOOKUP($B5,'Results - RiskLevel'!$B$2:$G$321,4,FALSE)</f>
        <v>6</v>
      </c>
      <c r="W5">
        <f>VLOOKUP($B5,'Results - RiskLevel'!$B$2:$G$321,5,FALSE)</f>
        <v>8</v>
      </c>
      <c r="X5">
        <f>VLOOKUP($B5,'Results - RiskLevel'!$B$2:$G$321,6,FALSE)</f>
        <v>3</v>
      </c>
      <c r="Y5">
        <f>VLOOKUP($B5,'Results - RiskLevel'!$B$2:$G$321,2,FALSE)</f>
        <v>0.45</v>
      </c>
    </row>
    <row r="6" spans="1:25" x14ac:dyDescent="0.2">
      <c r="A6">
        <v>5</v>
      </c>
      <c r="B6" t="s">
        <v>9</v>
      </c>
      <c r="C6" t="str">
        <f>VLOOKUP($B6,Naming!$B$2:$D$321,2,FALSE)</f>
        <v>YouTube</v>
      </c>
      <c r="D6" t="str">
        <f>VLOOKUP($B6,Naming!$B$2:$D$321,3,FALSE)</f>
        <v>VIDEO_PLAYERS</v>
      </c>
      <c r="E6" s="4">
        <f>VLOOKUP($B6,'Results - Sequence'!$B$2:$E$321,2,FALSE)</f>
        <v>44022.029021339222</v>
      </c>
      <c r="F6" s="4">
        <f>VLOOKUP($B6,'Results - Sequence'!$B$2:$E$321,3,FALSE)</f>
        <v>44022.029027575831</v>
      </c>
      <c r="G6" s="3">
        <f>VLOOKUP($B6,'Results - Sequence'!$B$2:$E$321,4,FALSE)</f>
        <v>6.2366088968701661E-6</v>
      </c>
      <c r="H6" t="str">
        <f>VLOOKUP($B6,Androbugs!$B$2:$C$321,2,FALSE)</f>
        <v>N</v>
      </c>
      <c r="I6" t="str">
        <f>VLOOKUP($B6,Droidstatx!$B$2:$C$321,2,FALSE)</f>
        <v>N</v>
      </c>
      <c r="J6" t="e">
        <f>VLOOKUP($B6,Super!$B$2:$C$321,2,FALSE)</f>
        <v>#N/A</v>
      </c>
      <c r="K6">
        <f>VLOOKUP($B6,'Results - OWASP'!$B$2:$L$321,2,FALSE)</f>
        <v>0</v>
      </c>
      <c r="L6">
        <f>VLOOKUP($B6,'Results - OWASP'!$B$2:$L$321,3,FALSE)</f>
        <v>0</v>
      </c>
      <c r="M6">
        <f>VLOOKUP($B6,'Results - OWASP'!$B$2:$L$321,4,FALSE)</f>
        <v>0</v>
      </c>
      <c r="N6">
        <f>VLOOKUP($B6,'Results - OWASP'!$B$2:$L$321,5,FALSE)</f>
        <v>0</v>
      </c>
      <c r="O6">
        <f>VLOOKUP($B6,'Results - OWASP'!$B$2:$L$321,6,FALSE)</f>
        <v>0</v>
      </c>
      <c r="P6">
        <f>VLOOKUP($B6,'Results - OWASP'!$B$2:$L$321,7,FALSE)</f>
        <v>0</v>
      </c>
      <c r="Q6">
        <f>VLOOKUP($B6,'Results - OWASP'!$B$2:$L$321,8,FALSE)</f>
        <v>0</v>
      </c>
      <c r="R6">
        <f>VLOOKUP($B6,'Results - OWASP'!$B$2:$L$321,9,FALSE)</f>
        <v>0</v>
      </c>
      <c r="S6">
        <f>VLOOKUP($B6,'Results - OWASP'!$B$2:$L$321,10,FALSE)</f>
        <v>0</v>
      </c>
      <c r="T6">
        <f>VLOOKUP($B6,'Results - OWASP'!$B$2:$L$321,11,FALSE)</f>
        <v>0</v>
      </c>
      <c r="U6">
        <f>VLOOKUP($B6,'Results - RiskLevel'!$B$2:$G$321,3,FALSE)</f>
        <v>0</v>
      </c>
      <c r="V6">
        <f>VLOOKUP($B6,'Results - RiskLevel'!$B$2:$G$321,4,FALSE)</f>
        <v>0</v>
      </c>
      <c r="W6">
        <f>VLOOKUP($B6,'Results - RiskLevel'!$B$2:$G$321,5,FALSE)</f>
        <v>0</v>
      </c>
      <c r="X6">
        <f>VLOOKUP($B6,'Results - RiskLevel'!$B$2:$G$321,6,FALSE)</f>
        <v>0</v>
      </c>
      <c r="Y6">
        <f>VLOOKUP($B6,'Results - RiskLevel'!$B$2:$G$321,2,FALSE)</f>
        <v>0</v>
      </c>
    </row>
    <row r="7" spans="1:25" x14ac:dyDescent="0.2">
      <c r="A7">
        <v>6</v>
      </c>
      <c r="B7" t="s">
        <v>10</v>
      </c>
      <c r="C7" t="str">
        <f>VLOOKUP($B7,Naming!$B$2:$D$321,2,FALSE)</f>
        <v>FaceApp - AI Face Editor</v>
      </c>
      <c r="D7" t="str">
        <f>VLOOKUP($B7,Naming!$B$2:$D$321,3,FALSE)</f>
        <v>PHOTOGRAPHY</v>
      </c>
      <c r="E7" s="4">
        <f>VLOOKUP($B7,'Results - Sequence'!$B$2:$E$321,2,FALSE)</f>
        <v>44022.02902764007</v>
      </c>
      <c r="F7" s="4">
        <f>VLOOKUP($B7,'Results - Sequence'!$B$2:$E$321,3,FALSE)</f>
        <v>44022.029482395752</v>
      </c>
      <c r="G7" s="3">
        <f>VLOOKUP($B7,'Results - Sequence'!$B$2:$E$321,4,FALSE)</f>
        <v>4.5475568185793236E-4</v>
      </c>
      <c r="H7" t="str">
        <f>VLOOKUP($B7,Androbugs!$B$2:$C$321,2,FALSE)</f>
        <v>Y</v>
      </c>
      <c r="I7" t="str">
        <f>VLOOKUP($B7,Droidstatx!$B$2:$C$321,2,FALSE)</f>
        <v>Y</v>
      </c>
      <c r="J7" t="e">
        <f>VLOOKUP($B7,Super!$B$2:$C$321,2,FALSE)</f>
        <v>#N/A</v>
      </c>
      <c r="K7">
        <f>VLOOKUP($B7,'Results - OWASP'!$B$2:$L$321,2,FALSE)</f>
        <v>7</v>
      </c>
      <c r="L7">
        <f>VLOOKUP($B7,'Results - OWASP'!$B$2:$L$321,3,FALSE)</f>
        <v>3</v>
      </c>
      <c r="M7">
        <f>VLOOKUP($B7,'Results - OWASP'!$B$2:$L$321,4,FALSE)</f>
        <v>3</v>
      </c>
      <c r="N7">
        <f>VLOOKUP($B7,'Results - OWASP'!$B$2:$L$321,5,FALSE)</f>
        <v>0</v>
      </c>
      <c r="O7">
        <f>VLOOKUP($B7,'Results - OWASP'!$B$2:$L$321,6,FALSE)</f>
        <v>1</v>
      </c>
      <c r="P7">
        <f>VLOOKUP($B7,'Results - OWASP'!$B$2:$L$321,7,FALSE)</f>
        <v>1</v>
      </c>
      <c r="Q7">
        <f>VLOOKUP($B7,'Results - OWASP'!$B$2:$L$321,8,FALSE)</f>
        <v>1</v>
      </c>
      <c r="R7">
        <f>VLOOKUP($B7,'Results - OWASP'!$B$2:$L$321,9,FALSE)</f>
        <v>2</v>
      </c>
      <c r="S7">
        <f>VLOOKUP($B7,'Results - OWASP'!$B$2:$L$321,10,FALSE)</f>
        <v>1</v>
      </c>
      <c r="T7">
        <f>VLOOKUP($B7,'Results - OWASP'!$B$2:$L$321,11,FALSE)</f>
        <v>1</v>
      </c>
      <c r="U7">
        <f>VLOOKUP($B7,'Results - RiskLevel'!$B$2:$G$321,3,FALSE)</f>
        <v>20</v>
      </c>
      <c r="V7">
        <f>VLOOKUP($B7,'Results - RiskLevel'!$B$2:$G$321,4,FALSE)</f>
        <v>7</v>
      </c>
      <c r="W7">
        <f>VLOOKUP($B7,'Results - RiskLevel'!$B$2:$G$321,5,FALSE)</f>
        <v>11</v>
      </c>
      <c r="X7">
        <f>VLOOKUP($B7,'Results - RiskLevel'!$B$2:$G$321,6,FALSE)</f>
        <v>2</v>
      </c>
      <c r="Y7">
        <f>VLOOKUP($B7,'Results - RiskLevel'!$B$2:$G$321,2,FALSE)</f>
        <v>0.51</v>
      </c>
    </row>
    <row r="8" spans="1:25" x14ac:dyDescent="0.2">
      <c r="A8">
        <v>7</v>
      </c>
      <c r="B8" t="s">
        <v>11</v>
      </c>
      <c r="C8" t="str">
        <f>VLOOKUP($B8,Naming!$B$2:$D$321,2,FALSE)</f>
        <v>Snapchat</v>
      </c>
      <c r="D8" t="str">
        <f>VLOOKUP($B8,Naming!$B$2:$D$321,3,FALSE)</f>
        <v>SOCIAL</v>
      </c>
      <c r="E8" s="4">
        <f>VLOOKUP($B8,'Results - Sequence'!$B$2:$E$321,2,FALSE)</f>
        <v>44022.029482463477</v>
      </c>
      <c r="F8" s="4">
        <f>VLOOKUP($B8,'Results - Sequence'!$B$2:$E$321,3,FALSE)</f>
        <v>44022.029490049019</v>
      </c>
      <c r="G8" s="3">
        <f>VLOOKUP($B8,'Results - Sequence'!$B$2:$E$321,4,FALSE)</f>
        <v>7.5855423347093165E-6</v>
      </c>
      <c r="H8" t="str">
        <f>VLOOKUP($B8,Androbugs!$B$2:$C$321,2,FALSE)</f>
        <v>N</v>
      </c>
      <c r="I8" t="str">
        <f>VLOOKUP($B8,Droidstatx!$B$2:$C$321,2,FALSE)</f>
        <v>N</v>
      </c>
      <c r="J8" t="str">
        <f>VLOOKUP($B8,Super!$B$2:$C$321,2,FALSE)</f>
        <v>Y</v>
      </c>
      <c r="K8">
        <f>VLOOKUP($B8,'Results - OWASP'!$B$2:$L$321,2,FALSE)</f>
        <v>0</v>
      </c>
      <c r="L8">
        <f>VLOOKUP($B8,'Results - OWASP'!$B$2:$L$321,3,FALSE)</f>
        <v>2</v>
      </c>
      <c r="M8">
        <f>VLOOKUP($B8,'Results - OWASP'!$B$2:$L$321,4,FALSE)</f>
        <v>0</v>
      </c>
      <c r="N8">
        <f>VLOOKUP($B8,'Results - OWASP'!$B$2:$L$321,5,FALSE)</f>
        <v>0</v>
      </c>
      <c r="O8">
        <f>VLOOKUP($B8,'Results - OWASP'!$B$2:$L$321,6,FALSE)</f>
        <v>3</v>
      </c>
      <c r="P8">
        <f>VLOOKUP($B8,'Results - OWASP'!$B$2:$L$321,7,FALSE)</f>
        <v>0</v>
      </c>
      <c r="Q8">
        <f>VLOOKUP($B8,'Results - OWASP'!$B$2:$L$321,8,FALSE)</f>
        <v>2</v>
      </c>
      <c r="R8">
        <f>VLOOKUP($B8,'Results - OWASP'!$B$2:$L$321,9,FALSE)</f>
        <v>1</v>
      </c>
      <c r="S8">
        <f>VLOOKUP($B8,'Results - OWASP'!$B$2:$L$321,10,FALSE)</f>
        <v>0</v>
      </c>
      <c r="T8">
        <f>VLOOKUP($B8,'Results - OWASP'!$B$2:$L$321,11,FALSE)</f>
        <v>0</v>
      </c>
      <c r="U8">
        <f>VLOOKUP($B8,'Results - RiskLevel'!$B$2:$G$321,3,FALSE)</f>
        <v>8</v>
      </c>
      <c r="V8">
        <f>VLOOKUP($B8,'Results - RiskLevel'!$B$2:$G$321,4,FALSE)</f>
        <v>2</v>
      </c>
      <c r="W8">
        <f>VLOOKUP($B8,'Results - RiskLevel'!$B$2:$G$321,5,FALSE)</f>
        <v>3</v>
      </c>
      <c r="X8">
        <f>VLOOKUP($B8,'Results - RiskLevel'!$B$2:$G$321,6,FALSE)</f>
        <v>3</v>
      </c>
      <c r="Y8">
        <f>VLOOKUP($B8,'Results - RiskLevel'!$B$2:$G$321,2,FALSE)</f>
        <v>0.66</v>
      </c>
    </row>
    <row r="9" spans="1:25" x14ac:dyDescent="0.2">
      <c r="A9">
        <v>8</v>
      </c>
      <c r="B9" t="s">
        <v>12</v>
      </c>
      <c r="C9" t="str">
        <f>VLOOKUP($B9,Naming!$B$2:$D$321,2,FALSE)</f>
        <v>Sygic GPS Navigation &amp; Maps</v>
      </c>
      <c r="D9" t="str">
        <f>VLOOKUP($B9,Naming!$B$2:$D$321,3,FALSE)</f>
        <v>MAPS_AND_NAVIGATION</v>
      </c>
      <c r="E9" s="4">
        <f>VLOOKUP($B9,'Results - Sequence'!$B$2:$E$321,2,FALSE)</f>
        <v>44022.029490086243</v>
      </c>
      <c r="F9" s="4">
        <f>VLOOKUP($B9,'Results - Sequence'!$B$2:$E$321,3,FALSE)</f>
        <v>44022.029845514277</v>
      </c>
      <c r="G9" s="3">
        <f>VLOOKUP($B9,'Results - Sequence'!$B$2:$E$321,4,FALSE)</f>
        <v>3.5542803379939869E-4</v>
      </c>
      <c r="H9" t="str">
        <f>VLOOKUP($B9,Androbugs!$B$2:$C$321,2,FALSE)</f>
        <v>Y</v>
      </c>
      <c r="I9" t="str">
        <f>VLOOKUP($B9,Droidstatx!$B$2:$C$321,2,FALSE)</f>
        <v>Y</v>
      </c>
      <c r="J9" t="str">
        <f>VLOOKUP($B9,Super!$B$2:$C$321,2,FALSE)</f>
        <v>Y</v>
      </c>
      <c r="K9">
        <f>VLOOKUP($B9,'Results - OWASP'!$B$2:$L$321,2,FALSE)</f>
        <v>9</v>
      </c>
      <c r="L9">
        <f>VLOOKUP($B9,'Results - OWASP'!$B$2:$L$321,3,FALSE)</f>
        <v>8</v>
      </c>
      <c r="M9">
        <f>VLOOKUP($B9,'Results - OWASP'!$B$2:$L$321,4,FALSE)</f>
        <v>3</v>
      </c>
      <c r="N9">
        <f>VLOOKUP($B9,'Results - OWASP'!$B$2:$L$321,5,FALSE)</f>
        <v>0</v>
      </c>
      <c r="O9">
        <f>VLOOKUP($B9,'Results - OWASP'!$B$2:$L$321,6,FALSE)</f>
        <v>6</v>
      </c>
      <c r="P9">
        <f>VLOOKUP($B9,'Results - OWASP'!$B$2:$L$321,7,FALSE)</f>
        <v>1</v>
      </c>
      <c r="Q9">
        <f>VLOOKUP($B9,'Results - OWASP'!$B$2:$L$321,8,FALSE)</f>
        <v>6</v>
      </c>
      <c r="R9">
        <f>VLOOKUP($B9,'Results - OWASP'!$B$2:$L$321,9,FALSE)</f>
        <v>3</v>
      </c>
      <c r="S9">
        <f>VLOOKUP($B9,'Results - OWASP'!$B$2:$L$321,10,FALSE)</f>
        <v>1</v>
      </c>
      <c r="T9">
        <f>VLOOKUP($B9,'Results - OWASP'!$B$2:$L$321,11,FALSE)</f>
        <v>0</v>
      </c>
      <c r="U9">
        <f>VLOOKUP($B9,'Results - RiskLevel'!$B$2:$G$321,3,FALSE)</f>
        <v>37</v>
      </c>
      <c r="V9">
        <f>VLOOKUP($B9,'Results - RiskLevel'!$B$2:$G$321,4,FALSE)</f>
        <v>13</v>
      </c>
      <c r="W9">
        <f>VLOOKUP($B9,'Results - RiskLevel'!$B$2:$G$321,5,FALSE)</f>
        <v>15</v>
      </c>
      <c r="X9">
        <f>VLOOKUP($B9,'Results - RiskLevel'!$B$2:$G$321,6,FALSE)</f>
        <v>9</v>
      </c>
      <c r="Y9">
        <f>VLOOKUP($B9,'Results - RiskLevel'!$B$2:$G$321,2,FALSE)</f>
        <v>0.55000000000000004</v>
      </c>
    </row>
    <row r="10" spans="1:25" x14ac:dyDescent="0.2">
      <c r="A10">
        <v>9</v>
      </c>
      <c r="B10" t="s">
        <v>13</v>
      </c>
      <c r="C10" t="str">
        <f>VLOOKUP($B10,Naming!$B$2:$D$321,2,FALSE)</f>
        <v>Microsoft Outlook: Organize Your Email &amp; Calendar</v>
      </c>
      <c r="D10" t="str">
        <f>VLOOKUP($B10,Naming!$B$2:$D$321,3,FALSE)</f>
        <v>PRODUCTIVITY</v>
      </c>
      <c r="E10" s="4">
        <f>VLOOKUP($B10,'Results - Sequence'!$B$2:$E$321,2,FALSE)</f>
        <v>44022.029845575737</v>
      </c>
      <c r="F10" s="4">
        <f>VLOOKUP($B10,'Results - Sequence'!$B$2:$E$321,3,FALSE)</f>
        <v>44022.030357839227</v>
      </c>
      <c r="G10" s="3">
        <f>VLOOKUP($B10,'Results - Sequence'!$B$2:$E$321,4,FALSE)</f>
        <v>5.1226349023636431E-4</v>
      </c>
      <c r="H10" t="str">
        <f>VLOOKUP($B10,Androbugs!$B$2:$C$321,2,FALSE)</f>
        <v>Y</v>
      </c>
      <c r="I10" t="str">
        <f>VLOOKUP($B10,Droidstatx!$B$2:$C$321,2,FALSE)</f>
        <v>Y</v>
      </c>
      <c r="J10" t="e">
        <f>VLOOKUP($B10,Super!$B$2:$C$321,2,FALSE)</f>
        <v>#N/A</v>
      </c>
      <c r="K10">
        <f>VLOOKUP($B10,'Results - OWASP'!$B$2:$L$321,2,FALSE)</f>
        <v>8</v>
      </c>
      <c r="L10">
        <f>VLOOKUP($B10,'Results - OWASP'!$B$2:$L$321,3,FALSE)</f>
        <v>3</v>
      </c>
      <c r="M10">
        <f>VLOOKUP($B10,'Results - OWASP'!$B$2:$L$321,4,FALSE)</f>
        <v>2</v>
      </c>
      <c r="N10">
        <f>VLOOKUP($B10,'Results - OWASP'!$B$2:$L$321,5,FALSE)</f>
        <v>0</v>
      </c>
      <c r="O10">
        <f>VLOOKUP($B10,'Results - OWASP'!$B$2:$L$321,6,FALSE)</f>
        <v>1</v>
      </c>
      <c r="P10">
        <f>VLOOKUP($B10,'Results - OWASP'!$B$2:$L$321,7,FALSE)</f>
        <v>1</v>
      </c>
      <c r="Q10">
        <f>VLOOKUP($B10,'Results - OWASP'!$B$2:$L$321,8,FALSE)</f>
        <v>2</v>
      </c>
      <c r="R10">
        <f>VLOOKUP($B10,'Results - OWASP'!$B$2:$L$321,9,FALSE)</f>
        <v>0</v>
      </c>
      <c r="S10">
        <f>VLOOKUP($B10,'Results - OWASP'!$B$2:$L$321,10,FALSE)</f>
        <v>2</v>
      </c>
      <c r="T10">
        <f>VLOOKUP($B10,'Results - OWASP'!$B$2:$L$321,11,FALSE)</f>
        <v>0</v>
      </c>
      <c r="U10">
        <f>VLOOKUP($B10,'Results - RiskLevel'!$B$2:$G$321,3,FALSE)</f>
        <v>19</v>
      </c>
      <c r="V10">
        <f>VLOOKUP($B10,'Results - RiskLevel'!$B$2:$G$321,4,FALSE)</f>
        <v>3</v>
      </c>
      <c r="W10">
        <f>VLOOKUP($B10,'Results - RiskLevel'!$B$2:$G$321,5,FALSE)</f>
        <v>11</v>
      </c>
      <c r="X10">
        <f>VLOOKUP($B10,'Results - RiskLevel'!$B$2:$G$321,6,FALSE)</f>
        <v>5</v>
      </c>
      <c r="Y10">
        <f>VLOOKUP($B10,'Results - RiskLevel'!$B$2:$G$321,2,FALSE)</f>
        <v>0.56999999999999995</v>
      </c>
    </row>
    <row r="11" spans="1:25" x14ac:dyDescent="0.2">
      <c r="A11">
        <v>10</v>
      </c>
      <c r="B11" t="s">
        <v>14</v>
      </c>
      <c r="C11" t="str">
        <f>VLOOKUP($B11,Naming!$B$2:$D$321,2,FALSE)</f>
        <v>eHAC Indonesia</v>
      </c>
      <c r="D11" t="str">
        <f>VLOOKUP($B11,Naming!$B$2:$D$321,3,FALSE)</f>
        <v>MEDICAL</v>
      </c>
      <c r="E11" s="4">
        <f>VLOOKUP($B11,'Results - Sequence'!$B$2:$E$321,2,FALSE)</f>
        <v>44022.030357921758</v>
      </c>
      <c r="F11" s="4">
        <f>VLOOKUP($B11,'Results - Sequence'!$B$2:$E$321,3,FALSE)</f>
        <v>44022.030586604291</v>
      </c>
      <c r="G11" s="3">
        <f>VLOOKUP($B11,'Results - Sequence'!$B$2:$E$321,4,FALSE)</f>
        <v>2.2868253290653229E-4</v>
      </c>
      <c r="H11" t="str">
        <f>VLOOKUP($B11,Androbugs!$B$2:$C$321,2,FALSE)</f>
        <v>Y</v>
      </c>
      <c r="I11" t="str">
        <f>VLOOKUP($B11,Droidstatx!$B$2:$C$321,2,FALSE)</f>
        <v>Y</v>
      </c>
      <c r="J11" t="str">
        <f>VLOOKUP($B11,Super!$B$2:$C$321,2,FALSE)</f>
        <v>Y</v>
      </c>
      <c r="K11">
        <f>VLOOKUP($B11,'Results - OWASP'!$B$2:$L$321,2,FALSE)</f>
        <v>6</v>
      </c>
      <c r="L11">
        <f>VLOOKUP($B11,'Results - OWASP'!$B$2:$L$321,3,FALSE)</f>
        <v>8</v>
      </c>
      <c r="M11">
        <f>VLOOKUP($B11,'Results - OWASP'!$B$2:$L$321,4,FALSE)</f>
        <v>3</v>
      </c>
      <c r="N11">
        <f>VLOOKUP($B11,'Results - OWASP'!$B$2:$L$321,5,FALSE)</f>
        <v>0</v>
      </c>
      <c r="O11">
        <f>VLOOKUP($B11,'Results - OWASP'!$B$2:$L$321,6,FALSE)</f>
        <v>3</v>
      </c>
      <c r="P11">
        <f>VLOOKUP($B11,'Results - OWASP'!$B$2:$L$321,7,FALSE)</f>
        <v>1</v>
      </c>
      <c r="Q11">
        <f>VLOOKUP($B11,'Results - OWASP'!$B$2:$L$321,8,FALSE)</f>
        <v>4</v>
      </c>
      <c r="R11">
        <f>VLOOKUP($B11,'Results - OWASP'!$B$2:$L$321,9,FALSE)</f>
        <v>1</v>
      </c>
      <c r="S11">
        <f>VLOOKUP($B11,'Results - OWASP'!$B$2:$L$321,10,FALSE)</f>
        <v>0</v>
      </c>
      <c r="T11">
        <f>VLOOKUP($B11,'Results - OWASP'!$B$2:$L$321,11,FALSE)</f>
        <v>0</v>
      </c>
      <c r="U11">
        <f>VLOOKUP($B11,'Results - RiskLevel'!$B$2:$G$321,3,FALSE)</f>
        <v>26</v>
      </c>
      <c r="V11">
        <f>VLOOKUP($B11,'Results - RiskLevel'!$B$2:$G$321,4,FALSE)</f>
        <v>11</v>
      </c>
      <c r="W11">
        <f>VLOOKUP($B11,'Results - RiskLevel'!$B$2:$G$321,5,FALSE)</f>
        <v>11</v>
      </c>
      <c r="X11">
        <f>VLOOKUP($B11,'Results - RiskLevel'!$B$2:$G$321,6,FALSE)</f>
        <v>4</v>
      </c>
      <c r="Y11">
        <f>VLOOKUP($B11,'Results - RiskLevel'!$B$2:$G$321,2,FALSE)</f>
        <v>0.54</v>
      </c>
    </row>
    <row r="12" spans="1:25" x14ac:dyDescent="0.2">
      <c r="A12">
        <v>11</v>
      </c>
      <c r="B12" t="s">
        <v>15</v>
      </c>
      <c r="C12" t="str">
        <f>VLOOKUP($B12,Naming!$B$2:$D$321,2,FALSE)</f>
        <v>HungerStation - Food, Groceries Delivery &amp; More</v>
      </c>
      <c r="D12" t="str">
        <f>VLOOKUP($B12,Naming!$B$2:$D$321,3,FALSE)</f>
        <v>FOOD_AND_DRINK</v>
      </c>
      <c r="E12" s="4">
        <f>VLOOKUP($B12,'Results - Sequence'!$B$2:$E$321,2,FALSE)</f>
        <v>44022.030586665693</v>
      </c>
      <c r="F12" s="4">
        <f>VLOOKUP($B12,'Results - Sequence'!$B$2:$E$321,3,FALSE)</f>
        <v>44022.031020897091</v>
      </c>
      <c r="G12" s="3">
        <f>VLOOKUP($B12,'Results - Sequence'!$B$2:$E$321,4,FALSE)</f>
        <v>4.3423139868536964E-4</v>
      </c>
      <c r="H12" t="str">
        <f>VLOOKUP($B12,Androbugs!$B$2:$C$321,2,FALSE)</f>
        <v>Y</v>
      </c>
      <c r="I12" t="str">
        <f>VLOOKUP($B12,Droidstatx!$B$2:$C$321,2,FALSE)</f>
        <v>Y</v>
      </c>
      <c r="J12" t="str">
        <f>VLOOKUP($B12,Super!$B$2:$C$321,2,FALSE)</f>
        <v>Y</v>
      </c>
      <c r="K12">
        <f>VLOOKUP($B12,'Results - OWASP'!$B$2:$L$321,2,FALSE)</f>
        <v>8</v>
      </c>
      <c r="L12">
        <f>VLOOKUP($B12,'Results - OWASP'!$B$2:$L$321,3,FALSE)</f>
        <v>6</v>
      </c>
      <c r="M12">
        <f>VLOOKUP($B12,'Results - OWASP'!$B$2:$L$321,4,FALSE)</f>
        <v>3</v>
      </c>
      <c r="N12">
        <f>VLOOKUP($B12,'Results - OWASP'!$B$2:$L$321,5,FALSE)</f>
        <v>0</v>
      </c>
      <c r="O12">
        <f>VLOOKUP($B12,'Results - OWASP'!$B$2:$L$321,6,FALSE)</f>
        <v>4</v>
      </c>
      <c r="P12">
        <f>VLOOKUP($B12,'Results - OWASP'!$B$2:$L$321,7,FALSE)</f>
        <v>1</v>
      </c>
      <c r="Q12">
        <f>VLOOKUP($B12,'Results - OWASP'!$B$2:$L$321,8,FALSE)</f>
        <v>5</v>
      </c>
      <c r="R12">
        <f>VLOOKUP($B12,'Results - OWASP'!$B$2:$L$321,9,FALSE)</f>
        <v>3</v>
      </c>
      <c r="S12">
        <f>VLOOKUP($B12,'Results - OWASP'!$B$2:$L$321,10,FALSE)</f>
        <v>1</v>
      </c>
      <c r="T12">
        <f>VLOOKUP($B12,'Results - OWASP'!$B$2:$L$321,11,FALSE)</f>
        <v>0</v>
      </c>
      <c r="U12">
        <f>VLOOKUP($B12,'Results - RiskLevel'!$B$2:$G$321,3,FALSE)</f>
        <v>31</v>
      </c>
      <c r="V12">
        <f>VLOOKUP($B12,'Results - RiskLevel'!$B$2:$G$321,4,FALSE)</f>
        <v>12</v>
      </c>
      <c r="W12">
        <f>VLOOKUP($B12,'Results - RiskLevel'!$B$2:$G$321,5,FALSE)</f>
        <v>15</v>
      </c>
      <c r="X12">
        <f>VLOOKUP($B12,'Results - RiskLevel'!$B$2:$G$321,6,FALSE)</f>
        <v>4</v>
      </c>
      <c r="Y12">
        <f>VLOOKUP($B12,'Results - RiskLevel'!$B$2:$G$321,2,FALSE)</f>
        <v>0.51</v>
      </c>
    </row>
    <row r="13" spans="1:25" x14ac:dyDescent="0.2">
      <c r="A13">
        <v>12</v>
      </c>
      <c r="B13" t="s">
        <v>16</v>
      </c>
      <c r="C13" t="str">
        <f>VLOOKUP($B13,Naming!$B$2:$D$321,2,FALSE)</f>
        <v>Olaa - Meet New Friends Nearby</v>
      </c>
      <c r="D13" t="str">
        <f>VLOOKUP($B13,Naming!$B$2:$D$321,3,FALSE)</f>
        <v>DATING</v>
      </c>
      <c r="E13" s="4">
        <f>VLOOKUP($B13,'Results - Sequence'!$B$2:$E$321,2,FALSE)</f>
        <v>44022.031020958922</v>
      </c>
      <c r="F13" s="4">
        <f>VLOOKUP($B13,'Results - Sequence'!$B$2:$E$321,3,FALSE)</f>
        <v>44022.031575434557</v>
      </c>
      <c r="G13" s="3">
        <f>VLOOKUP($B13,'Results - Sequence'!$B$2:$E$321,4,FALSE)</f>
        <v>5.5447563499910757E-4</v>
      </c>
      <c r="H13" t="str">
        <f>VLOOKUP($B13,Androbugs!$B$2:$C$321,2,FALSE)</f>
        <v>Y</v>
      </c>
      <c r="I13" t="str">
        <f>VLOOKUP($B13,Droidstatx!$B$2:$C$321,2,FALSE)</f>
        <v>Y</v>
      </c>
      <c r="J13" t="str">
        <f>VLOOKUP($B13,Super!$B$2:$C$321,2,FALSE)</f>
        <v>Y</v>
      </c>
      <c r="K13">
        <f>VLOOKUP($B13,'Results - OWASP'!$B$2:$L$321,2,FALSE)</f>
        <v>7</v>
      </c>
      <c r="L13">
        <f>VLOOKUP($B13,'Results - OWASP'!$B$2:$L$321,3,FALSE)</f>
        <v>8</v>
      </c>
      <c r="M13">
        <f>VLOOKUP($B13,'Results - OWASP'!$B$2:$L$321,4,FALSE)</f>
        <v>3</v>
      </c>
      <c r="N13">
        <f>VLOOKUP($B13,'Results - OWASP'!$B$2:$L$321,5,FALSE)</f>
        <v>0</v>
      </c>
      <c r="O13">
        <f>VLOOKUP($B13,'Results - OWASP'!$B$2:$L$321,6,FALSE)</f>
        <v>4</v>
      </c>
      <c r="P13">
        <f>VLOOKUP($B13,'Results - OWASP'!$B$2:$L$321,7,FALSE)</f>
        <v>1</v>
      </c>
      <c r="Q13">
        <f>VLOOKUP($B13,'Results - OWASP'!$B$2:$L$321,8,FALSE)</f>
        <v>5</v>
      </c>
      <c r="R13">
        <f>VLOOKUP($B13,'Results - OWASP'!$B$2:$L$321,9,FALSE)</f>
        <v>2</v>
      </c>
      <c r="S13">
        <f>VLOOKUP($B13,'Results - OWASP'!$B$2:$L$321,10,FALSE)</f>
        <v>2</v>
      </c>
      <c r="T13">
        <f>VLOOKUP($B13,'Results - OWASP'!$B$2:$L$321,11,FALSE)</f>
        <v>1</v>
      </c>
      <c r="U13">
        <f>VLOOKUP($B13,'Results - RiskLevel'!$B$2:$G$321,3,FALSE)</f>
        <v>33</v>
      </c>
      <c r="V13">
        <f>VLOOKUP($B13,'Results - RiskLevel'!$B$2:$G$321,4,FALSE)</f>
        <v>11</v>
      </c>
      <c r="W13">
        <f>VLOOKUP($B13,'Results - RiskLevel'!$B$2:$G$321,5,FALSE)</f>
        <v>18</v>
      </c>
      <c r="X13">
        <f>VLOOKUP($B13,'Results - RiskLevel'!$B$2:$G$321,6,FALSE)</f>
        <v>4</v>
      </c>
      <c r="Y13">
        <f>VLOOKUP($B13,'Results - RiskLevel'!$B$2:$G$321,2,FALSE)</f>
        <v>0.48</v>
      </c>
    </row>
    <row r="14" spans="1:25" x14ac:dyDescent="0.2">
      <c r="A14">
        <v>13</v>
      </c>
      <c r="B14" t="s">
        <v>17</v>
      </c>
      <c r="C14" t="str">
        <f>VLOOKUP($B14,Naming!$B$2:$D$321,2,FALSE)</f>
        <v>WEBTOON</v>
      </c>
      <c r="D14" t="str">
        <f>VLOOKUP($B14,Naming!$B$2:$D$321,3,FALSE)</f>
        <v>COMICS</v>
      </c>
      <c r="E14" s="4">
        <f>VLOOKUP($B14,'Results - Sequence'!$B$2:$E$321,2,FALSE)</f>
        <v>44022.031575499968</v>
      </c>
      <c r="F14" s="4">
        <f>VLOOKUP($B14,'Results - Sequence'!$B$2:$E$321,3,FALSE)</f>
        <v>44022.031990869968</v>
      </c>
      <c r="G14" s="3">
        <f>VLOOKUP($B14,'Results - Sequence'!$B$2:$E$321,4,FALSE)</f>
        <v>4.1536999924574047E-4</v>
      </c>
      <c r="H14" t="str">
        <f>VLOOKUP($B14,Androbugs!$B$2:$C$321,2,FALSE)</f>
        <v>Y</v>
      </c>
      <c r="I14" t="str">
        <f>VLOOKUP($B14,Droidstatx!$B$2:$C$321,2,FALSE)</f>
        <v>Y</v>
      </c>
      <c r="J14" t="str">
        <f>VLOOKUP($B14,Super!$B$2:$C$321,2,FALSE)</f>
        <v>Y</v>
      </c>
      <c r="K14">
        <f>VLOOKUP($B14,'Results - OWASP'!$B$2:$L$321,2,FALSE)</f>
        <v>8</v>
      </c>
      <c r="L14">
        <f>VLOOKUP($B14,'Results - OWASP'!$B$2:$L$321,3,FALSE)</f>
        <v>6</v>
      </c>
      <c r="M14">
        <f>VLOOKUP($B14,'Results - OWASP'!$B$2:$L$321,4,FALSE)</f>
        <v>2</v>
      </c>
      <c r="N14">
        <f>VLOOKUP($B14,'Results - OWASP'!$B$2:$L$321,5,FALSE)</f>
        <v>0</v>
      </c>
      <c r="O14">
        <f>VLOOKUP($B14,'Results - OWASP'!$B$2:$L$321,6,FALSE)</f>
        <v>5</v>
      </c>
      <c r="P14">
        <f>VLOOKUP($B14,'Results - OWASP'!$B$2:$L$321,7,FALSE)</f>
        <v>1</v>
      </c>
      <c r="Q14">
        <f>VLOOKUP($B14,'Results - OWASP'!$B$2:$L$321,8,FALSE)</f>
        <v>6</v>
      </c>
      <c r="R14">
        <f>VLOOKUP($B14,'Results - OWASP'!$B$2:$L$321,9,FALSE)</f>
        <v>3</v>
      </c>
      <c r="S14">
        <f>VLOOKUP($B14,'Results - OWASP'!$B$2:$L$321,10,FALSE)</f>
        <v>2</v>
      </c>
      <c r="T14">
        <f>VLOOKUP($B14,'Results - OWASP'!$B$2:$L$321,11,FALSE)</f>
        <v>1</v>
      </c>
      <c r="U14">
        <f>VLOOKUP($B14,'Results - RiskLevel'!$B$2:$G$321,3,FALSE)</f>
        <v>34</v>
      </c>
      <c r="V14">
        <f>VLOOKUP($B14,'Results - RiskLevel'!$B$2:$G$321,4,FALSE)</f>
        <v>11</v>
      </c>
      <c r="W14">
        <f>VLOOKUP($B14,'Results - RiskLevel'!$B$2:$G$321,5,FALSE)</f>
        <v>17</v>
      </c>
      <c r="X14">
        <f>VLOOKUP($B14,'Results - RiskLevel'!$B$2:$G$321,6,FALSE)</f>
        <v>6</v>
      </c>
      <c r="Y14">
        <f>VLOOKUP($B14,'Results - RiskLevel'!$B$2:$G$321,2,FALSE)</f>
        <v>0.54</v>
      </c>
    </row>
    <row r="15" spans="1:25" x14ac:dyDescent="0.2">
      <c r="A15">
        <v>14</v>
      </c>
      <c r="B15" t="s">
        <v>18</v>
      </c>
      <c r="C15" t="str">
        <f>VLOOKUP($B15,Naming!$B$2:$D$321,2,FALSE)</f>
        <v>Lalamove - Express &amp; Reliable Courier Delivery App</v>
      </c>
      <c r="D15" t="str">
        <f>VLOOKUP($B15,Naming!$B$2:$D$321,3,FALSE)</f>
        <v>MAPS_AND_NAVIGATION</v>
      </c>
      <c r="E15" s="4">
        <f>VLOOKUP($B15,'Results - Sequence'!$B$2:$E$321,2,FALSE)</f>
        <v>44022.031990932082</v>
      </c>
      <c r="F15" s="4">
        <f>VLOOKUP($B15,'Results - Sequence'!$B$2:$E$321,3,FALSE)</f>
        <v>44022.032408843741</v>
      </c>
      <c r="G15" s="3">
        <f>VLOOKUP($B15,'Results - Sequence'!$B$2:$E$321,4,FALSE)</f>
        <v>4.1791165858739987E-4</v>
      </c>
      <c r="H15" t="str">
        <f>VLOOKUP($B15,Androbugs!$B$2:$C$321,2,FALSE)</f>
        <v>Y</v>
      </c>
      <c r="I15" t="str">
        <f>VLOOKUP($B15,Droidstatx!$B$2:$C$321,2,FALSE)</f>
        <v>Y</v>
      </c>
      <c r="J15" t="str">
        <f>VLOOKUP($B15,Super!$B$2:$C$321,2,FALSE)</f>
        <v>Y</v>
      </c>
      <c r="K15">
        <f>VLOOKUP($B15,'Results - OWASP'!$B$2:$L$321,2,FALSE)</f>
        <v>9</v>
      </c>
      <c r="L15">
        <f>VLOOKUP($B15,'Results - OWASP'!$B$2:$L$321,3,FALSE)</f>
        <v>6</v>
      </c>
      <c r="M15">
        <f>VLOOKUP($B15,'Results - OWASP'!$B$2:$L$321,4,FALSE)</f>
        <v>3</v>
      </c>
      <c r="N15">
        <f>VLOOKUP($B15,'Results - OWASP'!$B$2:$L$321,5,FALSE)</f>
        <v>0</v>
      </c>
      <c r="O15">
        <f>VLOOKUP($B15,'Results - OWASP'!$B$2:$L$321,6,FALSE)</f>
        <v>4</v>
      </c>
      <c r="P15">
        <f>VLOOKUP($B15,'Results - OWASP'!$B$2:$L$321,7,FALSE)</f>
        <v>1</v>
      </c>
      <c r="Q15">
        <f>VLOOKUP($B15,'Results - OWASP'!$B$2:$L$321,8,FALSE)</f>
        <v>5</v>
      </c>
      <c r="R15">
        <f>VLOOKUP($B15,'Results - OWASP'!$B$2:$L$321,9,FALSE)</f>
        <v>3</v>
      </c>
      <c r="S15">
        <f>VLOOKUP($B15,'Results - OWASP'!$B$2:$L$321,10,FALSE)</f>
        <v>1</v>
      </c>
      <c r="T15">
        <f>VLOOKUP($B15,'Results - OWASP'!$B$2:$L$321,11,FALSE)</f>
        <v>0</v>
      </c>
      <c r="U15">
        <f>VLOOKUP($B15,'Results - RiskLevel'!$B$2:$G$321,3,FALSE)</f>
        <v>32</v>
      </c>
      <c r="V15">
        <f>VLOOKUP($B15,'Results - RiskLevel'!$B$2:$G$321,4,FALSE)</f>
        <v>11</v>
      </c>
      <c r="W15">
        <f>VLOOKUP($B15,'Results - RiskLevel'!$B$2:$G$321,5,FALSE)</f>
        <v>15</v>
      </c>
      <c r="X15">
        <f>VLOOKUP($B15,'Results - RiskLevel'!$B$2:$G$321,6,FALSE)</f>
        <v>6</v>
      </c>
      <c r="Y15">
        <f>VLOOKUP($B15,'Results - RiskLevel'!$B$2:$G$321,2,FALSE)</f>
        <v>0.54</v>
      </c>
    </row>
    <row r="16" spans="1:25" x14ac:dyDescent="0.2">
      <c r="A16">
        <v>15</v>
      </c>
      <c r="B16" t="s">
        <v>19</v>
      </c>
      <c r="C16" t="str">
        <f>VLOOKUP($B16,Naming!$B$2:$D$321,2,FALSE)</f>
        <v>Lulu Box FF Skin Guide</v>
      </c>
      <c r="D16" t="str">
        <f>VLOOKUP($B16,Naming!$B$2:$D$321,3,FALSE)</f>
        <v>BOOKS_AND_REFERENCE</v>
      </c>
      <c r="E16" s="4">
        <f>VLOOKUP($B16,'Results - Sequence'!$B$2:$E$321,2,FALSE)</f>
        <v>44022.032408905703</v>
      </c>
      <c r="F16" s="4">
        <f>VLOOKUP($B16,'Results - Sequence'!$B$2:$E$321,3,FALSE)</f>
        <v>44022.032712436179</v>
      </c>
      <c r="G16" s="3">
        <f>VLOOKUP($B16,'Results - Sequence'!$B$2:$E$321,4,FALSE)</f>
        <v>3.0353047623066232E-4</v>
      </c>
      <c r="H16" t="str">
        <f>VLOOKUP($B16,Androbugs!$B$2:$C$321,2,FALSE)</f>
        <v>Y</v>
      </c>
      <c r="I16" t="str">
        <f>VLOOKUP($B16,Droidstatx!$B$2:$C$321,2,FALSE)</f>
        <v>Y</v>
      </c>
      <c r="J16" t="str">
        <f>VLOOKUP($B16,Super!$B$2:$C$321,2,FALSE)</f>
        <v>Y</v>
      </c>
      <c r="K16">
        <f>VLOOKUP($B16,'Results - OWASP'!$B$2:$L$321,2,FALSE)</f>
        <v>9</v>
      </c>
      <c r="L16">
        <f>VLOOKUP($B16,'Results - OWASP'!$B$2:$L$321,3,FALSE)</f>
        <v>8</v>
      </c>
      <c r="M16">
        <f>VLOOKUP($B16,'Results - OWASP'!$B$2:$L$321,4,FALSE)</f>
        <v>4</v>
      </c>
      <c r="N16">
        <f>VLOOKUP($B16,'Results - OWASP'!$B$2:$L$321,5,FALSE)</f>
        <v>0</v>
      </c>
      <c r="O16">
        <f>VLOOKUP($B16,'Results - OWASP'!$B$2:$L$321,6,FALSE)</f>
        <v>5</v>
      </c>
      <c r="P16">
        <f>VLOOKUP($B16,'Results - OWASP'!$B$2:$L$321,7,FALSE)</f>
        <v>1</v>
      </c>
      <c r="Q16">
        <f>VLOOKUP($B16,'Results - OWASP'!$B$2:$L$321,8,FALSE)</f>
        <v>5</v>
      </c>
      <c r="R16">
        <f>VLOOKUP($B16,'Results - OWASP'!$B$2:$L$321,9,FALSE)</f>
        <v>4</v>
      </c>
      <c r="S16">
        <f>VLOOKUP($B16,'Results - OWASP'!$B$2:$L$321,10,FALSE)</f>
        <v>2</v>
      </c>
      <c r="T16">
        <f>VLOOKUP($B16,'Results - OWASP'!$B$2:$L$321,11,FALSE)</f>
        <v>1</v>
      </c>
      <c r="U16">
        <f>VLOOKUP($B16,'Results - RiskLevel'!$B$2:$G$321,3,FALSE)</f>
        <v>39</v>
      </c>
      <c r="V16">
        <f>VLOOKUP($B16,'Results - RiskLevel'!$B$2:$G$321,4,FALSE)</f>
        <v>12</v>
      </c>
      <c r="W16">
        <f>VLOOKUP($B16,'Results - RiskLevel'!$B$2:$G$321,5,FALSE)</f>
        <v>18</v>
      </c>
      <c r="X16">
        <f>VLOOKUP($B16,'Results - RiskLevel'!$B$2:$G$321,6,FALSE)</f>
        <v>9</v>
      </c>
      <c r="Y16">
        <f>VLOOKUP($B16,'Results - RiskLevel'!$B$2:$G$321,2,FALSE)</f>
        <v>0.56000000000000005</v>
      </c>
    </row>
    <row r="17" spans="1:25" x14ac:dyDescent="0.2">
      <c r="A17">
        <v>16</v>
      </c>
      <c r="B17" t="s">
        <v>20</v>
      </c>
      <c r="C17" t="str">
        <f>VLOOKUP($B17,Naming!$B$2:$D$321,2,FALSE)</f>
        <v>Amazon Prime Video</v>
      </c>
      <c r="D17" t="str">
        <f>VLOOKUP($B17,Naming!$B$2:$D$321,3,FALSE)</f>
        <v>ENTERTAINMENT</v>
      </c>
      <c r="E17" s="4">
        <f>VLOOKUP($B17,'Results - Sequence'!$B$2:$E$321,2,FALSE)</f>
        <v>44022.032712501823</v>
      </c>
      <c r="F17" s="4">
        <f>VLOOKUP($B17,'Results - Sequence'!$B$2:$E$321,3,FALSE)</f>
        <v>44022.033167167268</v>
      </c>
      <c r="G17" s="3">
        <f>VLOOKUP($B17,'Results - Sequence'!$B$2:$E$321,4,FALSE)</f>
        <v>4.5466544543160126E-4</v>
      </c>
      <c r="H17" t="str">
        <f>VLOOKUP($B17,Androbugs!$B$2:$C$321,2,FALSE)</f>
        <v>Y</v>
      </c>
      <c r="I17" t="str">
        <f>VLOOKUP($B17,Droidstatx!$B$2:$C$321,2,FALSE)</f>
        <v>Y</v>
      </c>
      <c r="J17" t="str">
        <f>VLOOKUP($B17,Super!$B$2:$C$321,2,FALSE)</f>
        <v>Y</v>
      </c>
      <c r="K17">
        <f>VLOOKUP($B17,'Results - OWASP'!$B$2:$L$321,2,FALSE)</f>
        <v>8</v>
      </c>
      <c r="L17">
        <f>VLOOKUP($B17,'Results - OWASP'!$B$2:$L$321,3,FALSE)</f>
        <v>10</v>
      </c>
      <c r="M17">
        <f>VLOOKUP($B17,'Results - OWASP'!$B$2:$L$321,4,FALSE)</f>
        <v>3</v>
      </c>
      <c r="N17">
        <f>VLOOKUP($B17,'Results - OWASP'!$B$2:$L$321,5,FALSE)</f>
        <v>0</v>
      </c>
      <c r="O17">
        <f>VLOOKUP($B17,'Results - OWASP'!$B$2:$L$321,6,FALSE)</f>
        <v>3</v>
      </c>
      <c r="P17">
        <f>VLOOKUP($B17,'Results - OWASP'!$B$2:$L$321,7,FALSE)</f>
        <v>1</v>
      </c>
      <c r="Q17">
        <f>VLOOKUP($B17,'Results - OWASP'!$B$2:$L$321,8,FALSE)</f>
        <v>6</v>
      </c>
      <c r="R17">
        <f>VLOOKUP($B17,'Results - OWASP'!$B$2:$L$321,9,FALSE)</f>
        <v>1</v>
      </c>
      <c r="S17">
        <f>VLOOKUP($B17,'Results - OWASP'!$B$2:$L$321,10,FALSE)</f>
        <v>0</v>
      </c>
      <c r="T17">
        <f>VLOOKUP($B17,'Results - OWASP'!$B$2:$L$321,11,FALSE)</f>
        <v>0</v>
      </c>
      <c r="U17">
        <f>VLOOKUP($B17,'Results - RiskLevel'!$B$2:$G$321,3,FALSE)</f>
        <v>32</v>
      </c>
      <c r="V17">
        <f>VLOOKUP($B17,'Results - RiskLevel'!$B$2:$G$321,4,FALSE)</f>
        <v>8</v>
      </c>
      <c r="W17">
        <f>VLOOKUP($B17,'Results - RiskLevel'!$B$2:$G$321,5,FALSE)</f>
        <v>18</v>
      </c>
      <c r="X17">
        <f>VLOOKUP($B17,'Results - RiskLevel'!$B$2:$G$321,6,FALSE)</f>
        <v>6</v>
      </c>
      <c r="Y17">
        <f>VLOOKUP($B17,'Results - RiskLevel'!$B$2:$G$321,2,FALSE)</f>
        <v>0.53</v>
      </c>
    </row>
    <row r="18" spans="1:25" x14ac:dyDescent="0.2">
      <c r="A18">
        <v>17</v>
      </c>
      <c r="B18" t="s">
        <v>21</v>
      </c>
      <c r="C18" t="str">
        <f>VLOOKUP($B18,Naming!$B$2:$D$321,2,FALSE)</f>
        <v>Badoo Lite - The Dating App</v>
      </c>
      <c r="D18" t="str">
        <f>VLOOKUP($B18,Naming!$B$2:$D$321,3,FALSE)</f>
        <v>DATING</v>
      </c>
      <c r="E18" s="4">
        <f>VLOOKUP($B18,'Results - Sequence'!$B$2:$E$321,2,FALSE)</f>
        <v>44022.033167232257</v>
      </c>
      <c r="F18" s="4">
        <f>VLOOKUP($B18,'Results - Sequence'!$B$2:$E$321,3,FALSE)</f>
        <v>44022.033173525517</v>
      </c>
      <c r="G18" s="3">
        <f>VLOOKUP($B18,'Results - Sequence'!$B$2:$E$321,4,FALSE)</f>
        <v>6.2932595028541982E-6</v>
      </c>
      <c r="H18" t="str">
        <f>VLOOKUP($B18,Androbugs!$B$2:$C$321,2,FALSE)</f>
        <v>N</v>
      </c>
      <c r="I18" t="str">
        <f>VLOOKUP($B18,Droidstatx!$B$2:$C$321,2,FALSE)</f>
        <v>N</v>
      </c>
      <c r="J18" t="str">
        <f>VLOOKUP($B18,Super!$B$2:$C$321,2,FALSE)</f>
        <v>Y</v>
      </c>
      <c r="K18">
        <f>VLOOKUP($B18,'Results - OWASP'!$B$2:$L$321,2,FALSE)</f>
        <v>0</v>
      </c>
      <c r="L18">
        <f>VLOOKUP($B18,'Results - OWASP'!$B$2:$L$321,3,FALSE)</f>
        <v>3</v>
      </c>
      <c r="M18">
        <f>VLOOKUP($B18,'Results - OWASP'!$B$2:$L$321,4,FALSE)</f>
        <v>0</v>
      </c>
      <c r="N18">
        <f>VLOOKUP($B18,'Results - OWASP'!$B$2:$L$321,5,FALSE)</f>
        <v>0</v>
      </c>
      <c r="O18">
        <f>VLOOKUP($B18,'Results - OWASP'!$B$2:$L$321,6,FALSE)</f>
        <v>3</v>
      </c>
      <c r="P18">
        <f>VLOOKUP($B18,'Results - OWASP'!$B$2:$L$321,7,FALSE)</f>
        <v>0</v>
      </c>
      <c r="Q18">
        <f>VLOOKUP($B18,'Results - OWASP'!$B$2:$L$321,8,FALSE)</f>
        <v>2</v>
      </c>
      <c r="R18">
        <f>VLOOKUP($B18,'Results - OWASP'!$B$2:$L$321,9,FALSE)</f>
        <v>0</v>
      </c>
      <c r="S18">
        <f>VLOOKUP($B18,'Results - OWASP'!$B$2:$L$321,10,FALSE)</f>
        <v>0</v>
      </c>
      <c r="T18">
        <f>VLOOKUP($B18,'Results - OWASP'!$B$2:$L$321,11,FALSE)</f>
        <v>0</v>
      </c>
      <c r="U18">
        <f>VLOOKUP($B18,'Results - RiskLevel'!$B$2:$G$321,3,FALSE)</f>
        <v>8</v>
      </c>
      <c r="V18">
        <f>VLOOKUP($B18,'Results - RiskLevel'!$B$2:$G$321,4,FALSE)</f>
        <v>3</v>
      </c>
      <c r="W18">
        <f>VLOOKUP($B18,'Results - RiskLevel'!$B$2:$G$321,5,FALSE)</f>
        <v>4</v>
      </c>
      <c r="X18">
        <f>VLOOKUP($B18,'Results - RiskLevel'!$B$2:$G$321,6,FALSE)</f>
        <v>1</v>
      </c>
      <c r="Y18">
        <f>VLOOKUP($B18,'Results - RiskLevel'!$B$2:$G$321,2,FALSE)</f>
        <v>0.54</v>
      </c>
    </row>
    <row r="19" spans="1:25" x14ac:dyDescent="0.2">
      <c r="A19">
        <v>18</v>
      </c>
      <c r="B19" t="s">
        <v>22</v>
      </c>
      <c r="C19" t="str">
        <f>VLOOKUP($B19,Naming!$B$2:$D$321,2,FALSE)</f>
        <v>Samsung Music</v>
      </c>
      <c r="D19" t="str">
        <f>VLOOKUP($B19,Naming!$B$2:$D$321,3,FALSE)</f>
        <v>MUSIC_AND_AUDIO</v>
      </c>
      <c r="E19" s="4">
        <f>VLOOKUP($B19,'Results - Sequence'!$B$2:$E$321,2,FALSE)</f>
        <v>44022.033173589698</v>
      </c>
      <c r="F19" s="4">
        <f>VLOOKUP($B19,'Results - Sequence'!$B$2:$E$321,3,FALSE)</f>
        <v>44022.033614234548</v>
      </c>
      <c r="G19" s="3">
        <f>VLOOKUP($B19,'Results - Sequence'!$B$2:$E$321,4,FALSE)</f>
        <v>4.4064484973205253E-4</v>
      </c>
      <c r="H19" t="str">
        <f>VLOOKUP($B19,Androbugs!$B$2:$C$321,2,FALSE)</f>
        <v>Y</v>
      </c>
      <c r="I19" t="str">
        <f>VLOOKUP($B19,Droidstatx!$B$2:$C$321,2,FALSE)</f>
        <v>Y</v>
      </c>
      <c r="J19" t="str">
        <f>VLOOKUP($B19,Super!$B$2:$C$321,2,FALSE)</f>
        <v>Y</v>
      </c>
      <c r="K19">
        <f>VLOOKUP($B19,'Results - OWASP'!$B$2:$L$321,2,FALSE)</f>
        <v>12</v>
      </c>
      <c r="L19">
        <f>VLOOKUP($B19,'Results - OWASP'!$B$2:$L$321,3,FALSE)</f>
        <v>8</v>
      </c>
      <c r="M19">
        <f>VLOOKUP($B19,'Results - OWASP'!$B$2:$L$321,4,FALSE)</f>
        <v>4</v>
      </c>
      <c r="N19">
        <f>VLOOKUP($B19,'Results - OWASP'!$B$2:$L$321,5,FALSE)</f>
        <v>0</v>
      </c>
      <c r="O19">
        <f>VLOOKUP($B19,'Results - OWASP'!$B$2:$L$321,6,FALSE)</f>
        <v>5</v>
      </c>
      <c r="P19">
        <f>VLOOKUP($B19,'Results - OWASP'!$B$2:$L$321,7,FALSE)</f>
        <v>1</v>
      </c>
      <c r="Q19">
        <f>VLOOKUP($B19,'Results - OWASP'!$B$2:$L$321,8,FALSE)</f>
        <v>3</v>
      </c>
      <c r="R19">
        <f>VLOOKUP($B19,'Results - OWASP'!$B$2:$L$321,9,FALSE)</f>
        <v>2</v>
      </c>
      <c r="S19">
        <f>VLOOKUP($B19,'Results - OWASP'!$B$2:$L$321,10,FALSE)</f>
        <v>1</v>
      </c>
      <c r="T19">
        <f>VLOOKUP($B19,'Results - OWASP'!$B$2:$L$321,11,FALSE)</f>
        <v>1</v>
      </c>
      <c r="U19">
        <f>VLOOKUP($B19,'Results - RiskLevel'!$B$2:$G$321,3,FALSE)</f>
        <v>37</v>
      </c>
      <c r="V19">
        <f>VLOOKUP($B19,'Results - RiskLevel'!$B$2:$G$321,4,FALSE)</f>
        <v>10</v>
      </c>
      <c r="W19">
        <f>VLOOKUP($B19,'Results - RiskLevel'!$B$2:$G$321,5,FALSE)</f>
        <v>19</v>
      </c>
      <c r="X19">
        <f>VLOOKUP($B19,'Results - RiskLevel'!$B$2:$G$321,6,FALSE)</f>
        <v>8</v>
      </c>
      <c r="Y19">
        <f>VLOOKUP($B19,'Results - RiskLevel'!$B$2:$G$321,2,FALSE)</f>
        <v>0.54</v>
      </c>
    </row>
    <row r="20" spans="1:25" x14ac:dyDescent="0.2">
      <c r="A20">
        <v>19</v>
      </c>
      <c r="B20" t="s">
        <v>23</v>
      </c>
      <c r="C20" t="str">
        <f>VLOOKUP($B20,Naming!$B$2:$D$321,2,FALSE)</f>
        <v>IP WebCam - Acid</v>
      </c>
      <c r="D20" t="str">
        <f>VLOOKUP($B20,Naming!$B$2:$D$321,3,FALSE)</f>
        <v>HOUSE_AND_HOME</v>
      </c>
      <c r="E20" s="4">
        <f>VLOOKUP($B20,'Results - Sequence'!$B$2:$E$321,2,FALSE)</f>
        <v>44022.033614269603</v>
      </c>
      <c r="F20" s="4">
        <f>VLOOKUP($B20,'Results - Sequence'!$B$2:$E$321,3,FALSE)</f>
        <v>44022.033620295217</v>
      </c>
      <c r="G20" s="3">
        <f>VLOOKUP($B20,'Results - Sequence'!$B$2:$E$321,4,FALSE)</f>
        <v>6.0256134020164609E-6</v>
      </c>
      <c r="H20" t="str">
        <f>VLOOKUP($B20,Androbugs!$B$2:$C$321,2,FALSE)</f>
        <v>N</v>
      </c>
      <c r="I20" t="str">
        <f>VLOOKUP($B20,Droidstatx!$B$2:$C$321,2,FALSE)</f>
        <v>N</v>
      </c>
      <c r="J20" t="e">
        <f>VLOOKUP($B20,Super!$B$2:$C$321,2,FALSE)</f>
        <v>#N/A</v>
      </c>
      <c r="K20">
        <f>VLOOKUP($B20,'Results - OWASP'!$B$2:$L$321,2,FALSE)</f>
        <v>0</v>
      </c>
      <c r="L20">
        <f>VLOOKUP($B20,'Results - OWASP'!$B$2:$L$321,3,FALSE)</f>
        <v>0</v>
      </c>
      <c r="M20">
        <f>VLOOKUP($B20,'Results - OWASP'!$B$2:$L$321,4,FALSE)</f>
        <v>0</v>
      </c>
      <c r="N20">
        <f>VLOOKUP($B20,'Results - OWASP'!$B$2:$L$321,5,FALSE)</f>
        <v>0</v>
      </c>
      <c r="O20">
        <f>VLOOKUP($B20,'Results - OWASP'!$B$2:$L$321,6,FALSE)</f>
        <v>0</v>
      </c>
      <c r="P20">
        <f>VLOOKUP($B20,'Results - OWASP'!$B$2:$L$321,7,FALSE)</f>
        <v>0</v>
      </c>
      <c r="Q20">
        <f>VLOOKUP($B20,'Results - OWASP'!$B$2:$L$321,8,FALSE)</f>
        <v>0</v>
      </c>
      <c r="R20">
        <f>VLOOKUP($B20,'Results - OWASP'!$B$2:$L$321,9,FALSE)</f>
        <v>0</v>
      </c>
      <c r="S20">
        <f>VLOOKUP($B20,'Results - OWASP'!$B$2:$L$321,10,FALSE)</f>
        <v>0</v>
      </c>
      <c r="T20">
        <f>VLOOKUP($B20,'Results - OWASP'!$B$2:$L$321,11,FALSE)</f>
        <v>0</v>
      </c>
      <c r="U20">
        <f>VLOOKUP($B20,'Results - RiskLevel'!$B$2:$G$321,3,FALSE)</f>
        <v>0</v>
      </c>
      <c r="V20">
        <f>VLOOKUP($B20,'Results - RiskLevel'!$B$2:$G$321,4,FALSE)</f>
        <v>0</v>
      </c>
      <c r="W20">
        <f>VLOOKUP($B20,'Results - RiskLevel'!$B$2:$G$321,5,FALSE)</f>
        <v>0</v>
      </c>
      <c r="X20">
        <f>VLOOKUP($B20,'Results - RiskLevel'!$B$2:$G$321,6,FALSE)</f>
        <v>0</v>
      </c>
      <c r="Y20">
        <f>VLOOKUP($B20,'Results - RiskLevel'!$B$2:$G$321,2,FALSE)</f>
        <v>0</v>
      </c>
    </row>
    <row r="21" spans="1:25" x14ac:dyDescent="0.2">
      <c r="A21">
        <v>20</v>
      </c>
      <c r="B21" t="s">
        <v>24</v>
      </c>
      <c r="C21" t="str">
        <f>VLOOKUP($B21,Naming!$B$2:$D$321,2,FALSE)</f>
        <v>PedidosYa - Delivery Online</v>
      </c>
      <c r="D21" t="str">
        <f>VLOOKUP($B21,Naming!$B$2:$D$321,3,FALSE)</f>
        <v>FOOD_AND_DRINK</v>
      </c>
      <c r="E21" s="4">
        <f>VLOOKUP($B21,'Results - Sequence'!$B$2:$E$321,2,FALSE)</f>
        <v>44022.033620359973</v>
      </c>
      <c r="F21" s="4">
        <f>VLOOKUP($B21,'Results - Sequence'!$B$2:$E$321,3,FALSE)</f>
        <v>44022.034044102533</v>
      </c>
      <c r="G21" s="3">
        <f>VLOOKUP($B21,'Results - Sequence'!$B$2:$E$321,4,FALSE)</f>
        <v>4.2374256008770317E-4</v>
      </c>
      <c r="H21" t="str">
        <f>VLOOKUP($B21,Androbugs!$B$2:$C$321,2,FALSE)</f>
        <v>Y</v>
      </c>
      <c r="I21" t="str">
        <f>VLOOKUP($B21,Droidstatx!$B$2:$C$321,2,FALSE)</f>
        <v>Y</v>
      </c>
      <c r="J21" t="str">
        <f>VLOOKUP($B21,Super!$B$2:$C$321,2,FALSE)</f>
        <v>Y</v>
      </c>
      <c r="K21">
        <f>VLOOKUP($B21,'Results - OWASP'!$B$2:$L$321,2,FALSE)</f>
        <v>11</v>
      </c>
      <c r="L21">
        <f>VLOOKUP($B21,'Results - OWASP'!$B$2:$L$321,3,FALSE)</f>
        <v>9</v>
      </c>
      <c r="M21">
        <f>VLOOKUP($B21,'Results - OWASP'!$B$2:$L$321,4,FALSE)</f>
        <v>5</v>
      </c>
      <c r="N21">
        <f>VLOOKUP($B21,'Results - OWASP'!$B$2:$L$321,5,FALSE)</f>
        <v>0</v>
      </c>
      <c r="O21">
        <f>VLOOKUP($B21,'Results - OWASP'!$B$2:$L$321,6,FALSE)</f>
        <v>4</v>
      </c>
      <c r="P21">
        <f>VLOOKUP($B21,'Results - OWASP'!$B$2:$L$321,7,FALSE)</f>
        <v>1</v>
      </c>
      <c r="Q21">
        <f>VLOOKUP($B21,'Results - OWASP'!$B$2:$L$321,8,FALSE)</f>
        <v>6</v>
      </c>
      <c r="R21">
        <f>VLOOKUP($B21,'Results - OWASP'!$B$2:$L$321,9,FALSE)</f>
        <v>3</v>
      </c>
      <c r="S21">
        <f>VLOOKUP($B21,'Results - OWASP'!$B$2:$L$321,10,FALSE)</f>
        <v>2</v>
      </c>
      <c r="T21">
        <f>VLOOKUP($B21,'Results - OWASP'!$B$2:$L$321,11,FALSE)</f>
        <v>0</v>
      </c>
      <c r="U21">
        <f>VLOOKUP($B21,'Results - RiskLevel'!$B$2:$G$321,3,FALSE)</f>
        <v>41</v>
      </c>
      <c r="V21">
        <f>VLOOKUP($B21,'Results - RiskLevel'!$B$2:$G$321,4,FALSE)</f>
        <v>12</v>
      </c>
      <c r="W21">
        <f>VLOOKUP($B21,'Results - RiskLevel'!$B$2:$G$321,5,FALSE)</f>
        <v>20</v>
      </c>
      <c r="X21">
        <f>VLOOKUP($B21,'Results - RiskLevel'!$B$2:$G$321,6,FALSE)</f>
        <v>9</v>
      </c>
      <c r="Y21">
        <f>VLOOKUP($B21,'Results - RiskLevel'!$B$2:$G$321,2,FALSE)</f>
        <v>0.53</v>
      </c>
    </row>
    <row r="22" spans="1:25" x14ac:dyDescent="0.2">
      <c r="A22">
        <v>21</v>
      </c>
      <c r="B22" t="s">
        <v>25</v>
      </c>
      <c r="C22" t="str">
        <f>VLOOKUP($B22,Naming!$B$2:$D$321,2,FALSE)</f>
        <v>Video MP3 Converter</v>
      </c>
      <c r="D22" t="str">
        <f>VLOOKUP($B22,Naming!$B$2:$D$321,3,FALSE)</f>
        <v>MUSIC_AND_AUDIO</v>
      </c>
      <c r="E22" s="4">
        <f>VLOOKUP($B22,'Results - Sequence'!$B$2:$E$321,2,FALSE)</f>
        <v>44022.03404416822</v>
      </c>
      <c r="F22" s="4">
        <f>VLOOKUP($B22,'Results - Sequence'!$B$2:$E$321,3,FALSE)</f>
        <v>44022.034446274331</v>
      </c>
      <c r="G22" s="3">
        <f>VLOOKUP($B22,'Results - Sequence'!$B$2:$E$321,4,FALSE)</f>
        <v>4.0210611041402444E-4</v>
      </c>
      <c r="H22" t="str">
        <f>VLOOKUP($B22,Androbugs!$B$2:$C$321,2,FALSE)</f>
        <v>Y</v>
      </c>
      <c r="I22" t="str">
        <f>VLOOKUP($B22,Droidstatx!$B$2:$C$321,2,FALSE)</f>
        <v>Y</v>
      </c>
      <c r="J22" t="str">
        <f>VLOOKUP($B22,Super!$B$2:$C$321,2,FALSE)</f>
        <v>Y</v>
      </c>
      <c r="K22">
        <f>VLOOKUP($B22,'Results - OWASP'!$B$2:$L$321,2,FALSE)</f>
        <v>8</v>
      </c>
      <c r="L22">
        <f>VLOOKUP($B22,'Results - OWASP'!$B$2:$L$321,3,FALSE)</f>
        <v>8</v>
      </c>
      <c r="M22">
        <f>VLOOKUP($B22,'Results - OWASP'!$B$2:$L$321,4,FALSE)</f>
        <v>5</v>
      </c>
      <c r="N22">
        <f>VLOOKUP($B22,'Results - OWASP'!$B$2:$L$321,5,FALSE)</f>
        <v>0</v>
      </c>
      <c r="O22">
        <f>VLOOKUP($B22,'Results - OWASP'!$B$2:$L$321,6,FALSE)</f>
        <v>5</v>
      </c>
      <c r="P22">
        <f>VLOOKUP($B22,'Results - OWASP'!$B$2:$L$321,7,FALSE)</f>
        <v>1</v>
      </c>
      <c r="Q22">
        <f>VLOOKUP($B22,'Results - OWASP'!$B$2:$L$321,8,FALSE)</f>
        <v>4</v>
      </c>
      <c r="R22">
        <f>VLOOKUP($B22,'Results - OWASP'!$B$2:$L$321,9,FALSE)</f>
        <v>2</v>
      </c>
      <c r="S22">
        <f>VLOOKUP($B22,'Results - OWASP'!$B$2:$L$321,10,FALSE)</f>
        <v>1</v>
      </c>
      <c r="T22">
        <f>VLOOKUP($B22,'Results - OWASP'!$B$2:$L$321,11,FALSE)</f>
        <v>1</v>
      </c>
      <c r="U22">
        <f>VLOOKUP($B22,'Results - RiskLevel'!$B$2:$G$321,3,FALSE)</f>
        <v>35</v>
      </c>
      <c r="V22">
        <f>VLOOKUP($B22,'Results - RiskLevel'!$B$2:$G$321,4,FALSE)</f>
        <v>11</v>
      </c>
      <c r="W22">
        <f>VLOOKUP($B22,'Results - RiskLevel'!$B$2:$G$321,5,FALSE)</f>
        <v>17</v>
      </c>
      <c r="X22">
        <f>VLOOKUP($B22,'Results - RiskLevel'!$B$2:$G$321,6,FALSE)</f>
        <v>7</v>
      </c>
      <c r="Y22">
        <f>VLOOKUP($B22,'Results - RiskLevel'!$B$2:$G$321,2,FALSE)</f>
        <v>0.59</v>
      </c>
    </row>
    <row r="23" spans="1:25" x14ac:dyDescent="0.2">
      <c r="A23">
        <v>22</v>
      </c>
      <c r="B23" t="s">
        <v>26</v>
      </c>
      <c r="C23" t="str">
        <f>VLOOKUP($B23,Naming!$B$2:$D$321,2,FALSE)</f>
        <v>JOOX Music</v>
      </c>
      <c r="D23" t="str">
        <f>VLOOKUP($B23,Naming!$B$2:$D$321,3,FALSE)</f>
        <v>MUSIC_AND_AUDIO</v>
      </c>
      <c r="E23" s="4">
        <f>VLOOKUP($B23,'Results - Sequence'!$B$2:$E$321,2,FALSE)</f>
        <v>44022.034446338002</v>
      </c>
      <c r="F23" s="4">
        <f>VLOOKUP($B23,'Results - Sequence'!$B$2:$E$321,3,FALSE)</f>
        <v>44022.034452952139</v>
      </c>
      <c r="G23" s="3">
        <f>VLOOKUP($B23,'Results - Sequence'!$B$2:$E$321,4,FALSE)</f>
        <v>6.6141365095973015E-6</v>
      </c>
      <c r="H23" t="str">
        <f>VLOOKUP($B23,Androbugs!$B$2:$C$321,2,FALSE)</f>
        <v>N</v>
      </c>
      <c r="I23" t="str">
        <f>VLOOKUP($B23,Droidstatx!$B$2:$C$321,2,FALSE)</f>
        <v>N</v>
      </c>
      <c r="J23" t="e">
        <f>VLOOKUP($B23,Super!$B$2:$C$321,2,FALSE)</f>
        <v>#N/A</v>
      </c>
      <c r="K23">
        <f>VLOOKUP($B23,'Results - OWASP'!$B$2:$L$321,2,FALSE)</f>
        <v>0</v>
      </c>
      <c r="L23">
        <f>VLOOKUP($B23,'Results - OWASP'!$B$2:$L$321,3,FALSE)</f>
        <v>0</v>
      </c>
      <c r="M23">
        <f>VLOOKUP($B23,'Results - OWASP'!$B$2:$L$321,4,FALSE)</f>
        <v>0</v>
      </c>
      <c r="N23">
        <f>VLOOKUP($B23,'Results - OWASP'!$B$2:$L$321,5,FALSE)</f>
        <v>0</v>
      </c>
      <c r="O23">
        <f>VLOOKUP($B23,'Results - OWASP'!$B$2:$L$321,6,FALSE)</f>
        <v>0</v>
      </c>
      <c r="P23">
        <f>VLOOKUP($B23,'Results - OWASP'!$B$2:$L$321,7,FALSE)</f>
        <v>0</v>
      </c>
      <c r="Q23">
        <f>VLOOKUP($B23,'Results - OWASP'!$B$2:$L$321,8,FALSE)</f>
        <v>0</v>
      </c>
      <c r="R23">
        <f>VLOOKUP($B23,'Results - OWASP'!$B$2:$L$321,9,FALSE)</f>
        <v>0</v>
      </c>
      <c r="S23">
        <f>VLOOKUP($B23,'Results - OWASP'!$B$2:$L$321,10,FALSE)</f>
        <v>0</v>
      </c>
      <c r="T23">
        <f>VLOOKUP($B23,'Results - OWASP'!$B$2:$L$321,11,FALSE)</f>
        <v>0</v>
      </c>
      <c r="U23">
        <f>VLOOKUP($B23,'Results - RiskLevel'!$B$2:$G$321,3,FALSE)</f>
        <v>0</v>
      </c>
      <c r="V23">
        <f>VLOOKUP($B23,'Results - RiskLevel'!$B$2:$G$321,4,FALSE)</f>
        <v>0</v>
      </c>
      <c r="W23">
        <f>VLOOKUP($B23,'Results - RiskLevel'!$B$2:$G$321,5,FALSE)</f>
        <v>0</v>
      </c>
      <c r="X23">
        <f>VLOOKUP($B23,'Results - RiskLevel'!$B$2:$G$321,6,FALSE)</f>
        <v>0</v>
      </c>
      <c r="Y23">
        <f>VLOOKUP($B23,'Results - RiskLevel'!$B$2:$G$321,2,FALSE)</f>
        <v>0</v>
      </c>
    </row>
    <row r="24" spans="1:25" x14ac:dyDescent="0.2">
      <c r="A24">
        <v>23</v>
      </c>
      <c r="B24" t="s">
        <v>27</v>
      </c>
      <c r="C24" t="str">
        <f>VLOOKUP($B24,Naming!$B$2:$D$321,2,FALSE)</f>
        <v>YouTube Downloader and MP3 Converter Snaptube</v>
      </c>
      <c r="D24" t="str">
        <f>VLOOKUP($B24,Naming!$B$2:$D$321,3,FALSE)</f>
        <v>TOOLS</v>
      </c>
      <c r="E24" s="4">
        <f>VLOOKUP($B24,'Results - Sequence'!$B$2:$E$321,2,FALSE)</f>
        <v>44022.034453014057</v>
      </c>
      <c r="F24" s="4">
        <f>VLOOKUP($B24,'Results - Sequence'!$B$2:$E$321,3,FALSE)</f>
        <v>44022.034793945153</v>
      </c>
      <c r="G24" s="3">
        <f>VLOOKUP($B24,'Results - Sequence'!$B$2:$E$321,4,FALSE)</f>
        <v>3.4093109570676461E-4</v>
      </c>
      <c r="H24" t="str">
        <f>VLOOKUP($B24,Androbugs!$B$2:$C$321,2,FALSE)</f>
        <v>Y</v>
      </c>
      <c r="I24" t="str">
        <f>VLOOKUP($B24,Droidstatx!$B$2:$C$321,2,FALSE)</f>
        <v>Y</v>
      </c>
      <c r="J24" t="e">
        <f>VLOOKUP($B24,Super!$B$2:$C$321,2,FALSE)</f>
        <v>#N/A</v>
      </c>
      <c r="K24">
        <f>VLOOKUP($B24,'Results - OWASP'!$B$2:$L$321,2,FALSE)</f>
        <v>9</v>
      </c>
      <c r="L24">
        <f>VLOOKUP($B24,'Results - OWASP'!$B$2:$L$321,3,FALSE)</f>
        <v>4</v>
      </c>
      <c r="M24">
        <f>VLOOKUP($B24,'Results - OWASP'!$B$2:$L$321,4,FALSE)</f>
        <v>2</v>
      </c>
      <c r="N24">
        <f>VLOOKUP($B24,'Results - OWASP'!$B$2:$L$321,5,FALSE)</f>
        <v>0</v>
      </c>
      <c r="O24">
        <f>VLOOKUP($B24,'Results - OWASP'!$B$2:$L$321,6,FALSE)</f>
        <v>3</v>
      </c>
      <c r="P24">
        <f>VLOOKUP($B24,'Results - OWASP'!$B$2:$L$321,7,FALSE)</f>
        <v>1</v>
      </c>
      <c r="Q24">
        <f>VLOOKUP($B24,'Results - OWASP'!$B$2:$L$321,8,FALSE)</f>
        <v>2</v>
      </c>
      <c r="R24">
        <f>VLOOKUP($B24,'Results - OWASP'!$B$2:$L$321,9,FALSE)</f>
        <v>3</v>
      </c>
      <c r="S24">
        <f>VLOOKUP($B24,'Results - OWASP'!$B$2:$L$321,10,FALSE)</f>
        <v>2</v>
      </c>
      <c r="T24">
        <f>VLOOKUP($B24,'Results - OWASP'!$B$2:$L$321,11,FALSE)</f>
        <v>1</v>
      </c>
      <c r="U24">
        <f>VLOOKUP($B24,'Results - RiskLevel'!$B$2:$G$321,3,FALSE)</f>
        <v>27</v>
      </c>
      <c r="V24">
        <f>VLOOKUP($B24,'Results - RiskLevel'!$B$2:$G$321,4,FALSE)</f>
        <v>8</v>
      </c>
      <c r="W24">
        <f>VLOOKUP($B24,'Results - RiskLevel'!$B$2:$G$321,5,FALSE)</f>
        <v>11</v>
      </c>
      <c r="X24">
        <f>VLOOKUP($B24,'Results - RiskLevel'!$B$2:$G$321,6,FALSE)</f>
        <v>8</v>
      </c>
      <c r="Y24">
        <f>VLOOKUP($B24,'Results - RiskLevel'!$B$2:$G$321,2,FALSE)</f>
        <v>0.56000000000000005</v>
      </c>
    </row>
    <row r="25" spans="1:25" x14ac:dyDescent="0.2">
      <c r="A25">
        <v>24</v>
      </c>
      <c r="B25" t="s">
        <v>28</v>
      </c>
      <c r="C25" t="str">
        <f>VLOOKUP($B25,Naming!$B$2:$D$321,2,FALSE)</f>
        <v>Twitter</v>
      </c>
      <c r="D25" t="str">
        <f>VLOOKUP($B25,Naming!$B$2:$D$321,3,FALSE)</f>
        <v>NEWS_AND_MAGAZINES</v>
      </c>
      <c r="E25" s="4">
        <f>VLOOKUP($B25,'Results - Sequence'!$B$2:$E$321,2,FALSE)</f>
        <v>44022.034794010076</v>
      </c>
      <c r="F25" s="4">
        <f>VLOOKUP($B25,'Results - Sequence'!$B$2:$E$321,3,FALSE)</f>
        <v>44022.035240550227</v>
      </c>
      <c r="G25" s="3">
        <f>VLOOKUP($B25,'Results - Sequence'!$B$2:$E$321,4,FALSE)</f>
        <v>4.4654015073319897E-4</v>
      </c>
      <c r="H25" t="str">
        <f>VLOOKUP($B25,Androbugs!$B$2:$C$321,2,FALSE)</f>
        <v>Y</v>
      </c>
      <c r="I25" t="str">
        <f>VLOOKUP($B25,Droidstatx!$B$2:$C$321,2,FALSE)</f>
        <v>Y</v>
      </c>
      <c r="J25" t="str">
        <f>VLOOKUP($B25,Super!$B$2:$C$321,2,FALSE)</f>
        <v>Y</v>
      </c>
      <c r="K25">
        <f>VLOOKUP($B25,'Results - OWASP'!$B$2:$L$321,2,FALSE)</f>
        <v>6</v>
      </c>
      <c r="L25">
        <f>VLOOKUP($B25,'Results - OWASP'!$B$2:$L$321,3,FALSE)</f>
        <v>6</v>
      </c>
      <c r="M25">
        <f>VLOOKUP($B25,'Results - OWASP'!$B$2:$L$321,4,FALSE)</f>
        <v>3</v>
      </c>
      <c r="N25">
        <f>VLOOKUP($B25,'Results - OWASP'!$B$2:$L$321,5,FALSE)</f>
        <v>0</v>
      </c>
      <c r="O25">
        <f>VLOOKUP($B25,'Results - OWASP'!$B$2:$L$321,6,FALSE)</f>
        <v>4</v>
      </c>
      <c r="P25">
        <f>VLOOKUP($B25,'Results - OWASP'!$B$2:$L$321,7,FALSE)</f>
        <v>1</v>
      </c>
      <c r="Q25">
        <f>VLOOKUP($B25,'Results - OWASP'!$B$2:$L$321,8,FALSE)</f>
        <v>5</v>
      </c>
      <c r="R25">
        <f>VLOOKUP($B25,'Results - OWASP'!$B$2:$L$321,9,FALSE)</f>
        <v>3</v>
      </c>
      <c r="S25">
        <f>VLOOKUP($B25,'Results - OWASP'!$B$2:$L$321,10,FALSE)</f>
        <v>1</v>
      </c>
      <c r="T25">
        <f>VLOOKUP($B25,'Results - OWASP'!$B$2:$L$321,11,FALSE)</f>
        <v>0</v>
      </c>
      <c r="U25">
        <f>VLOOKUP($B25,'Results - RiskLevel'!$B$2:$G$321,3,FALSE)</f>
        <v>29</v>
      </c>
      <c r="V25">
        <f>VLOOKUP($B25,'Results - RiskLevel'!$B$2:$G$321,4,FALSE)</f>
        <v>10</v>
      </c>
      <c r="W25">
        <f>VLOOKUP($B25,'Results - RiskLevel'!$B$2:$G$321,5,FALSE)</f>
        <v>13</v>
      </c>
      <c r="X25">
        <f>VLOOKUP($B25,'Results - RiskLevel'!$B$2:$G$321,6,FALSE)</f>
        <v>6</v>
      </c>
      <c r="Y25">
        <f>VLOOKUP($B25,'Results - RiskLevel'!$B$2:$G$321,2,FALSE)</f>
        <v>0.51</v>
      </c>
    </row>
    <row r="26" spans="1:25" x14ac:dyDescent="0.2">
      <c r="A26">
        <v>25</v>
      </c>
      <c r="B26" t="s">
        <v>29</v>
      </c>
      <c r="C26" t="str">
        <f>VLOOKUP($B26,Naming!$B$2:$D$321,2,FALSE)</f>
        <v>Best MiniCraft Survival Games</v>
      </c>
      <c r="D26" t="str">
        <f>VLOOKUP($B26,Naming!$B$2:$D$321,3,FALSE)</f>
        <v>HOUSE_AND_HOME</v>
      </c>
      <c r="E26" s="4">
        <f>VLOOKUP($B26,'Results - Sequence'!$B$2:$E$321,2,FALSE)</f>
        <v>44022.035240612939</v>
      </c>
      <c r="F26" s="4">
        <f>VLOOKUP($B26,'Results - Sequence'!$B$2:$E$321,3,FALSE)</f>
        <v>44022.035472814423</v>
      </c>
      <c r="G26" s="3">
        <f>VLOOKUP($B26,'Results - Sequence'!$B$2:$E$321,4,FALSE)</f>
        <v>2.3220148432301357E-4</v>
      </c>
      <c r="H26" t="str">
        <f>VLOOKUP($B26,Androbugs!$B$2:$C$321,2,FALSE)</f>
        <v>Y</v>
      </c>
      <c r="I26" t="str">
        <f>VLOOKUP($B26,Droidstatx!$B$2:$C$321,2,FALSE)</f>
        <v>Y</v>
      </c>
      <c r="J26" t="str">
        <f>VLOOKUP($B26,Super!$B$2:$C$321,2,FALSE)</f>
        <v>Y</v>
      </c>
      <c r="K26">
        <f>VLOOKUP($B26,'Results - OWASP'!$B$2:$L$321,2,FALSE)</f>
        <v>9</v>
      </c>
      <c r="L26">
        <f>VLOOKUP($B26,'Results - OWASP'!$B$2:$L$321,3,FALSE)</f>
        <v>4</v>
      </c>
      <c r="M26">
        <f>VLOOKUP($B26,'Results - OWASP'!$B$2:$L$321,4,FALSE)</f>
        <v>6</v>
      </c>
      <c r="N26">
        <f>VLOOKUP($B26,'Results - OWASP'!$B$2:$L$321,5,FALSE)</f>
        <v>0</v>
      </c>
      <c r="O26">
        <f>VLOOKUP($B26,'Results - OWASP'!$B$2:$L$321,6,FALSE)</f>
        <v>4</v>
      </c>
      <c r="P26">
        <f>VLOOKUP($B26,'Results - OWASP'!$B$2:$L$321,7,FALSE)</f>
        <v>1</v>
      </c>
      <c r="Q26">
        <f>VLOOKUP($B26,'Results - OWASP'!$B$2:$L$321,8,FALSE)</f>
        <v>4</v>
      </c>
      <c r="R26">
        <f>VLOOKUP($B26,'Results - OWASP'!$B$2:$L$321,9,FALSE)</f>
        <v>3</v>
      </c>
      <c r="S26">
        <f>VLOOKUP($B26,'Results - OWASP'!$B$2:$L$321,10,FALSE)</f>
        <v>2</v>
      </c>
      <c r="T26">
        <f>VLOOKUP($B26,'Results - OWASP'!$B$2:$L$321,11,FALSE)</f>
        <v>1</v>
      </c>
      <c r="U26">
        <f>VLOOKUP($B26,'Results - RiskLevel'!$B$2:$G$321,3,FALSE)</f>
        <v>34</v>
      </c>
      <c r="V26">
        <f>VLOOKUP($B26,'Results - RiskLevel'!$B$2:$G$321,4,FALSE)</f>
        <v>10</v>
      </c>
      <c r="W26">
        <f>VLOOKUP($B26,'Results - RiskLevel'!$B$2:$G$321,5,FALSE)</f>
        <v>16</v>
      </c>
      <c r="X26">
        <f>VLOOKUP($B26,'Results - RiskLevel'!$B$2:$G$321,6,FALSE)</f>
        <v>8</v>
      </c>
      <c r="Y26">
        <f>VLOOKUP($B26,'Results - RiskLevel'!$B$2:$G$321,2,FALSE)</f>
        <v>0.61</v>
      </c>
    </row>
    <row r="27" spans="1:25" x14ac:dyDescent="0.2">
      <c r="A27">
        <v>26</v>
      </c>
      <c r="B27" t="s">
        <v>30</v>
      </c>
      <c r="C27" t="str">
        <f>VLOOKUP($B27,Naming!$B$2:$D$321,2,FALSE)</f>
        <v>Samsung Health</v>
      </c>
      <c r="D27" t="str">
        <f>VLOOKUP($B27,Naming!$B$2:$D$321,3,FALSE)</f>
        <v>HEALTH_AND_FITNESS</v>
      </c>
      <c r="E27" s="4">
        <f>VLOOKUP($B27,'Results - Sequence'!$B$2:$E$321,2,FALSE)</f>
        <v>44022.035472879557</v>
      </c>
      <c r="F27" s="4">
        <f>VLOOKUP($B27,'Results - Sequence'!$B$2:$E$321,3,FALSE)</f>
        <v>44022.036067806839</v>
      </c>
      <c r="G27" s="3">
        <f>VLOOKUP($B27,'Results - Sequence'!$B$2:$E$321,4,FALSE)</f>
        <v>5.949272817815654E-4</v>
      </c>
      <c r="H27" t="str">
        <f>VLOOKUP($B27,Androbugs!$B$2:$C$321,2,FALSE)</f>
        <v>Y</v>
      </c>
      <c r="I27" t="str">
        <f>VLOOKUP($B27,Droidstatx!$B$2:$C$321,2,FALSE)</f>
        <v>Y</v>
      </c>
      <c r="J27" t="str">
        <f>VLOOKUP($B27,Super!$B$2:$C$321,2,FALSE)</f>
        <v>Y</v>
      </c>
      <c r="K27">
        <f>VLOOKUP($B27,'Results - OWASP'!$B$2:$L$321,2,FALSE)</f>
        <v>10</v>
      </c>
      <c r="L27">
        <f>VLOOKUP($B27,'Results - OWASP'!$B$2:$L$321,3,FALSE)</f>
        <v>3</v>
      </c>
      <c r="M27">
        <f>VLOOKUP($B27,'Results - OWASP'!$B$2:$L$321,4,FALSE)</f>
        <v>3</v>
      </c>
      <c r="N27">
        <f>VLOOKUP($B27,'Results - OWASP'!$B$2:$L$321,5,FALSE)</f>
        <v>0</v>
      </c>
      <c r="O27">
        <f>VLOOKUP($B27,'Results - OWASP'!$B$2:$L$321,6,FALSE)</f>
        <v>1</v>
      </c>
      <c r="P27">
        <f>VLOOKUP($B27,'Results - OWASP'!$B$2:$L$321,7,FALSE)</f>
        <v>1</v>
      </c>
      <c r="Q27">
        <f>VLOOKUP($B27,'Results - OWASP'!$B$2:$L$321,8,FALSE)</f>
        <v>1</v>
      </c>
      <c r="R27">
        <f>VLOOKUP($B27,'Results - OWASP'!$B$2:$L$321,9,FALSE)</f>
        <v>2</v>
      </c>
      <c r="S27">
        <f>VLOOKUP($B27,'Results - OWASP'!$B$2:$L$321,10,FALSE)</f>
        <v>2</v>
      </c>
      <c r="T27">
        <f>VLOOKUP($B27,'Results - OWASP'!$B$2:$L$321,11,FALSE)</f>
        <v>1</v>
      </c>
      <c r="U27">
        <f>VLOOKUP($B27,'Results - RiskLevel'!$B$2:$G$321,3,FALSE)</f>
        <v>24</v>
      </c>
      <c r="V27">
        <f>VLOOKUP($B27,'Results - RiskLevel'!$B$2:$G$321,4,FALSE)</f>
        <v>5</v>
      </c>
      <c r="W27">
        <f>VLOOKUP($B27,'Results - RiskLevel'!$B$2:$G$321,5,FALSE)</f>
        <v>14</v>
      </c>
      <c r="X27">
        <f>VLOOKUP($B27,'Results - RiskLevel'!$B$2:$G$321,6,FALSE)</f>
        <v>5</v>
      </c>
      <c r="Y27">
        <f>VLOOKUP($B27,'Results - RiskLevel'!$B$2:$G$321,2,FALSE)</f>
        <v>0.51</v>
      </c>
    </row>
    <row r="28" spans="1:25" x14ac:dyDescent="0.2">
      <c r="A28">
        <v>27</v>
      </c>
      <c r="B28" t="s">
        <v>31</v>
      </c>
      <c r="C28" t="str">
        <f>VLOOKUP($B28,Naming!$B$2:$D$321,2,FALSE)</f>
        <v>BACA PLUS - Baca Berita &amp; Komunitas Game</v>
      </c>
      <c r="D28" t="str">
        <f>VLOOKUP($B28,Naming!$B$2:$D$321,3,FALSE)</f>
        <v>NEWS_AND_MAGAZINES</v>
      </c>
      <c r="E28" s="4">
        <f>VLOOKUP($B28,'Results - Sequence'!$B$2:$E$321,2,FALSE)</f>
        <v>44022.036067883659</v>
      </c>
      <c r="F28" s="4">
        <f>VLOOKUP($B28,'Results - Sequence'!$B$2:$E$321,3,FALSE)</f>
        <v>44022.036488629747</v>
      </c>
      <c r="G28" s="3">
        <f>VLOOKUP($B28,'Results - Sequence'!$B$2:$E$321,4,FALSE)</f>
        <v>4.2074608791153878E-4</v>
      </c>
      <c r="H28" t="str">
        <f>VLOOKUP($B28,Androbugs!$B$2:$C$321,2,FALSE)</f>
        <v>Y</v>
      </c>
      <c r="I28" t="str">
        <f>VLOOKUP($B28,Droidstatx!$B$2:$C$321,2,FALSE)</f>
        <v>Y</v>
      </c>
      <c r="J28" t="str">
        <f>VLOOKUP($B28,Super!$B$2:$C$321,2,FALSE)</f>
        <v>Y</v>
      </c>
      <c r="K28">
        <f>VLOOKUP($B28,'Results - OWASP'!$B$2:$L$321,2,FALSE)</f>
        <v>11</v>
      </c>
      <c r="L28">
        <f>VLOOKUP($B28,'Results - OWASP'!$B$2:$L$321,3,FALSE)</f>
        <v>3</v>
      </c>
      <c r="M28">
        <f>VLOOKUP($B28,'Results - OWASP'!$B$2:$L$321,4,FALSE)</f>
        <v>2</v>
      </c>
      <c r="N28">
        <f>VLOOKUP($B28,'Results - OWASP'!$B$2:$L$321,5,FALSE)</f>
        <v>0</v>
      </c>
      <c r="O28">
        <f>VLOOKUP($B28,'Results - OWASP'!$B$2:$L$321,6,FALSE)</f>
        <v>1</v>
      </c>
      <c r="P28">
        <f>VLOOKUP($B28,'Results - OWASP'!$B$2:$L$321,7,FALSE)</f>
        <v>1</v>
      </c>
      <c r="Q28">
        <f>VLOOKUP($B28,'Results - OWASP'!$B$2:$L$321,8,FALSE)</f>
        <v>2</v>
      </c>
      <c r="R28">
        <f>VLOOKUP($B28,'Results - OWASP'!$B$2:$L$321,9,FALSE)</f>
        <v>3</v>
      </c>
      <c r="S28">
        <f>VLOOKUP($B28,'Results - OWASP'!$B$2:$L$321,10,FALSE)</f>
        <v>1</v>
      </c>
      <c r="T28">
        <f>VLOOKUP($B28,'Results - OWASP'!$B$2:$L$321,11,FALSE)</f>
        <v>1</v>
      </c>
      <c r="U28">
        <f>VLOOKUP($B28,'Results - RiskLevel'!$B$2:$G$321,3,FALSE)</f>
        <v>25</v>
      </c>
      <c r="V28">
        <f>VLOOKUP($B28,'Results - RiskLevel'!$B$2:$G$321,4,FALSE)</f>
        <v>8</v>
      </c>
      <c r="W28">
        <f>VLOOKUP($B28,'Results - RiskLevel'!$B$2:$G$321,5,FALSE)</f>
        <v>13</v>
      </c>
      <c r="X28">
        <f>VLOOKUP($B28,'Results - RiskLevel'!$B$2:$G$321,6,FALSE)</f>
        <v>4</v>
      </c>
      <c r="Y28">
        <f>VLOOKUP($B28,'Results - RiskLevel'!$B$2:$G$321,2,FALSE)</f>
        <v>0.53</v>
      </c>
    </row>
    <row r="29" spans="1:25" x14ac:dyDescent="0.2">
      <c r="A29">
        <v>28</v>
      </c>
      <c r="B29" t="s">
        <v>32</v>
      </c>
      <c r="C29" t="str">
        <f>VLOOKUP($B29,Naming!$B$2:$D$321,2,FALSE)</f>
        <v>YouTube Go</v>
      </c>
      <c r="D29" t="str">
        <f>VLOOKUP($B29,Naming!$B$2:$D$321,3,FALSE)</f>
        <v>VIDEO_PLAYERS</v>
      </c>
      <c r="E29" s="4">
        <f>VLOOKUP($B29,'Results - Sequence'!$B$2:$E$321,2,FALSE)</f>
        <v>44022.036488692407</v>
      </c>
      <c r="F29" s="4">
        <f>VLOOKUP($B29,'Results - Sequence'!$B$2:$E$321,3,FALSE)</f>
        <v>44022.037014635564</v>
      </c>
      <c r="G29" s="3">
        <f>VLOOKUP($B29,'Results - Sequence'!$B$2:$E$321,4,FALSE)</f>
        <v>5.2594315638998523E-4</v>
      </c>
      <c r="H29" t="str">
        <f>VLOOKUP($B29,Androbugs!$B$2:$C$321,2,FALSE)</f>
        <v>Y</v>
      </c>
      <c r="I29" t="str">
        <f>VLOOKUP($B29,Droidstatx!$B$2:$C$321,2,FALSE)</f>
        <v>Y</v>
      </c>
      <c r="J29" t="str">
        <f>VLOOKUP($B29,Super!$B$2:$C$321,2,FALSE)</f>
        <v>Y</v>
      </c>
      <c r="K29">
        <f>VLOOKUP($B29,'Results - OWASP'!$B$2:$L$321,2,FALSE)</f>
        <v>7</v>
      </c>
      <c r="L29">
        <f>VLOOKUP($B29,'Results - OWASP'!$B$2:$L$321,3,FALSE)</f>
        <v>6</v>
      </c>
      <c r="M29">
        <f>VLOOKUP($B29,'Results - OWASP'!$B$2:$L$321,4,FALSE)</f>
        <v>3</v>
      </c>
      <c r="N29">
        <f>VLOOKUP($B29,'Results - OWASP'!$B$2:$L$321,5,FALSE)</f>
        <v>0</v>
      </c>
      <c r="O29">
        <f>VLOOKUP($B29,'Results - OWASP'!$B$2:$L$321,6,FALSE)</f>
        <v>4</v>
      </c>
      <c r="P29">
        <f>VLOOKUP($B29,'Results - OWASP'!$B$2:$L$321,7,FALSE)</f>
        <v>1</v>
      </c>
      <c r="Q29">
        <f>VLOOKUP($B29,'Results - OWASP'!$B$2:$L$321,8,FALSE)</f>
        <v>6</v>
      </c>
      <c r="R29">
        <f>VLOOKUP($B29,'Results - OWASP'!$B$2:$L$321,9,FALSE)</f>
        <v>2</v>
      </c>
      <c r="S29">
        <f>VLOOKUP($B29,'Results - OWASP'!$B$2:$L$321,10,FALSE)</f>
        <v>1</v>
      </c>
      <c r="T29">
        <f>VLOOKUP($B29,'Results - OWASP'!$B$2:$L$321,11,FALSE)</f>
        <v>1</v>
      </c>
      <c r="U29">
        <f>VLOOKUP($B29,'Results - RiskLevel'!$B$2:$G$321,3,FALSE)</f>
        <v>31</v>
      </c>
      <c r="V29">
        <f>VLOOKUP($B29,'Results - RiskLevel'!$B$2:$G$321,4,FALSE)</f>
        <v>11</v>
      </c>
      <c r="W29">
        <f>VLOOKUP($B29,'Results - RiskLevel'!$B$2:$G$321,5,FALSE)</f>
        <v>15</v>
      </c>
      <c r="X29">
        <f>VLOOKUP($B29,'Results - RiskLevel'!$B$2:$G$321,6,FALSE)</f>
        <v>5</v>
      </c>
      <c r="Y29">
        <f>VLOOKUP($B29,'Results - RiskLevel'!$B$2:$G$321,2,FALSE)</f>
        <v>0.53</v>
      </c>
    </row>
    <row r="30" spans="1:25" x14ac:dyDescent="0.2">
      <c r="A30">
        <v>29</v>
      </c>
      <c r="B30" t="s">
        <v>33</v>
      </c>
      <c r="C30" t="str">
        <f>VLOOKUP($B30,Naming!$B$2:$D$321,2,FALSE)</f>
        <v>Thai 2D</v>
      </c>
      <c r="D30" t="str">
        <f>VLOOKUP($B30,Naming!$B$2:$D$321,3,FALSE)</f>
        <v>EVENTS</v>
      </c>
      <c r="E30" s="4">
        <f>VLOOKUP($B30,'Results - Sequence'!$B$2:$E$321,2,FALSE)</f>
        <v>44022.03701467171</v>
      </c>
      <c r="F30" s="4">
        <f>VLOOKUP($B30,'Results - Sequence'!$B$2:$E$321,3,FALSE)</f>
        <v>44022.037190534247</v>
      </c>
      <c r="G30" s="3">
        <f>VLOOKUP($B30,'Results - Sequence'!$B$2:$E$321,4,FALSE)</f>
        <v>1.7586253670742735E-4</v>
      </c>
      <c r="H30" t="str">
        <f>VLOOKUP($B30,Androbugs!$B$2:$C$321,2,FALSE)</f>
        <v>Y</v>
      </c>
      <c r="I30" t="str">
        <f>VLOOKUP($B30,Droidstatx!$B$2:$C$321,2,FALSE)</f>
        <v>Y</v>
      </c>
      <c r="J30" t="str">
        <f>VLOOKUP($B30,Super!$B$2:$C$321,2,FALSE)</f>
        <v>Y</v>
      </c>
      <c r="K30">
        <f>VLOOKUP($B30,'Results - OWASP'!$B$2:$L$321,2,FALSE)</f>
        <v>6</v>
      </c>
      <c r="L30">
        <f>VLOOKUP($B30,'Results - OWASP'!$B$2:$L$321,3,FALSE)</f>
        <v>6</v>
      </c>
      <c r="M30">
        <f>VLOOKUP($B30,'Results - OWASP'!$B$2:$L$321,4,FALSE)</f>
        <v>6</v>
      </c>
      <c r="N30">
        <f>VLOOKUP($B30,'Results - OWASP'!$B$2:$L$321,5,FALSE)</f>
        <v>0</v>
      </c>
      <c r="O30">
        <f>VLOOKUP($B30,'Results - OWASP'!$B$2:$L$321,6,FALSE)</f>
        <v>4</v>
      </c>
      <c r="P30">
        <f>VLOOKUP($B30,'Results - OWASP'!$B$2:$L$321,7,FALSE)</f>
        <v>1</v>
      </c>
      <c r="Q30">
        <f>VLOOKUP($B30,'Results - OWASP'!$B$2:$L$321,8,FALSE)</f>
        <v>5</v>
      </c>
      <c r="R30">
        <f>VLOOKUP($B30,'Results - OWASP'!$B$2:$L$321,9,FALSE)</f>
        <v>3</v>
      </c>
      <c r="S30">
        <f>VLOOKUP($B30,'Results - OWASP'!$B$2:$L$321,10,FALSE)</f>
        <v>2</v>
      </c>
      <c r="T30">
        <f>VLOOKUP($B30,'Results - OWASP'!$B$2:$L$321,11,FALSE)</f>
        <v>2</v>
      </c>
      <c r="U30">
        <f>VLOOKUP($B30,'Results - RiskLevel'!$B$2:$G$321,3,FALSE)</f>
        <v>35</v>
      </c>
      <c r="V30">
        <f>VLOOKUP($B30,'Results - RiskLevel'!$B$2:$G$321,4,FALSE)</f>
        <v>11</v>
      </c>
      <c r="W30">
        <f>VLOOKUP($B30,'Results - RiskLevel'!$B$2:$G$321,5,FALSE)</f>
        <v>17</v>
      </c>
      <c r="X30">
        <f>VLOOKUP($B30,'Results - RiskLevel'!$B$2:$G$321,6,FALSE)</f>
        <v>7</v>
      </c>
      <c r="Y30">
        <f>VLOOKUP($B30,'Results - RiskLevel'!$B$2:$G$321,2,FALSE)</f>
        <v>0.54</v>
      </c>
    </row>
    <row r="31" spans="1:25" x14ac:dyDescent="0.2">
      <c r="A31">
        <v>30</v>
      </c>
      <c r="B31" t="s">
        <v>34</v>
      </c>
      <c r="C31" t="str">
        <f>VLOOKUP($B31,Naming!$B$2:$D$321,2,FALSE)</f>
        <v>ArtFlow: Paint Draw Sketchbook</v>
      </c>
      <c r="D31" t="str">
        <f>VLOOKUP($B31,Naming!$B$2:$D$321,3,FALSE)</f>
        <v>ART_AND_DESIGN</v>
      </c>
      <c r="E31" s="4">
        <f>VLOOKUP($B31,'Results - Sequence'!$B$2:$E$321,2,FALSE)</f>
        <v>44022.037190599898</v>
      </c>
      <c r="F31" s="4">
        <f>VLOOKUP($B31,'Results - Sequence'!$B$2:$E$321,3,FALSE)</f>
        <v>44022.037513003037</v>
      </c>
      <c r="G31" s="3">
        <f>VLOOKUP($B31,'Results - Sequence'!$B$2:$E$321,4,FALSE)</f>
        <v>3.2240313885267824E-4</v>
      </c>
      <c r="H31" t="str">
        <f>VLOOKUP($B31,Androbugs!$B$2:$C$321,2,FALSE)</f>
        <v>Y</v>
      </c>
      <c r="I31" t="str">
        <f>VLOOKUP($B31,Droidstatx!$B$2:$C$321,2,FALSE)</f>
        <v>Y</v>
      </c>
      <c r="J31" t="str">
        <f>VLOOKUP($B31,Super!$B$2:$C$321,2,FALSE)</f>
        <v>Y</v>
      </c>
      <c r="K31">
        <f>VLOOKUP($B31,'Results - OWASP'!$B$2:$L$321,2,FALSE)</f>
        <v>8</v>
      </c>
      <c r="L31">
        <f>VLOOKUP($B31,'Results - OWASP'!$B$2:$L$321,3,FALSE)</f>
        <v>8</v>
      </c>
      <c r="M31">
        <f>VLOOKUP($B31,'Results - OWASP'!$B$2:$L$321,4,FALSE)</f>
        <v>2</v>
      </c>
      <c r="N31">
        <f>VLOOKUP($B31,'Results - OWASP'!$B$2:$L$321,5,FALSE)</f>
        <v>0</v>
      </c>
      <c r="O31">
        <f>VLOOKUP($B31,'Results - OWASP'!$B$2:$L$321,6,FALSE)</f>
        <v>5</v>
      </c>
      <c r="P31">
        <f>VLOOKUP($B31,'Results - OWASP'!$B$2:$L$321,7,FALSE)</f>
        <v>1</v>
      </c>
      <c r="Q31">
        <f>VLOOKUP($B31,'Results - OWASP'!$B$2:$L$321,8,FALSE)</f>
        <v>5</v>
      </c>
      <c r="R31">
        <f>VLOOKUP($B31,'Results - OWASP'!$B$2:$L$321,9,FALSE)</f>
        <v>2</v>
      </c>
      <c r="S31">
        <f>VLOOKUP($B31,'Results - OWASP'!$B$2:$L$321,10,FALSE)</f>
        <v>1</v>
      </c>
      <c r="T31">
        <f>VLOOKUP($B31,'Results - OWASP'!$B$2:$L$321,11,FALSE)</f>
        <v>1</v>
      </c>
      <c r="U31">
        <f>VLOOKUP($B31,'Results - RiskLevel'!$B$2:$G$321,3,FALSE)</f>
        <v>33</v>
      </c>
      <c r="V31">
        <f>VLOOKUP($B31,'Results - RiskLevel'!$B$2:$G$321,4,FALSE)</f>
        <v>13</v>
      </c>
      <c r="W31">
        <f>VLOOKUP($B31,'Results - RiskLevel'!$B$2:$G$321,5,FALSE)</f>
        <v>14</v>
      </c>
      <c r="X31">
        <f>VLOOKUP($B31,'Results - RiskLevel'!$B$2:$G$321,6,FALSE)</f>
        <v>6</v>
      </c>
      <c r="Y31">
        <f>VLOOKUP($B31,'Results - RiskLevel'!$B$2:$G$321,2,FALSE)</f>
        <v>0.55000000000000004</v>
      </c>
    </row>
    <row r="32" spans="1:25" x14ac:dyDescent="0.2">
      <c r="A32">
        <v>31</v>
      </c>
      <c r="B32" t="s">
        <v>35</v>
      </c>
      <c r="C32" t="str">
        <f>VLOOKUP($B32,Naming!$B$2:$D$321,2,FALSE)</f>
        <v>طفلي لايف – حاسبة الحمل والولادة، رضاعه، وصفات رضع</v>
      </c>
      <c r="D32" t="str">
        <f>VLOOKUP($B32,Naming!$B$2:$D$321,3,FALSE)</f>
        <v>PARENTING</v>
      </c>
      <c r="E32" s="4">
        <f>VLOOKUP($B32,'Results - Sequence'!$B$2:$E$321,2,FALSE)</f>
        <v>44022.03751306847</v>
      </c>
      <c r="F32" s="4">
        <f>VLOOKUP($B32,'Results - Sequence'!$B$2:$E$321,3,FALSE)</f>
        <v>44022.037937461057</v>
      </c>
      <c r="G32" s="3">
        <f>VLOOKUP($B32,'Results - Sequence'!$B$2:$E$321,4,FALSE)</f>
        <v>4.243925868649967E-4</v>
      </c>
      <c r="H32" t="str">
        <f>VLOOKUP($B32,Androbugs!$B$2:$C$321,2,FALSE)</f>
        <v>Y</v>
      </c>
      <c r="I32" t="str">
        <f>VLOOKUP($B32,Droidstatx!$B$2:$C$321,2,FALSE)</f>
        <v>Y</v>
      </c>
      <c r="J32" t="str">
        <f>VLOOKUP($B32,Super!$B$2:$C$321,2,FALSE)</f>
        <v>Y</v>
      </c>
      <c r="K32">
        <f>VLOOKUP($B32,'Results - OWASP'!$B$2:$L$321,2,FALSE)</f>
        <v>8</v>
      </c>
      <c r="L32">
        <f>VLOOKUP($B32,'Results - OWASP'!$B$2:$L$321,3,FALSE)</f>
        <v>6</v>
      </c>
      <c r="M32">
        <f>VLOOKUP($B32,'Results - OWASP'!$B$2:$L$321,4,FALSE)</f>
        <v>4</v>
      </c>
      <c r="N32">
        <f>VLOOKUP($B32,'Results - OWASP'!$B$2:$L$321,5,FALSE)</f>
        <v>0</v>
      </c>
      <c r="O32">
        <f>VLOOKUP($B32,'Results - OWASP'!$B$2:$L$321,6,FALSE)</f>
        <v>5</v>
      </c>
      <c r="P32">
        <f>VLOOKUP($B32,'Results - OWASP'!$B$2:$L$321,7,FALSE)</f>
        <v>1</v>
      </c>
      <c r="Q32">
        <f>VLOOKUP($B32,'Results - OWASP'!$B$2:$L$321,8,FALSE)</f>
        <v>6</v>
      </c>
      <c r="R32">
        <f>VLOOKUP($B32,'Results - OWASP'!$B$2:$L$321,9,FALSE)</f>
        <v>2</v>
      </c>
      <c r="S32">
        <f>VLOOKUP($B32,'Results - OWASP'!$B$2:$L$321,10,FALSE)</f>
        <v>1</v>
      </c>
      <c r="T32">
        <f>VLOOKUP($B32,'Results - OWASP'!$B$2:$L$321,11,FALSE)</f>
        <v>1</v>
      </c>
      <c r="U32">
        <f>VLOOKUP($B32,'Results - RiskLevel'!$B$2:$G$321,3,FALSE)</f>
        <v>34</v>
      </c>
      <c r="V32">
        <f>VLOOKUP($B32,'Results - RiskLevel'!$B$2:$G$321,4,FALSE)</f>
        <v>12</v>
      </c>
      <c r="W32">
        <f>VLOOKUP($B32,'Results - RiskLevel'!$B$2:$G$321,5,FALSE)</f>
        <v>15</v>
      </c>
      <c r="X32">
        <f>VLOOKUP($B32,'Results - RiskLevel'!$B$2:$G$321,6,FALSE)</f>
        <v>7</v>
      </c>
      <c r="Y32">
        <f>VLOOKUP($B32,'Results - RiskLevel'!$B$2:$G$321,2,FALSE)</f>
        <v>0.54</v>
      </c>
    </row>
    <row r="33" spans="1:25" x14ac:dyDescent="0.2">
      <c r="A33">
        <v>32</v>
      </c>
      <c r="B33" t="s">
        <v>36</v>
      </c>
      <c r="C33" t="str">
        <f>VLOOKUP($B33,Naming!$B$2:$D$321,2,FALSE)</f>
        <v>Google Home</v>
      </c>
      <c r="D33" t="str">
        <f>VLOOKUP($B33,Naming!$B$2:$D$321,3,FALSE)</f>
        <v>LIFESTYLE</v>
      </c>
      <c r="E33" s="4">
        <f>VLOOKUP($B33,'Results - Sequence'!$B$2:$E$321,2,FALSE)</f>
        <v>44022.037937522742</v>
      </c>
      <c r="F33" s="4">
        <f>VLOOKUP($B33,'Results - Sequence'!$B$2:$E$321,3,FALSE)</f>
        <v>44022.038356294433</v>
      </c>
      <c r="G33" s="3">
        <f>VLOOKUP($B33,'Results - Sequence'!$B$2:$E$321,4,FALSE)</f>
        <v>4.1877169132931158E-4</v>
      </c>
      <c r="H33" t="str">
        <f>VLOOKUP($B33,Androbugs!$B$2:$C$321,2,FALSE)</f>
        <v>Y</v>
      </c>
      <c r="I33" t="str">
        <f>VLOOKUP($B33,Droidstatx!$B$2:$C$321,2,FALSE)</f>
        <v>Y</v>
      </c>
      <c r="J33" t="str">
        <f>VLOOKUP($B33,Super!$B$2:$C$321,2,FALSE)</f>
        <v>Y</v>
      </c>
      <c r="K33">
        <f>VLOOKUP($B33,'Results - OWASP'!$B$2:$L$321,2,FALSE)</f>
        <v>8</v>
      </c>
      <c r="L33">
        <f>VLOOKUP($B33,'Results - OWASP'!$B$2:$L$321,3,FALSE)</f>
        <v>6</v>
      </c>
      <c r="M33">
        <f>VLOOKUP($B33,'Results - OWASP'!$B$2:$L$321,4,FALSE)</f>
        <v>3</v>
      </c>
      <c r="N33">
        <f>VLOOKUP($B33,'Results - OWASP'!$B$2:$L$321,5,FALSE)</f>
        <v>0</v>
      </c>
      <c r="O33">
        <f>VLOOKUP($B33,'Results - OWASP'!$B$2:$L$321,6,FALSE)</f>
        <v>3</v>
      </c>
      <c r="P33">
        <f>VLOOKUP($B33,'Results - OWASP'!$B$2:$L$321,7,FALSE)</f>
        <v>1</v>
      </c>
      <c r="Q33">
        <f>VLOOKUP($B33,'Results - OWASP'!$B$2:$L$321,8,FALSE)</f>
        <v>4</v>
      </c>
      <c r="R33">
        <f>VLOOKUP($B33,'Results - OWASP'!$B$2:$L$321,9,FALSE)</f>
        <v>2</v>
      </c>
      <c r="S33">
        <f>VLOOKUP($B33,'Results - OWASP'!$B$2:$L$321,10,FALSE)</f>
        <v>0</v>
      </c>
      <c r="T33">
        <f>VLOOKUP($B33,'Results - OWASP'!$B$2:$L$321,11,FALSE)</f>
        <v>0</v>
      </c>
      <c r="U33">
        <f>VLOOKUP($B33,'Results - RiskLevel'!$B$2:$G$321,3,FALSE)</f>
        <v>27</v>
      </c>
      <c r="V33">
        <f>VLOOKUP($B33,'Results - RiskLevel'!$B$2:$G$321,4,FALSE)</f>
        <v>11</v>
      </c>
      <c r="W33">
        <f>VLOOKUP($B33,'Results - RiskLevel'!$B$2:$G$321,5,FALSE)</f>
        <v>12</v>
      </c>
      <c r="X33">
        <f>VLOOKUP($B33,'Results - RiskLevel'!$B$2:$G$321,6,FALSE)</f>
        <v>4</v>
      </c>
      <c r="Y33">
        <f>VLOOKUP($B33,'Results - RiskLevel'!$B$2:$G$321,2,FALSE)</f>
        <v>0.52</v>
      </c>
    </row>
    <row r="34" spans="1:25" x14ac:dyDescent="0.2">
      <c r="A34">
        <v>33</v>
      </c>
      <c r="B34" t="s">
        <v>37</v>
      </c>
      <c r="C34" t="str">
        <f>VLOOKUP($B34,Naming!$B$2:$D$321,2,FALSE)</f>
        <v>Sweatcoin — Walking step counter &amp; pedometer app</v>
      </c>
      <c r="D34" t="str">
        <f>VLOOKUP($B34,Naming!$B$2:$D$321,3,FALSE)</f>
        <v>HEALTH_AND_FITNESS</v>
      </c>
      <c r="E34" s="4">
        <f>VLOOKUP($B34,'Results - Sequence'!$B$2:$E$321,2,FALSE)</f>
        <v>44022.03835632962</v>
      </c>
      <c r="F34" s="4">
        <f>VLOOKUP($B34,'Results - Sequence'!$B$2:$E$321,3,FALSE)</f>
        <v>44022.03886869648</v>
      </c>
      <c r="G34" s="3">
        <f>VLOOKUP($B34,'Results - Sequence'!$B$2:$E$321,4,FALSE)</f>
        <v>5.1236685976618901E-4</v>
      </c>
      <c r="H34" t="str">
        <f>VLOOKUP($B34,Androbugs!$B$2:$C$321,2,FALSE)</f>
        <v>Y</v>
      </c>
      <c r="I34" t="str">
        <f>VLOOKUP($B34,Droidstatx!$B$2:$C$321,2,FALSE)</f>
        <v>Y</v>
      </c>
      <c r="J34" t="str">
        <f>VLOOKUP($B34,Super!$B$2:$C$321,2,FALSE)</f>
        <v>Y</v>
      </c>
      <c r="K34">
        <f>VLOOKUP($B34,'Results - OWASP'!$B$2:$L$321,2,FALSE)</f>
        <v>12</v>
      </c>
      <c r="L34">
        <f>VLOOKUP($B34,'Results - OWASP'!$B$2:$L$321,3,FALSE)</f>
        <v>7</v>
      </c>
      <c r="M34">
        <f>VLOOKUP($B34,'Results - OWASP'!$B$2:$L$321,4,FALSE)</f>
        <v>2</v>
      </c>
      <c r="N34">
        <f>VLOOKUP($B34,'Results - OWASP'!$B$2:$L$321,5,FALSE)</f>
        <v>0</v>
      </c>
      <c r="O34">
        <f>VLOOKUP($B34,'Results - OWASP'!$B$2:$L$321,6,FALSE)</f>
        <v>4</v>
      </c>
      <c r="P34">
        <f>VLOOKUP($B34,'Results - OWASP'!$B$2:$L$321,7,FALSE)</f>
        <v>1</v>
      </c>
      <c r="Q34">
        <f>VLOOKUP($B34,'Results - OWASP'!$B$2:$L$321,8,FALSE)</f>
        <v>6</v>
      </c>
      <c r="R34">
        <f>VLOOKUP($B34,'Results - OWASP'!$B$2:$L$321,9,FALSE)</f>
        <v>4</v>
      </c>
      <c r="S34">
        <f>VLOOKUP($B34,'Results - OWASP'!$B$2:$L$321,10,FALSE)</f>
        <v>1</v>
      </c>
      <c r="T34">
        <f>VLOOKUP($B34,'Results - OWASP'!$B$2:$L$321,11,FALSE)</f>
        <v>1</v>
      </c>
      <c r="U34">
        <f>VLOOKUP($B34,'Results - RiskLevel'!$B$2:$G$321,3,FALSE)</f>
        <v>38</v>
      </c>
      <c r="V34">
        <f>VLOOKUP($B34,'Results - RiskLevel'!$B$2:$G$321,4,FALSE)</f>
        <v>13</v>
      </c>
      <c r="W34">
        <f>VLOOKUP($B34,'Results - RiskLevel'!$B$2:$G$321,5,FALSE)</f>
        <v>18</v>
      </c>
      <c r="X34">
        <f>VLOOKUP($B34,'Results - RiskLevel'!$B$2:$G$321,6,FALSE)</f>
        <v>7</v>
      </c>
      <c r="Y34">
        <f>VLOOKUP($B34,'Results - RiskLevel'!$B$2:$G$321,2,FALSE)</f>
        <v>0.52</v>
      </c>
    </row>
    <row r="35" spans="1:25" x14ac:dyDescent="0.2">
      <c r="A35">
        <v>34</v>
      </c>
      <c r="B35" t="s">
        <v>38</v>
      </c>
      <c r="C35" t="str">
        <f>VLOOKUP($B35,Naming!$B$2:$D$321,2,FALSE)</f>
        <v>Bitcoin Wallet</v>
      </c>
      <c r="D35" t="str">
        <f>VLOOKUP($B35,Naming!$B$2:$D$321,3,FALSE)</f>
        <v>FINANCE</v>
      </c>
      <c r="E35" s="4">
        <f>VLOOKUP($B35,'Results - Sequence'!$B$2:$E$321,2,FALSE)</f>
        <v>44022.038868760057</v>
      </c>
      <c r="F35" s="4">
        <f>VLOOKUP($B35,'Results - Sequence'!$B$2:$E$321,3,FALSE)</f>
        <v>44022.039035341091</v>
      </c>
      <c r="G35" s="3">
        <f>VLOOKUP($B35,'Results - Sequence'!$B$2:$E$321,4,FALSE)</f>
        <v>1.6658103413647041E-4</v>
      </c>
      <c r="H35" t="str">
        <f>VLOOKUP($B35,Androbugs!$B$2:$C$321,2,FALSE)</f>
        <v>Y</v>
      </c>
      <c r="I35" t="str">
        <f>VLOOKUP($B35,Droidstatx!$B$2:$C$321,2,FALSE)</f>
        <v>Y</v>
      </c>
      <c r="J35" t="str">
        <f>VLOOKUP($B35,Super!$B$2:$C$321,2,FALSE)</f>
        <v>Y</v>
      </c>
      <c r="K35">
        <f>VLOOKUP($B35,'Results - OWASP'!$B$2:$L$321,2,FALSE)</f>
        <v>2</v>
      </c>
      <c r="L35">
        <f>VLOOKUP($B35,'Results - OWASP'!$B$2:$L$321,3,FALSE)</f>
        <v>6</v>
      </c>
      <c r="M35">
        <f>VLOOKUP($B35,'Results - OWASP'!$B$2:$L$321,4,FALSE)</f>
        <v>3</v>
      </c>
      <c r="N35">
        <f>VLOOKUP($B35,'Results - OWASP'!$B$2:$L$321,5,FALSE)</f>
        <v>0</v>
      </c>
      <c r="O35">
        <f>VLOOKUP($B35,'Results - OWASP'!$B$2:$L$321,6,FALSE)</f>
        <v>4</v>
      </c>
      <c r="P35">
        <f>VLOOKUP($B35,'Results - OWASP'!$B$2:$L$321,7,FALSE)</f>
        <v>1</v>
      </c>
      <c r="Q35">
        <f>VLOOKUP($B35,'Results - OWASP'!$B$2:$L$321,8,FALSE)</f>
        <v>4</v>
      </c>
      <c r="R35">
        <f>VLOOKUP($B35,'Results - OWASP'!$B$2:$L$321,9,FALSE)</f>
        <v>1</v>
      </c>
      <c r="S35">
        <f>VLOOKUP($B35,'Results - OWASP'!$B$2:$L$321,10,FALSE)</f>
        <v>0</v>
      </c>
      <c r="T35">
        <f>VLOOKUP($B35,'Results - OWASP'!$B$2:$L$321,11,FALSE)</f>
        <v>0</v>
      </c>
      <c r="U35">
        <f>VLOOKUP($B35,'Results - RiskLevel'!$B$2:$G$321,3,FALSE)</f>
        <v>21</v>
      </c>
      <c r="V35">
        <f>VLOOKUP($B35,'Results - RiskLevel'!$B$2:$G$321,4,FALSE)</f>
        <v>10</v>
      </c>
      <c r="W35">
        <f>VLOOKUP($B35,'Results - RiskLevel'!$B$2:$G$321,5,FALSE)</f>
        <v>7</v>
      </c>
      <c r="X35">
        <f>VLOOKUP($B35,'Results - RiskLevel'!$B$2:$G$321,6,FALSE)</f>
        <v>4</v>
      </c>
      <c r="Y35">
        <f>VLOOKUP($B35,'Results - RiskLevel'!$B$2:$G$321,2,FALSE)</f>
        <v>0.45</v>
      </c>
    </row>
    <row r="36" spans="1:25" x14ac:dyDescent="0.2">
      <c r="A36">
        <v>35</v>
      </c>
      <c r="B36" t="s">
        <v>39</v>
      </c>
      <c r="C36" t="str">
        <f>VLOOKUP($B36,Naming!$B$2:$D$321,2,FALSE)</f>
        <v>Yandex.Maps and Transport</v>
      </c>
      <c r="D36" t="str">
        <f>VLOOKUP($B36,Naming!$B$2:$D$321,3,FALSE)</f>
        <v>MAPS_AND_NAVIGATION</v>
      </c>
      <c r="E36" s="4">
        <f>VLOOKUP($B36,'Results - Sequence'!$B$2:$E$321,2,FALSE)</f>
        <v>44022.039035403774</v>
      </c>
      <c r="F36" s="4">
        <f>VLOOKUP($B36,'Results - Sequence'!$B$2:$E$321,3,FALSE)</f>
        <v>44022.039485934307</v>
      </c>
      <c r="G36" s="3">
        <f>VLOOKUP($B36,'Results - Sequence'!$B$2:$E$321,4,FALSE)</f>
        <v>4.5053053327137604E-4</v>
      </c>
      <c r="H36" t="str">
        <f>VLOOKUP($B36,Androbugs!$B$2:$C$321,2,FALSE)</f>
        <v>Y</v>
      </c>
      <c r="I36" t="str">
        <f>VLOOKUP($B36,Droidstatx!$B$2:$C$321,2,FALSE)</f>
        <v>Y</v>
      </c>
      <c r="J36" t="str">
        <f>VLOOKUP($B36,Super!$B$2:$C$321,2,FALSE)</f>
        <v>Y</v>
      </c>
      <c r="K36">
        <f>VLOOKUP($B36,'Results - OWASP'!$B$2:$L$321,2,FALSE)</f>
        <v>11</v>
      </c>
      <c r="L36">
        <f>VLOOKUP($B36,'Results - OWASP'!$B$2:$L$321,3,FALSE)</f>
        <v>10</v>
      </c>
      <c r="M36">
        <f>VLOOKUP($B36,'Results - OWASP'!$B$2:$L$321,4,FALSE)</f>
        <v>3</v>
      </c>
      <c r="N36">
        <f>VLOOKUP($B36,'Results - OWASP'!$B$2:$L$321,5,FALSE)</f>
        <v>0</v>
      </c>
      <c r="O36">
        <f>VLOOKUP($B36,'Results - OWASP'!$B$2:$L$321,6,FALSE)</f>
        <v>5</v>
      </c>
      <c r="P36">
        <f>VLOOKUP($B36,'Results - OWASP'!$B$2:$L$321,7,FALSE)</f>
        <v>1</v>
      </c>
      <c r="Q36">
        <f>VLOOKUP($B36,'Results - OWASP'!$B$2:$L$321,8,FALSE)</f>
        <v>6</v>
      </c>
      <c r="R36">
        <f>VLOOKUP($B36,'Results - OWASP'!$B$2:$L$321,9,FALSE)</f>
        <v>4</v>
      </c>
      <c r="S36">
        <f>VLOOKUP($B36,'Results - OWASP'!$B$2:$L$321,10,FALSE)</f>
        <v>2</v>
      </c>
      <c r="T36">
        <f>VLOOKUP($B36,'Results - OWASP'!$B$2:$L$321,11,FALSE)</f>
        <v>0</v>
      </c>
      <c r="U36">
        <f>VLOOKUP($B36,'Results - RiskLevel'!$B$2:$G$321,3,FALSE)</f>
        <v>42</v>
      </c>
      <c r="V36">
        <f>VLOOKUP($B36,'Results - RiskLevel'!$B$2:$G$321,4,FALSE)</f>
        <v>13</v>
      </c>
      <c r="W36">
        <f>VLOOKUP($B36,'Results - RiskLevel'!$B$2:$G$321,5,FALSE)</f>
        <v>18</v>
      </c>
      <c r="X36">
        <f>VLOOKUP($B36,'Results - RiskLevel'!$B$2:$G$321,6,FALSE)</f>
        <v>11</v>
      </c>
      <c r="Y36">
        <f>VLOOKUP($B36,'Results - RiskLevel'!$B$2:$G$321,2,FALSE)</f>
        <v>0.53</v>
      </c>
    </row>
    <row r="37" spans="1:25" x14ac:dyDescent="0.2">
      <c r="A37">
        <v>36</v>
      </c>
      <c r="B37" t="s">
        <v>40</v>
      </c>
      <c r="C37" t="str">
        <f>VLOOKUP($B37,Naming!$B$2:$D$321,2,FALSE)</f>
        <v>Facebook</v>
      </c>
      <c r="D37" t="str">
        <f>VLOOKUP($B37,Naming!$B$2:$D$321,3,FALSE)</f>
        <v>SOCIAL</v>
      </c>
      <c r="E37" s="4">
        <f>VLOOKUP($B37,'Results - Sequence'!$B$2:$E$321,2,FALSE)</f>
        <v>44022.039485971727</v>
      </c>
      <c r="F37" s="4">
        <f>VLOOKUP($B37,'Results - Sequence'!$B$2:$E$321,3,FALSE)</f>
        <v>44022.039662453622</v>
      </c>
      <c r="G37" s="3">
        <f>VLOOKUP($B37,'Results - Sequence'!$B$2:$E$321,4,FALSE)</f>
        <v>1.764818953233771E-4</v>
      </c>
      <c r="H37" t="str">
        <f>VLOOKUP($B37,Androbugs!$B$2:$C$321,2,FALSE)</f>
        <v>Y</v>
      </c>
      <c r="I37" t="str">
        <f>VLOOKUP($B37,Droidstatx!$B$2:$C$321,2,FALSE)</f>
        <v>Y</v>
      </c>
      <c r="J37" t="str">
        <f>VLOOKUP($B37,Super!$B$2:$C$321,2,FALSE)</f>
        <v>Y</v>
      </c>
      <c r="K37">
        <f>VLOOKUP($B37,'Results - OWASP'!$B$2:$L$321,2,FALSE)</f>
        <v>5</v>
      </c>
      <c r="L37">
        <f>VLOOKUP($B37,'Results - OWASP'!$B$2:$L$321,3,FALSE)</f>
        <v>4</v>
      </c>
      <c r="M37">
        <f>VLOOKUP($B37,'Results - OWASP'!$B$2:$L$321,4,FALSE)</f>
        <v>4</v>
      </c>
      <c r="N37">
        <f>VLOOKUP($B37,'Results - OWASP'!$B$2:$L$321,5,FALSE)</f>
        <v>0</v>
      </c>
      <c r="O37">
        <f>VLOOKUP($B37,'Results - OWASP'!$B$2:$L$321,6,FALSE)</f>
        <v>5</v>
      </c>
      <c r="P37">
        <f>VLOOKUP($B37,'Results - OWASP'!$B$2:$L$321,7,FALSE)</f>
        <v>1</v>
      </c>
      <c r="Q37">
        <f>VLOOKUP($B37,'Results - OWASP'!$B$2:$L$321,8,FALSE)</f>
        <v>6</v>
      </c>
      <c r="R37">
        <f>VLOOKUP($B37,'Results - OWASP'!$B$2:$L$321,9,FALSE)</f>
        <v>3</v>
      </c>
      <c r="S37">
        <f>VLOOKUP($B37,'Results - OWASP'!$B$2:$L$321,10,FALSE)</f>
        <v>1</v>
      </c>
      <c r="T37">
        <f>VLOOKUP($B37,'Results - OWASP'!$B$2:$L$321,11,FALSE)</f>
        <v>0</v>
      </c>
      <c r="U37">
        <f>VLOOKUP($B37,'Results - RiskLevel'!$B$2:$G$321,3,FALSE)</f>
        <v>29</v>
      </c>
      <c r="V37">
        <f>VLOOKUP($B37,'Results - RiskLevel'!$B$2:$G$321,4,FALSE)</f>
        <v>9</v>
      </c>
      <c r="W37">
        <f>VLOOKUP($B37,'Results - RiskLevel'!$B$2:$G$321,5,FALSE)</f>
        <v>11</v>
      </c>
      <c r="X37">
        <f>VLOOKUP($B37,'Results - RiskLevel'!$B$2:$G$321,6,FALSE)</f>
        <v>9</v>
      </c>
      <c r="Y37">
        <f>VLOOKUP($B37,'Results - RiskLevel'!$B$2:$G$321,2,FALSE)</f>
        <v>0.59</v>
      </c>
    </row>
    <row r="38" spans="1:25" x14ac:dyDescent="0.2">
      <c r="A38">
        <v>37</v>
      </c>
      <c r="B38" t="s">
        <v>41</v>
      </c>
      <c r="C38" t="str">
        <f>VLOOKUP($B38,Naming!$B$2:$D$321,2,FALSE)</f>
        <v>Stellarium Mobile Free - Star Map</v>
      </c>
      <c r="D38" t="str">
        <f>VLOOKUP($B38,Naming!$B$2:$D$321,3,FALSE)</f>
        <v>EDUCATION</v>
      </c>
      <c r="E38" s="4">
        <f>VLOOKUP($B38,'Results - Sequence'!$B$2:$E$321,2,FALSE)</f>
        <v>44022.039662516487</v>
      </c>
      <c r="F38" s="4">
        <f>VLOOKUP($B38,'Results - Sequence'!$B$2:$E$321,3,FALSE)</f>
        <v>44022.039774433637</v>
      </c>
      <c r="G38" s="3">
        <f>VLOOKUP($B38,'Results - Sequence'!$B$2:$E$321,4,FALSE)</f>
        <v>1.1191715020686388E-4</v>
      </c>
      <c r="H38" t="str">
        <f>VLOOKUP($B38,Androbugs!$B$2:$C$321,2,FALSE)</f>
        <v>Y</v>
      </c>
      <c r="I38" t="str">
        <f>VLOOKUP($B38,Droidstatx!$B$2:$C$321,2,FALSE)</f>
        <v>Y</v>
      </c>
      <c r="J38" t="str">
        <f>VLOOKUP($B38,Super!$B$2:$C$321,2,FALSE)</f>
        <v>Y</v>
      </c>
      <c r="K38">
        <f>VLOOKUP($B38,'Results - OWASP'!$B$2:$L$321,2,FALSE)</f>
        <v>2</v>
      </c>
      <c r="L38">
        <f>VLOOKUP($B38,'Results - OWASP'!$B$2:$L$321,3,FALSE)</f>
        <v>6</v>
      </c>
      <c r="M38">
        <f>VLOOKUP($B38,'Results - OWASP'!$B$2:$L$321,4,FALSE)</f>
        <v>1</v>
      </c>
      <c r="N38">
        <f>VLOOKUP($B38,'Results - OWASP'!$B$2:$L$321,5,FALSE)</f>
        <v>0</v>
      </c>
      <c r="O38">
        <f>VLOOKUP($B38,'Results - OWASP'!$B$2:$L$321,6,FALSE)</f>
        <v>3</v>
      </c>
      <c r="P38">
        <f>VLOOKUP($B38,'Results - OWASP'!$B$2:$L$321,7,FALSE)</f>
        <v>1</v>
      </c>
      <c r="Q38">
        <f>VLOOKUP($B38,'Results - OWASP'!$B$2:$L$321,8,FALSE)</f>
        <v>4</v>
      </c>
      <c r="R38">
        <f>VLOOKUP($B38,'Results - OWASP'!$B$2:$L$321,9,FALSE)</f>
        <v>2</v>
      </c>
      <c r="S38">
        <f>VLOOKUP($B38,'Results - OWASP'!$B$2:$L$321,10,FALSE)</f>
        <v>1</v>
      </c>
      <c r="T38">
        <f>VLOOKUP($B38,'Results - OWASP'!$B$2:$L$321,11,FALSE)</f>
        <v>1</v>
      </c>
      <c r="U38">
        <f>VLOOKUP($B38,'Results - RiskLevel'!$B$2:$G$321,3,FALSE)</f>
        <v>21</v>
      </c>
      <c r="V38">
        <f>VLOOKUP($B38,'Results - RiskLevel'!$B$2:$G$321,4,FALSE)</f>
        <v>10</v>
      </c>
      <c r="W38">
        <f>VLOOKUP($B38,'Results - RiskLevel'!$B$2:$G$321,5,FALSE)</f>
        <v>9</v>
      </c>
      <c r="X38">
        <f>VLOOKUP($B38,'Results - RiskLevel'!$B$2:$G$321,6,FALSE)</f>
        <v>2</v>
      </c>
      <c r="Y38">
        <f>VLOOKUP($B38,'Results - RiskLevel'!$B$2:$G$321,2,FALSE)</f>
        <v>0.48</v>
      </c>
    </row>
    <row r="39" spans="1:25" x14ac:dyDescent="0.2">
      <c r="A39">
        <v>38</v>
      </c>
      <c r="B39" t="s">
        <v>42</v>
      </c>
      <c r="C39" t="str">
        <f>VLOOKUP($B39,Naming!$B$2:$D$321,2,FALSE)</f>
        <v>maxim — order taxi, food and groceries delivery</v>
      </c>
      <c r="D39" t="str">
        <f>VLOOKUP($B39,Naming!$B$2:$D$321,3,FALSE)</f>
        <v>AUTO_AND_VEHICLES</v>
      </c>
      <c r="E39" s="4">
        <f>VLOOKUP($B39,'Results - Sequence'!$B$2:$E$321,2,FALSE)</f>
        <v>44022.039774498277</v>
      </c>
      <c r="F39" s="4">
        <f>VLOOKUP($B39,'Results - Sequence'!$B$2:$E$321,3,FALSE)</f>
        <v>44022.040206610298</v>
      </c>
      <c r="G39" s="3">
        <f>VLOOKUP($B39,'Results - Sequence'!$B$2:$E$321,4,FALSE)</f>
        <v>4.3211202137172222E-4</v>
      </c>
      <c r="H39" t="str">
        <f>VLOOKUP($B39,Androbugs!$B$2:$C$321,2,FALSE)</f>
        <v>Y</v>
      </c>
      <c r="I39" t="str">
        <f>VLOOKUP($B39,Droidstatx!$B$2:$C$321,2,FALSE)</f>
        <v>Y</v>
      </c>
      <c r="J39" t="str">
        <f>VLOOKUP($B39,Super!$B$2:$C$321,2,FALSE)</f>
        <v>Y</v>
      </c>
      <c r="K39">
        <f>VLOOKUP($B39,'Results - OWASP'!$B$2:$L$321,2,FALSE)</f>
        <v>5</v>
      </c>
      <c r="L39">
        <f>VLOOKUP($B39,'Results - OWASP'!$B$2:$L$321,3,FALSE)</f>
        <v>9</v>
      </c>
      <c r="M39">
        <f>VLOOKUP($B39,'Results - OWASP'!$B$2:$L$321,4,FALSE)</f>
        <v>2</v>
      </c>
      <c r="N39">
        <f>VLOOKUP($B39,'Results - OWASP'!$B$2:$L$321,5,FALSE)</f>
        <v>0</v>
      </c>
      <c r="O39">
        <f>VLOOKUP($B39,'Results - OWASP'!$B$2:$L$321,6,FALSE)</f>
        <v>4</v>
      </c>
      <c r="P39">
        <f>VLOOKUP($B39,'Results - OWASP'!$B$2:$L$321,7,FALSE)</f>
        <v>1</v>
      </c>
      <c r="Q39">
        <f>VLOOKUP($B39,'Results - OWASP'!$B$2:$L$321,8,FALSE)</f>
        <v>7</v>
      </c>
      <c r="R39">
        <f>VLOOKUP($B39,'Results - OWASP'!$B$2:$L$321,9,FALSE)</f>
        <v>2</v>
      </c>
      <c r="S39">
        <f>VLOOKUP($B39,'Results - OWASP'!$B$2:$L$321,10,FALSE)</f>
        <v>1</v>
      </c>
      <c r="T39">
        <f>VLOOKUP($B39,'Results - OWASP'!$B$2:$L$321,11,FALSE)</f>
        <v>0</v>
      </c>
      <c r="U39">
        <f>VLOOKUP($B39,'Results - RiskLevel'!$B$2:$G$321,3,FALSE)</f>
        <v>31</v>
      </c>
      <c r="V39">
        <f>VLOOKUP($B39,'Results - RiskLevel'!$B$2:$G$321,4,FALSE)</f>
        <v>13</v>
      </c>
      <c r="W39">
        <f>VLOOKUP($B39,'Results - RiskLevel'!$B$2:$G$321,5,FALSE)</f>
        <v>14</v>
      </c>
      <c r="X39">
        <f>VLOOKUP($B39,'Results - RiskLevel'!$B$2:$G$321,6,FALSE)</f>
        <v>4</v>
      </c>
      <c r="Y39">
        <f>VLOOKUP($B39,'Results - RiskLevel'!$B$2:$G$321,2,FALSE)</f>
        <v>0.47</v>
      </c>
    </row>
    <row r="40" spans="1:25" x14ac:dyDescent="0.2">
      <c r="A40">
        <v>39</v>
      </c>
      <c r="B40" t="s">
        <v>43</v>
      </c>
      <c r="C40" t="str">
        <f>VLOOKUP($B40,Naming!$B$2:$D$321,2,FALSE)</f>
        <v>LinkedIn: Jobs, Business News &amp; Social Networking</v>
      </c>
      <c r="D40" t="str">
        <f>VLOOKUP($B40,Naming!$B$2:$D$321,3,FALSE)</f>
        <v>BUSINESS</v>
      </c>
      <c r="E40" s="4">
        <f>VLOOKUP($B40,'Results - Sequence'!$B$2:$E$321,2,FALSE)</f>
        <v>44022.040206673642</v>
      </c>
      <c r="F40" s="4">
        <f>VLOOKUP($B40,'Results - Sequence'!$B$2:$E$321,3,FALSE)</f>
        <v>44022.040215536239</v>
      </c>
      <c r="G40" s="3">
        <f>VLOOKUP($B40,'Results - Sequence'!$B$2:$E$321,4,FALSE)</f>
        <v>8.8625965872779489E-6</v>
      </c>
      <c r="H40" t="str">
        <f>VLOOKUP($B40,Androbugs!$B$2:$C$321,2,FALSE)</f>
        <v>N</v>
      </c>
      <c r="I40" t="str">
        <f>VLOOKUP($B40,Droidstatx!$B$2:$C$321,2,FALSE)</f>
        <v>N</v>
      </c>
      <c r="J40" t="str">
        <f>VLOOKUP($B40,Super!$B$2:$C$321,2,FALSE)</f>
        <v>Y</v>
      </c>
      <c r="K40">
        <f>VLOOKUP($B40,'Results - OWASP'!$B$2:$L$321,2,FALSE)</f>
        <v>0</v>
      </c>
      <c r="L40">
        <f>VLOOKUP($B40,'Results - OWASP'!$B$2:$L$321,3,FALSE)</f>
        <v>2</v>
      </c>
      <c r="M40">
        <f>VLOOKUP($B40,'Results - OWASP'!$B$2:$L$321,4,FALSE)</f>
        <v>0</v>
      </c>
      <c r="N40">
        <f>VLOOKUP($B40,'Results - OWASP'!$B$2:$L$321,5,FALSE)</f>
        <v>0</v>
      </c>
      <c r="O40">
        <f>VLOOKUP($B40,'Results - OWASP'!$B$2:$L$321,6,FALSE)</f>
        <v>2</v>
      </c>
      <c r="P40">
        <f>VLOOKUP($B40,'Results - OWASP'!$B$2:$L$321,7,FALSE)</f>
        <v>0</v>
      </c>
      <c r="Q40">
        <f>VLOOKUP($B40,'Results - OWASP'!$B$2:$L$321,8,FALSE)</f>
        <v>3</v>
      </c>
      <c r="R40">
        <f>VLOOKUP($B40,'Results - OWASP'!$B$2:$L$321,9,FALSE)</f>
        <v>0</v>
      </c>
      <c r="S40">
        <f>VLOOKUP($B40,'Results - OWASP'!$B$2:$L$321,10,FALSE)</f>
        <v>0</v>
      </c>
      <c r="T40">
        <f>VLOOKUP($B40,'Results - OWASP'!$B$2:$L$321,11,FALSE)</f>
        <v>0</v>
      </c>
      <c r="U40">
        <f>VLOOKUP($B40,'Results - RiskLevel'!$B$2:$G$321,3,FALSE)</f>
        <v>7</v>
      </c>
      <c r="V40">
        <f>VLOOKUP($B40,'Results - RiskLevel'!$B$2:$G$321,4,FALSE)</f>
        <v>4</v>
      </c>
      <c r="W40">
        <f>VLOOKUP($B40,'Results - RiskLevel'!$B$2:$G$321,5,FALSE)</f>
        <v>3</v>
      </c>
      <c r="X40">
        <f>VLOOKUP($B40,'Results - RiskLevel'!$B$2:$G$321,6,FALSE)</f>
        <v>0</v>
      </c>
      <c r="Y40">
        <f>VLOOKUP($B40,'Results - RiskLevel'!$B$2:$G$321,2,FALSE)</f>
        <v>0.49</v>
      </c>
    </row>
    <row r="41" spans="1:25" x14ac:dyDescent="0.2">
      <c r="A41">
        <v>40</v>
      </c>
      <c r="B41" t="s">
        <v>44</v>
      </c>
      <c r="C41" t="str">
        <f>VLOOKUP($B41,Naming!$B$2:$D$321,2,FALSE)</f>
        <v>Unacademy Learning App</v>
      </c>
      <c r="D41" t="str">
        <f>VLOOKUP($B41,Naming!$B$2:$D$321,3,FALSE)</f>
        <v>EDUCATION</v>
      </c>
      <c r="E41" s="4">
        <f>VLOOKUP($B41,'Results - Sequence'!$B$2:$E$321,2,FALSE)</f>
        <v>44022.040215598863</v>
      </c>
      <c r="F41" s="4">
        <f>VLOOKUP($B41,'Results - Sequence'!$B$2:$E$321,3,FALSE)</f>
        <v>44022.040660810213</v>
      </c>
      <c r="G41" s="3">
        <f>VLOOKUP($B41,'Results - Sequence'!$B$2:$E$321,4,FALSE)</f>
        <v>4.4521134987007827E-4</v>
      </c>
      <c r="H41" t="str">
        <f>VLOOKUP($B41,Androbugs!$B$2:$C$321,2,FALSE)</f>
        <v>Y</v>
      </c>
      <c r="I41" t="str">
        <f>VLOOKUP($B41,Droidstatx!$B$2:$C$321,2,FALSE)</f>
        <v>Y</v>
      </c>
      <c r="J41" t="str">
        <f>VLOOKUP($B41,Super!$B$2:$C$321,2,FALSE)</f>
        <v>Y</v>
      </c>
      <c r="K41">
        <f>VLOOKUP($B41,'Results - OWASP'!$B$2:$L$321,2,FALSE)</f>
        <v>11</v>
      </c>
      <c r="L41">
        <f>VLOOKUP($B41,'Results - OWASP'!$B$2:$L$321,3,FALSE)</f>
        <v>6</v>
      </c>
      <c r="M41">
        <f>VLOOKUP($B41,'Results - OWASP'!$B$2:$L$321,4,FALSE)</f>
        <v>5</v>
      </c>
      <c r="N41">
        <f>VLOOKUP($B41,'Results - OWASP'!$B$2:$L$321,5,FALSE)</f>
        <v>0</v>
      </c>
      <c r="O41">
        <f>VLOOKUP($B41,'Results - OWASP'!$B$2:$L$321,6,FALSE)</f>
        <v>4</v>
      </c>
      <c r="P41">
        <f>VLOOKUP($B41,'Results - OWASP'!$B$2:$L$321,7,FALSE)</f>
        <v>1</v>
      </c>
      <c r="Q41">
        <f>VLOOKUP($B41,'Results - OWASP'!$B$2:$L$321,8,FALSE)</f>
        <v>5</v>
      </c>
      <c r="R41">
        <f>VLOOKUP($B41,'Results - OWASP'!$B$2:$L$321,9,FALSE)</f>
        <v>4</v>
      </c>
      <c r="S41">
        <f>VLOOKUP($B41,'Results - OWASP'!$B$2:$L$321,10,FALSE)</f>
        <v>2</v>
      </c>
      <c r="T41">
        <f>VLOOKUP($B41,'Results - OWASP'!$B$2:$L$321,11,FALSE)</f>
        <v>0</v>
      </c>
      <c r="U41">
        <f>VLOOKUP($B41,'Results - RiskLevel'!$B$2:$G$321,3,FALSE)</f>
        <v>38</v>
      </c>
      <c r="V41">
        <f>VLOOKUP($B41,'Results - RiskLevel'!$B$2:$G$321,4,FALSE)</f>
        <v>12</v>
      </c>
      <c r="W41">
        <f>VLOOKUP($B41,'Results - RiskLevel'!$B$2:$G$321,5,FALSE)</f>
        <v>15</v>
      </c>
      <c r="X41">
        <f>VLOOKUP($B41,'Results - RiskLevel'!$B$2:$G$321,6,FALSE)</f>
        <v>11</v>
      </c>
      <c r="Y41">
        <f>VLOOKUP($B41,'Results - RiskLevel'!$B$2:$G$321,2,FALSE)</f>
        <v>0.56999999999999995</v>
      </c>
    </row>
    <row r="42" spans="1:25" x14ac:dyDescent="0.2">
      <c r="A42">
        <v>41</v>
      </c>
      <c r="B42" t="s">
        <v>45</v>
      </c>
      <c r="C42" t="str">
        <f>VLOOKUP($B42,Naming!$B$2:$D$321,2,FALSE)</f>
        <v>Tokopedia</v>
      </c>
      <c r="D42" t="str">
        <f>VLOOKUP($B42,Naming!$B$2:$D$321,3,FALSE)</f>
        <v>SHOPPING</v>
      </c>
      <c r="E42" s="4">
        <f>VLOOKUP($B42,'Results - Sequence'!$B$2:$E$321,2,FALSE)</f>
        <v>44022.040660886443</v>
      </c>
      <c r="F42" s="4">
        <f>VLOOKUP($B42,'Results - Sequence'!$B$2:$E$321,3,FALSE)</f>
        <v>44022.041064959332</v>
      </c>
      <c r="G42" s="3">
        <f>VLOOKUP($B42,'Results - Sequence'!$B$2:$E$321,4,FALSE)</f>
        <v>4.0407288906862959E-4</v>
      </c>
      <c r="H42" t="str">
        <f>VLOOKUP($B42,Androbugs!$B$2:$C$321,2,FALSE)</f>
        <v>Y</v>
      </c>
      <c r="I42" t="str">
        <f>VLOOKUP($B42,Droidstatx!$B$2:$C$321,2,FALSE)</f>
        <v>Y</v>
      </c>
      <c r="J42" t="str">
        <f>VLOOKUP($B42,Super!$B$2:$C$321,2,FALSE)</f>
        <v>Y</v>
      </c>
      <c r="K42">
        <f>VLOOKUP($B42,'Results - OWASP'!$B$2:$L$321,2,FALSE)</f>
        <v>7</v>
      </c>
      <c r="L42">
        <f>VLOOKUP($B42,'Results - OWASP'!$B$2:$L$321,3,FALSE)</f>
        <v>4</v>
      </c>
      <c r="M42">
        <f>VLOOKUP($B42,'Results - OWASP'!$B$2:$L$321,4,FALSE)</f>
        <v>2</v>
      </c>
      <c r="N42">
        <f>VLOOKUP($B42,'Results - OWASP'!$B$2:$L$321,5,FALSE)</f>
        <v>0</v>
      </c>
      <c r="O42">
        <f>VLOOKUP($B42,'Results - OWASP'!$B$2:$L$321,6,FALSE)</f>
        <v>2</v>
      </c>
      <c r="P42">
        <f>VLOOKUP($B42,'Results - OWASP'!$B$2:$L$321,7,FALSE)</f>
        <v>1</v>
      </c>
      <c r="Q42">
        <f>VLOOKUP($B42,'Results - OWASP'!$B$2:$L$321,8,FALSE)</f>
        <v>1</v>
      </c>
      <c r="R42">
        <f>VLOOKUP($B42,'Results - OWASP'!$B$2:$L$321,9,FALSE)</f>
        <v>3</v>
      </c>
      <c r="S42">
        <f>VLOOKUP($B42,'Results - OWASP'!$B$2:$L$321,10,FALSE)</f>
        <v>2</v>
      </c>
      <c r="T42">
        <f>VLOOKUP($B42,'Results - OWASP'!$B$2:$L$321,11,FALSE)</f>
        <v>0</v>
      </c>
      <c r="U42">
        <f>VLOOKUP($B42,'Results - RiskLevel'!$B$2:$G$321,3,FALSE)</f>
        <v>22</v>
      </c>
      <c r="V42">
        <f>VLOOKUP($B42,'Results - RiskLevel'!$B$2:$G$321,4,FALSE)</f>
        <v>8</v>
      </c>
      <c r="W42">
        <f>VLOOKUP($B42,'Results - RiskLevel'!$B$2:$G$321,5,FALSE)</f>
        <v>9</v>
      </c>
      <c r="X42">
        <f>VLOOKUP($B42,'Results - RiskLevel'!$B$2:$G$321,6,FALSE)</f>
        <v>5</v>
      </c>
      <c r="Y42">
        <f>VLOOKUP($B42,'Results - RiskLevel'!$B$2:$G$321,2,FALSE)</f>
        <v>0.48</v>
      </c>
    </row>
    <row r="43" spans="1:25" x14ac:dyDescent="0.2">
      <c r="A43">
        <v>42</v>
      </c>
      <c r="B43" t="s">
        <v>46</v>
      </c>
      <c r="C43" t="str">
        <f>VLOOKUP($B43,Naming!$B$2:$D$321,2,FALSE)</f>
        <v>TroveSkin: Your Skincare Coach</v>
      </c>
      <c r="D43" t="str">
        <f>VLOOKUP($B43,Naming!$B$2:$D$321,3,FALSE)</f>
        <v>BEAUTY</v>
      </c>
      <c r="E43" s="4">
        <f>VLOOKUP($B43,'Results - Sequence'!$B$2:$E$321,2,FALSE)</f>
        <v>44022.041065022022</v>
      </c>
      <c r="F43" s="4">
        <f>VLOOKUP($B43,'Results - Sequence'!$B$2:$E$321,3,FALSE)</f>
        <v>44022.041463275578</v>
      </c>
      <c r="G43" s="3">
        <f>VLOOKUP($B43,'Results - Sequence'!$B$2:$E$321,4,FALSE)</f>
        <v>3.9825355634093285E-4</v>
      </c>
      <c r="H43" t="str">
        <f>VLOOKUP($B43,Androbugs!$B$2:$C$321,2,FALSE)</f>
        <v>Y</v>
      </c>
      <c r="I43" t="str">
        <f>VLOOKUP($B43,Droidstatx!$B$2:$C$321,2,FALSE)</f>
        <v>Y</v>
      </c>
      <c r="J43" t="str">
        <f>VLOOKUP($B43,Super!$B$2:$C$321,2,FALSE)</f>
        <v>Y</v>
      </c>
      <c r="K43">
        <f>VLOOKUP($B43,'Results - OWASP'!$B$2:$L$321,2,FALSE)</f>
        <v>10</v>
      </c>
      <c r="L43">
        <f>VLOOKUP($B43,'Results - OWASP'!$B$2:$L$321,3,FALSE)</f>
        <v>6</v>
      </c>
      <c r="M43">
        <f>VLOOKUP($B43,'Results - OWASP'!$B$2:$L$321,4,FALSE)</f>
        <v>2</v>
      </c>
      <c r="N43">
        <f>VLOOKUP($B43,'Results - OWASP'!$B$2:$L$321,5,FALSE)</f>
        <v>0</v>
      </c>
      <c r="O43">
        <f>VLOOKUP($B43,'Results - OWASP'!$B$2:$L$321,6,FALSE)</f>
        <v>5</v>
      </c>
      <c r="P43">
        <f>VLOOKUP($B43,'Results - OWASP'!$B$2:$L$321,7,FALSE)</f>
        <v>1</v>
      </c>
      <c r="Q43">
        <f>VLOOKUP($B43,'Results - OWASP'!$B$2:$L$321,8,FALSE)</f>
        <v>5</v>
      </c>
      <c r="R43">
        <f>VLOOKUP($B43,'Results - OWASP'!$B$2:$L$321,9,FALSE)</f>
        <v>3</v>
      </c>
      <c r="S43">
        <f>VLOOKUP($B43,'Results - OWASP'!$B$2:$L$321,10,FALSE)</f>
        <v>1</v>
      </c>
      <c r="T43">
        <f>VLOOKUP($B43,'Results - OWASP'!$B$2:$L$321,11,FALSE)</f>
        <v>0</v>
      </c>
      <c r="U43">
        <f>VLOOKUP($B43,'Results - RiskLevel'!$B$2:$G$321,3,FALSE)</f>
        <v>33</v>
      </c>
      <c r="V43">
        <f>VLOOKUP($B43,'Results - RiskLevel'!$B$2:$G$321,4,FALSE)</f>
        <v>11</v>
      </c>
      <c r="W43">
        <f>VLOOKUP($B43,'Results - RiskLevel'!$B$2:$G$321,5,FALSE)</f>
        <v>15</v>
      </c>
      <c r="X43">
        <f>VLOOKUP($B43,'Results - RiskLevel'!$B$2:$G$321,6,FALSE)</f>
        <v>7</v>
      </c>
      <c r="Y43">
        <f>VLOOKUP($B43,'Results - RiskLevel'!$B$2:$G$321,2,FALSE)</f>
        <v>0.56000000000000005</v>
      </c>
    </row>
    <row r="44" spans="1:25" x14ac:dyDescent="0.2">
      <c r="A44">
        <v>43</v>
      </c>
      <c r="B44" t="s">
        <v>47</v>
      </c>
      <c r="C44" t="str">
        <f>VLOOKUP($B44,Naming!$B$2:$D$321,2,FALSE)</f>
        <v>Shopee: 7.7 Mid Year Sale</v>
      </c>
      <c r="D44" t="str">
        <f>VLOOKUP($B44,Naming!$B$2:$D$321,3,FALSE)</f>
        <v>SHOPPING</v>
      </c>
      <c r="E44" s="4">
        <f>VLOOKUP($B44,'Results - Sequence'!$B$2:$E$321,2,FALSE)</f>
        <v>44022.041463342823</v>
      </c>
      <c r="F44" s="4">
        <f>VLOOKUP($B44,'Results - Sequence'!$B$2:$E$321,3,FALSE)</f>
        <v>44022.041872763912</v>
      </c>
      <c r="G44" s="3">
        <f>VLOOKUP($B44,'Results - Sequence'!$B$2:$E$321,4,FALSE)</f>
        <v>4.0942108898889273E-4</v>
      </c>
      <c r="H44" t="str">
        <f>VLOOKUP($B44,Androbugs!$B$2:$C$321,2,FALSE)</f>
        <v>Y</v>
      </c>
      <c r="I44" t="str">
        <f>VLOOKUP($B44,Droidstatx!$B$2:$C$321,2,FALSE)</f>
        <v>Y</v>
      </c>
      <c r="J44" t="e">
        <f>VLOOKUP($B44,Super!$B$2:$C$321,2,FALSE)</f>
        <v>#N/A</v>
      </c>
      <c r="K44">
        <f>VLOOKUP($B44,'Results - OWASP'!$B$2:$L$321,2,FALSE)</f>
        <v>9</v>
      </c>
      <c r="L44">
        <f>VLOOKUP($B44,'Results - OWASP'!$B$2:$L$321,3,FALSE)</f>
        <v>2</v>
      </c>
      <c r="M44">
        <f>VLOOKUP($B44,'Results - OWASP'!$B$2:$L$321,4,FALSE)</f>
        <v>5</v>
      </c>
      <c r="N44">
        <f>VLOOKUP($B44,'Results - OWASP'!$B$2:$L$321,5,FALSE)</f>
        <v>0</v>
      </c>
      <c r="O44">
        <f>VLOOKUP($B44,'Results - OWASP'!$B$2:$L$321,6,FALSE)</f>
        <v>3</v>
      </c>
      <c r="P44">
        <f>VLOOKUP($B44,'Results - OWASP'!$B$2:$L$321,7,FALSE)</f>
        <v>1</v>
      </c>
      <c r="Q44">
        <f>VLOOKUP($B44,'Results - OWASP'!$B$2:$L$321,8,FALSE)</f>
        <v>2</v>
      </c>
      <c r="R44">
        <f>VLOOKUP($B44,'Results - OWASP'!$B$2:$L$321,9,FALSE)</f>
        <v>2</v>
      </c>
      <c r="S44">
        <f>VLOOKUP($B44,'Results - OWASP'!$B$2:$L$321,10,FALSE)</f>
        <v>2</v>
      </c>
      <c r="T44">
        <f>VLOOKUP($B44,'Results - OWASP'!$B$2:$L$321,11,FALSE)</f>
        <v>0</v>
      </c>
      <c r="U44">
        <f>VLOOKUP($B44,'Results - RiskLevel'!$B$2:$G$321,3,FALSE)</f>
        <v>26</v>
      </c>
      <c r="V44">
        <f>VLOOKUP($B44,'Results - RiskLevel'!$B$2:$G$321,4,FALSE)</f>
        <v>6</v>
      </c>
      <c r="W44">
        <f>VLOOKUP($B44,'Results - RiskLevel'!$B$2:$G$321,5,FALSE)</f>
        <v>12</v>
      </c>
      <c r="X44">
        <f>VLOOKUP($B44,'Results - RiskLevel'!$B$2:$G$321,6,FALSE)</f>
        <v>8</v>
      </c>
      <c r="Y44">
        <f>VLOOKUP($B44,'Results - RiskLevel'!$B$2:$G$321,2,FALSE)</f>
        <v>0.57999999999999996</v>
      </c>
    </row>
    <row r="45" spans="1:25" x14ac:dyDescent="0.2">
      <c r="A45">
        <v>44</v>
      </c>
      <c r="B45" t="s">
        <v>48</v>
      </c>
      <c r="C45" t="str">
        <f>VLOOKUP($B45,Naming!$B$2:$D$321,2,FALSE)</f>
        <v>OfficeSuite - Office, PDF, Word, Excel, PowerPoint</v>
      </c>
      <c r="D45" t="str">
        <f>VLOOKUP($B45,Naming!$B$2:$D$321,3,FALSE)</f>
        <v>BUSINESS</v>
      </c>
      <c r="E45" s="4">
        <f>VLOOKUP($B45,'Results - Sequence'!$B$2:$E$321,2,FALSE)</f>
        <v>44022.041872842223</v>
      </c>
      <c r="F45" s="4">
        <f>VLOOKUP($B45,'Results - Sequence'!$B$2:$E$321,3,FALSE)</f>
        <v>44022.041879757642</v>
      </c>
      <c r="G45" s="3">
        <f>VLOOKUP($B45,'Results - Sequence'!$B$2:$E$321,4,FALSE)</f>
        <v>6.9154193624854088E-6</v>
      </c>
      <c r="H45" t="str">
        <f>VLOOKUP($B45,Androbugs!$B$2:$C$321,2,FALSE)</f>
        <v>N</v>
      </c>
      <c r="I45" t="str">
        <f>VLOOKUP($B45,Droidstatx!$B$2:$C$321,2,FALSE)</f>
        <v>N</v>
      </c>
      <c r="J45" t="e">
        <f>VLOOKUP($B45,Super!$B$2:$C$321,2,FALSE)</f>
        <v>#N/A</v>
      </c>
      <c r="K45">
        <f>VLOOKUP($B45,'Results - OWASP'!$B$2:$L$321,2,FALSE)</f>
        <v>0</v>
      </c>
      <c r="L45">
        <f>VLOOKUP($B45,'Results - OWASP'!$B$2:$L$321,3,FALSE)</f>
        <v>0</v>
      </c>
      <c r="M45">
        <f>VLOOKUP($B45,'Results - OWASP'!$B$2:$L$321,4,FALSE)</f>
        <v>0</v>
      </c>
      <c r="N45">
        <f>VLOOKUP($B45,'Results - OWASP'!$B$2:$L$321,5,FALSE)</f>
        <v>0</v>
      </c>
      <c r="O45">
        <f>VLOOKUP($B45,'Results - OWASP'!$B$2:$L$321,6,FALSE)</f>
        <v>0</v>
      </c>
      <c r="P45">
        <f>VLOOKUP($B45,'Results - OWASP'!$B$2:$L$321,7,FALSE)</f>
        <v>0</v>
      </c>
      <c r="Q45">
        <f>VLOOKUP($B45,'Results - OWASP'!$B$2:$L$321,8,FALSE)</f>
        <v>0</v>
      </c>
      <c r="R45">
        <f>VLOOKUP($B45,'Results - OWASP'!$B$2:$L$321,9,FALSE)</f>
        <v>0</v>
      </c>
      <c r="S45">
        <f>VLOOKUP($B45,'Results - OWASP'!$B$2:$L$321,10,FALSE)</f>
        <v>0</v>
      </c>
      <c r="T45">
        <f>VLOOKUP($B45,'Results - OWASP'!$B$2:$L$321,11,FALSE)</f>
        <v>0</v>
      </c>
      <c r="U45">
        <f>VLOOKUP($B45,'Results - RiskLevel'!$B$2:$G$321,3,FALSE)</f>
        <v>0</v>
      </c>
      <c r="V45">
        <f>VLOOKUP($B45,'Results - RiskLevel'!$B$2:$G$321,4,FALSE)</f>
        <v>0</v>
      </c>
      <c r="W45">
        <f>VLOOKUP($B45,'Results - RiskLevel'!$B$2:$G$321,5,FALSE)</f>
        <v>0</v>
      </c>
      <c r="X45">
        <f>VLOOKUP($B45,'Results - RiskLevel'!$B$2:$G$321,6,FALSE)</f>
        <v>0</v>
      </c>
      <c r="Y45">
        <f>VLOOKUP($B45,'Results - RiskLevel'!$B$2:$G$321,2,FALSE)</f>
        <v>0</v>
      </c>
    </row>
    <row r="46" spans="1:25" x14ac:dyDescent="0.2">
      <c r="A46">
        <v>45</v>
      </c>
      <c r="B46" t="s">
        <v>49</v>
      </c>
      <c r="C46" t="str">
        <f>VLOOKUP($B46,Naming!$B$2:$D$321,2,FALSE)</f>
        <v>Scribbl - Scribble Animation Effect(Video &amp; Pics)</v>
      </c>
      <c r="D46" t="str">
        <f>VLOOKUP($B46,Naming!$B$2:$D$321,3,FALSE)</f>
        <v>ART_AND_DESIGN</v>
      </c>
      <c r="E46" s="4">
        <f>VLOOKUP($B46,'Results - Sequence'!$B$2:$E$321,2,FALSE)</f>
        <v>44022.041879819793</v>
      </c>
      <c r="F46" s="4">
        <f>VLOOKUP($B46,'Results - Sequence'!$B$2:$E$321,3,FALSE)</f>
        <v>44022.041885903469</v>
      </c>
      <c r="G46" s="3">
        <f>VLOOKUP($B46,'Results - Sequence'!$B$2:$E$321,4,FALSE)</f>
        <v>6.0836755437776446E-6</v>
      </c>
      <c r="H46" t="str">
        <f>VLOOKUP($B46,Androbugs!$B$2:$C$321,2,FALSE)</f>
        <v>N</v>
      </c>
      <c r="I46" t="str">
        <f>VLOOKUP($B46,Droidstatx!$B$2:$C$321,2,FALSE)</f>
        <v>N</v>
      </c>
      <c r="J46" t="e">
        <f>VLOOKUP($B46,Super!$B$2:$C$321,2,FALSE)</f>
        <v>#N/A</v>
      </c>
      <c r="K46">
        <f>VLOOKUP($B46,'Results - OWASP'!$B$2:$L$321,2,FALSE)</f>
        <v>0</v>
      </c>
      <c r="L46">
        <f>VLOOKUP($B46,'Results - OWASP'!$B$2:$L$321,3,FALSE)</f>
        <v>0</v>
      </c>
      <c r="M46">
        <f>VLOOKUP($B46,'Results - OWASP'!$B$2:$L$321,4,FALSE)</f>
        <v>0</v>
      </c>
      <c r="N46">
        <f>VLOOKUP($B46,'Results - OWASP'!$B$2:$L$321,5,FALSE)</f>
        <v>0</v>
      </c>
      <c r="O46">
        <f>VLOOKUP($B46,'Results - OWASP'!$B$2:$L$321,6,FALSE)</f>
        <v>0</v>
      </c>
      <c r="P46">
        <f>VLOOKUP($B46,'Results - OWASP'!$B$2:$L$321,7,FALSE)</f>
        <v>0</v>
      </c>
      <c r="Q46">
        <f>VLOOKUP($B46,'Results - OWASP'!$B$2:$L$321,8,FALSE)</f>
        <v>0</v>
      </c>
      <c r="R46">
        <f>VLOOKUP($B46,'Results - OWASP'!$B$2:$L$321,9,FALSE)</f>
        <v>0</v>
      </c>
      <c r="S46">
        <f>VLOOKUP($B46,'Results - OWASP'!$B$2:$L$321,10,FALSE)</f>
        <v>0</v>
      </c>
      <c r="T46">
        <f>VLOOKUP($B46,'Results - OWASP'!$B$2:$L$321,11,FALSE)</f>
        <v>0</v>
      </c>
      <c r="U46">
        <f>VLOOKUP($B46,'Results - RiskLevel'!$B$2:$G$321,3,FALSE)</f>
        <v>0</v>
      </c>
      <c r="V46">
        <f>VLOOKUP($B46,'Results - RiskLevel'!$B$2:$G$321,4,FALSE)</f>
        <v>0</v>
      </c>
      <c r="W46">
        <f>VLOOKUP($B46,'Results - RiskLevel'!$B$2:$G$321,5,FALSE)</f>
        <v>0</v>
      </c>
      <c r="X46">
        <f>VLOOKUP($B46,'Results - RiskLevel'!$B$2:$G$321,6,FALSE)</f>
        <v>0</v>
      </c>
      <c r="Y46">
        <f>VLOOKUP($B46,'Results - RiskLevel'!$B$2:$G$321,2,FALSE)</f>
        <v>0</v>
      </c>
    </row>
    <row r="47" spans="1:25" x14ac:dyDescent="0.2">
      <c r="A47">
        <v>46</v>
      </c>
      <c r="B47" t="s">
        <v>50</v>
      </c>
      <c r="C47" t="str">
        <f>VLOOKUP($B47,Naming!$B$2:$D$321,2,FALSE)</f>
        <v>Wego Flights, Hotels, Travel Deals Booking App</v>
      </c>
      <c r="D47" t="str">
        <f>VLOOKUP($B47,Naming!$B$2:$D$321,3,FALSE)</f>
        <v>TRAVEL_AND_LOCAL</v>
      </c>
      <c r="E47" s="4">
        <f>VLOOKUP($B47,'Results - Sequence'!$B$2:$E$321,2,FALSE)</f>
        <v>44022.041885960687</v>
      </c>
      <c r="F47" s="4">
        <f>VLOOKUP($B47,'Results - Sequence'!$B$2:$E$321,3,FALSE)</f>
        <v>44022.041891969973</v>
      </c>
      <c r="G47" s="3">
        <f>VLOOKUP($B47,'Results - Sequence'!$B$2:$E$321,4,FALSE)</f>
        <v>6.0092861531302333E-6</v>
      </c>
      <c r="H47" t="str">
        <f>VLOOKUP($B47,Androbugs!$B$2:$C$321,2,FALSE)</f>
        <v>N</v>
      </c>
      <c r="I47" t="str">
        <f>VLOOKUP($B47,Droidstatx!$B$2:$C$321,2,FALSE)</f>
        <v>N</v>
      </c>
      <c r="J47" t="e">
        <f>VLOOKUP($B47,Super!$B$2:$C$321,2,FALSE)</f>
        <v>#N/A</v>
      </c>
      <c r="K47">
        <f>VLOOKUP($B47,'Results - OWASP'!$B$2:$L$321,2,FALSE)</f>
        <v>0</v>
      </c>
      <c r="L47">
        <f>VLOOKUP($B47,'Results - OWASP'!$B$2:$L$321,3,FALSE)</f>
        <v>0</v>
      </c>
      <c r="M47">
        <f>VLOOKUP($B47,'Results - OWASP'!$B$2:$L$321,4,FALSE)</f>
        <v>0</v>
      </c>
      <c r="N47">
        <f>VLOOKUP($B47,'Results - OWASP'!$B$2:$L$321,5,FALSE)</f>
        <v>0</v>
      </c>
      <c r="O47">
        <f>VLOOKUP($B47,'Results - OWASP'!$B$2:$L$321,6,FALSE)</f>
        <v>0</v>
      </c>
      <c r="P47">
        <f>VLOOKUP($B47,'Results - OWASP'!$B$2:$L$321,7,FALSE)</f>
        <v>0</v>
      </c>
      <c r="Q47">
        <f>VLOOKUP($B47,'Results - OWASP'!$B$2:$L$321,8,FALSE)</f>
        <v>0</v>
      </c>
      <c r="R47">
        <f>VLOOKUP($B47,'Results - OWASP'!$B$2:$L$321,9,FALSE)</f>
        <v>0</v>
      </c>
      <c r="S47">
        <f>VLOOKUP($B47,'Results - OWASP'!$B$2:$L$321,10,FALSE)</f>
        <v>0</v>
      </c>
      <c r="T47">
        <f>VLOOKUP($B47,'Results - OWASP'!$B$2:$L$321,11,FALSE)</f>
        <v>0</v>
      </c>
      <c r="U47">
        <f>VLOOKUP($B47,'Results - RiskLevel'!$B$2:$G$321,3,FALSE)</f>
        <v>0</v>
      </c>
      <c r="V47">
        <f>VLOOKUP($B47,'Results - RiskLevel'!$B$2:$G$321,4,FALSE)</f>
        <v>0</v>
      </c>
      <c r="W47">
        <f>VLOOKUP($B47,'Results - RiskLevel'!$B$2:$G$321,5,FALSE)</f>
        <v>0</v>
      </c>
      <c r="X47">
        <f>VLOOKUP($B47,'Results - RiskLevel'!$B$2:$G$321,6,FALSE)</f>
        <v>0</v>
      </c>
      <c r="Y47">
        <f>VLOOKUP($B47,'Results - RiskLevel'!$B$2:$G$321,2,FALSE)</f>
        <v>0</v>
      </c>
    </row>
    <row r="48" spans="1:25" x14ac:dyDescent="0.2">
      <c r="A48">
        <v>47</v>
      </c>
      <c r="B48" t="s">
        <v>51</v>
      </c>
      <c r="C48" t="str">
        <f>VLOOKUP($B48,Naming!$B$2:$D$321,2,FALSE)</f>
        <v>Free Battle Royale: Battleground Survival</v>
      </c>
      <c r="D48" t="str">
        <f>VLOOKUP($B48,Naming!$B$2:$D$321,3,FALSE)</f>
        <v>COMICS</v>
      </c>
      <c r="E48" s="4">
        <f>VLOOKUP($B48,'Results - Sequence'!$B$2:$E$321,2,FALSE)</f>
        <v>44022.041892029512</v>
      </c>
      <c r="F48" s="4">
        <f>VLOOKUP($B48,'Results - Sequence'!$B$2:$E$321,3,FALSE)</f>
        <v>44022.042267516321</v>
      </c>
      <c r="G48" s="3">
        <f>VLOOKUP($B48,'Results - Sequence'!$B$2:$E$321,4,FALSE)</f>
        <v>3.7548680847976357E-4</v>
      </c>
      <c r="H48" t="str">
        <f>VLOOKUP($B48,Androbugs!$B$2:$C$321,2,FALSE)</f>
        <v>Y</v>
      </c>
      <c r="I48" t="str">
        <f>VLOOKUP($B48,Droidstatx!$B$2:$C$321,2,FALSE)</f>
        <v>Y</v>
      </c>
      <c r="J48" t="e">
        <f>VLOOKUP($B48,Super!$B$2:$C$321,2,FALSE)</f>
        <v>#N/A</v>
      </c>
      <c r="K48">
        <f>VLOOKUP($B48,'Results - OWASP'!$B$2:$L$321,2,FALSE)</f>
        <v>9</v>
      </c>
      <c r="L48">
        <f>VLOOKUP($B48,'Results - OWASP'!$B$2:$L$321,3,FALSE)</f>
        <v>3</v>
      </c>
      <c r="M48">
        <f>VLOOKUP($B48,'Results - OWASP'!$B$2:$L$321,4,FALSE)</f>
        <v>4</v>
      </c>
      <c r="N48">
        <f>VLOOKUP($B48,'Results - OWASP'!$B$2:$L$321,5,FALSE)</f>
        <v>0</v>
      </c>
      <c r="O48">
        <f>VLOOKUP($B48,'Results - OWASP'!$B$2:$L$321,6,FALSE)</f>
        <v>1</v>
      </c>
      <c r="P48">
        <f>VLOOKUP($B48,'Results - OWASP'!$B$2:$L$321,7,FALSE)</f>
        <v>1</v>
      </c>
      <c r="Q48">
        <f>VLOOKUP($B48,'Results - OWASP'!$B$2:$L$321,8,FALSE)</f>
        <v>2</v>
      </c>
      <c r="R48">
        <f>VLOOKUP($B48,'Results - OWASP'!$B$2:$L$321,9,FALSE)</f>
        <v>3</v>
      </c>
      <c r="S48">
        <f>VLOOKUP($B48,'Results - OWASP'!$B$2:$L$321,10,FALSE)</f>
        <v>1</v>
      </c>
      <c r="T48">
        <f>VLOOKUP($B48,'Results - OWASP'!$B$2:$L$321,11,FALSE)</f>
        <v>1</v>
      </c>
      <c r="U48">
        <f>VLOOKUP($B48,'Results - RiskLevel'!$B$2:$G$321,3,FALSE)</f>
        <v>25</v>
      </c>
      <c r="V48">
        <f>VLOOKUP($B48,'Results - RiskLevel'!$B$2:$G$321,4,FALSE)</f>
        <v>7</v>
      </c>
      <c r="W48">
        <f>VLOOKUP($B48,'Results - RiskLevel'!$B$2:$G$321,5,FALSE)</f>
        <v>14</v>
      </c>
      <c r="X48">
        <f>VLOOKUP($B48,'Results - RiskLevel'!$B$2:$G$321,6,FALSE)</f>
        <v>4</v>
      </c>
      <c r="Y48">
        <f>VLOOKUP($B48,'Results - RiskLevel'!$B$2:$G$321,2,FALSE)</f>
        <v>0.56000000000000005</v>
      </c>
    </row>
    <row r="49" spans="1:25" x14ac:dyDescent="0.2">
      <c r="A49">
        <v>48</v>
      </c>
      <c r="B49" t="s">
        <v>52</v>
      </c>
      <c r="C49" t="str">
        <f>VLOOKUP($B49,Naming!$B$2:$D$321,2,FALSE)</f>
        <v>Deezer Music Player: Songs, Playlists &amp; Podcasts</v>
      </c>
      <c r="D49" t="str">
        <f>VLOOKUP($B49,Naming!$B$2:$D$321,3,FALSE)</f>
        <v>MUSIC_AND_AUDIO</v>
      </c>
      <c r="E49" s="4">
        <f>VLOOKUP($B49,'Results - Sequence'!$B$2:$E$321,2,FALSE)</f>
        <v>44022.042267579083</v>
      </c>
      <c r="F49" s="4">
        <f>VLOOKUP($B49,'Results - Sequence'!$B$2:$E$321,3,FALSE)</f>
        <v>44022.04227380432</v>
      </c>
      <c r="G49" s="3">
        <f>VLOOKUP($B49,'Results - Sequence'!$B$2:$E$321,4,FALSE)</f>
        <v>6.2252365751191974E-6</v>
      </c>
      <c r="H49" t="str">
        <f>VLOOKUP($B49,Androbugs!$B$2:$C$321,2,FALSE)</f>
        <v>N</v>
      </c>
      <c r="I49" t="str">
        <f>VLOOKUP($B49,Droidstatx!$B$2:$C$321,2,FALSE)</f>
        <v>N</v>
      </c>
      <c r="J49" t="e">
        <f>VLOOKUP($B49,Super!$B$2:$C$321,2,FALSE)</f>
        <v>#N/A</v>
      </c>
      <c r="K49">
        <f>VLOOKUP($B49,'Results - OWASP'!$B$2:$L$321,2,FALSE)</f>
        <v>0</v>
      </c>
      <c r="L49">
        <f>VLOOKUP($B49,'Results - OWASP'!$B$2:$L$321,3,FALSE)</f>
        <v>0</v>
      </c>
      <c r="M49">
        <f>VLOOKUP($B49,'Results - OWASP'!$B$2:$L$321,4,FALSE)</f>
        <v>0</v>
      </c>
      <c r="N49">
        <f>VLOOKUP($B49,'Results - OWASP'!$B$2:$L$321,5,FALSE)</f>
        <v>0</v>
      </c>
      <c r="O49">
        <f>VLOOKUP($B49,'Results - OWASP'!$B$2:$L$321,6,FALSE)</f>
        <v>0</v>
      </c>
      <c r="P49">
        <f>VLOOKUP($B49,'Results - OWASP'!$B$2:$L$321,7,FALSE)</f>
        <v>0</v>
      </c>
      <c r="Q49">
        <f>VLOOKUP($B49,'Results - OWASP'!$B$2:$L$321,8,FALSE)</f>
        <v>0</v>
      </c>
      <c r="R49">
        <f>VLOOKUP($B49,'Results - OWASP'!$B$2:$L$321,9,FALSE)</f>
        <v>0</v>
      </c>
      <c r="S49">
        <f>VLOOKUP($B49,'Results - OWASP'!$B$2:$L$321,10,FALSE)</f>
        <v>0</v>
      </c>
      <c r="T49">
        <f>VLOOKUP($B49,'Results - OWASP'!$B$2:$L$321,11,FALSE)</f>
        <v>0</v>
      </c>
      <c r="U49">
        <f>VLOOKUP($B49,'Results - RiskLevel'!$B$2:$G$321,3,FALSE)</f>
        <v>0</v>
      </c>
      <c r="V49">
        <f>VLOOKUP($B49,'Results - RiskLevel'!$B$2:$G$321,4,FALSE)</f>
        <v>0</v>
      </c>
      <c r="W49">
        <f>VLOOKUP($B49,'Results - RiskLevel'!$B$2:$G$321,5,FALSE)</f>
        <v>0</v>
      </c>
      <c r="X49">
        <f>VLOOKUP($B49,'Results - RiskLevel'!$B$2:$G$321,6,FALSE)</f>
        <v>0</v>
      </c>
      <c r="Y49">
        <f>VLOOKUP($B49,'Results - RiskLevel'!$B$2:$G$321,2,FALSE)</f>
        <v>0</v>
      </c>
    </row>
    <row r="50" spans="1:25" x14ac:dyDescent="0.2">
      <c r="A50">
        <v>49</v>
      </c>
      <c r="B50" t="s">
        <v>53</v>
      </c>
      <c r="C50" t="str">
        <f>VLOOKUP($B50,Naming!$B$2:$D$321,2,FALSE)</f>
        <v>Beauty Makeup Editor: Selfie Camera, Photo Editor</v>
      </c>
      <c r="D50" t="str">
        <f>VLOOKUP($B50,Naming!$B$2:$D$321,3,FALSE)</f>
        <v>BEAUTY</v>
      </c>
      <c r="E50" s="4">
        <f>VLOOKUP($B50,'Results - Sequence'!$B$2:$E$321,2,FALSE)</f>
        <v>44022.042273837687</v>
      </c>
      <c r="F50" s="4">
        <f>VLOOKUP($B50,'Results - Sequence'!$B$2:$E$321,3,FALSE)</f>
        <v>44022.042281172973</v>
      </c>
      <c r="G50" s="3">
        <f>VLOOKUP($B50,'Results - Sequence'!$B$2:$E$321,4,FALSE)</f>
        <v>7.3352857725694776E-6</v>
      </c>
      <c r="H50" t="str">
        <f>VLOOKUP($B50,Androbugs!$B$2:$C$321,2,FALSE)</f>
        <v>N</v>
      </c>
      <c r="I50" t="str">
        <f>VLOOKUP($B50,Droidstatx!$B$2:$C$321,2,FALSE)</f>
        <v>N</v>
      </c>
      <c r="J50" t="e">
        <f>VLOOKUP($B50,Super!$B$2:$C$321,2,FALSE)</f>
        <v>#N/A</v>
      </c>
      <c r="K50">
        <f>VLOOKUP($B50,'Results - OWASP'!$B$2:$L$321,2,FALSE)</f>
        <v>0</v>
      </c>
      <c r="L50">
        <f>VLOOKUP($B50,'Results - OWASP'!$B$2:$L$321,3,FALSE)</f>
        <v>0</v>
      </c>
      <c r="M50">
        <f>VLOOKUP($B50,'Results - OWASP'!$B$2:$L$321,4,FALSE)</f>
        <v>0</v>
      </c>
      <c r="N50">
        <f>VLOOKUP($B50,'Results - OWASP'!$B$2:$L$321,5,FALSE)</f>
        <v>0</v>
      </c>
      <c r="O50">
        <f>VLOOKUP($B50,'Results - OWASP'!$B$2:$L$321,6,FALSE)</f>
        <v>0</v>
      </c>
      <c r="P50">
        <f>VLOOKUP($B50,'Results - OWASP'!$B$2:$L$321,7,FALSE)</f>
        <v>0</v>
      </c>
      <c r="Q50">
        <f>VLOOKUP($B50,'Results - OWASP'!$B$2:$L$321,8,FALSE)</f>
        <v>0</v>
      </c>
      <c r="R50">
        <f>VLOOKUP($B50,'Results - OWASP'!$B$2:$L$321,9,FALSE)</f>
        <v>0</v>
      </c>
      <c r="S50">
        <f>VLOOKUP($B50,'Results - OWASP'!$B$2:$L$321,10,FALSE)</f>
        <v>0</v>
      </c>
      <c r="T50">
        <f>VLOOKUP($B50,'Results - OWASP'!$B$2:$L$321,11,FALSE)</f>
        <v>0</v>
      </c>
      <c r="U50">
        <f>VLOOKUP($B50,'Results - RiskLevel'!$B$2:$G$321,3,FALSE)</f>
        <v>0</v>
      </c>
      <c r="V50">
        <f>VLOOKUP($B50,'Results - RiskLevel'!$B$2:$G$321,4,FALSE)</f>
        <v>0</v>
      </c>
      <c r="W50">
        <f>VLOOKUP($B50,'Results - RiskLevel'!$B$2:$G$321,5,FALSE)</f>
        <v>0</v>
      </c>
      <c r="X50">
        <f>VLOOKUP($B50,'Results - RiskLevel'!$B$2:$G$321,6,FALSE)</f>
        <v>0</v>
      </c>
      <c r="Y50">
        <f>VLOOKUP($B50,'Results - RiskLevel'!$B$2:$G$321,2,FALSE)</f>
        <v>0</v>
      </c>
    </row>
    <row r="51" spans="1:25" x14ac:dyDescent="0.2">
      <c r="A51">
        <v>50</v>
      </c>
      <c r="B51" t="s">
        <v>54</v>
      </c>
      <c r="C51" t="str">
        <f>VLOOKUP($B51,Naming!$B$2:$D$321,2,FALSE)</f>
        <v>LuluBox - Allow you to unlock all skin of FreeFire</v>
      </c>
      <c r="D51" t="str">
        <f>VLOOKUP($B51,Naming!$B$2:$D$321,3,FALSE)</f>
        <v>TOOLS</v>
      </c>
      <c r="E51" s="4">
        <f>VLOOKUP($B51,'Results - Sequence'!$B$2:$E$321,2,FALSE)</f>
        <v>44022.042281242153</v>
      </c>
      <c r="F51" s="4">
        <f>VLOOKUP($B51,'Results - Sequence'!$B$2:$E$321,3,FALSE)</f>
        <v>44022.04319785985</v>
      </c>
      <c r="G51" s="3">
        <f>VLOOKUP($B51,'Results - Sequence'!$B$2:$E$321,4,FALSE)</f>
        <v>9.1661769693018869E-4</v>
      </c>
      <c r="H51" t="str">
        <f>VLOOKUP($B51,Androbugs!$B$2:$C$321,2,FALSE)</f>
        <v>Y</v>
      </c>
      <c r="I51" t="str">
        <f>VLOOKUP($B51,Droidstatx!$B$2:$C$321,2,FALSE)</f>
        <v>Y</v>
      </c>
      <c r="J51" t="e">
        <f>VLOOKUP($B51,Super!$B$2:$C$321,2,FALSE)</f>
        <v>#N/A</v>
      </c>
      <c r="K51">
        <f>VLOOKUP($B51,'Results - OWASP'!$B$2:$L$321,2,FALSE)</f>
        <v>11</v>
      </c>
      <c r="L51">
        <f>VLOOKUP($B51,'Results - OWASP'!$B$2:$L$321,3,FALSE)</f>
        <v>3</v>
      </c>
      <c r="M51">
        <f>VLOOKUP($B51,'Results - OWASP'!$B$2:$L$321,4,FALSE)</f>
        <v>4</v>
      </c>
      <c r="N51">
        <f>VLOOKUP($B51,'Results - OWASP'!$B$2:$L$321,5,FALSE)</f>
        <v>0</v>
      </c>
      <c r="O51">
        <f>VLOOKUP($B51,'Results - OWASP'!$B$2:$L$321,6,FALSE)</f>
        <v>2</v>
      </c>
      <c r="P51">
        <f>VLOOKUP($B51,'Results - OWASP'!$B$2:$L$321,7,FALSE)</f>
        <v>1</v>
      </c>
      <c r="Q51">
        <f>VLOOKUP($B51,'Results - OWASP'!$B$2:$L$321,8,FALSE)</f>
        <v>2</v>
      </c>
      <c r="R51">
        <f>VLOOKUP($B51,'Results - OWASP'!$B$2:$L$321,9,FALSE)</f>
        <v>3</v>
      </c>
      <c r="S51">
        <f>VLOOKUP($B51,'Results - OWASP'!$B$2:$L$321,10,FALSE)</f>
        <v>2</v>
      </c>
      <c r="T51">
        <f>VLOOKUP($B51,'Results - OWASP'!$B$2:$L$321,11,FALSE)</f>
        <v>1</v>
      </c>
      <c r="U51">
        <f>VLOOKUP($B51,'Results - RiskLevel'!$B$2:$G$321,3,FALSE)</f>
        <v>29</v>
      </c>
      <c r="V51">
        <f>VLOOKUP($B51,'Results - RiskLevel'!$B$2:$G$321,4,FALSE)</f>
        <v>8</v>
      </c>
      <c r="W51">
        <f>VLOOKUP($B51,'Results - RiskLevel'!$B$2:$G$321,5,FALSE)</f>
        <v>13</v>
      </c>
      <c r="X51">
        <f>VLOOKUP($B51,'Results - RiskLevel'!$B$2:$G$321,6,FALSE)</f>
        <v>8</v>
      </c>
      <c r="Y51">
        <f>VLOOKUP($B51,'Results - RiskLevel'!$B$2:$G$321,2,FALSE)</f>
        <v>0.56000000000000005</v>
      </c>
    </row>
    <row r="52" spans="1:25" x14ac:dyDescent="0.2">
      <c r="A52">
        <v>51</v>
      </c>
      <c r="B52" t="s">
        <v>55</v>
      </c>
      <c r="C52" t="str">
        <f>VLOOKUP($B52,Naming!$B$2:$D$321,2,FALSE)</f>
        <v>PDF Reader</v>
      </c>
      <c r="D52" t="str">
        <f>VLOOKUP($B52,Naming!$B$2:$D$321,3,FALSE)</f>
        <v>BOOKS_AND_REFERENCE</v>
      </c>
      <c r="E52" s="4">
        <f>VLOOKUP($B52,'Results - Sequence'!$B$2:$E$321,2,FALSE)</f>
        <v>44022.043197921979</v>
      </c>
      <c r="F52" s="4">
        <f>VLOOKUP($B52,'Results - Sequence'!$B$2:$E$321,3,FALSE)</f>
        <v>44022.043465428018</v>
      </c>
      <c r="G52" s="3">
        <f>VLOOKUP($B52,'Results - Sequence'!$B$2:$E$321,4,FALSE)</f>
        <v>2.6750603865366429E-4</v>
      </c>
      <c r="H52" t="str">
        <f>VLOOKUP($B52,Androbugs!$B$2:$C$321,2,FALSE)</f>
        <v>Y</v>
      </c>
      <c r="I52" t="str">
        <f>VLOOKUP($B52,Droidstatx!$B$2:$C$321,2,FALSE)</f>
        <v>Y</v>
      </c>
      <c r="J52" t="e">
        <f>VLOOKUP($B52,Super!$B$2:$C$321,2,FALSE)</f>
        <v>#N/A</v>
      </c>
      <c r="K52">
        <f>VLOOKUP($B52,'Results - OWASP'!$B$2:$L$321,2,FALSE)</f>
        <v>8</v>
      </c>
      <c r="L52">
        <f>VLOOKUP($B52,'Results - OWASP'!$B$2:$L$321,3,FALSE)</f>
        <v>3</v>
      </c>
      <c r="M52">
        <f>VLOOKUP($B52,'Results - OWASP'!$B$2:$L$321,4,FALSE)</f>
        <v>3</v>
      </c>
      <c r="N52">
        <f>VLOOKUP($B52,'Results - OWASP'!$B$2:$L$321,5,FALSE)</f>
        <v>0</v>
      </c>
      <c r="O52">
        <f>VLOOKUP($B52,'Results - OWASP'!$B$2:$L$321,6,FALSE)</f>
        <v>2</v>
      </c>
      <c r="P52">
        <f>VLOOKUP($B52,'Results - OWASP'!$B$2:$L$321,7,FALSE)</f>
        <v>1</v>
      </c>
      <c r="Q52">
        <f>VLOOKUP($B52,'Results - OWASP'!$B$2:$L$321,8,FALSE)</f>
        <v>1</v>
      </c>
      <c r="R52">
        <f>VLOOKUP($B52,'Results - OWASP'!$B$2:$L$321,9,FALSE)</f>
        <v>2</v>
      </c>
      <c r="S52">
        <f>VLOOKUP($B52,'Results - OWASP'!$B$2:$L$321,10,FALSE)</f>
        <v>2</v>
      </c>
      <c r="T52">
        <f>VLOOKUP($B52,'Results - OWASP'!$B$2:$L$321,11,FALSE)</f>
        <v>1</v>
      </c>
      <c r="U52">
        <f>VLOOKUP($B52,'Results - RiskLevel'!$B$2:$G$321,3,FALSE)</f>
        <v>23</v>
      </c>
      <c r="V52">
        <f>VLOOKUP($B52,'Results - RiskLevel'!$B$2:$G$321,4,FALSE)</f>
        <v>8</v>
      </c>
      <c r="W52">
        <f>VLOOKUP($B52,'Results - RiskLevel'!$B$2:$G$321,5,FALSE)</f>
        <v>11</v>
      </c>
      <c r="X52">
        <f>VLOOKUP($B52,'Results - RiskLevel'!$B$2:$G$321,6,FALSE)</f>
        <v>4</v>
      </c>
      <c r="Y52">
        <f>VLOOKUP($B52,'Results - RiskLevel'!$B$2:$G$321,2,FALSE)</f>
        <v>0.55000000000000004</v>
      </c>
    </row>
    <row r="53" spans="1:25" x14ac:dyDescent="0.2">
      <c r="A53">
        <v>52</v>
      </c>
      <c r="B53" t="s">
        <v>56</v>
      </c>
      <c r="C53" t="str">
        <f>VLOOKUP($B53,Naming!$B$2:$D$321,2,FALSE)</f>
        <v>Twitter Lite</v>
      </c>
      <c r="D53" t="str">
        <f>VLOOKUP($B53,Naming!$B$2:$D$321,3,FALSE)</f>
        <v>NEWS_AND_MAGAZINES</v>
      </c>
      <c r="E53" s="4">
        <f>VLOOKUP($B53,'Results - Sequence'!$B$2:$E$321,2,FALSE)</f>
        <v>44022.043465490518</v>
      </c>
      <c r="F53" s="4">
        <f>VLOOKUP($B53,'Results - Sequence'!$B$2:$E$321,3,FALSE)</f>
        <v>44022.043543836102</v>
      </c>
      <c r="G53" s="3">
        <f>VLOOKUP($B53,'Results - Sequence'!$B$2:$E$321,4,FALSE)</f>
        <v>7.8345583460759372E-5</v>
      </c>
      <c r="H53" t="str">
        <f>VLOOKUP($B53,Androbugs!$B$2:$C$321,2,FALSE)</f>
        <v>Y</v>
      </c>
      <c r="I53" t="str">
        <f>VLOOKUP($B53,Droidstatx!$B$2:$C$321,2,FALSE)</f>
        <v>Y</v>
      </c>
      <c r="J53" t="e">
        <f>VLOOKUP($B53,Super!$B$2:$C$321,2,FALSE)</f>
        <v>#N/A</v>
      </c>
      <c r="K53">
        <f>VLOOKUP($B53,'Results - OWASP'!$B$2:$L$321,2,FALSE)</f>
        <v>6</v>
      </c>
      <c r="L53">
        <f>VLOOKUP($B53,'Results - OWASP'!$B$2:$L$321,3,FALSE)</f>
        <v>2</v>
      </c>
      <c r="M53">
        <f>VLOOKUP($B53,'Results - OWASP'!$B$2:$L$321,4,FALSE)</f>
        <v>1</v>
      </c>
      <c r="N53">
        <f>VLOOKUP($B53,'Results - OWASP'!$B$2:$L$321,5,FALSE)</f>
        <v>0</v>
      </c>
      <c r="O53">
        <f>VLOOKUP($B53,'Results - OWASP'!$B$2:$L$321,6,FALSE)</f>
        <v>1</v>
      </c>
      <c r="P53">
        <f>VLOOKUP($B53,'Results - OWASP'!$B$2:$L$321,7,FALSE)</f>
        <v>0</v>
      </c>
      <c r="Q53">
        <f>VLOOKUP($B53,'Results - OWASP'!$B$2:$L$321,8,FALSE)</f>
        <v>1</v>
      </c>
      <c r="R53">
        <f>VLOOKUP($B53,'Results - OWASP'!$B$2:$L$321,9,FALSE)</f>
        <v>2</v>
      </c>
      <c r="S53">
        <f>VLOOKUP($B53,'Results - OWASP'!$B$2:$L$321,10,FALSE)</f>
        <v>1</v>
      </c>
      <c r="T53">
        <f>VLOOKUP($B53,'Results - OWASP'!$B$2:$L$321,11,FALSE)</f>
        <v>0</v>
      </c>
      <c r="U53">
        <f>VLOOKUP($B53,'Results - RiskLevel'!$B$2:$G$321,3,FALSE)</f>
        <v>14</v>
      </c>
      <c r="V53">
        <f>VLOOKUP($B53,'Results - RiskLevel'!$B$2:$G$321,4,FALSE)</f>
        <v>5</v>
      </c>
      <c r="W53">
        <f>VLOOKUP($B53,'Results - RiskLevel'!$B$2:$G$321,5,FALSE)</f>
        <v>7</v>
      </c>
      <c r="X53">
        <f>VLOOKUP($B53,'Results - RiskLevel'!$B$2:$G$321,6,FALSE)</f>
        <v>2</v>
      </c>
      <c r="Y53">
        <f>VLOOKUP($B53,'Results - RiskLevel'!$B$2:$G$321,2,FALSE)</f>
        <v>0.43</v>
      </c>
    </row>
    <row r="54" spans="1:25" x14ac:dyDescent="0.2">
      <c r="A54">
        <v>53</v>
      </c>
      <c r="B54" t="s">
        <v>57</v>
      </c>
      <c r="C54" t="str">
        <f>VLOOKUP($B54,Naming!$B$2:$D$321,2,FALSE)</f>
        <v>Tips for PUPG guide</v>
      </c>
      <c r="D54" t="str">
        <f>VLOOKUP($B54,Naming!$B$2:$D$321,3,FALSE)</f>
        <v>ART_AND_DESIGN</v>
      </c>
      <c r="E54" s="4">
        <f>VLOOKUP($B54,'Results - Sequence'!$B$2:$E$321,2,FALSE)</f>
        <v>44022.043543901404</v>
      </c>
      <c r="F54" s="4">
        <f>VLOOKUP($B54,'Results - Sequence'!$B$2:$E$321,3,FALSE)</f>
        <v>44022.04394647853</v>
      </c>
      <c r="G54" s="3">
        <f>VLOOKUP($B54,'Results - Sequence'!$B$2:$E$321,4,FALSE)</f>
        <v>4.0257712680613622E-4</v>
      </c>
      <c r="H54" t="str">
        <f>VLOOKUP($B54,Androbugs!$B$2:$C$321,2,FALSE)</f>
        <v>Y</v>
      </c>
      <c r="I54" t="str">
        <f>VLOOKUP($B54,Droidstatx!$B$2:$C$321,2,FALSE)</f>
        <v>Y</v>
      </c>
      <c r="J54" t="e">
        <f>VLOOKUP($B54,Super!$B$2:$C$321,2,FALSE)</f>
        <v>#N/A</v>
      </c>
      <c r="K54">
        <f>VLOOKUP($B54,'Results - OWASP'!$B$2:$L$321,2,FALSE)</f>
        <v>7</v>
      </c>
      <c r="L54">
        <f>VLOOKUP($B54,'Results - OWASP'!$B$2:$L$321,3,FALSE)</f>
        <v>3</v>
      </c>
      <c r="M54">
        <f>VLOOKUP($B54,'Results - OWASP'!$B$2:$L$321,4,FALSE)</f>
        <v>2</v>
      </c>
      <c r="N54">
        <f>VLOOKUP($B54,'Results - OWASP'!$B$2:$L$321,5,FALSE)</f>
        <v>0</v>
      </c>
      <c r="O54">
        <f>VLOOKUP($B54,'Results - OWASP'!$B$2:$L$321,6,FALSE)</f>
        <v>3</v>
      </c>
      <c r="P54">
        <f>VLOOKUP($B54,'Results - OWASP'!$B$2:$L$321,7,FALSE)</f>
        <v>1</v>
      </c>
      <c r="Q54">
        <f>VLOOKUP($B54,'Results - OWASP'!$B$2:$L$321,8,FALSE)</f>
        <v>1</v>
      </c>
      <c r="R54">
        <f>VLOOKUP($B54,'Results - OWASP'!$B$2:$L$321,9,FALSE)</f>
        <v>3</v>
      </c>
      <c r="S54">
        <f>VLOOKUP($B54,'Results - OWASP'!$B$2:$L$321,10,FALSE)</f>
        <v>1</v>
      </c>
      <c r="T54">
        <f>VLOOKUP($B54,'Results - OWASP'!$B$2:$L$321,11,FALSE)</f>
        <v>1</v>
      </c>
      <c r="U54">
        <f>VLOOKUP($B54,'Results - RiskLevel'!$B$2:$G$321,3,FALSE)</f>
        <v>22</v>
      </c>
      <c r="V54">
        <f>VLOOKUP($B54,'Results - RiskLevel'!$B$2:$G$321,4,FALSE)</f>
        <v>8</v>
      </c>
      <c r="W54">
        <f>VLOOKUP($B54,'Results - RiskLevel'!$B$2:$G$321,5,FALSE)</f>
        <v>10</v>
      </c>
      <c r="X54">
        <f>VLOOKUP($B54,'Results - RiskLevel'!$B$2:$G$321,6,FALSE)</f>
        <v>4</v>
      </c>
      <c r="Y54">
        <f>VLOOKUP($B54,'Results - RiskLevel'!$B$2:$G$321,2,FALSE)</f>
        <v>0.51</v>
      </c>
    </row>
    <row r="55" spans="1:25" x14ac:dyDescent="0.2">
      <c r="A55">
        <v>54</v>
      </c>
      <c r="B55" t="s">
        <v>58</v>
      </c>
      <c r="C55" t="str">
        <f>VLOOKUP($B55,Naming!$B$2:$D$321,2,FALSE)</f>
        <v>Fonts - Emojis &amp; Fonts Keyboard</v>
      </c>
      <c r="D55" t="str">
        <f>VLOOKUP($B55,Naming!$B$2:$D$321,3,FALSE)</f>
        <v>PERSONALIZATION</v>
      </c>
      <c r="E55" s="4">
        <f>VLOOKUP($B55,'Results - Sequence'!$B$2:$E$321,2,FALSE)</f>
        <v>44022.043946535443</v>
      </c>
      <c r="F55" s="4">
        <f>VLOOKUP($B55,'Results - Sequence'!$B$2:$E$321,3,FALSE)</f>
        <v>44022.043953054002</v>
      </c>
      <c r="G55" s="3">
        <f>VLOOKUP($B55,'Results - Sequence'!$B$2:$E$321,4,FALSE)</f>
        <v>6.518559530377388E-6</v>
      </c>
      <c r="H55" t="str">
        <f>VLOOKUP($B55,Androbugs!$B$2:$C$321,2,FALSE)</f>
        <v>N</v>
      </c>
      <c r="I55" t="str">
        <f>VLOOKUP($B55,Droidstatx!$B$2:$C$321,2,FALSE)</f>
        <v>N</v>
      </c>
      <c r="J55" t="str">
        <f>VLOOKUP($B55,Super!$B$2:$C$321,2,FALSE)</f>
        <v>Y</v>
      </c>
      <c r="K55">
        <f>VLOOKUP($B55,'Results - OWASP'!$B$2:$L$321,2,FALSE)</f>
        <v>1</v>
      </c>
      <c r="L55">
        <f>VLOOKUP($B55,'Results - OWASP'!$B$2:$L$321,3,FALSE)</f>
        <v>3</v>
      </c>
      <c r="M55">
        <f>VLOOKUP($B55,'Results - OWASP'!$B$2:$L$321,4,FALSE)</f>
        <v>0</v>
      </c>
      <c r="N55">
        <f>VLOOKUP($B55,'Results - OWASP'!$B$2:$L$321,5,FALSE)</f>
        <v>0</v>
      </c>
      <c r="O55">
        <f>VLOOKUP($B55,'Results - OWASP'!$B$2:$L$321,6,FALSE)</f>
        <v>3</v>
      </c>
      <c r="P55">
        <f>VLOOKUP($B55,'Results - OWASP'!$B$2:$L$321,7,FALSE)</f>
        <v>0</v>
      </c>
      <c r="Q55">
        <f>VLOOKUP($B55,'Results - OWASP'!$B$2:$L$321,8,FALSE)</f>
        <v>4</v>
      </c>
      <c r="R55">
        <f>VLOOKUP($B55,'Results - OWASP'!$B$2:$L$321,9,FALSE)</f>
        <v>1</v>
      </c>
      <c r="S55">
        <f>VLOOKUP($B55,'Results - OWASP'!$B$2:$L$321,10,FALSE)</f>
        <v>0</v>
      </c>
      <c r="T55">
        <f>VLOOKUP($B55,'Results - OWASP'!$B$2:$L$321,11,FALSE)</f>
        <v>0</v>
      </c>
      <c r="U55">
        <f>VLOOKUP($B55,'Results - RiskLevel'!$B$2:$G$321,3,FALSE)</f>
        <v>12</v>
      </c>
      <c r="V55">
        <f>VLOOKUP($B55,'Results - RiskLevel'!$B$2:$G$321,4,FALSE)</f>
        <v>4</v>
      </c>
      <c r="W55">
        <f>VLOOKUP($B55,'Results - RiskLevel'!$B$2:$G$321,5,FALSE)</f>
        <v>4</v>
      </c>
      <c r="X55">
        <f>VLOOKUP($B55,'Results - RiskLevel'!$B$2:$G$321,6,FALSE)</f>
        <v>4</v>
      </c>
      <c r="Y55">
        <f>VLOOKUP($B55,'Results - RiskLevel'!$B$2:$G$321,2,FALSE)</f>
        <v>0.54</v>
      </c>
    </row>
    <row r="56" spans="1:25" x14ac:dyDescent="0.2">
      <c r="A56">
        <v>55</v>
      </c>
      <c r="B56" t="s">
        <v>59</v>
      </c>
      <c r="C56" t="str">
        <f>VLOOKUP($B56,Naming!$B$2:$D$321,2,FALSE)</f>
        <v>Canva: Graphic Design, Video Collage, Logo Maker</v>
      </c>
      <c r="D56" t="str">
        <f>VLOOKUP($B56,Naming!$B$2:$D$321,3,FALSE)</f>
        <v>ART_AND_DESIGN</v>
      </c>
      <c r="E56" s="4">
        <f>VLOOKUP($B56,'Results - Sequence'!$B$2:$E$321,2,FALSE)</f>
        <v>44022.043953116692</v>
      </c>
      <c r="F56" s="4">
        <f>VLOOKUP($B56,'Results - Sequence'!$B$2:$E$321,3,FALSE)</f>
        <v>44022.044403505082</v>
      </c>
      <c r="G56" s="3">
        <f>VLOOKUP($B56,'Results - Sequence'!$B$2:$E$321,4,FALSE)</f>
        <v>4.5038839016342536E-4</v>
      </c>
      <c r="H56" t="str">
        <f>VLOOKUP($B56,Androbugs!$B$2:$C$321,2,FALSE)</f>
        <v>Y</v>
      </c>
      <c r="I56" t="str">
        <f>VLOOKUP($B56,Droidstatx!$B$2:$C$321,2,FALSE)</f>
        <v>Y</v>
      </c>
      <c r="J56" t="e">
        <f>VLOOKUP($B56,Super!$B$2:$C$321,2,FALSE)</f>
        <v>#N/A</v>
      </c>
      <c r="K56">
        <f>VLOOKUP($B56,'Results - OWASP'!$B$2:$L$321,2,FALSE)</f>
        <v>8</v>
      </c>
      <c r="L56">
        <f>VLOOKUP($B56,'Results - OWASP'!$B$2:$L$321,3,FALSE)</f>
        <v>2</v>
      </c>
      <c r="M56">
        <f>VLOOKUP($B56,'Results - OWASP'!$B$2:$L$321,4,FALSE)</f>
        <v>2</v>
      </c>
      <c r="N56">
        <f>VLOOKUP($B56,'Results - OWASP'!$B$2:$L$321,5,FALSE)</f>
        <v>0</v>
      </c>
      <c r="O56">
        <f>VLOOKUP($B56,'Results - OWASP'!$B$2:$L$321,6,FALSE)</f>
        <v>2</v>
      </c>
      <c r="P56">
        <f>VLOOKUP($B56,'Results - OWASP'!$B$2:$L$321,7,FALSE)</f>
        <v>1</v>
      </c>
      <c r="Q56">
        <f>VLOOKUP($B56,'Results - OWASP'!$B$2:$L$321,8,FALSE)</f>
        <v>1</v>
      </c>
      <c r="R56">
        <f>VLOOKUP($B56,'Results - OWASP'!$B$2:$L$321,9,FALSE)</f>
        <v>3</v>
      </c>
      <c r="S56">
        <f>VLOOKUP($B56,'Results - OWASP'!$B$2:$L$321,10,FALSE)</f>
        <v>2</v>
      </c>
      <c r="T56">
        <f>VLOOKUP($B56,'Results - OWASP'!$B$2:$L$321,11,FALSE)</f>
        <v>0</v>
      </c>
      <c r="U56">
        <f>VLOOKUP($B56,'Results - RiskLevel'!$B$2:$G$321,3,FALSE)</f>
        <v>21</v>
      </c>
      <c r="V56">
        <f>VLOOKUP($B56,'Results - RiskLevel'!$B$2:$G$321,4,FALSE)</f>
        <v>6</v>
      </c>
      <c r="W56">
        <f>VLOOKUP($B56,'Results - RiskLevel'!$B$2:$G$321,5,FALSE)</f>
        <v>11</v>
      </c>
      <c r="X56">
        <f>VLOOKUP($B56,'Results - RiskLevel'!$B$2:$G$321,6,FALSE)</f>
        <v>4</v>
      </c>
      <c r="Y56">
        <f>VLOOKUP($B56,'Results - RiskLevel'!$B$2:$G$321,2,FALSE)</f>
        <v>0.53</v>
      </c>
    </row>
    <row r="57" spans="1:25" x14ac:dyDescent="0.2">
      <c r="A57">
        <v>56</v>
      </c>
      <c r="B57" t="s">
        <v>60</v>
      </c>
      <c r="C57" t="str">
        <f>VLOOKUP($B57,Naming!$B$2:$D$321,2,FALSE)</f>
        <v>Wolf Game Booster &amp; GFX Tool for PU and FF</v>
      </c>
      <c r="D57" t="str">
        <f>VLOOKUP($B57,Naming!$B$2:$D$321,3,FALSE)</f>
        <v>LIBRARIES_AND_DEMO</v>
      </c>
      <c r="E57" s="4">
        <f>VLOOKUP($B57,'Results - Sequence'!$B$2:$E$321,2,FALSE)</f>
        <v>44022.044403573527</v>
      </c>
      <c r="F57" s="4">
        <f>VLOOKUP($B57,'Results - Sequence'!$B$2:$E$321,3,FALSE)</f>
        <v>44022.044409487913</v>
      </c>
      <c r="G57" s="3">
        <f>VLOOKUP($B57,'Results - Sequence'!$B$2:$E$321,4,FALSE)</f>
        <v>5.9143858379684389E-6</v>
      </c>
      <c r="H57" t="str">
        <f>VLOOKUP($B57,Androbugs!$B$2:$C$321,2,FALSE)</f>
        <v>N</v>
      </c>
      <c r="I57" t="str">
        <f>VLOOKUP($B57,Droidstatx!$B$2:$C$321,2,FALSE)</f>
        <v>N</v>
      </c>
      <c r="J57" t="e">
        <f>VLOOKUP($B57,Super!$B$2:$C$321,2,FALSE)</f>
        <v>#N/A</v>
      </c>
      <c r="K57">
        <f>VLOOKUP($B57,'Results - OWASP'!$B$2:$L$321,2,FALSE)</f>
        <v>0</v>
      </c>
      <c r="L57">
        <f>VLOOKUP($B57,'Results - OWASP'!$B$2:$L$321,3,FALSE)</f>
        <v>0</v>
      </c>
      <c r="M57">
        <f>VLOOKUP($B57,'Results - OWASP'!$B$2:$L$321,4,FALSE)</f>
        <v>0</v>
      </c>
      <c r="N57">
        <f>VLOOKUP($B57,'Results - OWASP'!$B$2:$L$321,5,FALSE)</f>
        <v>0</v>
      </c>
      <c r="O57">
        <f>VLOOKUP($B57,'Results - OWASP'!$B$2:$L$321,6,FALSE)</f>
        <v>0</v>
      </c>
      <c r="P57">
        <f>VLOOKUP($B57,'Results - OWASP'!$B$2:$L$321,7,FALSE)</f>
        <v>0</v>
      </c>
      <c r="Q57">
        <f>VLOOKUP($B57,'Results - OWASP'!$B$2:$L$321,8,FALSE)</f>
        <v>0</v>
      </c>
      <c r="R57">
        <f>VLOOKUP($B57,'Results - OWASP'!$B$2:$L$321,9,FALSE)</f>
        <v>0</v>
      </c>
      <c r="S57">
        <f>VLOOKUP($B57,'Results - OWASP'!$B$2:$L$321,10,FALSE)</f>
        <v>0</v>
      </c>
      <c r="T57">
        <f>VLOOKUP($B57,'Results - OWASP'!$B$2:$L$321,11,FALSE)</f>
        <v>0</v>
      </c>
      <c r="U57">
        <f>VLOOKUP($B57,'Results - RiskLevel'!$B$2:$G$321,3,FALSE)</f>
        <v>0</v>
      </c>
      <c r="V57">
        <f>VLOOKUP($B57,'Results - RiskLevel'!$B$2:$G$321,4,FALSE)</f>
        <v>0</v>
      </c>
      <c r="W57">
        <f>VLOOKUP($B57,'Results - RiskLevel'!$B$2:$G$321,5,FALSE)</f>
        <v>0</v>
      </c>
      <c r="X57">
        <f>VLOOKUP($B57,'Results - RiskLevel'!$B$2:$G$321,6,FALSE)</f>
        <v>0</v>
      </c>
      <c r="Y57">
        <f>VLOOKUP($B57,'Results - RiskLevel'!$B$2:$G$321,2,FALSE)</f>
        <v>0</v>
      </c>
    </row>
    <row r="58" spans="1:25" x14ac:dyDescent="0.2">
      <c r="A58">
        <v>57</v>
      </c>
      <c r="B58" t="s">
        <v>61</v>
      </c>
      <c r="C58" t="str">
        <f>VLOOKUP($B58,Naming!$B$2:$D$321,2,FALSE)</f>
        <v>Launcher iPhone</v>
      </c>
      <c r="D58" t="str">
        <f>VLOOKUP($B58,Naming!$B$2:$D$321,3,FALSE)</f>
        <v>PERSONALIZATION</v>
      </c>
      <c r="E58" s="4">
        <f>VLOOKUP($B58,'Results - Sequence'!$B$2:$E$321,2,FALSE)</f>
        <v>44022.044409550617</v>
      </c>
      <c r="F58" s="4">
        <f>VLOOKUP($B58,'Results - Sequence'!$B$2:$E$321,3,FALSE)</f>
        <v>44022.044721830658</v>
      </c>
      <c r="G58" s="3">
        <f>VLOOKUP($B58,'Results - Sequence'!$B$2:$E$321,4,FALSE)</f>
        <v>3.1228004081640393E-4</v>
      </c>
      <c r="H58" t="str">
        <f>VLOOKUP($B58,Androbugs!$B$2:$C$321,2,FALSE)</f>
        <v>Y</v>
      </c>
      <c r="I58" t="str">
        <f>VLOOKUP($B58,Droidstatx!$B$2:$C$321,2,FALSE)</f>
        <v>Y</v>
      </c>
      <c r="J58" t="e">
        <f>VLOOKUP($B58,Super!$B$2:$C$321,2,FALSE)</f>
        <v>#N/A</v>
      </c>
      <c r="K58">
        <f>VLOOKUP($B58,'Results - OWASP'!$B$2:$L$321,2,FALSE)</f>
        <v>10</v>
      </c>
      <c r="L58">
        <f>VLOOKUP($B58,'Results - OWASP'!$B$2:$L$321,3,FALSE)</f>
        <v>3</v>
      </c>
      <c r="M58">
        <f>VLOOKUP($B58,'Results - OWASP'!$B$2:$L$321,4,FALSE)</f>
        <v>2</v>
      </c>
      <c r="N58">
        <f>VLOOKUP($B58,'Results - OWASP'!$B$2:$L$321,5,FALSE)</f>
        <v>0</v>
      </c>
      <c r="O58">
        <f>VLOOKUP($B58,'Results - OWASP'!$B$2:$L$321,6,FALSE)</f>
        <v>1</v>
      </c>
      <c r="P58">
        <f>VLOOKUP($B58,'Results - OWASP'!$B$2:$L$321,7,FALSE)</f>
        <v>1</v>
      </c>
      <c r="Q58">
        <f>VLOOKUP($B58,'Results - OWASP'!$B$2:$L$321,8,FALSE)</f>
        <v>1</v>
      </c>
      <c r="R58">
        <f>VLOOKUP($B58,'Results - OWASP'!$B$2:$L$321,9,FALSE)</f>
        <v>3</v>
      </c>
      <c r="S58">
        <f>VLOOKUP($B58,'Results - OWASP'!$B$2:$L$321,10,FALSE)</f>
        <v>1</v>
      </c>
      <c r="T58">
        <f>VLOOKUP($B58,'Results - OWASP'!$B$2:$L$321,11,FALSE)</f>
        <v>1</v>
      </c>
      <c r="U58">
        <f>VLOOKUP($B58,'Results - RiskLevel'!$B$2:$G$321,3,FALSE)</f>
        <v>23</v>
      </c>
      <c r="V58">
        <f>VLOOKUP($B58,'Results - RiskLevel'!$B$2:$G$321,4,FALSE)</f>
        <v>9</v>
      </c>
      <c r="W58">
        <f>VLOOKUP($B58,'Results - RiskLevel'!$B$2:$G$321,5,FALSE)</f>
        <v>11</v>
      </c>
      <c r="X58">
        <f>VLOOKUP($B58,'Results - RiskLevel'!$B$2:$G$321,6,FALSE)</f>
        <v>3</v>
      </c>
      <c r="Y58">
        <f>VLOOKUP($B58,'Results - RiskLevel'!$B$2:$G$321,2,FALSE)</f>
        <v>0.5</v>
      </c>
    </row>
    <row r="59" spans="1:25" x14ac:dyDescent="0.2">
      <c r="A59">
        <v>58</v>
      </c>
      <c r="B59" t="s">
        <v>62</v>
      </c>
      <c r="C59" t="str">
        <f>VLOOKUP($B59,Naming!$B$2:$D$321,2,FALSE)</f>
        <v>القرآن الكريم بدون انترنت</v>
      </c>
      <c r="D59" t="str">
        <f>VLOOKUP($B59,Naming!$B$2:$D$321,3,FALSE)</f>
        <v>BOOKS_AND_REFERENCE</v>
      </c>
      <c r="E59" s="4">
        <f>VLOOKUP($B59,'Results - Sequence'!$B$2:$E$321,2,FALSE)</f>
        <v>44022.044721892998</v>
      </c>
      <c r="F59" s="4">
        <f>VLOOKUP($B59,'Results - Sequence'!$B$2:$E$321,3,FALSE)</f>
        <v>44022.044858178007</v>
      </c>
      <c r="G59" s="3">
        <f>VLOOKUP($B59,'Results - Sequence'!$B$2:$E$321,4,FALSE)</f>
        <v>1.3628500892082229E-4</v>
      </c>
      <c r="H59" t="str">
        <f>VLOOKUP($B59,Androbugs!$B$2:$C$321,2,FALSE)</f>
        <v>Y</v>
      </c>
      <c r="I59" t="str">
        <f>VLOOKUP($B59,Droidstatx!$B$2:$C$321,2,FALSE)</f>
        <v>Y</v>
      </c>
      <c r="J59" t="e">
        <f>VLOOKUP($B59,Super!$B$2:$C$321,2,FALSE)</f>
        <v>#N/A</v>
      </c>
      <c r="K59">
        <f>VLOOKUP($B59,'Results - OWASP'!$B$2:$L$321,2,FALSE)</f>
        <v>4</v>
      </c>
      <c r="L59">
        <f>VLOOKUP($B59,'Results - OWASP'!$B$2:$L$321,3,FALSE)</f>
        <v>3</v>
      </c>
      <c r="M59">
        <f>VLOOKUP($B59,'Results - OWASP'!$B$2:$L$321,4,FALSE)</f>
        <v>2</v>
      </c>
      <c r="N59">
        <f>VLOOKUP($B59,'Results - OWASP'!$B$2:$L$321,5,FALSE)</f>
        <v>0</v>
      </c>
      <c r="O59">
        <f>VLOOKUP($B59,'Results - OWASP'!$B$2:$L$321,6,FALSE)</f>
        <v>1</v>
      </c>
      <c r="P59">
        <f>VLOOKUP($B59,'Results - OWASP'!$B$2:$L$321,7,FALSE)</f>
        <v>1</v>
      </c>
      <c r="Q59">
        <f>VLOOKUP($B59,'Results - OWASP'!$B$2:$L$321,8,FALSE)</f>
        <v>1</v>
      </c>
      <c r="R59">
        <f>VLOOKUP($B59,'Results - OWASP'!$B$2:$L$321,9,FALSE)</f>
        <v>1</v>
      </c>
      <c r="S59">
        <f>VLOOKUP($B59,'Results - OWASP'!$B$2:$L$321,10,FALSE)</f>
        <v>1</v>
      </c>
      <c r="T59">
        <f>VLOOKUP($B59,'Results - OWASP'!$B$2:$L$321,11,FALSE)</f>
        <v>1</v>
      </c>
      <c r="U59">
        <f>VLOOKUP($B59,'Results - RiskLevel'!$B$2:$G$321,3,FALSE)</f>
        <v>15</v>
      </c>
      <c r="V59">
        <f>VLOOKUP($B59,'Results - RiskLevel'!$B$2:$G$321,4,FALSE)</f>
        <v>4</v>
      </c>
      <c r="W59">
        <f>VLOOKUP($B59,'Results - RiskLevel'!$B$2:$G$321,5,FALSE)</f>
        <v>9</v>
      </c>
      <c r="X59">
        <f>VLOOKUP($B59,'Results - RiskLevel'!$B$2:$G$321,6,FALSE)</f>
        <v>2</v>
      </c>
      <c r="Y59">
        <f>VLOOKUP($B59,'Results - RiskLevel'!$B$2:$G$321,2,FALSE)</f>
        <v>0.55000000000000004</v>
      </c>
    </row>
    <row r="60" spans="1:25" x14ac:dyDescent="0.2">
      <c r="A60">
        <v>59</v>
      </c>
      <c r="B60" t="s">
        <v>63</v>
      </c>
      <c r="C60" t="str">
        <f>VLOOKUP($B60,Naming!$B$2:$D$321,2,FALSE)</f>
        <v>Video Editor &amp; Video Maker - InShot</v>
      </c>
      <c r="D60" t="str">
        <f>VLOOKUP($B60,Naming!$B$2:$D$321,3,FALSE)</f>
        <v>PHOTOGRAPHY</v>
      </c>
      <c r="E60" s="4">
        <f>VLOOKUP($B60,'Results - Sequence'!$B$2:$E$321,2,FALSE)</f>
        <v>44022.044858244088</v>
      </c>
      <c r="F60" s="4">
        <f>VLOOKUP($B60,'Results - Sequence'!$B$2:$E$321,3,FALSE)</f>
        <v>44022.044865737233</v>
      </c>
      <c r="G60" s="3">
        <f>VLOOKUP($B60,'Results - Sequence'!$B$2:$E$321,4,FALSE)</f>
        <v>7.4931449489668012E-6</v>
      </c>
      <c r="H60" t="str">
        <f>VLOOKUP($B60,Androbugs!$B$2:$C$321,2,FALSE)</f>
        <v>N</v>
      </c>
      <c r="I60" t="str">
        <f>VLOOKUP($B60,Droidstatx!$B$2:$C$321,2,FALSE)</f>
        <v>N</v>
      </c>
      <c r="J60" t="str">
        <f>VLOOKUP($B60,Super!$B$2:$C$321,2,FALSE)</f>
        <v>Y</v>
      </c>
      <c r="K60">
        <f>VLOOKUP($B60,'Results - OWASP'!$B$2:$L$321,2,FALSE)</f>
        <v>1</v>
      </c>
      <c r="L60">
        <f>VLOOKUP($B60,'Results - OWASP'!$B$2:$L$321,3,FALSE)</f>
        <v>5</v>
      </c>
      <c r="M60">
        <f>VLOOKUP($B60,'Results - OWASP'!$B$2:$L$321,4,FALSE)</f>
        <v>0</v>
      </c>
      <c r="N60">
        <f>VLOOKUP($B60,'Results - OWASP'!$B$2:$L$321,5,FALSE)</f>
        <v>0</v>
      </c>
      <c r="O60">
        <f>VLOOKUP($B60,'Results - OWASP'!$B$2:$L$321,6,FALSE)</f>
        <v>3</v>
      </c>
      <c r="P60">
        <f>VLOOKUP($B60,'Results - OWASP'!$B$2:$L$321,7,FALSE)</f>
        <v>0</v>
      </c>
      <c r="Q60">
        <f>VLOOKUP($B60,'Results - OWASP'!$B$2:$L$321,8,FALSE)</f>
        <v>4</v>
      </c>
      <c r="R60">
        <f>VLOOKUP($B60,'Results - OWASP'!$B$2:$L$321,9,FALSE)</f>
        <v>0</v>
      </c>
      <c r="S60">
        <f>VLOOKUP($B60,'Results - OWASP'!$B$2:$L$321,10,FALSE)</f>
        <v>0</v>
      </c>
      <c r="T60">
        <f>VLOOKUP($B60,'Results - OWASP'!$B$2:$L$321,11,FALSE)</f>
        <v>0</v>
      </c>
      <c r="U60">
        <f>VLOOKUP($B60,'Results - RiskLevel'!$B$2:$G$321,3,FALSE)</f>
        <v>13</v>
      </c>
      <c r="V60">
        <f>VLOOKUP($B60,'Results - RiskLevel'!$B$2:$G$321,4,FALSE)</f>
        <v>5</v>
      </c>
      <c r="W60">
        <f>VLOOKUP($B60,'Results - RiskLevel'!$B$2:$G$321,5,FALSE)</f>
        <v>5</v>
      </c>
      <c r="X60">
        <f>VLOOKUP($B60,'Results - RiskLevel'!$B$2:$G$321,6,FALSE)</f>
        <v>3</v>
      </c>
      <c r="Y60">
        <f>VLOOKUP($B60,'Results - RiskLevel'!$B$2:$G$321,2,FALSE)</f>
        <v>0.5</v>
      </c>
    </row>
    <row r="61" spans="1:25" x14ac:dyDescent="0.2">
      <c r="A61">
        <v>60</v>
      </c>
      <c r="B61" t="s">
        <v>64</v>
      </c>
      <c r="C61" t="str">
        <f>VLOOKUP($B61,Naming!$B$2:$D$321,2,FALSE)</f>
        <v>SoundCloud - Play Music, Audio &amp; New Songs</v>
      </c>
      <c r="D61" t="str">
        <f>VLOOKUP($B61,Naming!$B$2:$D$321,3,FALSE)</f>
        <v>MUSIC_AND_AUDIO</v>
      </c>
      <c r="E61" s="4">
        <f>VLOOKUP($B61,'Results - Sequence'!$B$2:$E$321,2,FALSE)</f>
        <v>44022.044865806769</v>
      </c>
      <c r="F61" s="4">
        <f>VLOOKUP($B61,'Results - Sequence'!$B$2:$E$321,3,FALSE)</f>
        <v>44022.044872579463</v>
      </c>
      <c r="G61" s="3">
        <f>VLOOKUP($B61,'Results - Sequence'!$B$2:$E$321,4,FALSE)</f>
        <v>6.7726941779255867E-6</v>
      </c>
      <c r="H61" t="str">
        <f>VLOOKUP($B61,Androbugs!$B$2:$C$321,2,FALSE)</f>
        <v>N</v>
      </c>
      <c r="I61" t="str">
        <f>VLOOKUP($B61,Droidstatx!$B$2:$C$321,2,FALSE)</f>
        <v>N</v>
      </c>
      <c r="J61" t="str">
        <f>VLOOKUP($B61,Super!$B$2:$C$321,2,FALSE)</f>
        <v>Y</v>
      </c>
      <c r="K61">
        <f>VLOOKUP($B61,'Results - OWASP'!$B$2:$L$321,2,FALSE)</f>
        <v>0</v>
      </c>
      <c r="L61">
        <f>VLOOKUP($B61,'Results - OWASP'!$B$2:$L$321,3,FALSE)</f>
        <v>4</v>
      </c>
      <c r="M61">
        <f>VLOOKUP($B61,'Results - OWASP'!$B$2:$L$321,4,FALSE)</f>
        <v>0</v>
      </c>
      <c r="N61">
        <f>VLOOKUP($B61,'Results - OWASP'!$B$2:$L$321,5,FALSE)</f>
        <v>0</v>
      </c>
      <c r="O61">
        <f>VLOOKUP($B61,'Results - OWASP'!$B$2:$L$321,6,FALSE)</f>
        <v>3</v>
      </c>
      <c r="P61">
        <f>VLOOKUP($B61,'Results - OWASP'!$B$2:$L$321,7,FALSE)</f>
        <v>0</v>
      </c>
      <c r="Q61">
        <f>VLOOKUP($B61,'Results - OWASP'!$B$2:$L$321,8,FALSE)</f>
        <v>5</v>
      </c>
      <c r="R61">
        <f>VLOOKUP($B61,'Results - OWASP'!$B$2:$L$321,9,FALSE)</f>
        <v>1</v>
      </c>
      <c r="S61">
        <f>VLOOKUP($B61,'Results - OWASP'!$B$2:$L$321,10,FALSE)</f>
        <v>0</v>
      </c>
      <c r="T61">
        <f>VLOOKUP($B61,'Results - OWASP'!$B$2:$L$321,11,FALSE)</f>
        <v>0</v>
      </c>
      <c r="U61">
        <f>VLOOKUP($B61,'Results - RiskLevel'!$B$2:$G$321,3,FALSE)</f>
        <v>13</v>
      </c>
      <c r="V61">
        <f>VLOOKUP($B61,'Results - RiskLevel'!$B$2:$G$321,4,FALSE)</f>
        <v>6</v>
      </c>
      <c r="W61">
        <f>VLOOKUP($B61,'Results - RiskLevel'!$B$2:$G$321,5,FALSE)</f>
        <v>4</v>
      </c>
      <c r="X61">
        <f>VLOOKUP($B61,'Results - RiskLevel'!$B$2:$G$321,6,FALSE)</f>
        <v>3</v>
      </c>
      <c r="Y61">
        <f>VLOOKUP($B61,'Results - RiskLevel'!$B$2:$G$321,2,FALSE)</f>
        <v>0.55000000000000004</v>
      </c>
    </row>
    <row r="62" spans="1:25" x14ac:dyDescent="0.2">
      <c r="A62">
        <v>61</v>
      </c>
      <c r="B62" t="s">
        <v>65</v>
      </c>
      <c r="C62" t="str">
        <f>VLOOKUP($B62,Naming!$B$2:$D$321,2,FALSE)</f>
        <v>HERE WeGo – City Navigation</v>
      </c>
      <c r="D62" t="str">
        <f>VLOOKUP($B62,Naming!$B$2:$D$321,3,FALSE)</f>
        <v>MAPS_AND_NAVIGATION</v>
      </c>
      <c r="E62" s="4">
        <f>VLOOKUP($B62,'Results - Sequence'!$B$2:$E$321,2,FALSE)</f>
        <v>44022.04487263241</v>
      </c>
      <c r="F62" s="4">
        <f>VLOOKUP($B62,'Results - Sequence'!$B$2:$E$321,3,FALSE)</f>
        <v>44022.045208357558</v>
      </c>
      <c r="G62" s="3">
        <f>VLOOKUP($B62,'Results - Sequence'!$B$2:$E$321,4,FALSE)</f>
        <v>3.3572514803381637E-4</v>
      </c>
      <c r="H62" t="str">
        <f>VLOOKUP($B62,Androbugs!$B$2:$C$321,2,FALSE)</f>
        <v>Y</v>
      </c>
      <c r="I62" t="str">
        <f>VLOOKUP($B62,Droidstatx!$B$2:$C$321,2,FALSE)</f>
        <v>Y</v>
      </c>
      <c r="J62" t="e">
        <f>VLOOKUP($B62,Super!$B$2:$C$321,2,FALSE)</f>
        <v>#N/A</v>
      </c>
      <c r="K62">
        <f>VLOOKUP($B62,'Results - OWASP'!$B$2:$L$321,2,FALSE)</f>
        <v>7</v>
      </c>
      <c r="L62">
        <f>VLOOKUP($B62,'Results - OWASP'!$B$2:$L$321,3,FALSE)</f>
        <v>2</v>
      </c>
      <c r="M62">
        <f>VLOOKUP($B62,'Results - OWASP'!$B$2:$L$321,4,FALSE)</f>
        <v>2</v>
      </c>
      <c r="N62">
        <f>VLOOKUP($B62,'Results - OWASP'!$B$2:$L$321,5,FALSE)</f>
        <v>0</v>
      </c>
      <c r="O62">
        <f>VLOOKUP($B62,'Results - OWASP'!$B$2:$L$321,6,FALSE)</f>
        <v>0</v>
      </c>
      <c r="P62">
        <f>VLOOKUP($B62,'Results - OWASP'!$B$2:$L$321,7,FALSE)</f>
        <v>1</v>
      </c>
      <c r="Q62">
        <f>VLOOKUP($B62,'Results - OWASP'!$B$2:$L$321,8,FALSE)</f>
        <v>1</v>
      </c>
      <c r="R62">
        <f>VLOOKUP($B62,'Results - OWASP'!$B$2:$L$321,9,FALSE)</f>
        <v>2</v>
      </c>
      <c r="S62">
        <f>VLOOKUP($B62,'Results - OWASP'!$B$2:$L$321,10,FALSE)</f>
        <v>1</v>
      </c>
      <c r="T62">
        <f>VLOOKUP($B62,'Results - OWASP'!$B$2:$L$321,11,FALSE)</f>
        <v>0</v>
      </c>
      <c r="U62">
        <f>VLOOKUP($B62,'Results - RiskLevel'!$B$2:$G$321,3,FALSE)</f>
        <v>16</v>
      </c>
      <c r="V62">
        <f>VLOOKUP($B62,'Results - RiskLevel'!$B$2:$G$321,4,FALSE)</f>
        <v>5</v>
      </c>
      <c r="W62">
        <f>VLOOKUP($B62,'Results - RiskLevel'!$B$2:$G$321,5,FALSE)</f>
        <v>9</v>
      </c>
      <c r="X62">
        <f>VLOOKUP($B62,'Results - RiskLevel'!$B$2:$G$321,6,FALSE)</f>
        <v>2</v>
      </c>
      <c r="Y62">
        <f>VLOOKUP($B62,'Results - RiskLevel'!$B$2:$G$321,2,FALSE)</f>
        <v>0.5</v>
      </c>
    </row>
    <row r="63" spans="1:25" x14ac:dyDescent="0.2">
      <c r="A63">
        <v>62</v>
      </c>
      <c r="B63" t="s">
        <v>66</v>
      </c>
      <c r="C63" t="str">
        <f>VLOOKUP($B63,Naming!$B$2:$D$321,2,FALSE)</f>
        <v>PicsArt Photo Editor: Pic, Video &amp; Collage Maker</v>
      </c>
      <c r="D63" t="str">
        <f>VLOOKUP($B63,Naming!$B$2:$D$321,3,FALSE)</f>
        <v>PHOTOGRAPHY</v>
      </c>
      <c r="E63" s="4">
        <f>VLOOKUP($B63,'Results - Sequence'!$B$2:$E$321,2,FALSE)</f>
        <v>44022.045208434043</v>
      </c>
      <c r="F63" s="4">
        <f>VLOOKUP($B63,'Results - Sequence'!$B$2:$E$321,3,FALSE)</f>
        <v>44022.045218644576</v>
      </c>
      <c r="G63" s="3">
        <f>VLOOKUP($B63,'Results - Sequence'!$B$2:$E$321,4,FALSE)</f>
        <v>1.0210533218923956E-5</v>
      </c>
      <c r="H63" t="str">
        <f>VLOOKUP($B63,Androbugs!$B$2:$C$321,2,FALSE)</f>
        <v>N</v>
      </c>
      <c r="I63" t="str">
        <f>VLOOKUP($B63,Droidstatx!$B$2:$C$321,2,FALSE)</f>
        <v>N</v>
      </c>
      <c r="J63" t="str">
        <f>VLOOKUP($B63,Super!$B$2:$C$321,2,FALSE)</f>
        <v>Y</v>
      </c>
      <c r="K63">
        <f>VLOOKUP($B63,'Results - OWASP'!$B$2:$L$321,2,FALSE)</f>
        <v>0</v>
      </c>
      <c r="L63">
        <f>VLOOKUP($B63,'Results - OWASP'!$B$2:$L$321,3,FALSE)</f>
        <v>6</v>
      </c>
      <c r="M63">
        <f>VLOOKUP($B63,'Results - OWASP'!$B$2:$L$321,4,FALSE)</f>
        <v>1</v>
      </c>
      <c r="N63">
        <f>VLOOKUP($B63,'Results - OWASP'!$B$2:$L$321,5,FALSE)</f>
        <v>0</v>
      </c>
      <c r="O63">
        <f>VLOOKUP($B63,'Results - OWASP'!$B$2:$L$321,6,FALSE)</f>
        <v>3</v>
      </c>
      <c r="P63">
        <f>VLOOKUP($B63,'Results - OWASP'!$B$2:$L$321,7,FALSE)</f>
        <v>0</v>
      </c>
      <c r="Q63">
        <f>VLOOKUP($B63,'Results - OWASP'!$B$2:$L$321,8,FALSE)</f>
        <v>5</v>
      </c>
      <c r="R63">
        <f>VLOOKUP($B63,'Results - OWASP'!$B$2:$L$321,9,FALSE)</f>
        <v>0</v>
      </c>
      <c r="S63">
        <f>VLOOKUP($B63,'Results - OWASP'!$B$2:$L$321,10,FALSE)</f>
        <v>0</v>
      </c>
      <c r="T63">
        <f>VLOOKUP($B63,'Results - OWASP'!$B$2:$L$321,11,FALSE)</f>
        <v>0</v>
      </c>
      <c r="U63">
        <f>VLOOKUP($B63,'Results - RiskLevel'!$B$2:$G$321,3,FALSE)</f>
        <v>15</v>
      </c>
      <c r="V63">
        <f>VLOOKUP($B63,'Results - RiskLevel'!$B$2:$G$321,4,FALSE)</f>
        <v>6</v>
      </c>
      <c r="W63">
        <f>VLOOKUP($B63,'Results - RiskLevel'!$B$2:$G$321,5,FALSE)</f>
        <v>6</v>
      </c>
      <c r="X63">
        <f>VLOOKUP($B63,'Results - RiskLevel'!$B$2:$G$321,6,FALSE)</f>
        <v>3</v>
      </c>
      <c r="Y63">
        <f>VLOOKUP($B63,'Results - RiskLevel'!$B$2:$G$321,2,FALSE)</f>
        <v>0.55000000000000004</v>
      </c>
    </row>
    <row r="64" spans="1:25" x14ac:dyDescent="0.2">
      <c r="A64">
        <v>63</v>
      </c>
      <c r="B64" t="s">
        <v>67</v>
      </c>
      <c r="C64" t="str">
        <f>VLOOKUP($B64,Naming!$B$2:$D$321,2,FALSE)</f>
        <v>eToro</v>
      </c>
      <c r="D64" t="str">
        <f>VLOOKUP($B64,Naming!$B$2:$D$321,3,FALSE)</f>
        <v>FINANCE</v>
      </c>
      <c r="E64" s="4">
        <f>VLOOKUP($B64,'Results - Sequence'!$B$2:$E$321,2,FALSE)</f>
        <v>44022.045218707259</v>
      </c>
      <c r="F64" s="4">
        <f>VLOOKUP($B64,'Results - Sequence'!$B$2:$E$321,3,FALSE)</f>
        <v>44022.045629545253</v>
      </c>
      <c r="G64" s="3">
        <f>VLOOKUP($B64,'Results - Sequence'!$B$2:$E$321,4,FALSE)</f>
        <v>4.1083799442276359E-4</v>
      </c>
      <c r="H64" t="str">
        <f>VLOOKUP($B64,Androbugs!$B$2:$C$321,2,FALSE)</f>
        <v>Y</v>
      </c>
      <c r="I64" t="str">
        <f>VLOOKUP($B64,Droidstatx!$B$2:$C$321,2,FALSE)</f>
        <v>Y</v>
      </c>
      <c r="J64" t="e">
        <f>VLOOKUP($B64,Super!$B$2:$C$321,2,FALSE)</f>
        <v>#N/A</v>
      </c>
      <c r="K64">
        <f>VLOOKUP($B64,'Results - OWASP'!$B$2:$L$321,2,FALSE)</f>
        <v>9</v>
      </c>
      <c r="L64">
        <f>VLOOKUP($B64,'Results - OWASP'!$B$2:$L$321,3,FALSE)</f>
        <v>3</v>
      </c>
      <c r="M64">
        <f>VLOOKUP($B64,'Results - OWASP'!$B$2:$L$321,4,FALSE)</f>
        <v>4</v>
      </c>
      <c r="N64">
        <f>VLOOKUP($B64,'Results - OWASP'!$B$2:$L$321,5,FALSE)</f>
        <v>0</v>
      </c>
      <c r="O64">
        <f>VLOOKUP($B64,'Results - OWASP'!$B$2:$L$321,6,FALSE)</f>
        <v>2</v>
      </c>
      <c r="P64">
        <f>VLOOKUP($B64,'Results - OWASP'!$B$2:$L$321,7,FALSE)</f>
        <v>1</v>
      </c>
      <c r="Q64">
        <f>VLOOKUP($B64,'Results - OWASP'!$B$2:$L$321,8,FALSE)</f>
        <v>1</v>
      </c>
      <c r="R64">
        <f>VLOOKUP($B64,'Results - OWASP'!$B$2:$L$321,9,FALSE)</f>
        <v>3</v>
      </c>
      <c r="S64">
        <f>VLOOKUP($B64,'Results - OWASP'!$B$2:$L$321,10,FALSE)</f>
        <v>2</v>
      </c>
      <c r="T64">
        <f>VLOOKUP($B64,'Results - OWASP'!$B$2:$L$321,11,FALSE)</f>
        <v>0</v>
      </c>
      <c r="U64">
        <f>VLOOKUP($B64,'Results - RiskLevel'!$B$2:$G$321,3,FALSE)</f>
        <v>25</v>
      </c>
      <c r="V64">
        <f>VLOOKUP($B64,'Results - RiskLevel'!$B$2:$G$321,4,FALSE)</f>
        <v>7</v>
      </c>
      <c r="W64">
        <f>VLOOKUP($B64,'Results - RiskLevel'!$B$2:$G$321,5,FALSE)</f>
        <v>12</v>
      </c>
      <c r="X64">
        <f>VLOOKUP($B64,'Results - RiskLevel'!$B$2:$G$321,6,FALSE)</f>
        <v>6</v>
      </c>
      <c r="Y64">
        <f>VLOOKUP($B64,'Results - RiskLevel'!$B$2:$G$321,2,FALSE)</f>
        <v>0.56999999999999995</v>
      </c>
    </row>
    <row r="65" spans="1:25" x14ac:dyDescent="0.2">
      <c r="A65">
        <v>64</v>
      </c>
      <c r="B65" t="s">
        <v>68</v>
      </c>
      <c r="C65" t="str">
        <f>VLOOKUP($B65,Naming!$B$2:$D$321,2,FALSE)</f>
        <v>Logo Esport Maker | Create Gaming Logo Maker</v>
      </c>
      <c r="D65" t="str">
        <f>VLOOKUP($B65,Naming!$B$2:$D$321,3,FALSE)</f>
        <v>ART_AND_DESIGN</v>
      </c>
      <c r="E65" s="4">
        <f>VLOOKUP($B65,'Results - Sequence'!$B$2:$E$321,2,FALSE)</f>
        <v>44022.045629606102</v>
      </c>
      <c r="F65" s="4">
        <f>VLOOKUP($B65,'Results - Sequence'!$B$2:$E$321,3,FALSE)</f>
        <v>44022.045636005707</v>
      </c>
      <c r="G65" s="3">
        <f>VLOOKUP($B65,'Results - Sequence'!$B$2:$E$321,4,FALSE)</f>
        <v>6.3996048993431032E-6</v>
      </c>
      <c r="H65" t="str">
        <f>VLOOKUP($B65,Androbugs!$B$2:$C$321,2,FALSE)</f>
        <v>N</v>
      </c>
      <c r="I65" t="str">
        <f>VLOOKUP($B65,Droidstatx!$B$2:$C$321,2,FALSE)</f>
        <v>N</v>
      </c>
      <c r="J65" t="str">
        <f>VLOOKUP($B65,Super!$B$2:$C$321,2,FALSE)</f>
        <v>Y</v>
      </c>
      <c r="K65">
        <f>VLOOKUP($B65,'Results - OWASP'!$B$2:$L$321,2,FALSE)</f>
        <v>0</v>
      </c>
      <c r="L65">
        <f>VLOOKUP($B65,'Results - OWASP'!$B$2:$L$321,3,FALSE)</f>
        <v>3</v>
      </c>
      <c r="M65">
        <f>VLOOKUP($B65,'Results - OWASP'!$B$2:$L$321,4,FALSE)</f>
        <v>0</v>
      </c>
      <c r="N65">
        <f>VLOOKUP($B65,'Results - OWASP'!$B$2:$L$321,5,FALSE)</f>
        <v>0</v>
      </c>
      <c r="O65">
        <f>VLOOKUP($B65,'Results - OWASP'!$B$2:$L$321,6,FALSE)</f>
        <v>2</v>
      </c>
      <c r="P65">
        <f>VLOOKUP($B65,'Results - OWASP'!$B$2:$L$321,7,FALSE)</f>
        <v>0</v>
      </c>
      <c r="Q65">
        <f>VLOOKUP($B65,'Results - OWASP'!$B$2:$L$321,8,FALSE)</f>
        <v>2</v>
      </c>
      <c r="R65">
        <f>VLOOKUP($B65,'Results - OWASP'!$B$2:$L$321,9,FALSE)</f>
        <v>0</v>
      </c>
      <c r="S65">
        <f>VLOOKUP($B65,'Results - OWASP'!$B$2:$L$321,10,FALSE)</f>
        <v>0</v>
      </c>
      <c r="T65">
        <f>VLOOKUP($B65,'Results - OWASP'!$B$2:$L$321,11,FALSE)</f>
        <v>0</v>
      </c>
      <c r="U65">
        <f>VLOOKUP($B65,'Results - RiskLevel'!$B$2:$G$321,3,FALSE)</f>
        <v>7</v>
      </c>
      <c r="V65">
        <f>VLOOKUP($B65,'Results - RiskLevel'!$B$2:$G$321,4,FALSE)</f>
        <v>3</v>
      </c>
      <c r="W65">
        <f>VLOOKUP($B65,'Results - RiskLevel'!$B$2:$G$321,5,FALSE)</f>
        <v>4</v>
      </c>
      <c r="X65">
        <f>VLOOKUP($B65,'Results - RiskLevel'!$B$2:$G$321,6,FALSE)</f>
        <v>0</v>
      </c>
      <c r="Y65">
        <f>VLOOKUP($B65,'Results - RiskLevel'!$B$2:$G$321,2,FALSE)</f>
        <v>0.52</v>
      </c>
    </row>
    <row r="66" spans="1:25" x14ac:dyDescent="0.2">
      <c r="A66">
        <v>65</v>
      </c>
      <c r="B66" t="s">
        <v>69</v>
      </c>
      <c r="C66" t="str">
        <f>VLOOKUP($B66,Naming!$B$2:$D$321,2,FALSE)</f>
        <v>Luno: Buy Bitcoin, Ethereum and Cryptocurrency</v>
      </c>
      <c r="D66" t="str">
        <f>VLOOKUP($B66,Naming!$B$2:$D$321,3,FALSE)</f>
        <v>FINANCE</v>
      </c>
      <c r="E66" s="4">
        <f>VLOOKUP($B66,'Results - Sequence'!$B$2:$E$321,2,FALSE)</f>
        <v>44022.045636066272</v>
      </c>
      <c r="F66" s="4">
        <f>VLOOKUP($B66,'Results - Sequence'!$B$2:$E$321,3,FALSE)</f>
        <v>44022.045642481207</v>
      </c>
      <c r="G66" s="3">
        <f>VLOOKUP($B66,'Results - Sequence'!$B$2:$E$321,4,FALSE)</f>
        <v>6.4149353420361876E-6</v>
      </c>
      <c r="H66" t="str">
        <f>VLOOKUP($B66,Androbugs!$B$2:$C$321,2,FALSE)</f>
        <v>N</v>
      </c>
      <c r="I66" t="str">
        <f>VLOOKUP($B66,Droidstatx!$B$2:$C$321,2,FALSE)</f>
        <v>N</v>
      </c>
      <c r="J66" t="e">
        <f>VLOOKUP($B66,Super!$B$2:$C$321,2,FALSE)</f>
        <v>#N/A</v>
      </c>
      <c r="K66">
        <f>VLOOKUP($B66,'Results - OWASP'!$B$2:$L$321,2,FALSE)</f>
        <v>0</v>
      </c>
      <c r="L66">
        <f>VLOOKUP($B66,'Results - OWASP'!$B$2:$L$321,3,FALSE)</f>
        <v>0</v>
      </c>
      <c r="M66">
        <f>VLOOKUP($B66,'Results - OWASP'!$B$2:$L$321,4,FALSE)</f>
        <v>0</v>
      </c>
      <c r="N66">
        <f>VLOOKUP($B66,'Results - OWASP'!$B$2:$L$321,5,FALSE)</f>
        <v>0</v>
      </c>
      <c r="O66">
        <f>VLOOKUP($B66,'Results - OWASP'!$B$2:$L$321,6,FALSE)</f>
        <v>0</v>
      </c>
      <c r="P66">
        <f>VLOOKUP($B66,'Results - OWASP'!$B$2:$L$321,7,FALSE)</f>
        <v>0</v>
      </c>
      <c r="Q66">
        <f>VLOOKUP($B66,'Results - OWASP'!$B$2:$L$321,8,FALSE)</f>
        <v>0</v>
      </c>
      <c r="R66">
        <f>VLOOKUP($B66,'Results - OWASP'!$B$2:$L$321,9,FALSE)</f>
        <v>0</v>
      </c>
      <c r="S66">
        <f>VLOOKUP($B66,'Results - OWASP'!$B$2:$L$321,10,FALSE)</f>
        <v>0</v>
      </c>
      <c r="T66">
        <f>VLOOKUP($B66,'Results - OWASP'!$B$2:$L$321,11,FALSE)</f>
        <v>0</v>
      </c>
      <c r="U66">
        <f>VLOOKUP($B66,'Results - RiskLevel'!$B$2:$G$321,3,FALSE)</f>
        <v>0</v>
      </c>
      <c r="V66">
        <f>VLOOKUP($B66,'Results - RiskLevel'!$B$2:$G$321,4,FALSE)</f>
        <v>0</v>
      </c>
      <c r="W66">
        <f>VLOOKUP($B66,'Results - RiskLevel'!$B$2:$G$321,5,FALSE)</f>
        <v>0</v>
      </c>
      <c r="X66">
        <f>VLOOKUP($B66,'Results - RiskLevel'!$B$2:$G$321,6,FALSE)</f>
        <v>0</v>
      </c>
      <c r="Y66">
        <f>VLOOKUP($B66,'Results - RiskLevel'!$B$2:$G$321,2,FALSE)</f>
        <v>0</v>
      </c>
    </row>
    <row r="67" spans="1:25" x14ac:dyDescent="0.2">
      <c r="A67">
        <v>66</v>
      </c>
      <c r="B67" t="s">
        <v>70</v>
      </c>
      <c r="C67" t="str">
        <f>VLOOKUP($B67,Naming!$B$2:$D$321,2,FALSE)</f>
        <v>صلاتك Salatuk (Prayer time)</v>
      </c>
      <c r="D67" t="str">
        <f>VLOOKUP($B67,Naming!$B$2:$D$321,3,FALSE)</f>
        <v>LIFESTYLE</v>
      </c>
      <c r="E67" s="4">
        <f>VLOOKUP($B67,'Results - Sequence'!$B$2:$E$321,2,FALSE)</f>
        <v>44022.045642543693</v>
      </c>
      <c r="F67" s="4">
        <f>VLOOKUP($B67,'Results - Sequence'!$B$2:$E$321,3,FALSE)</f>
        <v>44022.045889784269</v>
      </c>
      <c r="G67" s="3">
        <f>VLOOKUP($B67,'Results - Sequence'!$B$2:$E$321,4,FALSE)</f>
        <v>2.4724057584535331E-4</v>
      </c>
      <c r="H67" t="str">
        <f>VLOOKUP($B67,Androbugs!$B$2:$C$321,2,FALSE)</f>
        <v>Y</v>
      </c>
      <c r="I67" t="str">
        <f>VLOOKUP($B67,Droidstatx!$B$2:$C$321,2,FALSE)</f>
        <v>Y</v>
      </c>
      <c r="J67" t="e">
        <f>VLOOKUP($B67,Super!$B$2:$C$321,2,FALSE)</f>
        <v>#N/A</v>
      </c>
      <c r="K67">
        <f>VLOOKUP($B67,'Results - OWASP'!$B$2:$L$321,2,FALSE)</f>
        <v>10</v>
      </c>
      <c r="L67">
        <f>VLOOKUP($B67,'Results - OWASP'!$B$2:$L$321,3,FALSE)</f>
        <v>5</v>
      </c>
      <c r="M67">
        <f>VLOOKUP($B67,'Results - OWASP'!$B$2:$L$321,4,FALSE)</f>
        <v>7</v>
      </c>
      <c r="N67">
        <f>VLOOKUP($B67,'Results - OWASP'!$B$2:$L$321,5,FALSE)</f>
        <v>0</v>
      </c>
      <c r="O67">
        <f>VLOOKUP($B67,'Results - OWASP'!$B$2:$L$321,6,FALSE)</f>
        <v>3</v>
      </c>
      <c r="P67">
        <f>VLOOKUP($B67,'Results - OWASP'!$B$2:$L$321,7,FALSE)</f>
        <v>1</v>
      </c>
      <c r="Q67">
        <f>VLOOKUP($B67,'Results - OWASP'!$B$2:$L$321,8,FALSE)</f>
        <v>2</v>
      </c>
      <c r="R67">
        <f>VLOOKUP($B67,'Results - OWASP'!$B$2:$L$321,9,FALSE)</f>
        <v>2</v>
      </c>
      <c r="S67">
        <f>VLOOKUP($B67,'Results - OWASP'!$B$2:$L$321,10,FALSE)</f>
        <v>1</v>
      </c>
      <c r="T67">
        <f>VLOOKUP($B67,'Results - OWASP'!$B$2:$L$321,11,FALSE)</f>
        <v>1</v>
      </c>
      <c r="U67">
        <f>VLOOKUP($B67,'Results - RiskLevel'!$B$2:$G$321,3,FALSE)</f>
        <v>32</v>
      </c>
      <c r="V67">
        <f>VLOOKUP($B67,'Results - RiskLevel'!$B$2:$G$321,4,FALSE)</f>
        <v>8</v>
      </c>
      <c r="W67">
        <f>VLOOKUP($B67,'Results - RiskLevel'!$B$2:$G$321,5,FALSE)</f>
        <v>13</v>
      </c>
      <c r="X67">
        <f>VLOOKUP($B67,'Results - RiskLevel'!$B$2:$G$321,6,FALSE)</f>
        <v>11</v>
      </c>
      <c r="Y67">
        <f>VLOOKUP($B67,'Results - RiskLevel'!$B$2:$G$321,2,FALSE)</f>
        <v>0.59</v>
      </c>
    </row>
    <row r="68" spans="1:25" x14ac:dyDescent="0.2">
      <c r="A68">
        <v>67</v>
      </c>
      <c r="B68" t="s">
        <v>71</v>
      </c>
      <c r="C68" t="str">
        <f>VLOOKUP($B68,Naming!$B$2:$D$321,2,FALSE)</f>
        <v>Google Classroom</v>
      </c>
      <c r="D68" t="str">
        <f>VLOOKUP($B68,Naming!$B$2:$D$321,3,FALSE)</f>
        <v>EDUCATION</v>
      </c>
      <c r="E68" s="4">
        <f>VLOOKUP($B68,'Results - Sequence'!$B$2:$E$321,2,FALSE)</f>
        <v>44022.045889820343</v>
      </c>
      <c r="F68" s="4">
        <f>VLOOKUP($B68,'Results - Sequence'!$B$2:$E$321,3,FALSE)</f>
        <v>44022.046320028669</v>
      </c>
      <c r="G68" s="3">
        <f>VLOOKUP($B68,'Results - Sequence'!$B$2:$E$321,4,FALSE)</f>
        <v>4.3020832526963204E-4</v>
      </c>
      <c r="H68" t="str">
        <f>VLOOKUP($B68,Androbugs!$B$2:$C$321,2,FALSE)</f>
        <v>Y</v>
      </c>
      <c r="I68" t="str">
        <f>VLOOKUP($B68,Droidstatx!$B$2:$C$321,2,FALSE)</f>
        <v>Y</v>
      </c>
      <c r="J68" t="e">
        <f>VLOOKUP($B68,Super!$B$2:$C$321,2,FALSE)</f>
        <v>#N/A</v>
      </c>
      <c r="K68">
        <f>VLOOKUP($B68,'Results - OWASP'!$B$2:$L$321,2,FALSE)</f>
        <v>9</v>
      </c>
      <c r="L68">
        <f>VLOOKUP($B68,'Results - OWASP'!$B$2:$L$321,3,FALSE)</f>
        <v>4</v>
      </c>
      <c r="M68">
        <f>VLOOKUP($B68,'Results - OWASP'!$B$2:$L$321,4,FALSE)</f>
        <v>7</v>
      </c>
      <c r="N68">
        <f>VLOOKUP($B68,'Results - OWASP'!$B$2:$L$321,5,FALSE)</f>
        <v>0</v>
      </c>
      <c r="O68">
        <f>VLOOKUP($B68,'Results - OWASP'!$B$2:$L$321,6,FALSE)</f>
        <v>2</v>
      </c>
      <c r="P68">
        <f>VLOOKUP($B68,'Results - OWASP'!$B$2:$L$321,7,FALSE)</f>
        <v>1</v>
      </c>
      <c r="Q68">
        <f>VLOOKUP($B68,'Results - OWASP'!$B$2:$L$321,8,FALSE)</f>
        <v>2</v>
      </c>
      <c r="R68">
        <f>VLOOKUP($B68,'Results - OWASP'!$B$2:$L$321,9,FALSE)</f>
        <v>2</v>
      </c>
      <c r="S68">
        <f>VLOOKUP($B68,'Results - OWASP'!$B$2:$L$321,10,FALSE)</f>
        <v>1</v>
      </c>
      <c r="T68">
        <f>VLOOKUP($B68,'Results - OWASP'!$B$2:$L$321,11,FALSE)</f>
        <v>0</v>
      </c>
      <c r="U68">
        <f>VLOOKUP($B68,'Results - RiskLevel'!$B$2:$G$321,3,FALSE)</f>
        <v>28</v>
      </c>
      <c r="V68">
        <f>VLOOKUP($B68,'Results - RiskLevel'!$B$2:$G$321,4,FALSE)</f>
        <v>8</v>
      </c>
      <c r="W68">
        <f>VLOOKUP($B68,'Results - RiskLevel'!$B$2:$G$321,5,FALSE)</f>
        <v>11</v>
      </c>
      <c r="X68">
        <f>VLOOKUP($B68,'Results - RiskLevel'!$B$2:$G$321,6,FALSE)</f>
        <v>9</v>
      </c>
      <c r="Y68">
        <f>VLOOKUP($B68,'Results - RiskLevel'!$B$2:$G$321,2,FALSE)</f>
        <v>0.56000000000000005</v>
      </c>
    </row>
    <row r="69" spans="1:25" x14ac:dyDescent="0.2">
      <c r="A69">
        <v>68</v>
      </c>
      <c r="B69" t="s">
        <v>72</v>
      </c>
      <c r="C69" t="str">
        <f>VLOOKUP($B69,Naming!$B$2:$D$321,2,FALSE)</f>
        <v>Cardboard</v>
      </c>
      <c r="D69" t="str">
        <f>VLOOKUP($B69,Naming!$B$2:$D$321,3,FALSE)</f>
        <v>LIBRARIES_AND_DEMO</v>
      </c>
      <c r="E69" s="4">
        <f>VLOOKUP($B69,'Results - Sequence'!$B$2:$E$321,2,FALSE)</f>
        <v>44022.046320091133</v>
      </c>
      <c r="F69" s="4">
        <f>VLOOKUP($B69,'Results - Sequence'!$B$2:$E$321,3,FALSE)</f>
        <v>44022.04649673064</v>
      </c>
      <c r="G69" s="3">
        <f>VLOOKUP($B69,'Results - Sequence'!$B$2:$E$321,4,FALSE)</f>
        <v>1.7663950711721554E-4</v>
      </c>
      <c r="H69" t="str">
        <f>VLOOKUP($B69,Androbugs!$B$2:$C$321,2,FALSE)</f>
        <v>Y</v>
      </c>
      <c r="I69" t="str">
        <f>VLOOKUP($B69,Droidstatx!$B$2:$C$321,2,FALSE)</f>
        <v>Y</v>
      </c>
      <c r="J69" t="e">
        <f>VLOOKUP($B69,Super!$B$2:$C$321,2,FALSE)</f>
        <v>#N/A</v>
      </c>
      <c r="K69">
        <f>VLOOKUP($B69,'Results - OWASP'!$B$2:$L$321,2,FALSE)</f>
        <v>3</v>
      </c>
      <c r="L69">
        <f>VLOOKUP($B69,'Results - OWASP'!$B$2:$L$321,3,FALSE)</f>
        <v>3</v>
      </c>
      <c r="M69">
        <f>VLOOKUP($B69,'Results - OWASP'!$B$2:$L$321,4,FALSE)</f>
        <v>1</v>
      </c>
      <c r="N69">
        <f>VLOOKUP($B69,'Results - OWASP'!$B$2:$L$321,5,FALSE)</f>
        <v>0</v>
      </c>
      <c r="O69">
        <f>VLOOKUP($B69,'Results - OWASP'!$B$2:$L$321,6,FALSE)</f>
        <v>1</v>
      </c>
      <c r="P69">
        <f>VLOOKUP($B69,'Results - OWASP'!$B$2:$L$321,7,FALSE)</f>
        <v>1</v>
      </c>
      <c r="Q69">
        <f>VLOOKUP($B69,'Results - OWASP'!$B$2:$L$321,8,FALSE)</f>
        <v>1</v>
      </c>
      <c r="R69">
        <f>VLOOKUP($B69,'Results - OWASP'!$B$2:$L$321,9,FALSE)</f>
        <v>1</v>
      </c>
      <c r="S69">
        <f>VLOOKUP($B69,'Results - OWASP'!$B$2:$L$321,10,FALSE)</f>
        <v>0</v>
      </c>
      <c r="T69">
        <f>VLOOKUP($B69,'Results - OWASP'!$B$2:$L$321,11,FALSE)</f>
        <v>0</v>
      </c>
      <c r="U69">
        <f>VLOOKUP($B69,'Results - RiskLevel'!$B$2:$G$321,3,FALSE)</f>
        <v>11</v>
      </c>
      <c r="V69">
        <f>VLOOKUP($B69,'Results - RiskLevel'!$B$2:$G$321,4,FALSE)</f>
        <v>5</v>
      </c>
      <c r="W69">
        <f>VLOOKUP($B69,'Results - RiskLevel'!$B$2:$G$321,5,FALSE)</f>
        <v>4</v>
      </c>
      <c r="X69">
        <f>VLOOKUP($B69,'Results - RiskLevel'!$B$2:$G$321,6,FALSE)</f>
        <v>2</v>
      </c>
      <c r="Y69">
        <f>VLOOKUP($B69,'Results - RiskLevel'!$B$2:$G$321,2,FALSE)</f>
        <v>0.4</v>
      </c>
    </row>
    <row r="70" spans="1:25" x14ac:dyDescent="0.2">
      <c r="A70">
        <v>69</v>
      </c>
      <c r="B70" t="s">
        <v>73</v>
      </c>
      <c r="C70" t="str">
        <f>VLOOKUP($B70,Naming!$B$2:$D$321,2,FALSE)</f>
        <v>Booking.com: Hotels, Apartments &amp; Accommodation</v>
      </c>
      <c r="D70" t="str">
        <f>VLOOKUP($B70,Naming!$B$2:$D$321,3,FALSE)</f>
        <v>TRAVEL_AND_LOCAL</v>
      </c>
      <c r="E70" s="4">
        <f>VLOOKUP($B70,'Results - Sequence'!$B$2:$E$321,2,FALSE)</f>
        <v>44022.046496793053</v>
      </c>
      <c r="F70" s="4">
        <f>VLOOKUP($B70,'Results - Sequence'!$B$2:$E$321,3,FALSE)</f>
        <v>44022.047073929018</v>
      </c>
      <c r="G70" s="3">
        <f>VLOOKUP($B70,'Results - Sequence'!$B$2:$E$321,4,FALSE)</f>
        <v>5.771359647042118E-4</v>
      </c>
      <c r="H70" t="str">
        <f>VLOOKUP($B70,Androbugs!$B$2:$C$321,2,FALSE)</f>
        <v>Y</v>
      </c>
      <c r="I70" t="str">
        <f>VLOOKUP($B70,Droidstatx!$B$2:$C$321,2,FALSE)</f>
        <v>Y</v>
      </c>
      <c r="J70" t="str">
        <f>VLOOKUP($B70,Super!$B$2:$C$321,2,FALSE)</f>
        <v>Y</v>
      </c>
      <c r="K70">
        <f>VLOOKUP($B70,'Results - OWASP'!$B$2:$L$321,2,FALSE)</f>
        <v>9</v>
      </c>
      <c r="L70">
        <f>VLOOKUP($B70,'Results - OWASP'!$B$2:$L$321,3,FALSE)</f>
        <v>2</v>
      </c>
      <c r="M70">
        <f>VLOOKUP($B70,'Results - OWASP'!$B$2:$L$321,4,FALSE)</f>
        <v>5</v>
      </c>
      <c r="N70">
        <f>VLOOKUP($B70,'Results - OWASP'!$B$2:$L$321,5,FALSE)</f>
        <v>0</v>
      </c>
      <c r="O70">
        <f>VLOOKUP($B70,'Results - OWASP'!$B$2:$L$321,6,FALSE)</f>
        <v>3</v>
      </c>
      <c r="P70">
        <f>VLOOKUP($B70,'Results - OWASP'!$B$2:$L$321,7,FALSE)</f>
        <v>1</v>
      </c>
      <c r="Q70">
        <f>VLOOKUP($B70,'Results - OWASP'!$B$2:$L$321,8,FALSE)</f>
        <v>1</v>
      </c>
      <c r="R70">
        <f>VLOOKUP($B70,'Results - OWASP'!$B$2:$L$321,9,FALSE)</f>
        <v>3</v>
      </c>
      <c r="S70">
        <f>VLOOKUP($B70,'Results - OWASP'!$B$2:$L$321,10,FALSE)</f>
        <v>2</v>
      </c>
      <c r="T70">
        <f>VLOOKUP($B70,'Results - OWASP'!$B$2:$L$321,11,FALSE)</f>
        <v>0</v>
      </c>
      <c r="U70">
        <f>VLOOKUP($B70,'Results - RiskLevel'!$B$2:$G$321,3,FALSE)</f>
        <v>26</v>
      </c>
      <c r="V70">
        <f>VLOOKUP($B70,'Results - RiskLevel'!$B$2:$G$321,4,FALSE)</f>
        <v>7</v>
      </c>
      <c r="W70">
        <f>VLOOKUP($B70,'Results - RiskLevel'!$B$2:$G$321,5,FALSE)</f>
        <v>11</v>
      </c>
      <c r="X70">
        <f>VLOOKUP($B70,'Results - RiskLevel'!$B$2:$G$321,6,FALSE)</f>
        <v>8</v>
      </c>
      <c r="Y70">
        <f>VLOOKUP($B70,'Results - RiskLevel'!$B$2:$G$321,2,FALSE)</f>
        <v>0.55000000000000004</v>
      </c>
    </row>
    <row r="71" spans="1:25" x14ac:dyDescent="0.2">
      <c r="A71">
        <v>70</v>
      </c>
      <c r="B71" t="s">
        <v>74</v>
      </c>
      <c r="C71" t="str">
        <f>VLOOKUP($B71,Naming!$B$2:$D$321,2,FALSE)</f>
        <v>YouTube Music - Stream Songs &amp; Music Videos</v>
      </c>
      <c r="D71" t="str">
        <f>VLOOKUP($B71,Naming!$B$2:$D$321,3,FALSE)</f>
        <v>MUSIC_AND_AUDIO</v>
      </c>
      <c r="E71" s="4">
        <f>VLOOKUP($B71,'Results - Sequence'!$B$2:$E$321,2,FALSE)</f>
        <v>44022.047073987807</v>
      </c>
      <c r="F71" s="4">
        <f>VLOOKUP($B71,'Results - Sequence'!$B$2:$E$321,3,FALSE)</f>
        <v>44022.047574842763</v>
      </c>
      <c r="G71" s="3">
        <f>VLOOKUP($B71,'Results - Sequence'!$B$2:$E$321,4,FALSE)</f>
        <v>5.0085495604434982E-4</v>
      </c>
      <c r="H71" t="str">
        <f>VLOOKUP($B71,Androbugs!$B$2:$C$321,2,FALSE)</f>
        <v>Y</v>
      </c>
      <c r="I71" t="str">
        <f>VLOOKUP($B71,Droidstatx!$B$2:$C$321,2,FALSE)</f>
        <v>Y</v>
      </c>
      <c r="J71" t="str">
        <f>VLOOKUP($B71,Super!$B$2:$C$321,2,FALSE)</f>
        <v>Y</v>
      </c>
      <c r="K71">
        <f>VLOOKUP($B71,'Results - OWASP'!$B$2:$L$321,2,FALSE)</f>
        <v>5</v>
      </c>
      <c r="L71">
        <f>VLOOKUP($B71,'Results - OWASP'!$B$2:$L$321,3,FALSE)</f>
        <v>7</v>
      </c>
      <c r="M71">
        <f>VLOOKUP($B71,'Results - OWASP'!$B$2:$L$321,4,FALSE)</f>
        <v>3</v>
      </c>
      <c r="N71">
        <f>VLOOKUP($B71,'Results - OWASP'!$B$2:$L$321,5,FALSE)</f>
        <v>0</v>
      </c>
      <c r="O71">
        <f>VLOOKUP($B71,'Results - OWASP'!$B$2:$L$321,6,FALSE)</f>
        <v>4</v>
      </c>
      <c r="P71">
        <f>VLOOKUP($B71,'Results - OWASP'!$B$2:$L$321,7,FALSE)</f>
        <v>1</v>
      </c>
      <c r="Q71">
        <f>VLOOKUP($B71,'Results - OWASP'!$B$2:$L$321,8,FALSE)</f>
        <v>4</v>
      </c>
      <c r="R71">
        <f>VLOOKUP($B71,'Results - OWASP'!$B$2:$L$321,9,FALSE)</f>
        <v>1</v>
      </c>
      <c r="S71">
        <f>VLOOKUP($B71,'Results - OWASP'!$B$2:$L$321,10,FALSE)</f>
        <v>0</v>
      </c>
      <c r="T71">
        <f>VLOOKUP($B71,'Results - OWASP'!$B$2:$L$321,11,FALSE)</f>
        <v>1</v>
      </c>
      <c r="U71">
        <f>VLOOKUP($B71,'Results - RiskLevel'!$B$2:$G$321,3,FALSE)</f>
        <v>26</v>
      </c>
      <c r="V71">
        <f>VLOOKUP($B71,'Results - RiskLevel'!$B$2:$G$321,4,FALSE)</f>
        <v>10</v>
      </c>
      <c r="W71">
        <f>VLOOKUP($B71,'Results - RiskLevel'!$B$2:$G$321,5,FALSE)</f>
        <v>12</v>
      </c>
      <c r="X71">
        <f>VLOOKUP($B71,'Results - RiskLevel'!$B$2:$G$321,6,FALSE)</f>
        <v>4</v>
      </c>
      <c r="Y71">
        <f>VLOOKUP($B71,'Results - RiskLevel'!$B$2:$G$321,2,FALSE)</f>
        <v>0.48</v>
      </c>
    </row>
    <row r="72" spans="1:25" x14ac:dyDescent="0.2">
      <c r="A72">
        <v>71</v>
      </c>
      <c r="B72" t="s">
        <v>75</v>
      </c>
      <c r="C72" t="str">
        <f>VLOOKUP($B72,Naming!$B$2:$D$321,2,FALSE)</f>
        <v>the Weather</v>
      </c>
      <c r="D72" t="str">
        <f>VLOOKUP($B72,Naming!$B$2:$D$321,3,FALSE)</f>
        <v>WEATHER</v>
      </c>
      <c r="E72" s="4">
        <f>VLOOKUP($B72,'Results - Sequence'!$B$2:$E$321,2,FALSE)</f>
        <v>44022.047574900578</v>
      </c>
      <c r="F72" s="4">
        <f>VLOOKUP($B72,'Results - Sequence'!$B$2:$E$321,3,FALSE)</f>
        <v>44022.047902703809</v>
      </c>
      <c r="G72" s="3">
        <f>VLOOKUP($B72,'Results - Sequence'!$B$2:$E$321,4,FALSE)</f>
        <v>3.2780323090264574E-4</v>
      </c>
      <c r="H72" t="str">
        <f>VLOOKUP($B72,Androbugs!$B$2:$C$321,2,FALSE)</f>
        <v>Y</v>
      </c>
      <c r="I72" t="str">
        <f>VLOOKUP($B72,Droidstatx!$B$2:$C$321,2,FALSE)</f>
        <v>Y</v>
      </c>
      <c r="J72" t="e">
        <f>VLOOKUP($B72,Super!$B$2:$C$321,2,FALSE)</f>
        <v>#N/A</v>
      </c>
      <c r="K72">
        <f>VLOOKUP($B72,'Results - OWASP'!$B$2:$L$321,2,FALSE)</f>
        <v>6</v>
      </c>
      <c r="L72">
        <f>VLOOKUP($B72,'Results - OWASP'!$B$2:$L$321,3,FALSE)</f>
        <v>2</v>
      </c>
      <c r="M72">
        <f>VLOOKUP($B72,'Results - OWASP'!$B$2:$L$321,4,FALSE)</f>
        <v>3</v>
      </c>
      <c r="N72">
        <f>VLOOKUP($B72,'Results - OWASP'!$B$2:$L$321,5,FALSE)</f>
        <v>0</v>
      </c>
      <c r="O72">
        <f>VLOOKUP($B72,'Results - OWASP'!$B$2:$L$321,6,FALSE)</f>
        <v>1</v>
      </c>
      <c r="P72">
        <f>VLOOKUP($B72,'Results - OWASP'!$B$2:$L$321,7,FALSE)</f>
        <v>1</v>
      </c>
      <c r="Q72">
        <f>VLOOKUP($B72,'Results - OWASP'!$B$2:$L$321,8,FALSE)</f>
        <v>1</v>
      </c>
      <c r="R72">
        <f>VLOOKUP($B72,'Results - OWASP'!$B$2:$L$321,9,FALSE)</f>
        <v>2</v>
      </c>
      <c r="S72">
        <f>VLOOKUP($B72,'Results - OWASP'!$B$2:$L$321,10,FALSE)</f>
        <v>0</v>
      </c>
      <c r="T72">
        <f>VLOOKUP($B72,'Results - OWASP'!$B$2:$L$321,11,FALSE)</f>
        <v>1</v>
      </c>
      <c r="U72">
        <f>VLOOKUP($B72,'Results - RiskLevel'!$B$2:$G$321,3,FALSE)</f>
        <v>17</v>
      </c>
      <c r="V72">
        <f>VLOOKUP($B72,'Results - RiskLevel'!$B$2:$G$321,4,FALSE)</f>
        <v>5</v>
      </c>
      <c r="W72">
        <f>VLOOKUP($B72,'Results - RiskLevel'!$B$2:$G$321,5,FALSE)</f>
        <v>9</v>
      </c>
      <c r="X72">
        <f>VLOOKUP($B72,'Results - RiskLevel'!$B$2:$G$321,6,FALSE)</f>
        <v>3</v>
      </c>
      <c r="Y72">
        <f>VLOOKUP($B72,'Results - RiskLevel'!$B$2:$G$321,2,FALSE)</f>
        <v>0.55000000000000004</v>
      </c>
    </row>
    <row r="73" spans="1:25" x14ac:dyDescent="0.2">
      <c r="A73">
        <v>72</v>
      </c>
      <c r="B73" t="s">
        <v>76</v>
      </c>
      <c r="C73" t="str">
        <f>VLOOKUP($B73,Naming!$B$2:$D$321,2,FALSE)</f>
        <v>Luluchat - Live Dating Chat</v>
      </c>
      <c r="D73" t="str">
        <f>VLOOKUP($B73,Naming!$B$2:$D$321,3,FALSE)</f>
        <v>SOCIAL</v>
      </c>
      <c r="E73" s="4">
        <f>VLOOKUP($B73,'Results - Sequence'!$B$2:$E$321,2,FALSE)</f>
        <v>44022.04790276623</v>
      </c>
      <c r="F73" s="4">
        <f>VLOOKUP($B73,'Results - Sequence'!$B$2:$E$321,3,FALSE)</f>
        <v>44022.048210864872</v>
      </c>
      <c r="G73" s="3">
        <f>VLOOKUP($B73,'Results - Sequence'!$B$2:$E$321,4,FALSE)</f>
        <v>3.0809864256298169E-4</v>
      </c>
      <c r="H73" t="str">
        <f>VLOOKUP($B73,Androbugs!$B$2:$C$321,2,FALSE)</f>
        <v>Y</v>
      </c>
      <c r="I73" t="str">
        <f>VLOOKUP($B73,Droidstatx!$B$2:$C$321,2,FALSE)</f>
        <v>Y</v>
      </c>
      <c r="J73" t="e">
        <f>VLOOKUP($B73,Super!$B$2:$C$321,2,FALSE)</f>
        <v>#N/A</v>
      </c>
      <c r="K73">
        <f>VLOOKUP($B73,'Results - OWASP'!$B$2:$L$321,2,FALSE)</f>
        <v>9</v>
      </c>
      <c r="L73">
        <f>VLOOKUP($B73,'Results - OWASP'!$B$2:$L$321,3,FALSE)</f>
        <v>3</v>
      </c>
      <c r="M73">
        <f>VLOOKUP($B73,'Results - OWASP'!$B$2:$L$321,4,FALSE)</f>
        <v>5</v>
      </c>
      <c r="N73">
        <f>VLOOKUP($B73,'Results - OWASP'!$B$2:$L$321,5,FALSE)</f>
        <v>0</v>
      </c>
      <c r="O73">
        <f>VLOOKUP($B73,'Results - OWASP'!$B$2:$L$321,6,FALSE)</f>
        <v>5</v>
      </c>
      <c r="P73">
        <f>VLOOKUP($B73,'Results - OWASP'!$B$2:$L$321,7,FALSE)</f>
        <v>1</v>
      </c>
      <c r="Q73">
        <f>VLOOKUP($B73,'Results - OWASP'!$B$2:$L$321,8,FALSE)</f>
        <v>2</v>
      </c>
      <c r="R73">
        <f>VLOOKUP($B73,'Results - OWASP'!$B$2:$L$321,9,FALSE)</f>
        <v>2</v>
      </c>
      <c r="S73">
        <f>VLOOKUP($B73,'Results - OWASP'!$B$2:$L$321,10,FALSE)</f>
        <v>1</v>
      </c>
      <c r="T73">
        <f>VLOOKUP($B73,'Results - OWASP'!$B$2:$L$321,11,FALSE)</f>
        <v>0</v>
      </c>
      <c r="U73">
        <f>VLOOKUP($B73,'Results - RiskLevel'!$B$2:$G$321,3,FALSE)</f>
        <v>28</v>
      </c>
      <c r="V73">
        <f>VLOOKUP($B73,'Results - RiskLevel'!$B$2:$G$321,4,FALSE)</f>
        <v>6</v>
      </c>
      <c r="W73">
        <f>VLOOKUP($B73,'Results - RiskLevel'!$B$2:$G$321,5,FALSE)</f>
        <v>10</v>
      </c>
      <c r="X73">
        <f>VLOOKUP($B73,'Results - RiskLevel'!$B$2:$G$321,6,FALSE)</f>
        <v>12</v>
      </c>
      <c r="Y73">
        <f>VLOOKUP($B73,'Results - RiskLevel'!$B$2:$G$321,2,FALSE)</f>
        <v>0.61</v>
      </c>
    </row>
    <row r="74" spans="1:25" x14ac:dyDescent="0.2">
      <c r="A74">
        <v>73</v>
      </c>
      <c r="B74" t="s">
        <v>77</v>
      </c>
      <c r="C74" t="str">
        <f>VLOOKUP($B74,Naming!$B$2:$D$321,2,FALSE)</f>
        <v>Facebook Pages Manager</v>
      </c>
      <c r="D74" t="str">
        <f>VLOOKUP($B74,Naming!$B$2:$D$321,3,FALSE)</f>
        <v>BUSINESS</v>
      </c>
      <c r="E74" s="4">
        <f>VLOOKUP($B74,'Results - Sequence'!$B$2:$E$321,2,FALSE)</f>
        <v>44022.04821093323</v>
      </c>
      <c r="F74" s="4">
        <f>VLOOKUP($B74,'Results - Sequence'!$B$2:$E$321,3,FALSE)</f>
        <v>44022.048348039883</v>
      </c>
      <c r="G74" s="3">
        <f>VLOOKUP($B74,'Results - Sequence'!$B$2:$E$321,4,FALSE)</f>
        <v>1.3710665371036157E-4</v>
      </c>
      <c r="H74" t="str">
        <f>VLOOKUP($B74,Androbugs!$B$2:$C$321,2,FALSE)</f>
        <v>Y</v>
      </c>
      <c r="I74" t="str">
        <f>VLOOKUP($B74,Droidstatx!$B$2:$C$321,2,FALSE)</f>
        <v>Y</v>
      </c>
      <c r="J74" t="str">
        <f>VLOOKUP($B74,Super!$B$2:$C$321,2,FALSE)</f>
        <v>Y</v>
      </c>
      <c r="K74">
        <f>VLOOKUP($B74,'Results - OWASP'!$B$2:$L$321,2,FALSE)</f>
        <v>5</v>
      </c>
      <c r="L74">
        <f>VLOOKUP($B74,'Results - OWASP'!$B$2:$L$321,3,FALSE)</f>
        <v>5</v>
      </c>
      <c r="M74">
        <f>VLOOKUP($B74,'Results - OWASP'!$B$2:$L$321,4,FALSE)</f>
        <v>6</v>
      </c>
      <c r="N74">
        <f>VLOOKUP($B74,'Results - OWASP'!$B$2:$L$321,5,FALSE)</f>
        <v>0</v>
      </c>
      <c r="O74">
        <f>VLOOKUP($B74,'Results - OWASP'!$B$2:$L$321,6,FALSE)</f>
        <v>5</v>
      </c>
      <c r="P74">
        <f>VLOOKUP($B74,'Results - OWASP'!$B$2:$L$321,7,FALSE)</f>
        <v>1</v>
      </c>
      <c r="Q74">
        <f>VLOOKUP($B74,'Results - OWASP'!$B$2:$L$321,8,FALSE)</f>
        <v>6</v>
      </c>
      <c r="R74">
        <f>VLOOKUP($B74,'Results - OWASP'!$B$2:$L$321,9,FALSE)</f>
        <v>3</v>
      </c>
      <c r="S74">
        <f>VLOOKUP($B74,'Results - OWASP'!$B$2:$L$321,10,FALSE)</f>
        <v>0</v>
      </c>
      <c r="T74">
        <f>VLOOKUP($B74,'Results - OWASP'!$B$2:$L$321,11,FALSE)</f>
        <v>0</v>
      </c>
      <c r="U74">
        <f>VLOOKUP($B74,'Results - RiskLevel'!$B$2:$G$321,3,FALSE)</f>
        <v>31</v>
      </c>
      <c r="V74">
        <f>VLOOKUP($B74,'Results - RiskLevel'!$B$2:$G$321,4,FALSE)</f>
        <v>9</v>
      </c>
      <c r="W74">
        <f>VLOOKUP($B74,'Results - RiskLevel'!$B$2:$G$321,5,FALSE)</f>
        <v>11</v>
      </c>
      <c r="X74">
        <f>VLOOKUP($B74,'Results - RiskLevel'!$B$2:$G$321,6,FALSE)</f>
        <v>11</v>
      </c>
      <c r="Y74">
        <f>VLOOKUP($B74,'Results - RiskLevel'!$B$2:$G$321,2,FALSE)</f>
        <v>0.59</v>
      </c>
    </row>
    <row r="75" spans="1:25" x14ac:dyDescent="0.2">
      <c r="A75">
        <v>74</v>
      </c>
      <c r="B75" t="s">
        <v>78</v>
      </c>
      <c r="C75" t="str">
        <f>VLOOKUP($B75,Naming!$B$2:$D$321,2,FALSE)</f>
        <v>Nova Launcher</v>
      </c>
      <c r="D75" t="str">
        <f>VLOOKUP($B75,Naming!$B$2:$D$321,3,FALSE)</f>
        <v>PERSONALIZATION</v>
      </c>
      <c r="E75" s="4">
        <f>VLOOKUP($B75,'Results - Sequence'!$B$2:$E$321,2,FALSE)</f>
        <v>44022.048348102333</v>
      </c>
      <c r="F75" s="4">
        <f>VLOOKUP($B75,'Results - Sequence'!$B$2:$E$321,3,FALSE)</f>
        <v>44022.048466139211</v>
      </c>
      <c r="G75" s="3">
        <f>VLOOKUP($B75,'Results - Sequence'!$B$2:$E$321,4,FALSE)</f>
        <v>1.180368781206198E-4</v>
      </c>
      <c r="H75" t="str">
        <f>VLOOKUP($B75,Androbugs!$B$2:$C$321,2,FALSE)</f>
        <v>Y</v>
      </c>
      <c r="I75" t="str">
        <f>VLOOKUP($B75,Droidstatx!$B$2:$C$321,2,FALSE)</f>
        <v>Y</v>
      </c>
      <c r="J75" t="e">
        <f>VLOOKUP($B75,Super!$B$2:$C$321,2,FALSE)</f>
        <v>#N/A</v>
      </c>
      <c r="K75">
        <f>VLOOKUP($B75,'Results - OWASP'!$B$2:$L$321,2,FALSE)</f>
        <v>6</v>
      </c>
      <c r="L75">
        <f>VLOOKUP($B75,'Results - OWASP'!$B$2:$L$321,3,FALSE)</f>
        <v>2</v>
      </c>
      <c r="M75">
        <f>VLOOKUP($B75,'Results - OWASP'!$B$2:$L$321,4,FALSE)</f>
        <v>2</v>
      </c>
      <c r="N75">
        <f>VLOOKUP($B75,'Results - OWASP'!$B$2:$L$321,5,FALSE)</f>
        <v>0</v>
      </c>
      <c r="O75">
        <f>VLOOKUP($B75,'Results - OWASP'!$B$2:$L$321,6,FALSE)</f>
        <v>1</v>
      </c>
      <c r="P75">
        <f>VLOOKUP($B75,'Results - OWASP'!$B$2:$L$321,7,FALSE)</f>
        <v>1</v>
      </c>
      <c r="Q75">
        <f>VLOOKUP($B75,'Results - OWASP'!$B$2:$L$321,8,FALSE)</f>
        <v>2</v>
      </c>
      <c r="R75">
        <f>VLOOKUP($B75,'Results - OWASP'!$B$2:$L$321,9,FALSE)</f>
        <v>3</v>
      </c>
      <c r="S75">
        <f>VLOOKUP($B75,'Results - OWASP'!$B$2:$L$321,10,FALSE)</f>
        <v>0</v>
      </c>
      <c r="T75">
        <f>VLOOKUP($B75,'Results - OWASP'!$B$2:$L$321,11,FALSE)</f>
        <v>0</v>
      </c>
      <c r="U75">
        <f>VLOOKUP($B75,'Results - RiskLevel'!$B$2:$G$321,3,FALSE)</f>
        <v>17</v>
      </c>
      <c r="V75">
        <f>VLOOKUP($B75,'Results - RiskLevel'!$B$2:$G$321,4,FALSE)</f>
        <v>5</v>
      </c>
      <c r="W75">
        <f>VLOOKUP($B75,'Results - RiskLevel'!$B$2:$G$321,5,FALSE)</f>
        <v>8</v>
      </c>
      <c r="X75">
        <f>VLOOKUP($B75,'Results - RiskLevel'!$B$2:$G$321,6,FALSE)</f>
        <v>4</v>
      </c>
      <c r="Y75">
        <f>VLOOKUP($B75,'Results - RiskLevel'!$B$2:$G$321,2,FALSE)</f>
        <v>0.53</v>
      </c>
    </row>
    <row r="76" spans="1:25" x14ac:dyDescent="0.2">
      <c r="A76">
        <v>75</v>
      </c>
      <c r="B76" t="s">
        <v>79</v>
      </c>
      <c r="C76" t="str">
        <f>VLOOKUP($B76,Naming!$B$2:$D$321,2,FALSE)</f>
        <v>Porn Blocker (Safe Surfer)</v>
      </c>
      <c r="D76" t="str">
        <f>VLOOKUP($B76,Naming!$B$2:$D$321,3,FALSE)</f>
        <v>PARENTING</v>
      </c>
      <c r="E76" s="4">
        <f>VLOOKUP($B76,'Results - Sequence'!$B$2:$E$321,2,FALSE)</f>
        <v>44022.048466201188</v>
      </c>
      <c r="F76" s="4">
        <f>VLOOKUP($B76,'Results - Sequence'!$B$2:$E$321,3,FALSE)</f>
        <v>44022.048576793153</v>
      </c>
      <c r="G76" s="3">
        <f>VLOOKUP($B76,'Results - Sequence'!$B$2:$E$321,4,FALSE)</f>
        <v>1.1059196549467742E-4</v>
      </c>
      <c r="H76" t="str">
        <f>VLOOKUP($B76,Androbugs!$B$2:$C$321,2,FALSE)</f>
        <v>Y</v>
      </c>
      <c r="I76" t="str">
        <f>VLOOKUP($B76,Droidstatx!$B$2:$C$321,2,FALSE)</f>
        <v>Y</v>
      </c>
      <c r="J76" t="e">
        <f>VLOOKUP($B76,Super!$B$2:$C$321,2,FALSE)</f>
        <v>#N/A</v>
      </c>
      <c r="K76">
        <f>VLOOKUP($B76,'Results - OWASP'!$B$2:$L$321,2,FALSE)</f>
        <v>6</v>
      </c>
      <c r="L76">
        <f>VLOOKUP($B76,'Results - OWASP'!$B$2:$L$321,3,FALSE)</f>
        <v>3</v>
      </c>
      <c r="M76">
        <f>VLOOKUP($B76,'Results - OWASP'!$B$2:$L$321,4,FALSE)</f>
        <v>1</v>
      </c>
      <c r="N76">
        <f>VLOOKUP($B76,'Results - OWASP'!$B$2:$L$321,5,FALSE)</f>
        <v>0</v>
      </c>
      <c r="O76">
        <f>VLOOKUP($B76,'Results - OWASP'!$B$2:$L$321,6,FALSE)</f>
        <v>1</v>
      </c>
      <c r="P76">
        <f>VLOOKUP($B76,'Results - OWASP'!$B$2:$L$321,7,FALSE)</f>
        <v>1</v>
      </c>
      <c r="Q76">
        <f>VLOOKUP($B76,'Results - OWASP'!$B$2:$L$321,8,FALSE)</f>
        <v>2</v>
      </c>
      <c r="R76">
        <f>VLOOKUP($B76,'Results - OWASP'!$B$2:$L$321,9,FALSE)</f>
        <v>1</v>
      </c>
      <c r="S76">
        <f>VLOOKUP($B76,'Results - OWASP'!$B$2:$L$321,10,FALSE)</f>
        <v>1</v>
      </c>
      <c r="T76">
        <f>VLOOKUP($B76,'Results - OWASP'!$B$2:$L$321,11,FALSE)</f>
        <v>0</v>
      </c>
      <c r="U76">
        <f>VLOOKUP($B76,'Results - RiskLevel'!$B$2:$G$321,3,FALSE)</f>
        <v>16</v>
      </c>
      <c r="V76">
        <f>VLOOKUP($B76,'Results - RiskLevel'!$B$2:$G$321,4,FALSE)</f>
        <v>5</v>
      </c>
      <c r="W76">
        <f>VLOOKUP($B76,'Results - RiskLevel'!$B$2:$G$321,5,FALSE)</f>
        <v>9</v>
      </c>
      <c r="X76">
        <f>VLOOKUP($B76,'Results - RiskLevel'!$B$2:$G$321,6,FALSE)</f>
        <v>2</v>
      </c>
      <c r="Y76">
        <f>VLOOKUP($B76,'Results - RiskLevel'!$B$2:$G$321,2,FALSE)</f>
        <v>0.49</v>
      </c>
    </row>
    <row r="77" spans="1:25" x14ac:dyDescent="0.2">
      <c r="A77">
        <v>76</v>
      </c>
      <c r="B77" t="s">
        <v>80</v>
      </c>
      <c r="C77" t="str">
        <f>VLOOKUP($B77,Naming!$B$2:$D$321,2,FALSE)</f>
        <v>Magic Face:face aging, young camera, fantastic app</v>
      </c>
      <c r="D77" t="str">
        <f>VLOOKUP($B77,Naming!$B$2:$D$321,3,FALSE)</f>
        <v>LIFESTYLE</v>
      </c>
      <c r="E77" s="4">
        <f>VLOOKUP($B77,'Results - Sequence'!$B$2:$E$321,2,FALSE)</f>
        <v>44022.04857685935</v>
      </c>
      <c r="F77" s="4">
        <f>VLOOKUP($B77,'Results - Sequence'!$B$2:$E$321,3,FALSE)</f>
        <v>44022.04860859309</v>
      </c>
      <c r="G77" s="3">
        <f>VLOOKUP($B77,'Results - Sequence'!$B$2:$E$321,4,FALSE)</f>
        <v>3.1733739888295531E-5</v>
      </c>
      <c r="H77" t="str">
        <f>VLOOKUP($B77,Androbugs!$B$2:$C$321,2,FALSE)</f>
        <v>Y</v>
      </c>
      <c r="I77" t="str">
        <f>VLOOKUP($B77,Droidstatx!$B$2:$C$321,2,FALSE)</f>
        <v>Y</v>
      </c>
      <c r="J77" t="str">
        <f>VLOOKUP($B77,Super!$B$2:$C$321,2,FALSE)</f>
        <v>Y</v>
      </c>
      <c r="K77">
        <f>VLOOKUP($B77,'Results - OWASP'!$B$2:$L$321,2,FALSE)</f>
        <v>2</v>
      </c>
      <c r="L77">
        <f>VLOOKUP($B77,'Results - OWASP'!$B$2:$L$321,3,FALSE)</f>
        <v>2</v>
      </c>
      <c r="M77">
        <f>VLOOKUP($B77,'Results - OWASP'!$B$2:$L$321,4,FALSE)</f>
        <v>1</v>
      </c>
      <c r="N77">
        <f>VLOOKUP($B77,'Results - OWASP'!$B$2:$L$321,5,FALSE)</f>
        <v>0</v>
      </c>
      <c r="O77">
        <f>VLOOKUP($B77,'Results - OWASP'!$B$2:$L$321,6,FALSE)</f>
        <v>1</v>
      </c>
      <c r="P77">
        <f>VLOOKUP($B77,'Results - OWASP'!$B$2:$L$321,7,FALSE)</f>
        <v>0</v>
      </c>
      <c r="Q77">
        <f>VLOOKUP($B77,'Results - OWASP'!$B$2:$L$321,8,FALSE)</f>
        <v>4</v>
      </c>
      <c r="R77">
        <f>VLOOKUP($B77,'Results - OWASP'!$B$2:$L$321,9,FALSE)</f>
        <v>0</v>
      </c>
      <c r="S77">
        <f>VLOOKUP($B77,'Results - OWASP'!$B$2:$L$321,10,FALSE)</f>
        <v>0</v>
      </c>
      <c r="T77">
        <f>VLOOKUP($B77,'Results - OWASP'!$B$2:$L$321,11,FALSE)</f>
        <v>0</v>
      </c>
      <c r="U77">
        <f>VLOOKUP($B77,'Results - RiskLevel'!$B$2:$G$321,3,FALSE)</f>
        <v>10</v>
      </c>
      <c r="V77">
        <f>VLOOKUP($B77,'Results - RiskLevel'!$B$2:$G$321,4,FALSE)</f>
        <v>5</v>
      </c>
      <c r="W77">
        <f>VLOOKUP($B77,'Results - RiskLevel'!$B$2:$G$321,5,FALSE)</f>
        <v>3</v>
      </c>
      <c r="X77">
        <f>VLOOKUP($B77,'Results - RiskLevel'!$B$2:$G$321,6,FALSE)</f>
        <v>2</v>
      </c>
      <c r="Y77">
        <f>VLOOKUP($B77,'Results - RiskLevel'!$B$2:$G$321,2,FALSE)</f>
        <v>0.55000000000000004</v>
      </c>
    </row>
    <row r="78" spans="1:25" x14ac:dyDescent="0.2">
      <c r="A78">
        <v>77</v>
      </c>
      <c r="B78" t="s">
        <v>81</v>
      </c>
      <c r="C78" t="str">
        <f>VLOOKUP($B78,Naming!$B$2:$D$321,2,FALSE)</f>
        <v>Netflix</v>
      </c>
      <c r="D78" t="str">
        <f>VLOOKUP($B78,Naming!$B$2:$D$321,3,FALSE)</f>
        <v>ENTERTAINMENT</v>
      </c>
      <c r="E78" s="4">
        <f>VLOOKUP($B78,'Results - Sequence'!$B$2:$E$321,2,FALSE)</f>
        <v>44022.048608658901</v>
      </c>
      <c r="F78" s="4">
        <f>VLOOKUP($B78,'Results - Sequence'!$B$2:$E$321,3,FALSE)</f>
        <v>44022.048615044063</v>
      </c>
      <c r="G78" s="3">
        <f>VLOOKUP($B78,'Results - Sequence'!$B$2:$E$321,4,FALSE)</f>
        <v>6.3851621234789491E-6</v>
      </c>
      <c r="H78" t="str">
        <f>VLOOKUP($B78,Androbugs!$B$2:$C$321,2,FALSE)</f>
        <v>N</v>
      </c>
      <c r="I78" t="str">
        <f>VLOOKUP($B78,Droidstatx!$B$2:$C$321,2,FALSE)</f>
        <v>N</v>
      </c>
      <c r="J78" t="e">
        <f>VLOOKUP($B78,Super!$B$2:$C$321,2,FALSE)</f>
        <v>#N/A</v>
      </c>
      <c r="K78">
        <f>VLOOKUP($B78,'Results - OWASP'!$B$2:$L$321,2,FALSE)</f>
        <v>0</v>
      </c>
      <c r="L78">
        <f>VLOOKUP($B78,'Results - OWASP'!$B$2:$L$321,3,FALSE)</f>
        <v>0</v>
      </c>
      <c r="M78">
        <f>VLOOKUP($B78,'Results - OWASP'!$B$2:$L$321,4,FALSE)</f>
        <v>0</v>
      </c>
      <c r="N78">
        <f>VLOOKUP($B78,'Results - OWASP'!$B$2:$L$321,5,FALSE)</f>
        <v>0</v>
      </c>
      <c r="O78">
        <f>VLOOKUP($B78,'Results - OWASP'!$B$2:$L$321,6,FALSE)</f>
        <v>0</v>
      </c>
      <c r="P78">
        <f>VLOOKUP($B78,'Results - OWASP'!$B$2:$L$321,7,FALSE)</f>
        <v>0</v>
      </c>
      <c r="Q78">
        <f>VLOOKUP($B78,'Results - OWASP'!$B$2:$L$321,8,FALSE)</f>
        <v>0</v>
      </c>
      <c r="R78">
        <f>VLOOKUP($B78,'Results - OWASP'!$B$2:$L$321,9,FALSE)</f>
        <v>0</v>
      </c>
      <c r="S78">
        <f>VLOOKUP($B78,'Results - OWASP'!$B$2:$L$321,10,FALSE)</f>
        <v>0</v>
      </c>
      <c r="T78">
        <f>VLOOKUP($B78,'Results - OWASP'!$B$2:$L$321,11,FALSE)</f>
        <v>0</v>
      </c>
      <c r="U78">
        <f>VLOOKUP($B78,'Results - RiskLevel'!$B$2:$G$321,3,FALSE)</f>
        <v>0</v>
      </c>
      <c r="V78">
        <f>VLOOKUP($B78,'Results - RiskLevel'!$B$2:$G$321,4,FALSE)</f>
        <v>0</v>
      </c>
      <c r="W78">
        <f>VLOOKUP($B78,'Results - RiskLevel'!$B$2:$G$321,5,FALSE)</f>
        <v>0</v>
      </c>
      <c r="X78">
        <f>VLOOKUP($B78,'Results - RiskLevel'!$B$2:$G$321,6,FALSE)</f>
        <v>0</v>
      </c>
      <c r="Y78">
        <f>VLOOKUP($B78,'Results - RiskLevel'!$B$2:$G$321,2,FALSE)</f>
        <v>0</v>
      </c>
    </row>
    <row r="79" spans="1:25" x14ac:dyDescent="0.2">
      <c r="A79">
        <v>78</v>
      </c>
      <c r="B79" t="s">
        <v>82</v>
      </c>
      <c r="C79" t="str">
        <f>VLOOKUP($B79,Naming!$B$2:$D$321,2,FALSE)</f>
        <v>Car Scanner ELM OBD2</v>
      </c>
      <c r="D79" t="str">
        <f>VLOOKUP($B79,Naming!$B$2:$D$321,3,FALSE)</f>
        <v>AUTO_AND_VEHICLES</v>
      </c>
      <c r="E79" s="4">
        <f>VLOOKUP($B79,'Results - Sequence'!$B$2:$E$321,2,FALSE)</f>
        <v>44022.048615106352</v>
      </c>
      <c r="F79" s="4">
        <f>VLOOKUP($B79,'Results - Sequence'!$B$2:$E$321,3,FALSE)</f>
        <v>44022.04890766061</v>
      </c>
      <c r="G79" s="3">
        <f>VLOOKUP($B79,'Results - Sequence'!$B$2:$E$321,4,FALSE)</f>
        <v>2.9255425761220977E-4</v>
      </c>
      <c r="H79" t="str">
        <f>VLOOKUP($B79,Androbugs!$B$2:$C$321,2,FALSE)</f>
        <v>Y</v>
      </c>
      <c r="I79" t="str">
        <f>VLOOKUP($B79,Droidstatx!$B$2:$C$321,2,FALSE)</f>
        <v>Y</v>
      </c>
      <c r="J79" t="e">
        <f>VLOOKUP($B79,Super!$B$2:$C$321,2,FALSE)</f>
        <v>#N/A</v>
      </c>
      <c r="K79">
        <f>VLOOKUP($B79,'Results - OWASP'!$B$2:$L$321,2,FALSE)</f>
        <v>9</v>
      </c>
      <c r="L79">
        <f>VLOOKUP($B79,'Results - OWASP'!$B$2:$L$321,3,FALSE)</f>
        <v>3</v>
      </c>
      <c r="M79">
        <f>VLOOKUP($B79,'Results - OWASP'!$B$2:$L$321,4,FALSE)</f>
        <v>2</v>
      </c>
      <c r="N79">
        <f>VLOOKUP($B79,'Results - OWASP'!$B$2:$L$321,5,FALSE)</f>
        <v>0</v>
      </c>
      <c r="O79">
        <f>VLOOKUP($B79,'Results - OWASP'!$B$2:$L$321,6,FALSE)</f>
        <v>2</v>
      </c>
      <c r="P79">
        <f>VLOOKUP($B79,'Results - OWASP'!$B$2:$L$321,7,FALSE)</f>
        <v>1</v>
      </c>
      <c r="Q79">
        <f>VLOOKUP($B79,'Results - OWASP'!$B$2:$L$321,8,FALSE)</f>
        <v>1</v>
      </c>
      <c r="R79">
        <f>VLOOKUP($B79,'Results - OWASP'!$B$2:$L$321,9,FALSE)</f>
        <v>1</v>
      </c>
      <c r="S79">
        <f>VLOOKUP($B79,'Results - OWASP'!$B$2:$L$321,10,FALSE)</f>
        <v>1</v>
      </c>
      <c r="T79">
        <f>VLOOKUP($B79,'Results - OWASP'!$B$2:$L$321,11,FALSE)</f>
        <v>1</v>
      </c>
      <c r="U79">
        <f>VLOOKUP($B79,'Results - RiskLevel'!$B$2:$G$321,3,FALSE)</f>
        <v>21</v>
      </c>
      <c r="V79">
        <f>VLOOKUP($B79,'Results - RiskLevel'!$B$2:$G$321,4,FALSE)</f>
        <v>6</v>
      </c>
      <c r="W79">
        <f>VLOOKUP($B79,'Results - RiskLevel'!$B$2:$G$321,5,FALSE)</f>
        <v>12</v>
      </c>
      <c r="X79">
        <f>VLOOKUP($B79,'Results - RiskLevel'!$B$2:$G$321,6,FALSE)</f>
        <v>3</v>
      </c>
      <c r="Y79">
        <f>VLOOKUP($B79,'Results - RiskLevel'!$B$2:$G$321,2,FALSE)</f>
        <v>0.53</v>
      </c>
    </row>
    <row r="80" spans="1:25" x14ac:dyDescent="0.2">
      <c r="A80">
        <v>79</v>
      </c>
      <c r="B80" t="s">
        <v>83</v>
      </c>
      <c r="C80" t="str">
        <f>VLOOKUP($B80,Naming!$B$2:$D$321,2,FALSE)</f>
        <v>6tv.by</v>
      </c>
      <c r="D80" t="str">
        <f>VLOOKUP($B80,Naming!$B$2:$D$321,3,FALSE)</f>
        <v>NEWS_AND_MAGAZINES</v>
      </c>
      <c r="E80" s="4">
        <f>VLOOKUP($B80,'Results - Sequence'!$B$2:$E$321,2,FALSE)</f>
        <v>44022.048907742283</v>
      </c>
      <c r="F80" s="4">
        <f>VLOOKUP($B80,'Results - Sequence'!$B$2:$E$321,3,FALSE)</f>
        <v>44022.049110798842</v>
      </c>
      <c r="G80" s="3">
        <f>VLOOKUP($B80,'Results - Sequence'!$B$2:$E$321,4,FALSE)</f>
        <v>2.0305655925767496E-4</v>
      </c>
      <c r="H80" t="str">
        <f>VLOOKUP($B80,Androbugs!$B$2:$C$321,2,FALSE)</f>
        <v>Y</v>
      </c>
      <c r="I80" t="str">
        <f>VLOOKUP($B80,Droidstatx!$B$2:$C$321,2,FALSE)</f>
        <v>Y</v>
      </c>
      <c r="J80" t="e">
        <f>VLOOKUP($B80,Super!$B$2:$C$321,2,FALSE)</f>
        <v>#N/A</v>
      </c>
      <c r="K80">
        <f>VLOOKUP($B80,'Results - OWASP'!$B$2:$L$321,2,FALSE)</f>
        <v>1</v>
      </c>
      <c r="L80">
        <f>VLOOKUP($B80,'Results - OWASP'!$B$2:$L$321,3,FALSE)</f>
        <v>3</v>
      </c>
      <c r="M80">
        <f>VLOOKUP($B80,'Results - OWASP'!$B$2:$L$321,4,FALSE)</f>
        <v>2</v>
      </c>
      <c r="N80">
        <f>VLOOKUP($B80,'Results - OWASP'!$B$2:$L$321,5,FALSE)</f>
        <v>0</v>
      </c>
      <c r="O80">
        <f>VLOOKUP($B80,'Results - OWASP'!$B$2:$L$321,6,FALSE)</f>
        <v>2</v>
      </c>
      <c r="P80">
        <f>VLOOKUP($B80,'Results - OWASP'!$B$2:$L$321,7,FALSE)</f>
        <v>1</v>
      </c>
      <c r="Q80">
        <f>VLOOKUP($B80,'Results - OWASP'!$B$2:$L$321,8,FALSE)</f>
        <v>1</v>
      </c>
      <c r="R80">
        <f>VLOOKUP($B80,'Results - OWASP'!$B$2:$L$321,9,FALSE)</f>
        <v>1</v>
      </c>
      <c r="S80">
        <f>VLOOKUP($B80,'Results - OWASP'!$B$2:$L$321,10,FALSE)</f>
        <v>2</v>
      </c>
      <c r="T80">
        <f>VLOOKUP($B80,'Results - OWASP'!$B$2:$L$321,11,FALSE)</f>
        <v>0</v>
      </c>
      <c r="U80">
        <f>VLOOKUP($B80,'Results - RiskLevel'!$B$2:$G$321,3,FALSE)</f>
        <v>13</v>
      </c>
      <c r="V80">
        <f>VLOOKUP($B80,'Results - RiskLevel'!$B$2:$G$321,4,FALSE)</f>
        <v>5</v>
      </c>
      <c r="W80">
        <f>VLOOKUP($B80,'Results - RiskLevel'!$B$2:$G$321,5,FALSE)</f>
        <v>6</v>
      </c>
      <c r="X80">
        <f>VLOOKUP($B80,'Results - RiskLevel'!$B$2:$G$321,6,FALSE)</f>
        <v>2</v>
      </c>
      <c r="Y80">
        <f>VLOOKUP($B80,'Results - RiskLevel'!$B$2:$G$321,2,FALSE)</f>
        <v>0.44</v>
      </c>
    </row>
    <row r="81" spans="1:25" x14ac:dyDescent="0.2">
      <c r="A81">
        <v>80</v>
      </c>
      <c r="B81" t="s">
        <v>84</v>
      </c>
      <c r="C81" t="str">
        <f>VLOOKUP($B81,Naming!$B$2:$D$321,2,FALSE)</f>
        <v>Pluto TV - Free Live TV and Movies</v>
      </c>
      <c r="D81" t="str">
        <f>VLOOKUP($B81,Naming!$B$2:$D$321,3,FALSE)</f>
        <v>ENTERTAINMENT</v>
      </c>
      <c r="E81" s="4">
        <f>VLOOKUP($B81,'Results - Sequence'!$B$2:$E$321,2,FALSE)</f>
        <v>44022.049110860797</v>
      </c>
      <c r="F81" s="4">
        <f>VLOOKUP($B81,'Results - Sequence'!$B$2:$E$321,3,FALSE)</f>
        <v>44022.049117058566</v>
      </c>
      <c r="G81" s="3">
        <f>VLOOKUP($B81,'Results - Sequence'!$B$2:$E$321,4,FALSE)</f>
        <v>6.1977698351256549E-6</v>
      </c>
      <c r="H81" t="str">
        <f>VLOOKUP($B81,Androbugs!$B$2:$C$321,2,FALSE)</f>
        <v>N</v>
      </c>
      <c r="I81" t="str">
        <f>VLOOKUP($B81,Droidstatx!$B$2:$C$321,2,FALSE)</f>
        <v>N</v>
      </c>
      <c r="J81" t="e">
        <f>VLOOKUP($B81,Super!$B$2:$C$321,2,FALSE)</f>
        <v>#N/A</v>
      </c>
      <c r="K81">
        <f>VLOOKUP($B81,'Results - OWASP'!$B$2:$L$321,2,FALSE)</f>
        <v>0</v>
      </c>
      <c r="L81">
        <f>VLOOKUP($B81,'Results - OWASP'!$B$2:$L$321,3,FALSE)</f>
        <v>0</v>
      </c>
      <c r="M81">
        <f>VLOOKUP($B81,'Results - OWASP'!$B$2:$L$321,4,FALSE)</f>
        <v>0</v>
      </c>
      <c r="N81">
        <f>VLOOKUP($B81,'Results - OWASP'!$B$2:$L$321,5,FALSE)</f>
        <v>0</v>
      </c>
      <c r="O81">
        <f>VLOOKUP($B81,'Results - OWASP'!$B$2:$L$321,6,FALSE)</f>
        <v>0</v>
      </c>
      <c r="P81">
        <f>VLOOKUP($B81,'Results - OWASP'!$B$2:$L$321,7,FALSE)</f>
        <v>0</v>
      </c>
      <c r="Q81">
        <f>VLOOKUP($B81,'Results - OWASP'!$B$2:$L$321,8,FALSE)</f>
        <v>0</v>
      </c>
      <c r="R81">
        <f>VLOOKUP($B81,'Results - OWASP'!$B$2:$L$321,9,FALSE)</f>
        <v>0</v>
      </c>
      <c r="S81">
        <f>VLOOKUP($B81,'Results - OWASP'!$B$2:$L$321,10,FALSE)</f>
        <v>0</v>
      </c>
      <c r="T81">
        <f>VLOOKUP($B81,'Results - OWASP'!$B$2:$L$321,11,FALSE)</f>
        <v>0</v>
      </c>
      <c r="U81">
        <f>VLOOKUP($B81,'Results - RiskLevel'!$B$2:$G$321,3,FALSE)</f>
        <v>0</v>
      </c>
      <c r="V81">
        <f>VLOOKUP($B81,'Results - RiskLevel'!$B$2:$G$321,4,FALSE)</f>
        <v>0</v>
      </c>
      <c r="W81">
        <f>VLOOKUP($B81,'Results - RiskLevel'!$B$2:$G$321,5,FALSE)</f>
        <v>0</v>
      </c>
      <c r="X81">
        <f>VLOOKUP($B81,'Results - RiskLevel'!$B$2:$G$321,6,FALSE)</f>
        <v>0</v>
      </c>
      <c r="Y81">
        <f>VLOOKUP($B81,'Results - RiskLevel'!$B$2:$G$321,2,FALSE)</f>
        <v>0</v>
      </c>
    </row>
    <row r="82" spans="1:25" x14ac:dyDescent="0.2">
      <c r="A82">
        <v>81</v>
      </c>
      <c r="B82" t="s">
        <v>85</v>
      </c>
      <c r="C82" t="str">
        <f>VLOOKUP($B82,Naming!$B$2:$D$321,2,FALSE)</f>
        <v>foodpanda - Local Food &amp; Grocery Delivery</v>
      </c>
      <c r="D82" t="str">
        <f>VLOOKUP($B82,Naming!$B$2:$D$321,3,FALSE)</f>
        <v>FOOD_AND_DRINK</v>
      </c>
      <c r="E82" s="4">
        <f>VLOOKUP($B82,'Results - Sequence'!$B$2:$E$321,2,FALSE)</f>
        <v>44022.049117120798</v>
      </c>
      <c r="F82" s="4">
        <f>VLOOKUP($B82,'Results - Sequence'!$B$2:$E$321,3,FALSE)</f>
        <v>44022.049123296107</v>
      </c>
      <c r="G82" s="3">
        <f>VLOOKUP($B82,'Results - Sequence'!$B$2:$E$321,4,FALSE)</f>
        <v>6.1753089539706707E-6</v>
      </c>
      <c r="H82" t="str">
        <f>VLOOKUP($B82,Androbugs!$B$2:$C$321,2,FALSE)</f>
        <v>N</v>
      </c>
      <c r="I82" t="str">
        <f>VLOOKUP($B82,Droidstatx!$B$2:$C$321,2,FALSE)</f>
        <v>N</v>
      </c>
      <c r="J82" t="e">
        <f>VLOOKUP($B82,Super!$B$2:$C$321,2,FALSE)</f>
        <v>#N/A</v>
      </c>
      <c r="K82">
        <f>VLOOKUP($B82,'Results - OWASP'!$B$2:$L$321,2,FALSE)</f>
        <v>0</v>
      </c>
      <c r="L82">
        <f>VLOOKUP($B82,'Results - OWASP'!$B$2:$L$321,3,FALSE)</f>
        <v>0</v>
      </c>
      <c r="M82">
        <f>VLOOKUP($B82,'Results - OWASP'!$B$2:$L$321,4,FALSE)</f>
        <v>0</v>
      </c>
      <c r="N82">
        <f>VLOOKUP($B82,'Results - OWASP'!$B$2:$L$321,5,FALSE)</f>
        <v>0</v>
      </c>
      <c r="O82">
        <f>VLOOKUP($B82,'Results - OWASP'!$B$2:$L$321,6,FALSE)</f>
        <v>0</v>
      </c>
      <c r="P82">
        <f>VLOOKUP($B82,'Results - OWASP'!$B$2:$L$321,7,FALSE)</f>
        <v>0</v>
      </c>
      <c r="Q82">
        <f>VLOOKUP($B82,'Results - OWASP'!$B$2:$L$321,8,FALSE)</f>
        <v>0</v>
      </c>
      <c r="R82">
        <f>VLOOKUP($B82,'Results - OWASP'!$B$2:$L$321,9,FALSE)</f>
        <v>0</v>
      </c>
      <c r="S82">
        <f>VLOOKUP($B82,'Results - OWASP'!$B$2:$L$321,10,FALSE)</f>
        <v>0</v>
      </c>
      <c r="T82">
        <f>VLOOKUP($B82,'Results - OWASP'!$B$2:$L$321,11,FALSE)</f>
        <v>0</v>
      </c>
      <c r="U82">
        <f>VLOOKUP($B82,'Results - RiskLevel'!$B$2:$G$321,3,FALSE)</f>
        <v>0</v>
      </c>
      <c r="V82">
        <f>VLOOKUP($B82,'Results - RiskLevel'!$B$2:$G$321,4,FALSE)</f>
        <v>0</v>
      </c>
      <c r="W82">
        <f>VLOOKUP($B82,'Results - RiskLevel'!$B$2:$G$321,5,FALSE)</f>
        <v>0</v>
      </c>
      <c r="X82">
        <f>VLOOKUP($B82,'Results - RiskLevel'!$B$2:$G$321,6,FALSE)</f>
        <v>0</v>
      </c>
      <c r="Y82">
        <f>VLOOKUP($B82,'Results - RiskLevel'!$B$2:$G$321,2,FALSE)</f>
        <v>0</v>
      </c>
    </row>
    <row r="83" spans="1:25" x14ac:dyDescent="0.2">
      <c r="A83">
        <v>82</v>
      </c>
      <c r="B83" t="s">
        <v>86</v>
      </c>
      <c r="C83" t="str">
        <f>VLOOKUP($B83,Naming!$B$2:$D$321,2,FALSE)</f>
        <v>Postegro - Any Profile Viewer</v>
      </c>
      <c r="D83" t="str">
        <f>VLOOKUP($B83,Naming!$B$2:$D$321,3,FALSE)</f>
        <v>SOCIAL</v>
      </c>
      <c r="E83" s="4">
        <f>VLOOKUP($B83,'Results - Sequence'!$B$2:$E$321,2,FALSE)</f>
        <v>44022.049123364952</v>
      </c>
      <c r="F83" s="4">
        <f>VLOOKUP($B83,'Results - Sequence'!$B$2:$E$321,3,FALSE)</f>
        <v>44022.049278311402</v>
      </c>
      <c r="G83" s="3">
        <f>VLOOKUP($B83,'Results - Sequence'!$B$2:$E$321,4,FALSE)</f>
        <v>1.5494645049329847E-4</v>
      </c>
      <c r="H83" t="str">
        <f>VLOOKUP($B83,Androbugs!$B$2:$C$321,2,FALSE)</f>
        <v>Y</v>
      </c>
      <c r="I83" t="str">
        <f>VLOOKUP($B83,Droidstatx!$B$2:$C$321,2,FALSE)</f>
        <v>Y</v>
      </c>
      <c r="J83" t="e">
        <f>VLOOKUP($B83,Super!$B$2:$C$321,2,FALSE)</f>
        <v>#N/A</v>
      </c>
      <c r="K83">
        <f>VLOOKUP($B83,'Results - OWASP'!$B$2:$L$321,2,FALSE)</f>
        <v>7</v>
      </c>
      <c r="L83">
        <f>VLOOKUP($B83,'Results - OWASP'!$B$2:$L$321,3,FALSE)</f>
        <v>3</v>
      </c>
      <c r="M83">
        <f>VLOOKUP($B83,'Results - OWASP'!$B$2:$L$321,4,FALSE)</f>
        <v>2</v>
      </c>
      <c r="N83">
        <f>VLOOKUP($B83,'Results - OWASP'!$B$2:$L$321,5,FALSE)</f>
        <v>0</v>
      </c>
      <c r="O83">
        <f>VLOOKUP($B83,'Results - OWASP'!$B$2:$L$321,6,FALSE)</f>
        <v>1</v>
      </c>
      <c r="P83">
        <f>VLOOKUP($B83,'Results - OWASP'!$B$2:$L$321,7,FALSE)</f>
        <v>1</v>
      </c>
      <c r="Q83">
        <f>VLOOKUP($B83,'Results - OWASP'!$B$2:$L$321,8,FALSE)</f>
        <v>1</v>
      </c>
      <c r="R83">
        <f>VLOOKUP($B83,'Results - OWASP'!$B$2:$L$321,9,FALSE)</f>
        <v>2</v>
      </c>
      <c r="S83">
        <f>VLOOKUP($B83,'Results - OWASP'!$B$2:$L$321,10,FALSE)</f>
        <v>1</v>
      </c>
      <c r="T83">
        <f>VLOOKUP($B83,'Results - OWASP'!$B$2:$L$321,11,FALSE)</f>
        <v>0</v>
      </c>
      <c r="U83">
        <f>VLOOKUP($B83,'Results - RiskLevel'!$B$2:$G$321,3,FALSE)</f>
        <v>18</v>
      </c>
      <c r="V83">
        <f>VLOOKUP($B83,'Results - RiskLevel'!$B$2:$G$321,4,FALSE)</f>
        <v>7</v>
      </c>
      <c r="W83">
        <f>VLOOKUP($B83,'Results - RiskLevel'!$B$2:$G$321,5,FALSE)</f>
        <v>9</v>
      </c>
      <c r="X83">
        <f>VLOOKUP($B83,'Results - RiskLevel'!$B$2:$G$321,6,FALSE)</f>
        <v>2</v>
      </c>
      <c r="Y83">
        <f>VLOOKUP($B83,'Results - RiskLevel'!$B$2:$G$321,2,FALSE)</f>
        <v>0.51</v>
      </c>
    </row>
    <row r="84" spans="1:25" x14ac:dyDescent="0.2">
      <c r="A84">
        <v>83</v>
      </c>
      <c r="B84" t="s">
        <v>87</v>
      </c>
      <c r="C84" t="str">
        <f>VLOOKUP($B84,Naming!$B$2:$D$321,2,FALSE)</f>
        <v>Amazon Alexa</v>
      </c>
      <c r="D84" t="str">
        <f>VLOOKUP($B84,Naming!$B$2:$D$321,3,FALSE)</f>
        <v>LIFESTYLE</v>
      </c>
      <c r="E84" s="4">
        <f>VLOOKUP($B84,'Results - Sequence'!$B$2:$E$321,2,FALSE)</f>
        <v>44022.049278374361</v>
      </c>
      <c r="F84" s="4">
        <f>VLOOKUP($B84,'Results - Sequence'!$B$2:$E$321,3,FALSE)</f>
        <v>44022.052005312988</v>
      </c>
      <c r="G84" s="3">
        <f>VLOOKUP($B84,'Results - Sequence'!$B$2:$E$321,4,FALSE)</f>
        <v>2.7269386264379136E-3</v>
      </c>
      <c r="H84" t="str">
        <f>VLOOKUP($B84,Androbugs!$B$2:$C$321,2,FALSE)</f>
        <v>Y</v>
      </c>
      <c r="I84" t="str">
        <f>VLOOKUP($B84,Droidstatx!$B$2:$C$321,2,FALSE)</f>
        <v>Y</v>
      </c>
      <c r="J84" t="str">
        <f>VLOOKUP($B84,Super!$B$2:$C$321,2,FALSE)</f>
        <v>Y</v>
      </c>
      <c r="K84">
        <f>VLOOKUP($B84,'Results - OWASP'!$B$2:$L$321,2,FALSE)</f>
        <v>8</v>
      </c>
      <c r="L84">
        <f>VLOOKUP($B84,'Results - OWASP'!$B$2:$L$321,3,FALSE)</f>
        <v>5</v>
      </c>
      <c r="M84">
        <f>VLOOKUP($B84,'Results - OWASP'!$B$2:$L$321,4,FALSE)</f>
        <v>5</v>
      </c>
      <c r="N84">
        <f>VLOOKUP($B84,'Results - OWASP'!$B$2:$L$321,5,FALSE)</f>
        <v>0</v>
      </c>
      <c r="O84">
        <f>VLOOKUP($B84,'Results - OWASP'!$B$2:$L$321,6,FALSE)</f>
        <v>3</v>
      </c>
      <c r="P84">
        <f>VLOOKUP($B84,'Results - OWASP'!$B$2:$L$321,7,FALSE)</f>
        <v>1</v>
      </c>
      <c r="Q84">
        <f>VLOOKUP($B84,'Results - OWASP'!$B$2:$L$321,8,FALSE)</f>
        <v>4</v>
      </c>
      <c r="R84">
        <f>VLOOKUP($B84,'Results - OWASP'!$B$2:$L$321,9,FALSE)</f>
        <v>2</v>
      </c>
      <c r="S84">
        <f>VLOOKUP($B84,'Results - OWASP'!$B$2:$L$321,10,FALSE)</f>
        <v>1</v>
      </c>
      <c r="T84">
        <f>VLOOKUP($B84,'Results - OWASP'!$B$2:$L$321,11,FALSE)</f>
        <v>0</v>
      </c>
      <c r="U84">
        <f>VLOOKUP($B84,'Results - RiskLevel'!$B$2:$G$321,3,FALSE)</f>
        <v>29</v>
      </c>
      <c r="V84">
        <f>VLOOKUP($B84,'Results - RiskLevel'!$B$2:$G$321,4,FALSE)</f>
        <v>9</v>
      </c>
      <c r="W84">
        <f>VLOOKUP($B84,'Results - RiskLevel'!$B$2:$G$321,5,FALSE)</f>
        <v>12</v>
      </c>
      <c r="X84">
        <f>VLOOKUP($B84,'Results - RiskLevel'!$B$2:$G$321,6,FALSE)</f>
        <v>8</v>
      </c>
      <c r="Y84">
        <f>VLOOKUP($B84,'Results - RiskLevel'!$B$2:$G$321,2,FALSE)</f>
        <v>0.56000000000000005</v>
      </c>
    </row>
    <row r="85" spans="1:25" x14ac:dyDescent="0.2">
      <c r="A85">
        <v>84</v>
      </c>
      <c r="B85" t="s">
        <v>88</v>
      </c>
      <c r="C85" t="str">
        <f>VLOOKUP($B85,Naming!$B$2:$D$321,2,FALSE)</f>
        <v>Google Calendar</v>
      </c>
      <c r="D85" t="str">
        <f>VLOOKUP($B85,Naming!$B$2:$D$321,3,FALSE)</f>
        <v>PRODUCTIVITY</v>
      </c>
      <c r="E85" s="4">
        <f>VLOOKUP($B85,'Results - Sequence'!$B$2:$E$321,2,FALSE)</f>
        <v>44022.052005370082</v>
      </c>
      <c r="F85" s="4">
        <f>VLOOKUP($B85,'Results - Sequence'!$B$2:$E$321,3,FALSE)</f>
        <v>44022.052690686884</v>
      </c>
      <c r="G85" s="3">
        <f>VLOOKUP($B85,'Results - Sequence'!$B$2:$E$321,4,FALSE)</f>
        <v>6.8531680153682828E-4</v>
      </c>
      <c r="H85" t="str">
        <f>VLOOKUP($B85,Androbugs!$B$2:$C$321,2,FALSE)</f>
        <v>Y</v>
      </c>
      <c r="I85" t="str">
        <f>VLOOKUP($B85,Droidstatx!$B$2:$C$321,2,FALSE)</f>
        <v>Y</v>
      </c>
      <c r="J85" t="e">
        <f>VLOOKUP($B85,Super!$B$2:$C$321,2,FALSE)</f>
        <v>#N/A</v>
      </c>
      <c r="K85">
        <f>VLOOKUP($B85,'Results - OWASP'!$B$2:$L$321,2,FALSE)</f>
        <v>4</v>
      </c>
      <c r="L85">
        <f>VLOOKUP($B85,'Results - OWASP'!$B$2:$L$321,3,FALSE)</f>
        <v>4</v>
      </c>
      <c r="M85">
        <f>VLOOKUP($B85,'Results - OWASP'!$B$2:$L$321,4,FALSE)</f>
        <v>3</v>
      </c>
      <c r="N85">
        <f>VLOOKUP($B85,'Results - OWASP'!$B$2:$L$321,5,FALSE)</f>
        <v>0</v>
      </c>
      <c r="O85">
        <f>VLOOKUP($B85,'Results - OWASP'!$B$2:$L$321,6,FALSE)</f>
        <v>1</v>
      </c>
      <c r="P85">
        <f>VLOOKUP($B85,'Results - OWASP'!$B$2:$L$321,7,FALSE)</f>
        <v>0</v>
      </c>
      <c r="Q85">
        <f>VLOOKUP($B85,'Results - OWASP'!$B$2:$L$321,8,FALSE)</f>
        <v>1</v>
      </c>
      <c r="R85">
        <f>VLOOKUP($B85,'Results - OWASP'!$B$2:$L$321,9,FALSE)</f>
        <v>3</v>
      </c>
      <c r="S85">
        <f>VLOOKUP($B85,'Results - OWASP'!$B$2:$L$321,10,FALSE)</f>
        <v>1</v>
      </c>
      <c r="T85">
        <f>VLOOKUP($B85,'Results - OWASP'!$B$2:$L$321,11,FALSE)</f>
        <v>0</v>
      </c>
      <c r="U85">
        <f>VLOOKUP($B85,'Results - RiskLevel'!$B$2:$G$321,3,FALSE)</f>
        <v>17</v>
      </c>
      <c r="V85">
        <f>VLOOKUP($B85,'Results - RiskLevel'!$B$2:$G$321,4,FALSE)</f>
        <v>8</v>
      </c>
      <c r="W85">
        <f>VLOOKUP($B85,'Results - RiskLevel'!$B$2:$G$321,5,FALSE)</f>
        <v>6</v>
      </c>
      <c r="X85">
        <f>VLOOKUP($B85,'Results - RiskLevel'!$B$2:$G$321,6,FALSE)</f>
        <v>3</v>
      </c>
      <c r="Y85">
        <f>VLOOKUP($B85,'Results - RiskLevel'!$B$2:$G$321,2,FALSE)</f>
        <v>0.46</v>
      </c>
    </row>
    <row r="86" spans="1:25" x14ac:dyDescent="0.2">
      <c r="A86">
        <v>85</v>
      </c>
      <c r="B86" t="s">
        <v>89</v>
      </c>
      <c r="C86" t="str">
        <f>VLOOKUP($B86,Naming!$B$2:$D$321,2,FALSE)</f>
        <v>FlipaClip: Cartoon animation</v>
      </c>
      <c r="D86" t="str">
        <f>VLOOKUP($B86,Naming!$B$2:$D$321,3,FALSE)</f>
        <v>ART_AND_DESIGN</v>
      </c>
      <c r="E86" s="4">
        <f>VLOOKUP($B86,'Results - Sequence'!$B$2:$E$321,2,FALSE)</f>
        <v>44022.052690753218</v>
      </c>
      <c r="F86" s="4">
        <f>VLOOKUP($B86,'Results - Sequence'!$B$2:$E$321,3,FALSE)</f>
        <v>44022.052697377301</v>
      </c>
      <c r="G86" s="3">
        <f>VLOOKUP($B86,'Results - Sequence'!$B$2:$E$321,4,FALSE)</f>
        <v>6.6240827436558902E-6</v>
      </c>
      <c r="H86" t="str">
        <f>VLOOKUP($B86,Androbugs!$B$2:$C$321,2,FALSE)</f>
        <v>N</v>
      </c>
      <c r="I86" t="str">
        <f>VLOOKUP($B86,Droidstatx!$B$2:$C$321,2,FALSE)</f>
        <v>N</v>
      </c>
      <c r="J86" t="str">
        <f>VLOOKUP($B86,Super!$B$2:$C$321,2,FALSE)</f>
        <v>Y</v>
      </c>
      <c r="K86">
        <f>VLOOKUP($B86,'Results - OWASP'!$B$2:$L$321,2,FALSE)</f>
        <v>0</v>
      </c>
      <c r="L86">
        <f>VLOOKUP($B86,'Results - OWASP'!$B$2:$L$321,3,FALSE)</f>
        <v>4</v>
      </c>
      <c r="M86">
        <f>VLOOKUP($B86,'Results - OWASP'!$B$2:$L$321,4,FALSE)</f>
        <v>1</v>
      </c>
      <c r="N86">
        <f>VLOOKUP($B86,'Results - OWASP'!$B$2:$L$321,5,FALSE)</f>
        <v>0</v>
      </c>
      <c r="O86">
        <f>VLOOKUP($B86,'Results - OWASP'!$B$2:$L$321,6,FALSE)</f>
        <v>3</v>
      </c>
      <c r="P86">
        <f>VLOOKUP($B86,'Results - OWASP'!$B$2:$L$321,7,FALSE)</f>
        <v>0</v>
      </c>
      <c r="Q86">
        <f>VLOOKUP($B86,'Results - OWASP'!$B$2:$L$321,8,FALSE)</f>
        <v>4</v>
      </c>
      <c r="R86">
        <f>VLOOKUP($B86,'Results - OWASP'!$B$2:$L$321,9,FALSE)</f>
        <v>0</v>
      </c>
      <c r="S86">
        <f>VLOOKUP($B86,'Results - OWASP'!$B$2:$L$321,10,FALSE)</f>
        <v>0</v>
      </c>
      <c r="T86">
        <f>VLOOKUP($B86,'Results - OWASP'!$B$2:$L$321,11,FALSE)</f>
        <v>0</v>
      </c>
      <c r="U86">
        <f>VLOOKUP($B86,'Results - RiskLevel'!$B$2:$G$321,3,FALSE)</f>
        <v>12</v>
      </c>
      <c r="V86">
        <f>VLOOKUP($B86,'Results - RiskLevel'!$B$2:$G$321,4,FALSE)</f>
        <v>5</v>
      </c>
      <c r="W86">
        <f>VLOOKUP($B86,'Results - RiskLevel'!$B$2:$G$321,5,FALSE)</f>
        <v>4</v>
      </c>
      <c r="X86">
        <f>VLOOKUP($B86,'Results - RiskLevel'!$B$2:$G$321,6,FALSE)</f>
        <v>3</v>
      </c>
      <c r="Y86">
        <f>VLOOKUP($B86,'Results - RiskLevel'!$B$2:$G$321,2,FALSE)</f>
        <v>0.57999999999999996</v>
      </c>
    </row>
    <row r="87" spans="1:25" x14ac:dyDescent="0.2">
      <c r="A87">
        <v>86</v>
      </c>
      <c r="B87" t="s">
        <v>90</v>
      </c>
      <c r="C87" t="str">
        <f>VLOOKUP($B87,Naming!$B$2:$D$321,2,FALSE)</f>
        <v>Blockchain Wallet. Bitcoin, Bitcoin Cash, Ethereum</v>
      </c>
      <c r="D87" t="str">
        <f>VLOOKUP($B87,Naming!$B$2:$D$321,3,FALSE)</f>
        <v>FINANCE</v>
      </c>
      <c r="E87" s="4">
        <f>VLOOKUP($B87,'Results - Sequence'!$B$2:$E$321,2,FALSE)</f>
        <v>44022.052697440893</v>
      </c>
      <c r="F87" s="4">
        <f>VLOOKUP($B87,'Results - Sequence'!$B$2:$E$321,3,FALSE)</f>
        <v>44022.052703594767</v>
      </c>
      <c r="G87" s="3">
        <f>VLOOKUP($B87,'Results - Sequence'!$B$2:$E$321,4,FALSE)</f>
        <v>6.1538739828392863E-6</v>
      </c>
      <c r="H87" t="str">
        <f>VLOOKUP($B87,Androbugs!$B$2:$C$321,2,FALSE)</f>
        <v>N</v>
      </c>
      <c r="I87" t="str">
        <f>VLOOKUP($B87,Droidstatx!$B$2:$C$321,2,FALSE)</f>
        <v>N</v>
      </c>
      <c r="J87" t="e">
        <f>VLOOKUP($B87,Super!$B$2:$C$321,2,FALSE)</f>
        <v>#N/A</v>
      </c>
      <c r="K87">
        <f>VLOOKUP($B87,'Results - OWASP'!$B$2:$L$321,2,FALSE)</f>
        <v>0</v>
      </c>
      <c r="L87">
        <f>VLOOKUP($B87,'Results - OWASP'!$B$2:$L$321,3,FALSE)</f>
        <v>0</v>
      </c>
      <c r="M87">
        <f>VLOOKUP($B87,'Results - OWASP'!$B$2:$L$321,4,FALSE)</f>
        <v>0</v>
      </c>
      <c r="N87">
        <f>VLOOKUP($B87,'Results - OWASP'!$B$2:$L$321,5,FALSE)</f>
        <v>0</v>
      </c>
      <c r="O87">
        <f>VLOOKUP($B87,'Results - OWASP'!$B$2:$L$321,6,FALSE)</f>
        <v>0</v>
      </c>
      <c r="P87">
        <f>VLOOKUP($B87,'Results - OWASP'!$B$2:$L$321,7,FALSE)</f>
        <v>0</v>
      </c>
      <c r="Q87">
        <f>VLOOKUP($B87,'Results - OWASP'!$B$2:$L$321,8,FALSE)</f>
        <v>0</v>
      </c>
      <c r="R87">
        <f>VLOOKUP($B87,'Results - OWASP'!$B$2:$L$321,9,FALSE)</f>
        <v>0</v>
      </c>
      <c r="S87">
        <f>VLOOKUP($B87,'Results - OWASP'!$B$2:$L$321,10,FALSE)</f>
        <v>0</v>
      </c>
      <c r="T87">
        <f>VLOOKUP($B87,'Results - OWASP'!$B$2:$L$321,11,FALSE)</f>
        <v>0</v>
      </c>
      <c r="U87">
        <f>VLOOKUP($B87,'Results - RiskLevel'!$B$2:$G$321,3,FALSE)</f>
        <v>0</v>
      </c>
      <c r="V87">
        <f>VLOOKUP($B87,'Results - RiskLevel'!$B$2:$G$321,4,FALSE)</f>
        <v>0</v>
      </c>
      <c r="W87">
        <f>VLOOKUP($B87,'Results - RiskLevel'!$B$2:$G$321,5,FALSE)</f>
        <v>0</v>
      </c>
      <c r="X87">
        <f>VLOOKUP($B87,'Results - RiskLevel'!$B$2:$G$321,6,FALSE)</f>
        <v>0</v>
      </c>
      <c r="Y87">
        <f>VLOOKUP($B87,'Results - RiskLevel'!$B$2:$G$321,2,FALSE)</f>
        <v>0</v>
      </c>
    </row>
    <row r="88" spans="1:25" x14ac:dyDescent="0.2">
      <c r="A88">
        <v>87</v>
      </c>
      <c r="B88" t="s">
        <v>91</v>
      </c>
      <c r="C88" t="str">
        <f>VLOOKUP($B88,Naming!$B$2:$D$321,2,FALSE)</f>
        <v>Inject App</v>
      </c>
      <c r="D88" t="str">
        <f>VLOOKUP($B88,Naming!$B$2:$D$321,3,FALSE)</f>
        <v>MEDICAL</v>
      </c>
      <c r="E88" s="4">
        <f>VLOOKUP($B88,'Results - Sequence'!$B$2:$E$321,2,FALSE)</f>
        <v>44022.05270365726</v>
      </c>
      <c r="F88" s="4">
        <f>VLOOKUP($B88,'Results - Sequence'!$B$2:$E$321,3,FALSE)</f>
        <v>44022.052961016518</v>
      </c>
      <c r="G88" s="3">
        <f>VLOOKUP($B88,'Results - Sequence'!$B$2:$E$321,4,FALSE)</f>
        <v>2.5735925737535581E-4</v>
      </c>
      <c r="H88" t="str">
        <f>VLOOKUP($B88,Androbugs!$B$2:$C$321,2,FALSE)</f>
        <v>Y</v>
      </c>
      <c r="I88" t="str">
        <f>VLOOKUP($B88,Droidstatx!$B$2:$C$321,2,FALSE)</f>
        <v>Y</v>
      </c>
      <c r="J88" t="e">
        <f>VLOOKUP($B88,Super!$B$2:$C$321,2,FALSE)</f>
        <v>#N/A</v>
      </c>
      <c r="K88">
        <f>VLOOKUP($B88,'Results - OWASP'!$B$2:$L$321,2,FALSE)</f>
        <v>8</v>
      </c>
      <c r="L88">
        <f>VLOOKUP($B88,'Results - OWASP'!$B$2:$L$321,3,FALSE)</f>
        <v>4</v>
      </c>
      <c r="M88">
        <f>VLOOKUP($B88,'Results - OWASP'!$B$2:$L$321,4,FALSE)</f>
        <v>3</v>
      </c>
      <c r="N88">
        <f>VLOOKUP($B88,'Results - OWASP'!$B$2:$L$321,5,FALSE)</f>
        <v>0</v>
      </c>
      <c r="O88">
        <f>VLOOKUP($B88,'Results - OWASP'!$B$2:$L$321,6,FALSE)</f>
        <v>1</v>
      </c>
      <c r="P88">
        <f>VLOOKUP($B88,'Results - OWASP'!$B$2:$L$321,7,FALSE)</f>
        <v>1</v>
      </c>
      <c r="Q88">
        <f>VLOOKUP($B88,'Results - OWASP'!$B$2:$L$321,8,FALSE)</f>
        <v>1</v>
      </c>
      <c r="R88">
        <f>VLOOKUP($B88,'Results - OWASP'!$B$2:$L$321,9,FALSE)</f>
        <v>2</v>
      </c>
      <c r="S88">
        <f>VLOOKUP($B88,'Results - OWASP'!$B$2:$L$321,10,FALSE)</f>
        <v>1</v>
      </c>
      <c r="T88">
        <f>VLOOKUP($B88,'Results - OWASP'!$B$2:$L$321,11,FALSE)</f>
        <v>0</v>
      </c>
      <c r="U88">
        <f>VLOOKUP($B88,'Results - RiskLevel'!$B$2:$G$321,3,FALSE)</f>
        <v>21</v>
      </c>
      <c r="V88">
        <f>VLOOKUP($B88,'Results - RiskLevel'!$B$2:$G$321,4,FALSE)</f>
        <v>8</v>
      </c>
      <c r="W88">
        <f>VLOOKUP($B88,'Results - RiskLevel'!$B$2:$G$321,5,FALSE)</f>
        <v>10</v>
      </c>
      <c r="X88">
        <f>VLOOKUP($B88,'Results - RiskLevel'!$B$2:$G$321,6,FALSE)</f>
        <v>3</v>
      </c>
      <c r="Y88">
        <f>VLOOKUP($B88,'Results - RiskLevel'!$B$2:$G$321,2,FALSE)</f>
        <v>0.47</v>
      </c>
    </row>
    <row r="89" spans="1:25" x14ac:dyDescent="0.2">
      <c r="A89">
        <v>88</v>
      </c>
      <c r="B89" t="s">
        <v>92</v>
      </c>
      <c r="C89" t="str">
        <f>VLOOKUP($B89,Naming!$B$2:$D$321,2,FALSE)</f>
        <v>U-Dictionary: Oxford Dictionary Free Now Translate</v>
      </c>
      <c r="D89" t="str">
        <f>VLOOKUP($B89,Naming!$B$2:$D$321,3,FALSE)</f>
        <v>EDUCATION</v>
      </c>
      <c r="E89" s="4">
        <f>VLOOKUP($B89,'Results - Sequence'!$B$2:$E$321,2,FALSE)</f>
        <v>44022.052961082882</v>
      </c>
      <c r="F89" s="4">
        <f>VLOOKUP($B89,'Results - Sequence'!$B$2:$E$321,3,FALSE)</f>
        <v>44022.053375181298</v>
      </c>
      <c r="G89" s="3">
        <f>VLOOKUP($B89,'Results - Sequence'!$B$2:$E$321,4,FALSE)</f>
        <v>4.1409841651329771E-4</v>
      </c>
      <c r="H89" t="str">
        <f>VLOOKUP($B89,Androbugs!$B$2:$C$321,2,FALSE)</f>
        <v>Y</v>
      </c>
      <c r="I89" t="str">
        <f>VLOOKUP($B89,Droidstatx!$B$2:$C$321,2,FALSE)</f>
        <v>Y</v>
      </c>
      <c r="J89" t="e">
        <f>VLOOKUP($B89,Super!$B$2:$C$321,2,FALSE)</f>
        <v>#N/A</v>
      </c>
      <c r="K89">
        <f>VLOOKUP($B89,'Results - OWASP'!$B$2:$L$321,2,FALSE)</f>
        <v>9</v>
      </c>
      <c r="L89">
        <f>VLOOKUP($B89,'Results - OWASP'!$B$2:$L$321,3,FALSE)</f>
        <v>3</v>
      </c>
      <c r="M89">
        <f>VLOOKUP($B89,'Results - OWASP'!$B$2:$L$321,4,FALSE)</f>
        <v>4</v>
      </c>
      <c r="N89">
        <f>VLOOKUP($B89,'Results - OWASP'!$B$2:$L$321,5,FALSE)</f>
        <v>0</v>
      </c>
      <c r="O89">
        <f>VLOOKUP($B89,'Results - OWASP'!$B$2:$L$321,6,FALSE)</f>
        <v>3</v>
      </c>
      <c r="P89">
        <f>VLOOKUP($B89,'Results - OWASP'!$B$2:$L$321,7,FALSE)</f>
        <v>1</v>
      </c>
      <c r="Q89">
        <f>VLOOKUP($B89,'Results - OWASP'!$B$2:$L$321,8,FALSE)</f>
        <v>1</v>
      </c>
      <c r="R89">
        <f>VLOOKUP($B89,'Results - OWASP'!$B$2:$L$321,9,FALSE)</f>
        <v>3</v>
      </c>
      <c r="S89">
        <f>VLOOKUP($B89,'Results - OWASP'!$B$2:$L$321,10,FALSE)</f>
        <v>1</v>
      </c>
      <c r="T89">
        <f>VLOOKUP($B89,'Results - OWASP'!$B$2:$L$321,11,FALSE)</f>
        <v>1</v>
      </c>
      <c r="U89">
        <f>VLOOKUP($B89,'Results - RiskLevel'!$B$2:$G$321,3,FALSE)</f>
        <v>26</v>
      </c>
      <c r="V89">
        <f>VLOOKUP($B89,'Results - RiskLevel'!$B$2:$G$321,4,FALSE)</f>
        <v>7</v>
      </c>
      <c r="W89">
        <f>VLOOKUP($B89,'Results - RiskLevel'!$B$2:$G$321,5,FALSE)</f>
        <v>11</v>
      </c>
      <c r="X89">
        <f>VLOOKUP($B89,'Results - RiskLevel'!$B$2:$G$321,6,FALSE)</f>
        <v>8</v>
      </c>
      <c r="Y89">
        <f>VLOOKUP($B89,'Results - RiskLevel'!$B$2:$G$321,2,FALSE)</f>
        <v>0.56999999999999995</v>
      </c>
    </row>
    <row r="90" spans="1:25" x14ac:dyDescent="0.2">
      <c r="A90">
        <v>89</v>
      </c>
      <c r="B90" t="s">
        <v>93</v>
      </c>
      <c r="C90" t="str">
        <f>VLOOKUP($B90,Naming!$B$2:$D$321,2,FALSE)</f>
        <v>JUMIA Online Shopping</v>
      </c>
      <c r="D90" t="str">
        <f>VLOOKUP($B90,Naming!$B$2:$D$321,3,FALSE)</f>
        <v>SHOPPING</v>
      </c>
      <c r="E90" s="4">
        <f>VLOOKUP($B90,'Results - Sequence'!$B$2:$E$321,2,FALSE)</f>
        <v>44022.053375243857</v>
      </c>
      <c r="F90" s="4">
        <f>VLOOKUP($B90,'Results - Sequence'!$B$2:$E$321,3,FALSE)</f>
        <v>44022.053766705139</v>
      </c>
      <c r="G90" s="3">
        <f>VLOOKUP($B90,'Results - Sequence'!$B$2:$E$321,4,FALSE)</f>
        <v>3.9146128256106749E-4</v>
      </c>
      <c r="H90" t="str">
        <f>VLOOKUP($B90,Androbugs!$B$2:$C$321,2,FALSE)</f>
        <v>Y</v>
      </c>
      <c r="I90" t="str">
        <f>VLOOKUP($B90,Droidstatx!$B$2:$C$321,2,FALSE)</f>
        <v>Y</v>
      </c>
      <c r="J90" t="e">
        <f>VLOOKUP($B90,Super!$B$2:$C$321,2,FALSE)</f>
        <v>#N/A</v>
      </c>
      <c r="K90">
        <f>VLOOKUP($B90,'Results - OWASP'!$B$2:$L$321,2,FALSE)</f>
        <v>8</v>
      </c>
      <c r="L90">
        <f>VLOOKUP($B90,'Results - OWASP'!$B$2:$L$321,3,FALSE)</f>
        <v>2</v>
      </c>
      <c r="M90">
        <f>VLOOKUP($B90,'Results - OWASP'!$B$2:$L$321,4,FALSE)</f>
        <v>4</v>
      </c>
      <c r="N90">
        <f>VLOOKUP($B90,'Results - OWASP'!$B$2:$L$321,5,FALSE)</f>
        <v>0</v>
      </c>
      <c r="O90">
        <f>VLOOKUP($B90,'Results - OWASP'!$B$2:$L$321,6,FALSE)</f>
        <v>2</v>
      </c>
      <c r="P90">
        <f>VLOOKUP($B90,'Results - OWASP'!$B$2:$L$321,7,FALSE)</f>
        <v>1</v>
      </c>
      <c r="Q90">
        <f>VLOOKUP($B90,'Results - OWASP'!$B$2:$L$321,8,FALSE)</f>
        <v>1</v>
      </c>
      <c r="R90">
        <f>VLOOKUP($B90,'Results - OWASP'!$B$2:$L$321,9,FALSE)</f>
        <v>1</v>
      </c>
      <c r="S90">
        <f>VLOOKUP($B90,'Results - OWASP'!$B$2:$L$321,10,FALSE)</f>
        <v>1</v>
      </c>
      <c r="T90">
        <f>VLOOKUP($B90,'Results - OWASP'!$B$2:$L$321,11,FALSE)</f>
        <v>0</v>
      </c>
      <c r="U90">
        <f>VLOOKUP($B90,'Results - RiskLevel'!$B$2:$G$321,3,FALSE)</f>
        <v>20</v>
      </c>
      <c r="V90">
        <f>VLOOKUP($B90,'Results - RiskLevel'!$B$2:$G$321,4,FALSE)</f>
        <v>3</v>
      </c>
      <c r="W90">
        <f>VLOOKUP($B90,'Results - RiskLevel'!$B$2:$G$321,5,FALSE)</f>
        <v>11</v>
      </c>
      <c r="X90">
        <f>VLOOKUP($B90,'Results - RiskLevel'!$B$2:$G$321,6,FALSE)</f>
        <v>6</v>
      </c>
      <c r="Y90">
        <f>VLOOKUP($B90,'Results - RiskLevel'!$B$2:$G$321,2,FALSE)</f>
        <v>0.6</v>
      </c>
    </row>
    <row r="91" spans="1:25" x14ac:dyDescent="0.2">
      <c r="A91">
        <v>90</v>
      </c>
      <c r="B91" t="s">
        <v>94</v>
      </c>
      <c r="C91" t="str">
        <f>VLOOKUP($B91,Naming!$B$2:$D$321,2,FALSE)</f>
        <v>Opera Mini - fast web browser</v>
      </c>
      <c r="D91" t="str">
        <f>VLOOKUP($B91,Naming!$B$2:$D$321,3,FALSE)</f>
        <v>COMMUNICATION</v>
      </c>
      <c r="E91" s="4">
        <f>VLOOKUP($B91,'Results - Sequence'!$B$2:$E$321,2,FALSE)</f>
        <v>44022.053766770521</v>
      </c>
      <c r="F91" s="4">
        <f>VLOOKUP($B91,'Results - Sequence'!$B$2:$E$321,3,FALSE)</f>
        <v>44022.054080968912</v>
      </c>
      <c r="G91" s="3">
        <f>VLOOKUP($B91,'Results - Sequence'!$B$2:$E$321,4,FALSE)</f>
        <v>3.1419839069712907E-4</v>
      </c>
      <c r="H91" t="str">
        <f>VLOOKUP($B91,Androbugs!$B$2:$C$321,2,FALSE)</f>
        <v>Y</v>
      </c>
      <c r="I91" t="str">
        <f>VLOOKUP($B91,Droidstatx!$B$2:$C$321,2,FALSE)</f>
        <v>Y</v>
      </c>
      <c r="J91" t="str">
        <f>VLOOKUP($B91,Super!$B$2:$C$321,2,FALSE)</f>
        <v>Y</v>
      </c>
      <c r="K91">
        <f>VLOOKUP($B91,'Results - OWASP'!$B$2:$L$321,2,FALSE)</f>
        <v>8</v>
      </c>
      <c r="L91">
        <f>VLOOKUP($B91,'Results - OWASP'!$B$2:$L$321,3,FALSE)</f>
        <v>9</v>
      </c>
      <c r="M91">
        <f>VLOOKUP($B91,'Results - OWASP'!$B$2:$L$321,4,FALSE)</f>
        <v>4</v>
      </c>
      <c r="N91">
        <f>VLOOKUP($B91,'Results - OWASP'!$B$2:$L$321,5,FALSE)</f>
        <v>0</v>
      </c>
      <c r="O91">
        <f>VLOOKUP($B91,'Results - OWASP'!$B$2:$L$321,6,FALSE)</f>
        <v>5</v>
      </c>
      <c r="P91">
        <f>VLOOKUP($B91,'Results - OWASP'!$B$2:$L$321,7,FALSE)</f>
        <v>1</v>
      </c>
      <c r="Q91">
        <f>VLOOKUP($B91,'Results - OWASP'!$B$2:$L$321,8,FALSE)</f>
        <v>7</v>
      </c>
      <c r="R91">
        <f>VLOOKUP($B91,'Results - OWASP'!$B$2:$L$321,9,FALSE)</f>
        <v>3</v>
      </c>
      <c r="S91">
        <f>VLOOKUP($B91,'Results - OWASP'!$B$2:$L$321,10,FALSE)</f>
        <v>1</v>
      </c>
      <c r="T91">
        <f>VLOOKUP($B91,'Results - OWASP'!$B$2:$L$321,11,FALSE)</f>
        <v>1</v>
      </c>
      <c r="U91">
        <f>VLOOKUP($B91,'Results - RiskLevel'!$B$2:$G$321,3,FALSE)</f>
        <v>39</v>
      </c>
      <c r="V91">
        <f>VLOOKUP($B91,'Results - RiskLevel'!$B$2:$G$321,4,FALSE)</f>
        <v>12</v>
      </c>
      <c r="W91">
        <f>VLOOKUP($B91,'Results - RiskLevel'!$B$2:$G$321,5,FALSE)</f>
        <v>19</v>
      </c>
      <c r="X91">
        <f>VLOOKUP($B91,'Results - RiskLevel'!$B$2:$G$321,6,FALSE)</f>
        <v>8</v>
      </c>
      <c r="Y91">
        <f>VLOOKUP($B91,'Results - RiskLevel'!$B$2:$G$321,2,FALSE)</f>
        <v>0.52</v>
      </c>
    </row>
    <row r="92" spans="1:25" x14ac:dyDescent="0.2">
      <c r="A92">
        <v>91</v>
      </c>
      <c r="B92" t="s">
        <v>95</v>
      </c>
      <c r="C92" t="str">
        <f>VLOOKUP($B92,Naming!$B$2:$D$321,2,FALSE)</f>
        <v>Google Play Games</v>
      </c>
      <c r="D92" t="str">
        <f>VLOOKUP($B92,Naming!$B$2:$D$321,3,FALSE)</f>
        <v>ENTERTAINMENT</v>
      </c>
      <c r="E92" s="4">
        <f>VLOOKUP($B92,'Results - Sequence'!$B$2:$E$321,2,FALSE)</f>
        <v>44022.054081035021</v>
      </c>
      <c r="F92" s="4">
        <f>VLOOKUP($B92,'Results - Sequence'!$B$2:$E$321,3,FALSE)</f>
        <v>44022.054594533562</v>
      </c>
      <c r="G92" s="3">
        <f>VLOOKUP($B92,'Results - Sequence'!$B$2:$E$321,4,FALSE)</f>
        <v>5.1349854038562626E-4</v>
      </c>
      <c r="H92" t="str">
        <f>VLOOKUP($B92,Androbugs!$B$2:$C$321,2,FALSE)</f>
        <v>Y</v>
      </c>
      <c r="I92" t="str">
        <f>VLOOKUP($B92,Droidstatx!$B$2:$C$321,2,FALSE)</f>
        <v>Y</v>
      </c>
      <c r="J92" t="e">
        <f>VLOOKUP($B92,Super!$B$2:$C$321,2,FALSE)</f>
        <v>#N/A</v>
      </c>
      <c r="K92">
        <f>VLOOKUP($B92,'Results - OWASP'!$B$2:$L$321,2,FALSE)</f>
        <v>9</v>
      </c>
      <c r="L92">
        <f>VLOOKUP($B92,'Results - OWASP'!$B$2:$L$321,3,FALSE)</f>
        <v>3</v>
      </c>
      <c r="M92">
        <f>VLOOKUP($B92,'Results - OWASP'!$B$2:$L$321,4,FALSE)</f>
        <v>3</v>
      </c>
      <c r="N92">
        <f>VLOOKUP($B92,'Results - OWASP'!$B$2:$L$321,5,FALSE)</f>
        <v>0</v>
      </c>
      <c r="O92">
        <f>VLOOKUP($B92,'Results - OWASP'!$B$2:$L$321,6,FALSE)</f>
        <v>1</v>
      </c>
      <c r="P92">
        <f>VLOOKUP($B92,'Results - OWASP'!$B$2:$L$321,7,FALSE)</f>
        <v>1</v>
      </c>
      <c r="Q92">
        <f>VLOOKUP($B92,'Results - OWASP'!$B$2:$L$321,8,FALSE)</f>
        <v>1</v>
      </c>
      <c r="R92">
        <f>VLOOKUP($B92,'Results - OWASP'!$B$2:$L$321,9,FALSE)</f>
        <v>3</v>
      </c>
      <c r="S92">
        <f>VLOOKUP($B92,'Results - OWASP'!$B$2:$L$321,10,FALSE)</f>
        <v>1</v>
      </c>
      <c r="T92">
        <f>VLOOKUP($B92,'Results - OWASP'!$B$2:$L$321,11,FALSE)</f>
        <v>0</v>
      </c>
      <c r="U92">
        <f>VLOOKUP($B92,'Results - RiskLevel'!$B$2:$G$321,3,FALSE)</f>
        <v>22</v>
      </c>
      <c r="V92">
        <f>VLOOKUP($B92,'Results - RiskLevel'!$B$2:$G$321,4,FALSE)</f>
        <v>8</v>
      </c>
      <c r="W92">
        <f>VLOOKUP($B92,'Results - RiskLevel'!$B$2:$G$321,5,FALSE)</f>
        <v>10</v>
      </c>
      <c r="X92">
        <f>VLOOKUP($B92,'Results - RiskLevel'!$B$2:$G$321,6,FALSE)</f>
        <v>4</v>
      </c>
      <c r="Y92">
        <f>VLOOKUP($B92,'Results - RiskLevel'!$B$2:$G$321,2,FALSE)</f>
        <v>0.52</v>
      </c>
    </row>
    <row r="93" spans="1:25" x14ac:dyDescent="0.2">
      <c r="A93">
        <v>92</v>
      </c>
      <c r="B93" t="s">
        <v>96</v>
      </c>
      <c r="C93" t="str">
        <f>VLOOKUP($B93,Naming!$B$2:$D$321,2,FALSE)</f>
        <v>DAZN Live Fight Sports: Boxing, MMA &amp; More</v>
      </c>
      <c r="D93" t="str">
        <f>VLOOKUP($B93,Naming!$B$2:$D$321,3,FALSE)</f>
        <v>SPORTS</v>
      </c>
      <c r="E93" s="4">
        <f>VLOOKUP($B93,'Results - Sequence'!$B$2:$E$321,2,FALSE)</f>
        <v>44022.05459459588</v>
      </c>
      <c r="F93" s="4">
        <f>VLOOKUP($B93,'Results - Sequence'!$B$2:$E$321,3,FALSE)</f>
        <v>44022.054960950343</v>
      </c>
      <c r="G93" s="3">
        <f>VLOOKUP($B93,'Results - Sequence'!$B$2:$E$321,4,FALSE)</f>
        <v>3.6635446303989738E-4</v>
      </c>
      <c r="H93" t="str">
        <f>VLOOKUP($B93,Androbugs!$B$2:$C$321,2,FALSE)</f>
        <v>Y</v>
      </c>
      <c r="I93" t="str">
        <f>VLOOKUP($B93,Droidstatx!$B$2:$C$321,2,FALSE)</f>
        <v>Y</v>
      </c>
      <c r="J93" t="e">
        <f>VLOOKUP($B93,Super!$B$2:$C$321,2,FALSE)</f>
        <v>#N/A</v>
      </c>
      <c r="K93">
        <f>VLOOKUP($B93,'Results - OWASP'!$B$2:$L$321,2,FALSE)</f>
        <v>7</v>
      </c>
      <c r="L93">
        <f>VLOOKUP($B93,'Results - OWASP'!$B$2:$L$321,3,FALSE)</f>
        <v>3</v>
      </c>
      <c r="M93">
        <f>VLOOKUP($B93,'Results - OWASP'!$B$2:$L$321,4,FALSE)</f>
        <v>3</v>
      </c>
      <c r="N93">
        <f>VLOOKUP($B93,'Results - OWASP'!$B$2:$L$321,5,FALSE)</f>
        <v>0</v>
      </c>
      <c r="O93">
        <f>VLOOKUP($B93,'Results - OWASP'!$B$2:$L$321,6,FALSE)</f>
        <v>1</v>
      </c>
      <c r="P93">
        <f>VLOOKUP($B93,'Results - OWASP'!$B$2:$L$321,7,FALSE)</f>
        <v>1</v>
      </c>
      <c r="Q93">
        <f>VLOOKUP($B93,'Results - OWASP'!$B$2:$L$321,8,FALSE)</f>
        <v>1</v>
      </c>
      <c r="R93">
        <f>VLOOKUP($B93,'Results - OWASP'!$B$2:$L$321,9,FALSE)</f>
        <v>1</v>
      </c>
      <c r="S93">
        <f>VLOOKUP($B93,'Results - OWASP'!$B$2:$L$321,10,FALSE)</f>
        <v>1</v>
      </c>
      <c r="T93">
        <f>VLOOKUP($B93,'Results - OWASP'!$B$2:$L$321,11,FALSE)</f>
        <v>0</v>
      </c>
      <c r="U93">
        <f>VLOOKUP($B93,'Results - RiskLevel'!$B$2:$G$321,3,FALSE)</f>
        <v>18</v>
      </c>
      <c r="V93">
        <f>VLOOKUP($B93,'Results - RiskLevel'!$B$2:$G$321,4,FALSE)</f>
        <v>5</v>
      </c>
      <c r="W93">
        <f>VLOOKUP($B93,'Results - RiskLevel'!$B$2:$G$321,5,FALSE)</f>
        <v>11</v>
      </c>
      <c r="X93">
        <f>VLOOKUP($B93,'Results - RiskLevel'!$B$2:$G$321,6,FALSE)</f>
        <v>2</v>
      </c>
      <c r="Y93">
        <f>VLOOKUP($B93,'Results - RiskLevel'!$B$2:$G$321,2,FALSE)</f>
        <v>0.51</v>
      </c>
    </row>
    <row r="94" spans="1:25" x14ac:dyDescent="0.2">
      <c r="A94">
        <v>93</v>
      </c>
      <c r="B94" t="s">
        <v>97</v>
      </c>
      <c r="C94" t="str">
        <f>VLOOKUP($B94,Naming!$B$2:$D$321,2,FALSE)</f>
        <v>Premier League - Official App</v>
      </c>
      <c r="D94" t="str">
        <f>VLOOKUP($B94,Naming!$B$2:$D$321,3,FALSE)</f>
        <v>SPORTS</v>
      </c>
      <c r="E94" s="4">
        <f>VLOOKUP($B94,'Results - Sequence'!$B$2:$E$321,2,FALSE)</f>
        <v>44022.054961019363</v>
      </c>
      <c r="F94" s="4">
        <f>VLOOKUP($B94,'Results - Sequence'!$B$2:$E$321,3,FALSE)</f>
        <v>44022.055351431249</v>
      </c>
      <c r="G94" s="3">
        <f>VLOOKUP($B94,'Results - Sequence'!$B$2:$E$321,4,FALSE)</f>
        <v>3.9041188574628904E-4</v>
      </c>
      <c r="H94" t="str">
        <f>VLOOKUP($B94,Androbugs!$B$2:$C$321,2,FALSE)</f>
        <v>Y</v>
      </c>
      <c r="I94" t="str">
        <f>VLOOKUP($B94,Droidstatx!$B$2:$C$321,2,FALSE)</f>
        <v>Y</v>
      </c>
      <c r="J94" t="e">
        <f>VLOOKUP($B94,Super!$B$2:$C$321,2,FALSE)</f>
        <v>#N/A</v>
      </c>
      <c r="K94">
        <f>VLOOKUP($B94,'Results - OWASP'!$B$2:$L$321,2,FALSE)</f>
        <v>9</v>
      </c>
      <c r="L94">
        <f>VLOOKUP($B94,'Results - OWASP'!$B$2:$L$321,3,FALSE)</f>
        <v>2</v>
      </c>
      <c r="M94">
        <f>VLOOKUP($B94,'Results - OWASP'!$B$2:$L$321,4,FALSE)</f>
        <v>3</v>
      </c>
      <c r="N94">
        <f>VLOOKUP($B94,'Results - OWASP'!$B$2:$L$321,5,FALSE)</f>
        <v>0</v>
      </c>
      <c r="O94">
        <f>VLOOKUP($B94,'Results - OWASP'!$B$2:$L$321,6,FALSE)</f>
        <v>1</v>
      </c>
      <c r="P94">
        <f>VLOOKUP($B94,'Results - OWASP'!$B$2:$L$321,7,FALSE)</f>
        <v>1</v>
      </c>
      <c r="Q94">
        <f>VLOOKUP($B94,'Results - OWASP'!$B$2:$L$321,8,FALSE)</f>
        <v>1</v>
      </c>
      <c r="R94">
        <f>VLOOKUP($B94,'Results - OWASP'!$B$2:$L$321,9,FALSE)</f>
        <v>3</v>
      </c>
      <c r="S94">
        <f>VLOOKUP($B94,'Results - OWASP'!$B$2:$L$321,10,FALSE)</f>
        <v>1</v>
      </c>
      <c r="T94">
        <f>VLOOKUP($B94,'Results - OWASP'!$B$2:$L$321,11,FALSE)</f>
        <v>0</v>
      </c>
      <c r="U94">
        <f>VLOOKUP($B94,'Results - RiskLevel'!$B$2:$G$321,3,FALSE)</f>
        <v>21</v>
      </c>
      <c r="V94">
        <f>VLOOKUP($B94,'Results - RiskLevel'!$B$2:$G$321,4,FALSE)</f>
        <v>7</v>
      </c>
      <c r="W94">
        <f>VLOOKUP($B94,'Results - RiskLevel'!$B$2:$G$321,5,FALSE)</f>
        <v>10</v>
      </c>
      <c r="X94">
        <f>VLOOKUP($B94,'Results - RiskLevel'!$B$2:$G$321,6,FALSE)</f>
        <v>4</v>
      </c>
      <c r="Y94">
        <f>VLOOKUP($B94,'Results - RiskLevel'!$B$2:$G$321,2,FALSE)</f>
        <v>0.51</v>
      </c>
    </row>
    <row r="95" spans="1:25" x14ac:dyDescent="0.2">
      <c r="A95">
        <v>94</v>
      </c>
      <c r="B95" t="s">
        <v>98</v>
      </c>
      <c r="C95" t="str">
        <f>VLOOKUP($B95,Naming!$B$2:$D$321,2,FALSE)</f>
        <v>Grand Gangster Auto Crime  - Theft Crime Simulator</v>
      </c>
      <c r="D95" t="str">
        <f>VLOOKUP($B95,Naming!$B$2:$D$321,3,FALSE)</f>
        <v>BOOKS_AND_REFERENCE</v>
      </c>
      <c r="E95" s="4">
        <f>VLOOKUP($B95,'Results - Sequence'!$B$2:$E$321,2,FALSE)</f>
        <v>44022.055351499919</v>
      </c>
      <c r="F95" s="4">
        <f>VLOOKUP($B95,'Results - Sequence'!$B$2:$E$321,3,FALSE)</f>
        <v>44022.055567285941</v>
      </c>
      <c r="G95" s="3">
        <f>VLOOKUP($B95,'Results - Sequence'!$B$2:$E$321,4,FALSE)</f>
        <v>2.1578602172667161E-4</v>
      </c>
      <c r="H95" t="str">
        <f>VLOOKUP($B95,Androbugs!$B$2:$C$321,2,FALSE)</f>
        <v>Y</v>
      </c>
      <c r="I95" t="str">
        <f>VLOOKUP($B95,Droidstatx!$B$2:$C$321,2,FALSE)</f>
        <v>Y</v>
      </c>
      <c r="J95" t="e">
        <f>VLOOKUP($B95,Super!$B$2:$C$321,2,FALSE)</f>
        <v>#N/A</v>
      </c>
      <c r="K95">
        <f>VLOOKUP($B95,'Results - OWASP'!$B$2:$L$321,2,FALSE)</f>
        <v>8</v>
      </c>
      <c r="L95">
        <f>VLOOKUP($B95,'Results - OWASP'!$B$2:$L$321,3,FALSE)</f>
        <v>3</v>
      </c>
      <c r="M95">
        <f>VLOOKUP($B95,'Results - OWASP'!$B$2:$L$321,4,FALSE)</f>
        <v>4</v>
      </c>
      <c r="N95">
        <f>VLOOKUP($B95,'Results - OWASP'!$B$2:$L$321,5,FALSE)</f>
        <v>0</v>
      </c>
      <c r="O95">
        <f>VLOOKUP($B95,'Results - OWASP'!$B$2:$L$321,6,FALSE)</f>
        <v>1</v>
      </c>
      <c r="P95">
        <f>VLOOKUP($B95,'Results - OWASP'!$B$2:$L$321,7,FALSE)</f>
        <v>1</v>
      </c>
      <c r="Q95">
        <f>VLOOKUP($B95,'Results - OWASP'!$B$2:$L$321,8,FALSE)</f>
        <v>1</v>
      </c>
      <c r="R95">
        <f>VLOOKUP($B95,'Results - OWASP'!$B$2:$L$321,9,FALSE)</f>
        <v>3</v>
      </c>
      <c r="S95">
        <f>VLOOKUP($B95,'Results - OWASP'!$B$2:$L$321,10,FALSE)</f>
        <v>2</v>
      </c>
      <c r="T95">
        <f>VLOOKUP($B95,'Results - OWASP'!$B$2:$L$321,11,FALSE)</f>
        <v>1</v>
      </c>
      <c r="U95">
        <f>VLOOKUP($B95,'Results - RiskLevel'!$B$2:$G$321,3,FALSE)</f>
        <v>24</v>
      </c>
      <c r="V95">
        <f>VLOOKUP($B95,'Results - RiskLevel'!$B$2:$G$321,4,FALSE)</f>
        <v>7</v>
      </c>
      <c r="W95">
        <f>VLOOKUP($B95,'Results - RiskLevel'!$B$2:$G$321,5,FALSE)</f>
        <v>14</v>
      </c>
      <c r="X95">
        <f>VLOOKUP($B95,'Results - RiskLevel'!$B$2:$G$321,6,FALSE)</f>
        <v>3</v>
      </c>
      <c r="Y95">
        <f>VLOOKUP($B95,'Results - RiskLevel'!$B$2:$G$321,2,FALSE)</f>
        <v>0.55000000000000004</v>
      </c>
    </row>
    <row r="96" spans="1:25" x14ac:dyDescent="0.2">
      <c r="A96">
        <v>95</v>
      </c>
      <c r="B96" t="s">
        <v>99</v>
      </c>
      <c r="C96" t="str">
        <f>VLOOKUP($B96,Naming!$B$2:$D$321,2,FALSE)</f>
        <v>MAPS.ME – Offline maps, travel guides &amp; navigation</v>
      </c>
      <c r="D96" t="str">
        <f>VLOOKUP($B96,Naming!$B$2:$D$321,3,FALSE)</f>
        <v>TRAVEL_AND_LOCAL</v>
      </c>
      <c r="E96" s="4">
        <f>VLOOKUP($B96,'Results - Sequence'!$B$2:$E$321,2,FALSE)</f>
        <v>44022.055567348143</v>
      </c>
      <c r="F96" s="4">
        <f>VLOOKUP($B96,'Results - Sequence'!$B$2:$E$321,3,FALSE)</f>
        <v>44022.055574300743</v>
      </c>
      <c r="G96" s="3">
        <f>VLOOKUP($B96,'Results - Sequence'!$B$2:$E$321,4,FALSE)</f>
        <v>6.9525995058938861E-6</v>
      </c>
      <c r="H96" t="str">
        <f>VLOOKUP($B96,Androbugs!$B$2:$C$321,2,FALSE)</f>
        <v>N</v>
      </c>
      <c r="I96" t="str">
        <f>VLOOKUP($B96,Droidstatx!$B$2:$C$321,2,FALSE)</f>
        <v>N</v>
      </c>
      <c r="J96" t="e">
        <f>VLOOKUP($B96,Super!$B$2:$C$321,2,FALSE)</f>
        <v>#N/A</v>
      </c>
      <c r="K96">
        <f>VLOOKUP($B96,'Results - OWASP'!$B$2:$L$321,2,FALSE)</f>
        <v>0</v>
      </c>
      <c r="L96">
        <f>VLOOKUP($B96,'Results - OWASP'!$B$2:$L$321,3,FALSE)</f>
        <v>0</v>
      </c>
      <c r="M96">
        <f>VLOOKUP($B96,'Results - OWASP'!$B$2:$L$321,4,FALSE)</f>
        <v>0</v>
      </c>
      <c r="N96">
        <f>VLOOKUP($B96,'Results - OWASP'!$B$2:$L$321,5,FALSE)</f>
        <v>0</v>
      </c>
      <c r="O96">
        <f>VLOOKUP($B96,'Results - OWASP'!$B$2:$L$321,6,FALSE)</f>
        <v>0</v>
      </c>
      <c r="P96">
        <f>VLOOKUP($B96,'Results - OWASP'!$B$2:$L$321,7,FALSE)</f>
        <v>0</v>
      </c>
      <c r="Q96">
        <f>VLOOKUP($B96,'Results - OWASP'!$B$2:$L$321,8,FALSE)</f>
        <v>0</v>
      </c>
      <c r="R96">
        <f>VLOOKUP($B96,'Results - OWASP'!$B$2:$L$321,9,FALSE)</f>
        <v>0</v>
      </c>
      <c r="S96">
        <f>VLOOKUP($B96,'Results - OWASP'!$B$2:$L$321,10,FALSE)</f>
        <v>0</v>
      </c>
      <c r="T96">
        <f>VLOOKUP($B96,'Results - OWASP'!$B$2:$L$321,11,FALSE)</f>
        <v>0</v>
      </c>
      <c r="U96">
        <f>VLOOKUP($B96,'Results - RiskLevel'!$B$2:$G$321,3,FALSE)</f>
        <v>0</v>
      </c>
      <c r="V96">
        <f>VLOOKUP($B96,'Results - RiskLevel'!$B$2:$G$321,4,FALSE)</f>
        <v>0</v>
      </c>
      <c r="W96">
        <f>VLOOKUP($B96,'Results - RiskLevel'!$B$2:$G$321,5,FALSE)</f>
        <v>0</v>
      </c>
      <c r="X96">
        <f>VLOOKUP($B96,'Results - RiskLevel'!$B$2:$G$321,6,FALSE)</f>
        <v>0</v>
      </c>
      <c r="Y96">
        <f>VLOOKUP($B96,'Results - RiskLevel'!$B$2:$G$321,2,FALSE)</f>
        <v>0</v>
      </c>
    </row>
    <row r="97" spans="1:25" x14ac:dyDescent="0.2">
      <c r="A97">
        <v>96</v>
      </c>
      <c r="B97" t="s">
        <v>100</v>
      </c>
      <c r="C97" t="str">
        <f>VLOOKUP($B97,Naming!$B$2:$D$321,2,FALSE)</f>
        <v>Labalabi For Whatsapp</v>
      </c>
      <c r="D97" t="str">
        <f>VLOOKUP($B97,Naming!$B$2:$D$321,3,FALSE)</f>
        <v>ART_AND_DESIGN</v>
      </c>
      <c r="E97" s="4">
        <f>VLOOKUP($B97,'Results - Sequence'!$B$2:$E$321,2,FALSE)</f>
        <v>44022.055574366299</v>
      </c>
      <c r="F97" s="4">
        <f>VLOOKUP($B97,'Results - Sequence'!$B$2:$E$321,3,FALSE)</f>
        <v>44022.055774608853</v>
      </c>
      <c r="G97" s="3">
        <f>VLOOKUP($B97,'Results - Sequence'!$B$2:$E$321,4,FALSE)</f>
        <v>2.0024255354655907E-4</v>
      </c>
      <c r="H97" t="str">
        <f>VLOOKUP($B97,Androbugs!$B$2:$C$321,2,FALSE)</f>
        <v>Y</v>
      </c>
      <c r="I97" t="str">
        <f>VLOOKUP($B97,Droidstatx!$B$2:$C$321,2,FALSE)</f>
        <v>Y</v>
      </c>
      <c r="J97" t="e">
        <f>VLOOKUP($B97,Super!$B$2:$C$321,2,FALSE)</f>
        <v>#N/A</v>
      </c>
      <c r="K97">
        <f>VLOOKUP($B97,'Results - OWASP'!$B$2:$L$321,2,FALSE)</f>
        <v>6</v>
      </c>
      <c r="L97">
        <f>VLOOKUP($B97,'Results - OWASP'!$B$2:$L$321,3,FALSE)</f>
        <v>4</v>
      </c>
      <c r="M97">
        <f>VLOOKUP($B97,'Results - OWASP'!$B$2:$L$321,4,FALSE)</f>
        <v>2</v>
      </c>
      <c r="N97">
        <f>VLOOKUP($B97,'Results - OWASP'!$B$2:$L$321,5,FALSE)</f>
        <v>0</v>
      </c>
      <c r="O97">
        <f>VLOOKUP($B97,'Results - OWASP'!$B$2:$L$321,6,FALSE)</f>
        <v>1</v>
      </c>
      <c r="P97">
        <f>VLOOKUP($B97,'Results - OWASP'!$B$2:$L$321,7,FALSE)</f>
        <v>1</v>
      </c>
      <c r="Q97">
        <f>VLOOKUP($B97,'Results - OWASP'!$B$2:$L$321,8,FALSE)</f>
        <v>2</v>
      </c>
      <c r="R97">
        <f>VLOOKUP($B97,'Results - OWASP'!$B$2:$L$321,9,FALSE)</f>
        <v>3</v>
      </c>
      <c r="S97">
        <f>VLOOKUP($B97,'Results - OWASP'!$B$2:$L$321,10,FALSE)</f>
        <v>2</v>
      </c>
      <c r="T97">
        <f>VLOOKUP($B97,'Results - OWASP'!$B$2:$L$321,11,FALSE)</f>
        <v>1</v>
      </c>
      <c r="U97">
        <f>VLOOKUP($B97,'Results - RiskLevel'!$B$2:$G$321,3,FALSE)</f>
        <v>22</v>
      </c>
      <c r="V97">
        <f>VLOOKUP($B97,'Results - RiskLevel'!$B$2:$G$321,4,FALSE)</f>
        <v>7</v>
      </c>
      <c r="W97">
        <f>VLOOKUP($B97,'Results - RiskLevel'!$B$2:$G$321,5,FALSE)</f>
        <v>11</v>
      </c>
      <c r="X97">
        <f>VLOOKUP($B97,'Results - RiskLevel'!$B$2:$G$321,6,FALSE)</f>
        <v>4</v>
      </c>
      <c r="Y97">
        <f>VLOOKUP($B97,'Results - RiskLevel'!$B$2:$G$321,2,FALSE)</f>
        <v>0.55000000000000004</v>
      </c>
    </row>
    <row r="98" spans="1:25" x14ac:dyDescent="0.2">
      <c r="A98">
        <v>97</v>
      </c>
      <c r="B98" t="s">
        <v>101</v>
      </c>
      <c r="C98" t="str">
        <f>VLOOKUP($B98,Naming!$B$2:$D$321,2,FALSE)</f>
        <v>Smart TV's Remote Control</v>
      </c>
      <c r="D98" t="str">
        <f>VLOOKUP($B98,Naming!$B$2:$D$321,3,FALSE)</f>
        <v>HOUSE_AND_HOME</v>
      </c>
      <c r="E98" s="4">
        <f>VLOOKUP($B98,'Results - Sequence'!$B$2:$E$321,2,FALSE)</f>
        <v>44022.055774671877</v>
      </c>
      <c r="F98" s="4">
        <f>VLOOKUP($B98,'Results - Sequence'!$B$2:$E$321,3,FALSE)</f>
        <v>44022.055780849099</v>
      </c>
      <c r="G98" s="3">
        <f>VLOOKUP($B98,'Results - Sequence'!$B$2:$E$321,4,FALSE)</f>
        <v>6.1772225308232009E-6</v>
      </c>
      <c r="H98" t="str">
        <f>VLOOKUP($B98,Androbugs!$B$2:$C$321,2,FALSE)</f>
        <v>N</v>
      </c>
      <c r="I98" t="str">
        <f>VLOOKUP($B98,Droidstatx!$B$2:$C$321,2,FALSE)</f>
        <v>N</v>
      </c>
      <c r="J98" t="e">
        <f>VLOOKUP($B98,Super!$B$2:$C$321,2,FALSE)</f>
        <v>#N/A</v>
      </c>
      <c r="K98">
        <f>VLOOKUP($B98,'Results - OWASP'!$B$2:$L$321,2,FALSE)</f>
        <v>0</v>
      </c>
      <c r="L98">
        <f>VLOOKUP($B98,'Results - OWASP'!$B$2:$L$321,3,FALSE)</f>
        <v>0</v>
      </c>
      <c r="M98">
        <f>VLOOKUP($B98,'Results - OWASP'!$B$2:$L$321,4,FALSE)</f>
        <v>0</v>
      </c>
      <c r="N98">
        <f>VLOOKUP($B98,'Results - OWASP'!$B$2:$L$321,5,FALSE)</f>
        <v>0</v>
      </c>
      <c r="O98">
        <f>VLOOKUP($B98,'Results - OWASP'!$B$2:$L$321,6,FALSE)</f>
        <v>0</v>
      </c>
      <c r="P98">
        <f>VLOOKUP($B98,'Results - OWASP'!$B$2:$L$321,7,FALSE)</f>
        <v>0</v>
      </c>
      <c r="Q98">
        <f>VLOOKUP($B98,'Results - OWASP'!$B$2:$L$321,8,FALSE)</f>
        <v>0</v>
      </c>
      <c r="R98">
        <f>VLOOKUP($B98,'Results - OWASP'!$B$2:$L$321,9,FALSE)</f>
        <v>0</v>
      </c>
      <c r="S98">
        <f>VLOOKUP($B98,'Results - OWASP'!$B$2:$L$321,10,FALSE)</f>
        <v>0</v>
      </c>
      <c r="T98">
        <f>VLOOKUP($B98,'Results - OWASP'!$B$2:$L$321,11,FALSE)</f>
        <v>0</v>
      </c>
      <c r="U98">
        <f>VLOOKUP($B98,'Results - RiskLevel'!$B$2:$G$321,3,FALSE)</f>
        <v>0</v>
      </c>
      <c r="V98">
        <f>VLOOKUP($B98,'Results - RiskLevel'!$B$2:$G$321,4,FALSE)</f>
        <v>0</v>
      </c>
      <c r="W98">
        <f>VLOOKUP($B98,'Results - RiskLevel'!$B$2:$G$321,5,FALSE)</f>
        <v>0</v>
      </c>
      <c r="X98">
        <f>VLOOKUP($B98,'Results - RiskLevel'!$B$2:$G$321,6,FALSE)</f>
        <v>0</v>
      </c>
      <c r="Y98">
        <f>VLOOKUP($B98,'Results - RiskLevel'!$B$2:$G$321,2,FALSE)</f>
        <v>0</v>
      </c>
    </row>
    <row r="99" spans="1:25" x14ac:dyDescent="0.2">
      <c r="A99">
        <v>98</v>
      </c>
      <c r="B99" t="s">
        <v>102</v>
      </c>
      <c r="C99" t="str">
        <f>VLOOKUP($B99,Naming!$B$2:$D$321,2,FALSE)</f>
        <v>Microsoft Word: Write, Edit &amp; Share Docs on the Go</v>
      </c>
      <c r="D99" t="str">
        <f>VLOOKUP($B99,Naming!$B$2:$D$321,3,FALSE)</f>
        <v>PRODUCTIVITY</v>
      </c>
      <c r="E99" s="4">
        <f>VLOOKUP($B99,'Results - Sequence'!$B$2:$E$321,2,FALSE)</f>
        <v>44022.055780909192</v>
      </c>
      <c r="F99" s="4">
        <f>VLOOKUP($B99,'Results - Sequence'!$B$2:$E$321,3,FALSE)</f>
        <v>44022.056161465647</v>
      </c>
      <c r="G99" s="3">
        <f>VLOOKUP($B99,'Results - Sequence'!$B$2:$E$321,4,FALSE)</f>
        <v>3.8055645563872531E-4</v>
      </c>
      <c r="H99" t="str">
        <f>VLOOKUP($B99,Androbugs!$B$2:$C$321,2,FALSE)</f>
        <v>Y</v>
      </c>
      <c r="I99" t="str">
        <f>VLOOKUP($B99,Droidstatx!$B$2:$C$321,2,FALSE)</f>
        <v>Y</v>
      </c>
      <c r="J99" t="str">
        <f>VLOOKUP($B99,Super!$B$2:$C$321,2,FALSE)</f>
        <v>Y</v>
      </c>
      <c r="K99">
        <f>VLOOKUP($B99,'Results - OWASP'!$B$2:$L$321,2,FALSE)</f>
        <v>9</v>
      </c>
      <c r="L99">
        <f>VLOOKUP($B99,'Results - OWASP'!$B$2:$L$321,3,FALSE)</f>
        <v>6</v>
      </c>
      <c r="M99">
        <f>VLOOKUP($B99,'Results - OWASP'!$B$2:$L$321,4,FALSE)</f>
        <v>3</v>
      </c>
      <c r="N99">
        <f>VLOOKUP($B99,'Results - OWASP'!$B$2:$L$321,5,FALSE)</f>
        <v>0</v>
      </c>
      <c r="O99">
        <f>VLOOKUP($B99,'Results - OWASP'!$B$2:$L$321,6,FALSE)</f>
        <v>6</v>
      </c>
      <c r="P99">
        <f>VLOOKUP($B99,'Results - OWASP'!$B$2:$L$321,7,FALSE)</f>
        <v>1</v>
      </c>
      <c r="Q99">
        <f>VLOOKUP($B99,'Results - OWASP'!$B$2:$L$321,8,FALSE)</f>
        <v>4</v>
      </c>
      <c r="R99">
        <f>VLOOKUP($B99,'Results - OWASP'!$B$2:$L$321,9,FALSE)</f>
        <v>3</v>
      </c>
      <c r="S99">
        <f>VLOOKUP($B99,'Results - OWASP'!$B$2:$L$321,10,FALSE)</f>
        <v>1</v>
      </c>
      <c r="T99">
        <f>VLOOKUP($B99,'Results - OWASP'!$B$2:$L$321,11,FALSE)</f>
        <v>0</v>
      </c>
      <c r="U99">
        <f>VLOOKUP($B99,'Results - RiskLevel'!$B$2:$G$321,3,FALSE)</f>
        <v>33</v>
      </c>
      <c r="V99">
        <f>VLOOKUP($B99,'Results - RiskLevel'!$B$2:$G$321,4,FALSE)</f>
        <v>12</v>
      </c>
      <c r="W99">
        <f>VLOOKUP($B99,'Results - RiskLevel'!$B$2:$G$321,5,FALSE)</f>
        <v>14</v>
      </c>
      <c r="X99">
        <f>VLOOKUP($B99,'Results - RiskLevel'!$B$2:$G$321,6,FALSE)</f>
        <v>7</v>
      </c>
      <c r="Y99">
        <f>VLOOKUP($B99,'Results - RiskLevel'!$B$2:$G$321,2,FALSE)</f>
        <v>0.53</v>
      </c>
    </row>
    <row r="100" spans="1:25" x14ac:dyDescent="0.2">
      <c r="A100">
        <v>99</v>
      </c>
      <c r="B100" t="s">
        <v>103</v>
      </c>
      <c r="C100" t="str">
        <f>VLOOKUP($B100,Naming!$B$2:$D$321,2,FALSE)</f>
        <v>AP Volunteer</v>
      </c>
      <c r="D100" t="str">
        <f>VLOOKUP($B100,Naming!$B$2:$D$321,3,FALSE)</f>
        <v>HOUSE_AND_HOME</v>
      </c>
      <c r="E100" s="4">
        <f>VLOOKUP($B100,'Results - Sequence'!$B$2:$E$321,2,FALSE)</f>
        <v>44022.05616153108</v>
      </c>
      <c r="F100" s="4">
        <f>VLOOKUP($B100,'Results - Sequence'!$B$2:$E$321,3,FALSE)</f>
        <v>44022.056233565621</v>
      </c>
      <c r="G100" s="3">
        <f>VLOOKUP($B100,'Results - Sequence'!$B$2:$E$321,4,FALSE)</f>
        <v>7.2034541517496109E-5</v>
      </c>
      <c r="H100" t="str">
        <f>VLOOKUP($B100,Androbugs!$B$2:$C$321,2,FALSE)</f>
        <v>Y</v>
      </c>
      <c r="I100" t="str">
        <f>VLOOKUP($B100,Droidstatx!$B$2:$C$321,2,FALSE)</f>
        <v>Y</v>
      </c>
      <c r="J100" t="e">
        <f>VLOOKUP($B100,Super!$B$2:$C$321,2,FALSE)</f>
        <v>#N/A</v>
      </c>
      <c r="K100">
        <f>VLOOKUP($B100,'Results - OWASP'!$B$2:$L$321,2,FALSE)</f>
        <v>1</v>
      </c>
      <c r="L100">
        <f>VLOOKUP($B100,'Results - OWASP'!$B$2:$L$321,3,FALSE)</f>
        <v>2</v>
      </c>
      <c r="M100">
        <f>VLOOKUP($B100,'Results - OWASP'!$B$2:$L$321,4,FALSE)</f>
        <v>2</v>
      </c>
      <c r="N100">
        <f>VLOOKUP($B100,'Results - OWASP'!$B$2:$L$321,5,FALSE)</f>
        <v>0</v>
      </c>
      <c r="O100">
        <f>VLOOKUP($B100,'Results - OWASP'!$B$2:$L$321,6,FALSE)</f>
        <v>1</v>
      </c>
      <c r="P100">
        <f>VLOOKUP($B100,'Results - OWASP'!$B$2:$L$321,7,FALSE)</f>
        <v>1</v>
      </c>
      <c r="Q100">
        <f>VLOOKUP($B100,'Results - OWASP'!$B$2:$L$321,8,FALSE)</f>
        <v>1</v>
      </c>
      <c r="R100">
        <f>VLOOKUP($B100,'Results - OWASP'!$B$2:$L$321,9,FALSE)</f>
        <v>1</v>
      </c>
      <c r="S100">
        <f>VLOOKUP($B100,'Results - OWASP'!$B$2:$L$321,10,FALSE)</f>
        <v>1</v>
      </c>
      <c r="T100">
        <f>VLOOKUP($B100,'Results - OWASP'!$B$2:$L$321,11,FALSE)</f>
        <v>0</v>
      </c>
      <c r="U100">
        <f>VLOOKUP($B100,'Results - RiskLevel'!$B$2:$G$321,3,FALSE)</f>
        <v>10</v>
      </c>
      <c r="V100">
        <f>VLOOKUP($B100,'Results - RiskLevel'!$B$2:$G$321,4,FALSE)</f>
        <v>4</v>
      </c>
      <c r="W100">
        <f>VLOOKUP($B100,'Results - RiskLevel'!$B$2:$G$321,5,FALSE)</f>
        <v>5</v>
      </c>
      <c r="X100">
        <f>VLOOKUP($B100,'Results - RiskLevel'!$B$2:$G$321,6,FALSE)</f>
        <v>1</v>
      </c>
      <c r="Y100">
        <f>VLOOKUP($B100,'Results - RiskLevel'!$B$2:$G$321,2,FALSE)</f>
        <v>0.42</v>
      </c>
    </row>
    <row r="101" spans="1:25" x14ac:dyDescent="0.2">
      <c r="A101">
        <v>100</v>
      </c>
      <c r="B101" t="s">
        <v>104</v>
      </c>
      <c r="C101" t="str">
        <f>VLOOKUP($B101,Naming!$B$2:$D$321,2,FALSE)</f>
        <v>Crown Editor - Heart Filters for Pictures</v>
      </c>
      <c r="D101" t="str">
        <f>VLOOKUP($B101,Naming!$B$2:$D$321,3,FALSE)</f>
        <v>BEAUTY</v>
      </c>
      <c r="E101" s="4">
        <f>VLOOKUP($B101,'Results - Sequence'!$B$2:$E$321,2,FALSE)</f>
        <v>44022.056233628158</v>
      </c>
      <c r="F101" s="4">
        <f>VLOOKUP($B101,'Results - Sequence'!$B$2:$E$321,3,FALSE)</f>
        <v>44022.056619432427</v>
      </c>
      <c r="G101" s="3">
        <f>VLOOKUP($B101,'Results - Sequence'!$B$2:$E$321,4,FALSE)</f>
        <v>3.8580426917178556E-4</v>
      </c>
      <c r="H101" t="str">
        <f>VLOOKUP($B101,Androbugs!$B$2:$C$321,2,FALSE)</f>
        <v>Y</v>
      </c>
      <c r="I101" t="str">
        <f>VLOOKUP($B101,Droidstatx!$B$2:$C$321,2,FALSE)</f>
        <v>Y</v>
      </c>
      <c r="J101" t="e">
        <f>VLOOKUP($B101,Super!$B$2:$C$321,2,FALSE)</f>
        <v>#N/A</v>
      </c>
      <c r="K101">
        <f>VLOOKUP($B101,'Results - OWASP'!$B$2:$L$321,2,FALSE)</f>
        <v>7</v>
      </c>
      <c r="L101">
        <f>VLOOKUP($B101,'Results - OWASP'!$B$2:$L$321,3,FALSE)</f>
        <v>3</v>
      </c>
      <c r="M101">
        <f>VLOOKUP($B101,'Results - OWASP'!$B$2:$L$321,4,FALSE)</f>
        <v>3</v>
      </c>
      <c r="N101">
        <f>VLOOKUP($B101,'Results - OWASP'!$B$2:$L$321,5,FALSE)</f>
        <v>0</v>
      </c>
      <c r="O101">
        <f>VLOOKUP($B101,'Results - OWASP'!$B$2:$L$321,6,FALSE)</f>
        <v>1</v>
      </c>
      <c r="P101">
        <f>VLOOKUP($B101,'Results - OWASP'!$B$2:$L$321,7,FALSE)</f>
        <v>1</v>
      </c>
      <c r="Q101">
        <f>VLOOKUP($B101,'Results - OWASP'!$B$2:$L$321,8,FALSE)</f>
        <v>1</v>
      </c>
      <c r="R101">
        <f>VLOOKUP($B101,'Results - OWASP'!$B$2:$L$321,9,FALSE)</f>
        <v>2</v>
      </c>
      <c r="S101">
        <f>VLOOKUP($B101,'Results - OWASP'!$B$2:$L$321,10,FALSE)</f>
        <v>1</v>
      </c>
      <c r="T101">
        <f>VLOOKUP($B101,'Results - OWASP'!$B$2:$L$321,11,FALSE)</f>
        <v>1</v>
      </c>
      <c r="U101">
        <f>VLOOKUP($B101,'Results - RiskLevel'!$B$2:$G$321,3,FALSE)</f>
        <v>20</v>
      </c>
      <c r="V101">
        <f>VLOOKUP($B101,'Results - RiskLevel'!$B$2:$G$321,4,FALSE)</f>
        <v>7</v>
      </c>
      <c r="W101">
        <f>VLOOKUP($B101,'Results - RiskLevel'!$B$2:$G$321,5,FALSE)</f>
        <v>10</v>
      </c>
      <c r="X101">
        <f>VLOOKUP($B101,'Results - RiskLevel'!$B$2:$G$321,6,FALSE)</f>
        <v>3</v>
      </c>
      <c r="Y101">
        <f>VLOOKUP($B101,'Results - RiskLevel'!$B$2:$G$321,2,FALSE)</f>
        <v>0.54</v>
      </c>
    </row>
    <row r="102" spans="1:25" x14ac:dyDescent="0.2">
      <c r="A102">
        <v>101</v>
      </c>
      <c r="B102" t="s">
        <v>105</v>
      </c>
      <c r="C102" t="str">
        <f>VLOOKUP($B102,Naming!$B$2:$D$321,2,FALSE)</f>
        <v>Paytm Canada</v>
      </c>
      <c r="D102" t="str">
        <f>VLOOKUP($B102,Naming!$B$2:$D$321,3,FALSE)</f>
        <v>FINANCE</v>
      </c>
      <c r="E102" s="4">
        <f>VLOOKUP($B102,'Results - Sequence'!$B$2:$E$321,2,FALSE)</f>
        <v>44022.056619495233</v>
      </c>
      <c r="F102" s="4">
        <f>VLOOKUP($B102,'Results - Sequence'!$B$2:$E$321,3,FALSE)</f>
        <v>44022.057013893267</v>
      </c>
      <c r="G102" s="3">
        <f>VLOOKUP($B102,'Results - Sequence'!$B$2:$E$321,4,FALSE)</f>
        <v>3.9439803367713466E-4</v>
      </c>
      <c r="H102" t="str">
        <f>VLOOKUP($B102,Androbugs!$B$2:$C$321,2,FALSE)</f>
        <v>Y</v>
      </c>
      <c r="I102" t="str">
        <f>VLOOKUP($B102,Droidstatx!$B$2:$C$321,2,FALSE)</f>
        <v>Y</v>
      </c>
      <c r="J102" t="e">
        <f>VLOOKUP($B102,Super!$B$2:$C$321,2,FALSE)</f>
        <v>#N/A</v>
      </c>
      <c r="K102">
        <f>VLOOKUP($B102,'Results - OWASP'!$B$2:$L$321,2,FALSE)</f>
        <v>8</v>
      </c>
      <c r="L102">
        <f>VLOOKUP($B102,'Results - OWASP'!$B$2:$L$321,3,FALSE)</f>
        <v>3</v>
      </c>
      <c r="M102">
        <f>VLOOKUP($B102,'Results - OWASP'!$B$2:$L$321,4,FALSE)</f>
        <v>2</v>
      </c>
      <c r="N102">
        <f>VLOOKUP($B102,'Results - OWASP'!$B$2:$L$321,5,FALSE)</f>
        <v>0</v>
      </c>
      <c r="O102">
        <f>VLOOKUP($B102,'Results - OWASP'!$B$2:$L$321,6,FALSE)</f>
        <v>1</v>
      </c>
      <c r="P102">
        <f>VLOOKUP($B102,'Results - OWASP'!$B$2:$L$321,7,FALSE)</f>
        <v>1</v>
      </c>
      <c r="Q102">
        <f>VLOOKUP($B102,'Results - OWASP'!$B$2:$L$321,8,FALSE)</f>
        <v>1</v>
      </c>
      <c r="R102">
        <f>VLOOKUP($B102,'Results - OWASP'!$B$2:$L$321,9,FALSE)</f>
        <v>3</v>
      </c>
      <c r="S102">
        <f>VLOOKUP($B102,'Results - OWASP'!$B$2:$L$321,10,FALSE)</f>
        <v>2</v>
      </c>
      <c r="T102">
        <f>VLOOKUP($B102,'Results - OWASP'!$B$2:$L$321,11,FALSE)</f>
        <v>0</v>
      </c>
      <c r="U102">
        <f>VLOOKUP($B102,'Results - RiskLevel'!$B$2:$G$321,3,FALSE)</f>
        <v>21</v>
      </c>
      <c r="V102">
        <f>VLOOKUP($B102,'Results - RiskLevel'!$B$2:$G$321,4,FALSE)</f>
        <v>9</v>
      </c>
      <c r="W102">
        <f>VLOOKUP($B102,'Results - RiskLevel'!$B$2:$G$321,5,FALSE)</f>
        <v>10</v>
      </c>
      <c r="X102">
        <f>VLOOKUP($B102,'Results - RiskLevel'!$B$2:$G$321,6,FALSE)</f>
        <v>2</v>
      </c>
      <c r="Y102">
        <f>VLOOKUP($B102,'Results - RiskLevel'!$B$2:$G$321,2,FALSE)</f>
        <v>0.43</v>
      </c>
    </row>
    <row r="103" spans="1:25" x14ac:dyDescent="0.2">
      <c r="A103">
        <v>102</v>
      </c>
      <c r="B103" t="s">
        <v>106</v>
      </c>
      <c r="C103" t="str">
        <f>VLOOKUP($B103,Naming!$B$2:$D$321,2,FALSE)</f>
        <v>Tinder Lite</v>
      </c>
      <c r="D103" t="str">
        <f>VLOOKUP($B103,Naming!$B$2:$D$321,3,FALSE)</f>
        <v>LIFESTYLE</v>
      </c>
      <c r="E103" s="4">
        <f>VLOOKUP($B103,'Results - Sequence'!$B$2:$E$321,2,FALSE)</f>
        <v>44022.057013938873</v>
      </c>
      <c r="F103" s="4">
        <f>VLOOKUP($B103,'Results - Sequence'!$B$2:$E$321,3,FALSE)</f>
        <v>44022.057020027729</v>
      </c>
      <c r="G103" s="3">
        <f>VLOOKUP($B103,'Results - Sequence'!$B$2:$E$321,4,FALSE)</f>
        <v>6.0888560255989432E-6</v>
      </c>
      <c r="H103" t="str">
        <f>VLOOKUP($B103,Androbugs!$B$2:$C$321,2,FALSE)</f>
        <v>N</v>
      </c>
      <c r="I103" t="str">
        <f>VLOOKUP($B103,Droidstatx!$B$2:$C$321,2,FALSE)</f>
        <v>N</v>
      </c>
      <c r="J103" t="e">
        <f>VLOOKUP($B103,Super!$B$2:$C$321,2,FALSE)</f>
        <v>#N/A</v>
      </c>
      <c r="K103">
        <f>VLOOKUP($B103,'Results - OWASP'!$B$2:$L$321,2,FALSE)</f>
        <v>0</v>
      </c>
      <c r="L103">
        <f>VLOOKUP($B103,'Results - OWASP'!$B$2:$L$321,3,FALSE)</f>
        <v>0</v>
      </c>
      <c r="M103">
        <f>VLOOKUP($B103,'Results - OWASP'!$B$2:$L$321,4,FALSE)</f>
        <v>0</v>
      </c>
      <c r="N103">
        <f>VLOOKUP($B103,'Results - OWASP'!$B$2:$L$321,5,FALSE)</f>
        <v>0</v>
      </c>
      <c r="O103">
        <f>VLOOKUP($B103,'Results - OWASP'!$B$2:$L$321,6,FALSE)</f>
        <v>0</v>
      </c>
      <c r="P103">
        <f>VLOOKUP($B103,'Results - OWASP'!$B$2:$L$321,7,FALSE)</f>
        <v>0</v>
      </c>
      <c r="Q103">
        <f>VLOOKUP($B103,'Results - OWASP'!$B$2:$L$321,8,FALSE)</f>
        <v>0</v>
      </c>
      <c r="R103">
        <f>VLOOKUP($B103,'Results - OWASP'!$B$2:$L$321,9,FALSE)</f>
        <v>0</v>
      </c>
      <c r="S103">
        <f>VLOOKUP($B103,'Results - OWASP'!$B$2:$L$321,10,FALSE)</f>
        <v>0</v>
      </c>
      <c r="T103">
        <f>VLOOKUP($B103,'Results - OWASP'!$B$2:$L$321,11,FALSE)</f>
        <v>0</v>
      </c>
      <c r="U103">
        <f>VLOOKUP($B103,'Results - RiskLevel'!$B$2:$G$321,3,FALSE)</f>
        <v>0</v>
      </c>
      <c r="V103">
        <f>VLOOKUP($B103,'Results - RiskLevel'!$B$2:$G$321,4,FALSE)</f>
        <v>0</v>
      </c>
      <c r="W103">
        <f>VLOOKUP($B103,'Results - RiskLevel'!$B$2:$G$321,5,FALSE)</f>
        <v>0</v>
      </c>
      <c r="X103">
        <f>VLOOKUP($B103,'Results - RiskLevel'!$B$2:$G$321,6,FALSE)</f>
        <v>0</v>
      </c>
      <c r="Y103">
        <f>VLOOKUP($B103,'Results - RiskLevel'!$B$2:$G$321,2,FALSE)</f>
        <v>0</v>
      </c>
    </row>
    <row r="104" spans="1:25" x14ac:dyDescent="0.2">
      <c r="A104">
        <v>103</v>
      </c>
      <c r="B104" t="s">
        <v>107</v>
      </c>
      <c r="C104" t="str">
        <f>VLOOKUP($B104,Naming!$B$2:$D$321,2,FALSE)</f>
        <v>Prado Car Games Modern Car Parking Car Games 2020</v>
      </c>
      <c r="D104" t="str">
        <f>VLOOKUP($B104,Naming!$B$2:$D$321,3,FALSE)</f>
        <v>WEATHER</v>
      </c>
      <c r="E104" s="4">
        <f>VLOOKUP($B104,'Results - Sequence'!$B$2:$E$321,2,FALSE)</f>
        <v>44022.057020093773</v>
      </c>
      <c r="F104" s="4">
        <f>VLOOKUP($B104,'Results - Sequence'!$B$2:$E$321,3,FALSE)</f>
        <v>44022.057026865114</v>
      </c>
      <c r="G104" s="3">
        <f>VLOOKUP($B104,'Results - Sequence'!$B$2:$E$321,4,FALSE)</f>
        <v>6.7713408498093486E-6</v>
      </c>
      <c r="H104" t="str">
        <f>VLOOKUP($B104,Androbugs!$B$2:$C$321,2,FALSE)</f>
        <v>N</v>
      </c>
      <c r="I104" t="str">
        <f>VLOOKUP($B104,Droidstatx!$B$2:$C$321,2,FALSE)</f>
        <v>N</v>
      </c>
      <c r="J104" t="e">
        <f>VLOOKUP($B104,Super!$B$2:$C$321,2,FALSE)</f>
        <v>#N/A</v>
      </c>
      <c r="K104">
        <f>VLOOKUP($B104,'Results - OWASP'!$B$2:$L$321,2,FALSE)</f>
        <v>0</v>
      </c>
      <c r="L104">
        <f>VLOOKUP($B104,'Results - OWASP'!$B$2:$L$321,3,FALSE)</f>
        <v>0</v>
      </c>
      <c r="M104">
        <f>VLOOKUP($B104,'Results - OWASP'!$B$2:$L$321,4,FALSE)</f>
        <v>0</v>
      </c>
      <c r="N104">
        <f>VLOOKUP($B104,'Results - OWASP'!$B$2:$L$321,5,FALSE)</f>
        <v>0</v>
      </c>
      <c r="O104">
        <f>VLOOKUP($B104,'Results - OWASP'!$B$2:$L$321,6,FALSE)</f>
        <v>0</v>
      </c>
      <c r="P104">
        <f>VLOOKUP($B104,'Results - OWASP'!$B$2:$L$321,7,FALSE)</f>
        <v>0</v>
      </c>
      <c r="Q104">
        <f>VLOOKUP($B104,'Results - OWASP'!$B$2:$L$321,8,FALSE)</f>
        <v>0</v>
      </c>
      <c r="R104">
        <f>VLOOKUP($B104,'Results - OWASP'!$B$2:$L$321,9,FALSE)</f>
        <v>0</v>
      </c>
      <c r="S104">
        <f>VLOOKUP($B104,'Results - OWASP'!$B$2:$L$321,10,FALSE)</f>
        <v>0</v>
      </c>
      <c r="T104">
        <f>VLOOKUP($B104,'Results - OWASP'!$B$2:$L$321,11,FALSE)</f>
        <v>0</v>
      </c>
      <c r="U104">
        <f>VLOOKUP($B104,'Results - RiskLevel'!$B$2:$G$321,3,FALSE)</f>
        <v>0</v>
      </c>
      <c r="V104">
        <f>VLOOKUP($B104,'Results - RiskLevel'!$B$2:$G$321,4,FALSE)</f>
        <v>0</v>
      </c>
      <c r="W104">
        <f>VLOOKUP($B104,'Results - RiskLevel'!$B$2:$G$321,5,FALSE)</f>
        <v>0</v>
      </c>
      <c r="X104">
        <f>VLOOKUP($B104,'Results - RiskLevel'!$B$2:$G$321,6,FALSE)</f>
        <v>0</v>
      </c>
      <c r="Y104">
        <f>VLOOKUP($B104,'Results - RiskLevel'!$B$2:$G$321,2,FALSE)</f>
        <v>0</v>
      </c>
    </row>
    <row r="105" spans="1:25" x14ac:dyDescent="0.2">
      <c r="A105">
        <v>104</v>
      </c>
      <c r="B105" t="s">
        <v>108</v>
      </c>
      <c r="C105" t="str">
        <f>VLOOKUP($B105,Naming!$B$2:$D$321,2,FALSE)</f>
        <v>Gojek Driver</v>
      </c>
      <c r="D105" t="str">
        <f>VLOOKUP($B105,Naming!$B$2:$D$321,3,FALSE)</f>
        <v>TRAVEL_AND_LOCAL</v>
      </c>
      <c r="E105" s="4">
        <f>VLOOKUP($B105,'Results - Sequence'!$B$2:$E$321,2,FALSE)</f>
        <v>44022.057026931907</v>
      </c>
      <c r="F105" s="4">
        <f>VLOOKUP($B105,'Results - Sequence'!$B$2:$E$321,3,FALSE)</f>
        <v>44022.057062934007</v>
      </c>
      <c r="G105" s="3">
        <f>VLOOKUP($B105,'Results - Sequence'!$B$2:$E$321,4,FALSE)</f>
        <v>3.6002100387122482E-5</v>
      </c>
      <c r="H105" t="str">
        <f>VLOOKUP($B105,Androbugs!$B$2:$C$321,2,FALSE)</f>
        <v>N</v>
      </c>
      <c r="I105" t="str">
        <f>VLOOKUP($B105,Droidstatx!$B$2:$C$321,2,FALSE)</f>
        <v>N</v>
      </c>
      <c r="J105" t="e">
        <f>VLOOKUP($B105,Super!$B$2:$C$321,2,FALSE)</f>
        <v>#N/A</v>
      </c>
      <c r="K105">
        <f>VLOOKUP($B105,'Results - OWASP'!$B$2:$L$321,2,FALSE)</f>
        <v>0</v>
      </c>
      <c r="L105">
        <f>VLOOKUP($B105,'Results - OWASP'!$B$2:$L$321,3,FALSE)</f>
        <v>0</v>
      </c>
      <c r="M105">
        <f>VLOOKUP($B105,'Results - OWASP'!$B$2:$L$321,4,FALSE)</f>
        <v>0</v>
      </c>
      <c r="N105">
        <f>VLOOKUP($B105,'Results - OWASP'!$B$2:$L$321,5,FALSE)</f>
        <v>0</v>
      </c>
      <c r="O105">
        <f>VLOOKUP($B105,'Results - OWASP'!$B$2:$L$321,6,FALSE)</f>
        <v>0</v>
      </c>
      <c r="P105">
        <f>VLOOKUP($B105,'Results - OWASP'!$B$2:$L$321,7,FALSE)</f>
        <v>0</v>
      </c>
      <c r="Q105">
        <f>VLOOKUP($B105,'Results - OWASP'!$B$2:$L$321,8,FALSE)</f>
        <v>0</v>
      </c>
      <c r="R105">
        <f>VLOOKUP($B105,'Results - OWASP'!$B$2:$L$321,9,FALSE)</f>
        <v>0</v>
      </c>
      <c r="S105">
        <f>VLOOKUP($B105,'Results - OWASP'!$B$2:$L$321,10,FALSE)</f>
        <v>0</v>
      </c>
      <c r="T105">
        <f>VLOOKUP($B105,'Results - OWASP'!$B$2:$L$321,11,FALSE)</f>
        <v>0</v>
      </c>
      <c r="U105">
        <f>VLOOKUP($B105,'Results - RiskLevel'!$B$2:$G$321,3,FALSE)</f>
        <v>0</v>
      </c>
      <c r="V105">
        <f>VLOOKUP($B105,'Results - RiskLevel'!$B$2:$G$321,4,FALSE)</f>
        <v>0</v>
      </c>
      <c r="W105">
        <f>VLOOKUP($B105,'Results - RiskLevel'!$B$2:$G$321,5,FALSE)</f>
        <v>0</v>
      </c>
      <c r="X105">
        <f>VLOOKUP($B105,'Results - RiskLevel'!$B$2:$G$321,6,FALSE)</f>
        <v>0</v>
      </c>
      <c r="Y105">
        <f>VLOOKUP($B105,'Results - RiskLevel'!$B$2:$G$321,2,FALSE)</f>
        <v>0</v>
      </c>
    </row>
    <row r="106" spans="1:25" x14ac:dyDescent="0.2">
      <c r="A106">
        <v>105</v>
      </c>
      <c r="B106" t="s">
        <v>109</v>
      </c>
      <c r="C106" t="str">
        <f>VLOOKUP($B106,Naming!$B$2:$D$321,2,FALSE)</f>
        <v>McDonald's</v>
      </c>
      <c r="D106" t="str">
        <f>VLOOKUP($B106,Naming!$B$2:$D$321,3,FALSE)</f>
        <v>FOOD_AND_DRINK</v>
      </c>
      <c r="E106" s="4">
        <f>VLOOKUP($B106,'Results - Sequence'!$B$2:$E$321,2,FALSE)</f>
        <v>44022.057063004097</v>
      </c>
      <c r="F106" s="4">
        <f>VLOOKUP($B106,'Results - Sequence'!$B$2:$E$321,3,FALSE)</f>
        <v>44022.057459394258</v>
      </c>
      <c r="G106" s="3">
        <f>VLOOKUP($B106,'Results - Sequence'!$B$2:$E$321,4,FALSE)</f>
        <v>3.9639016176806763E-4</v>
      </c>
      <c r="H106" t="str">
        <f>VLOOKUP($B106,Androbugs!$B$2:$C$321,2,FALSE)</f>
        <v>Y</v>
      </c>
      <c r="I106" t="str">
        <f>VLOOKUP($B106,Droidstatx!$B$2:$C$321,2,FALSE)</f>
        <v>Y</v>
      </c>
      <c r="J106" t="str">
        <f>VLOOKUP($B106,Super!$B$2:$C$321,2,FALSE)</f>
        <v>Y</v>
      </c>
      <c r="K106">
        <f>VLOOKUP($B106,'Results - OWASP'!$B$2:$L$321,2,FALSE)</f>
        <v>6</v>
      </c>
      <c r="L106">
        <f>VLOOKUP($B106,'Results - OWASP'!$B$2:$L$321,3,FALSE)</f>
        <v>6</v>
      </c>
      <c r="M106">
        <f>VLOOKUP($B106,'Results - OWASP'!$B$2:$L$321,4,FALSE)</f>
        <v>2</v>
      </c>
      <c r="N106">
        <f>VLOOKUP($B106,'Results - OWASP'!$B$2:$L$321,5,FALSE)</f>
        <v>0</v>
      </c>
      <c r="O106">
        <f>VLOOKUP($B106,'Results - OWASP'!$B$2:$L$321,6,FALSE)</f>
        <v>6</v>
      </c>
      <c r="P106">
        <f>VLOOKUP($B106,'Results - OWASP'!$B$2:$L$321,7,FALSE)</f>
        <v>1</v>
      </c>
      <c r="Q106">
        <f>VLOOKUP($B106,'Results - OWASP'!$B$2:$L$321,8,FALSE)</f>
        <v>6</v>
      </c>
      <c r="R106">
        <f>VLOOKUP($B106,'Results - OWASP'!$B$2:$L$321,9,FALSE)</f>
        <v>2</v>
      </c>
      <c r="S106">
        <f>VLOOKUP($B106,'Results - OWASP'!$B$2:$L$321,10,FALSE)</f>
        <v>2</v>
      </c>
      <c r="T106">
        <f>VLOOKUP($B106,'Results - OWASP'!$B$2:$L$321,11,FALSE)</f>
        <v>0</v>
      </c>
      <c r="U106">
        <f>VLOOKUP($B106,'Results - RiskLevel'!$B$2:$G$321,3,FALSE)</f>
        <v>31</v>
      </c>
      <c r="V106">
        <f>VLOOKUP($B106,'Results - RiskLevel'!$B$2:$G$321,4,FALSE)</f>
        <v>10</v>
      </c>
      <c r="W106">
        <f>VLOOKUP($B106,'Results - RiskLevel'!$B$2:$G$321,5,FALSE)</f>
        <v>14</v>
      </c>
      <c r="X106">
        <f>VLOOKUP($B106,'Results - RiskLevel'!$B$2:$G$321,6,FALSE)</f>
        <v>7</v>
      </c>
      <c r="Y106">
        <f>VLOOKUP($B106,'Results - RiskLevel'!$B$2:$G$321,2,FALSE)</f>
        <v>0.56000000000000005</v>
      </c>
    </row>
    <row r="107" spans="1:25" x14ac:dyDescent="0.2">
      <c r="A107">
        <v>106</v>
      </c>
      <c r="B107" t="s">
        <v>110</v>
      </c>
      <c r="C107" t="str">
        <f>VLOOKUP($B107,Naming!$B$2:$D$321,2,FALSE)</f>
        <v>Mi Wallpaper Carousel</v>
      </c>
      <c r="D107" t="str">
        <f>VLOOKUP($B107,Naming!$B$2:$D$321,3,FALSE)</f>
        <v>PERSONALIZATION</v>
      </c>
      <c r="E107" s="4">
        <f>VLOOKUP($B107,'Results - Sequence'!$B$2:$E$321,2,FALSE)</f>
        <v>44022.057459457268</v>
      </c>
      <c r="F107" s="4">
        <f>VLOOKUP($B107,'Results - Sequence'!$B$2:$E$321,3,FALSE)</f>
        <v>44022.05779094567</v>
      </c>
      <c r="G107" s="3">
        <f>VLOOKUP($B107,'Results - Sequence'!$B$2:$E$321,4,FALSE)</f>
        <v>3.3148840157082304E-4</v>
      </c>
      <c r="H107" t="str">
        <f>VLOOKUP($B107,Androbugs!$B$2:$C$321,2,FALSE)</f>
        <v>Y</v>
      </c>
      <c r="I107" t="str">
        <f>VLOOKUP($B107,Droidstatx!$B$2:$C$321,2,FALSE)</f>
        <v>Y</v>
      </c>
      <c r="J107" t="e">
        <f>VLOOKUP($B107,Super!$B$2:$C$321,2,FALSE)</f>
        <v>#N/A</v>
      </c>
      <c r="K107">
        <f>VLOOKUP($B107,'Results - OWASP'!$B$2:$L$321,2,FALSE)</f>
        <v>6</v>
      </c>
      <c r="L107">
        <f>VLOOKUP($B107,'Results - OWASP'!$B$2:$L$321,3,FALSE)</f>
        <v>2</v>
      </c>
      <c r="M107">
        <f>VLOOKUP($B107,'Results - OWASP'!$B$2:$L$321,4,FALSE)</f>
        <v>2</v>
      </c>
      <c r="N107">
        <f>VLOOKUP($B107,'Results - OWASP'!$B$2:$L$321,5,FALSE)</f>
        <v>0</v>
      </c>
      <c r="O107">
        <f>VLOOKUP($B107,'Results - OWASP'!$B$2:$L$321,6,FALSE)</f>
        <v>1</v>
      </c>
      <c r="P107">
        <f>VLOOKUP($B107,'Results - OWASP'!$B$2:$L$321,7,FALSE)</f>
        <v>1</v>
      </c>
      <c r="Q107">
        <f>VLOOKUP($B107,'Results - OWASP'!$B$2:$L$321,8,FALSE)</f>
        <v>1</v>
      </c>
      <c r="R107">
        <f>VLOOKUP($B107,'Results - OWASP'!$B$2:$L$321,9,FALSE)</f>
        <v>2</v>
      </c>
      <c r="S107">
        <f>VLOOKUP($B107,'Results - OWASP'!$B$2:$L$321,10,FALSE)</f>
        <v>2</v>
      </c>
      <c r="T107">
        <f>VLOOKUP($B107,'Results - OWASP'!$B$2:$L$321,11,FALSE)</f>
        <v>0</v>
      </c>
      <c r="U107">
        <f>VLOOKUP($B107,'Results - RiskLevel'!$B$2:$G$321,3,FALSE)</f>
        <v>17</v>
      </c>
      <c r="V107">
        <f>VLOOKUP($B107,'Results - RiskLevel'!$B$2:$G$321,4,FALSE)</f>
        <v>6</v>
      </c>
      <c r="W107">
        <f>VLOOKUP($B107,'Results - RiskLevel'!$B$2:$G$321,5,FALSE)</f>
        <v>9</v>
      </c>
      <c r="X107">
        <f>VLOOKUP($B107,'Results - RiskLevel'!$B$2:$G$321,6,FALSE)</f>
        <v>2</v>
      </c>
      <c r="Y107">
        <f>VLOOKUP($B107,'Results - RiskLevel'!$B$2:$G$321,2,FALSE)</f>
        <v>0.52</v>
      </c>
    </row>
    <row r="108" spans="1:25" x14ac:dyDescent="0.2">
      <c r="A108">
        <v>107</v>
      </c>
      <c r="B108" t="s">
        <v>111</v>
      </c>
      <c r="C108" t="str">
        <f>VLOOKUP($B108,Naming!$B$2:$D$321,2,FALSE)</f>
        <v>Live face sticker sweet camera</v>
      </c>
      <c r="D108" t="str">
        <f>VLOOKUP($B108,Naming!$B$2:$D$321,3,FALSE)</f>
        <v>BEAUTY</v>
      </c>
      <c r="E108" s="4">
        <f>VLOOKUP($B108,'Results - Sequence'!$B$2:$E$321,2,FALSE)</f>
        <v>44022.057791008781</v>
      </c>
      <c r="F108" s="4">
        <f>VLOOKUP($B108,'Results - Sequence'!$B$2:$E$321,3,FALSE)</f>
        <v>44022.058081790012</v>
      </c>
      <c r="G108" s="3">
        <f>VLOOKUP($B108,'Results - Sequence'!$B$2:$E$321,4,FALSE)</f>
        <v>2.9078123043291271E-4</v>
      </c>
      <c r="H108" t="str">
        <f>VLOOKUP($B108,Androbugs!$B$2:$C$321,2,FALSE)</f>
        <v>Y</v>
      </c>
      <c r="I108" t="str">
        <f>VLOOKUP($B108,Droidstatx!$B$2:$C$321,2,FALSE)</f>
        <v>Y</v>
      </c>
      <c r="J108" t="e">
        <f>VLOOKUP($B108,Super!$B$2:$C$321,2,FALSE)</f>
        <v>#N/A</v>
      </c>
      <c r="K108">
        <f>VLOOKUP($B108,'Results - OWASP'!$B$2:$L$321,2,FALSE)</f>
        <v>6</v>
      </c>
      <c r="L108">
        <f>VLOOKUP($B108,'Results - OWASP'!$B$2:$L$321,3,FALSE)</f>
        <v>2</v>
      </c>
      <c r="M108">
        <f>VLOOKUP($B108,'Results - OWASP'!$B$2:$L$321,4,FALSE)</f>
        <v>4</v>
      </c>
      <c r="N108">
        <f>VLOOKUP($B108,'Results - OWASP'!$B$2:$L$321,5,FALSE)</f>
        <v>0</v>
      </c>
      <c r="O108">
        <f>VLOOKUP($B108,'Results - OWASP'!$B$2:$L$321,6,FALSE)</f>
        <v>4</v>
      </c>
      <c r="P108">
        <f>VLOOKUP($B108,'Results - OWASP'!$B$2:$L$321,7,FALSE)</f>
        <v>1</v>
      </c>
      <c r="Q108">
        <f>VLOOKUP($B108,'Results - OWASP'!$B$2:$L$321,8,FALSE)</f>
        <v>1</v>
      </c>
      <c r="R108">
        <f>VLOOKUP($B108,'Results - OWASP'!$B$2:$L$321,9,FALSE)</f>
        <v>1</v>
      </c>
      <c r="S108">
        <f>VLOOKUP($B108,'Results - OWASP'!$B$2:$L$321,10,FALSE)</f>
        <v>1</v>
      </c>
      <c r="T108">
        <f>VLOOKUP($B108,'Results - OWASP'!$B$2:$L$321,11,FALSE)</f>
        <v>1</v>
      </c>
      <c r="U108">
        <f>VLOOKUP($B108,'Results - RiskLevel'!$B$2:$G$321,3,FALSE)</f>
        <v>21</v>
      </c>
      <c r="V108">
        <f>VLOOKUP($B108,'Results - RiskLevel'!$B$2:$G$321,4,FALSE)</f>
        <v>5</v>
      </c>
      <c r="W108">
        <f>VLOOKUP($B108,'Results - RiskLevel'!$B$2:$G$321,5,FALSE)</f>
        <v>10</v>
      </c>
      <c r="X108">
        <f>VLOOKUP($B108,'Results - RiskLevel'!$B$2:$G$321,6,FALSE)</f>
        <v>6</v>
      </c>
      <c r="Y108">
        <f>VLOOKUP($B108,'Results - RiskLevel'!$B$2:$G$321,2,FALSE)</f>
        <v>0.56999999999999995</v>
      </c>
    </row>
    <row r="109" spans="1:25" x14ac:dyDescent="0.2">
      <c r="A109">
        <v>108</v>
      </c>
      <c r="B109" t="s">
        <v>112</v>
      </c>
      <c r="C109" t="str">
        <f>VLOOKUP($B109,Naming!$B$2:$D$321,2,FALSE)</f>
        <v>ToTok - Free HD Video Calls &amp; Voice Chats</v>
      </c>
      <c r="D109" t="str">
        <f>VLOOKUP($B109,Naming!$B$2:$D$321,3,FALSE)</f>
        <v>COMMUNICATION</v>
      </c>
      <c r="E109" s="4">
        <f>VLOOKUP($B109,'Results - Sequence'!$B$2:$E$321,2,FALSE)</f>
        <v>44022.058081856652</v>
      </c>
      <c r="F109" s="4">
        <f>VLOOKUP($B109,'Results - Sequence'!$B$2:$E$321,3,FALSE)</f>
        <v>44022.058348121587</v>
      </c>
      <c r="G109" s="3">
        <f>VLOOKUP($B109,'Results - Sequence'!$B$2:$E$321,4,FALSE)</f>
        <v>2.6626493490766734E-4</v>
      </c>
      <c r="H109" t="str">
        <f>VLOOKUP($B109,Androbugs!$B$2:$C$321,2,FALSE)</f>
        <v>Y</v>
      </c>
      <c r="I109" t="str">
        <f>VLOOKUP($B109,Droidstatx!$B$2:$C$321,2,FALSE)</f>
        <v>Y</v>
      </c>
      <c r="J109" t="str">
        <f>VLOOKUP($B109,Super!$B$2:$C$321,2,FALSE)</f>
        <v>Y</v>
      </c>
      <c r="K109">
        <f>VLOOKUP($B109,'Results - OWASP'!$B$2:$L$321,2,FALSE)</f>
        <v>10</v>
      </c>
      <c r="L109">
        <f>VLOOKUP($B109,'Results - OWASP'!$B$2:$L$321,3,FALSE)</f>
        <v>8</v>
      </c>
      <c r="M109">
        <f>VLOOKUP($B109,'Results - OWASP'!$B$2:$L$321,4,FALSE)</f>
        <v>4</v>
      </c>
      <c r="N109">
        <f>VLOOKUP($B109,'Results - OWASP'!$B$2:$L$321,5,FALSE)</f>
        <v>0</v>
      </c>
      <c r="O109">
        <f>VLOOKUP($B109,'Results - OWASP'!$B$2:$L$321,6,FALSE)</f>
        <v>5</v>
      </c>
      <c r="P109">
        <f>VLOOKUP($B109,'Results - OWASP'!$B$2:$L$321,7,FALSE)</f>
        <v>1</v>
      </c>
      <c r="Q109">
        <f>VLOOKUP($B109,'Results - OWASP'!$B$2:$L$321,8,FALSE)</f>
        <v>4</v>
      </c>
      <c r="R109">
        <f>VLOOKUP($B109,'Results - OWASP'!$B$2:$L$321,9,FALSE)</f>
        <v>1</v>
      </c>
      <c r="S109">
        <f>VLOOKUP($B109,'Results - OWASP'!$B$2:$L$321,10,FALSE)</f>
        <v>1</v>
      </c>
      <c r="T109">
        <f>VLOOKUP($B109,'Results - OWASP'!$B$2:$L$321,11,FALSE)</f>
        <v>0</v>
      </c>
      <c r="U109">
        <f>VLOOKUP($B109,'Results - RiskLevel'!$B$2:$G$321,3,FALSE)</f>
        <v>34</v>
      </c>
      <c r="V109">
        <f>VLOOKUP($B109,'Results - RiskLevel'!$B$2:$G$321,4,FALSE)</f>
        <v>11</v>
      </c>
      <c r="W109">
        <f>VLOOKUP($B109,'Results - RiskLevel'!$B$2:$G$321,5,FALSE)</f>
        <v>15</v>
      </c>
      <c r="X109">
        <f>VLOOKUP($B109,'Results - RiskLevel'!$B$2:$G$321,6,FALSE)</f>
        <v>8</v>
      </c>
      <c r="Y109">
        <f>VLOOKUP($B109,'Results - RiskLevel'!$B$2:$G$321,2,FALSE)</f>
        <v>0.55000000000000004</v>
      </c>
    </row>
    <row r="110" spans="1:25" x14ac:dyDescent="0.2">
      <c r="A110">
        <v>109</v>
      </c>
      <c r="B110" t="s">
        <v>113</v>
      </c>
      <c r="C110" t="str">
        <f>VLOOKUP($B110,Naming!$B$2:$D$321,2,FALSE)</f>
        <v>Google Photos</v>
      </c>
      <c r="D110" t="str">
        <f>VLOOKUP($B110,Naming!$B$2:$D$321,3,FALSE)</f>
        <v>PHOTOGRAPHY</v>
      </c>
      <c r="E110" s="4">
        <f>VLOOKUP($B110,'Results - Sequence'!$B$2:$E$321,2,FALSE)</f>
        <v>44022.058348184582</v>
      </c>
      <c r="F110" s="4">
        <f>VLOOKUP($B110,'Results - Sequence'!$B$2:$E$321,3,FALSE)</f>
        <v>44022.058867860993</v>
      </c>
      <c r="G110" s="3">
        <f>VLOOKUP($B110,'Results - Sequence'!$B$2:$E$321,4,FALSE)</f>
        <v>5.1967641047667712E-4</v>
      </c>
      <c r="H110" t="str">
        <f>VLOOKUP($B110,Androbugs!$B$2:$C$321,2,FALSE)</f>
        <v>Y</v>
      </c>
      <c r="I110" t="str">
        <f>VLOOKUP($B110,Droidstatx!$B$2:$C$321,2,FALSE)</f>
        <v>N</v>
      </c>
      <c r="J110" t="e">
        <f>VLOOKUP($B110,Super!$B$2:$C$321,2,FALSE)</f>
        <v>#N/A</v>
      </c>
      <c r="K110">
        <f>VLOOKUP($B110,'Results - OWASP'!$B$2:$L$321,2,FALSE)</f>
        <v>5</v>
      </c>
      <c r="L110">
        <f>VLOOKUP($B110,'Results - OWASP'!$B$2:$L$321,3,FALSE)</f>
        <v>2</v>
      </c>
      <c r="M110">
        <f>VLOOKUP($B110,'Results - OWASP'!$B$2:$L$321,4,FALSE)</f>
        <v>1</v>
      </c>
      <c r="N110">
        <f>VLOOKUP($B110,'Results - OWASP'!$B$2:$L$321,5,FALSE)</f>
        <v>0</v>
      </c>
      <c r="O110">
        <f>VLOOKUP($B110,'Results - OWASP'!$B$2:$L$321,6,FALSE)</f>
        <v>0</v>
      </c>
      <c r="P110">
        <f>VLOOKUP($B110,'Results - OWASP'!$B$2:$L$321,7,FALSE)</f>
        <v>1</v>
      </c>
      <c r="Q110">
        <f>VLOOKUP($B110,'Results - OWASP'!$B$2:$L$321,8,FALSE)</f>
        <v>1</v>
      </c>
      <c r="R110">
        <f>VLOOKUP($B110,'Results - OWASP'!$B$2:$L$321,9,FALSE)</f>
        <v>2</v>
      </c>
      <c r="S110">
        <f>VLOOKUP($B110,'Results - OWASP'!$B$2:$L$321,10,FALSE)</f>
        <v>1</v>
      </c>
      <c r="T110">
        <f>VLOOKUP($B110,'Results - OWASP'!$B$2:$L$321,11,FALSE)</f>
        <v>1</v>
      </c>
      <c r="U110">
        <f>VLOOKUP($B110,'Results - RiskLevel'!$B$2:$G$321,3,FALSE)</f>
        <v>14</v>
      </c>
      <c r="V110">
        <f>VLOOKUP($B110,'Results - RiskLevel'!$B$2:$G$321,4,FALSE)</f>
        <v>7</v>
      </c>
      <c r="W110">
        <f>VLOOKUP($B110,'Results - RiskLevel'!$B$2:$G$321,5,FALSE)</f>
        <v>5</v>
      </c>
      <c r="X110">
        <f>VLOOKUP($B110,'Results - RiskLevel'!$B$2:$G$321,6,FALSE)</f>
        <v>2</v>
      </c>
      <c r="Y110">
        <f>VLOOKUP($B110,'Results - RiskLevel'!$B$2:$G$321,2,FALSE)</f>
        <v>0.44</v>
      </c>
    </row>
    <row r="111" spans="1:25" x14ac:dyDescent="0.2">
      <c r="A111">
        <v>110</v>
      </c>
      <c r="B111" t="s">
        <v>114</v>
      </c>
      <c r="C111" t="str">
        <f>VLOOKUP($B111,Naming!$B$2:$D$321,2,FALSE)</f>
        <v>Test DPC</v>
      </c>
      <c r="D111" t="str">
        <f>VLOOKUP($B111,Naming!$B$2:$D$321,3,FALSE)</f>
        <v>LIBRARIES_AND_DEMO</v>
      </c>
      <c r="E111" s="4">
        <f>VLOOKUP($B111,'Results - Sequence'!$B$2:$E$321,2,FALSE)</f>
        <v>44022.058867895408</v>
      </c>
      <c r="F111" s="4">
        <f>VLOOKUP($B111,'Results - Sequence'!$B$2:$E$321,3,FALSE)</f>
        <v>44022.058956422938</v>
      </c>
      <c r="G111" s="3">
        <f>VLOOKUP($B111,'Results - Sequence'!$B$2:$E$321,4,FALSE)</f>
        <v>8.8527529442217201E-5</v>
      </c>
      <c r="H111" t="str">
        <f>VLOOKUP($B111,Androbugs!$B$2:$C$321,2,FALSE)</f>
        <v>Y</v>
      </c>
      <c r="I111" t="str">
        <f>VLOOKUP($B111,Droidstatx!$B$2:$C$321,2,FALSE)</f>
        <v>Y</v>
      </c>
      <c r="J111" t="str">
        <f>VLOOKUP($B111,Super!$B$2:$C$321,2,FALSE)</f>
        <v>Y</v>
      </c>
      <c r="K111">
        <f>VLOOKUP($B111,'Results - OWASP'!$B$2:$L$321,2,FALSE)</f>
        <v>2</v>
      </c>
      <c r="L111">
        <f>VLOOKUP($B111,'Results - OWASP'!$B$2:$L$321,3,FALSE)</f>
        <v>2</v>
      </c>
      <c r="M111">
        <f>VLOOKUP($B111,'Results - OWASP'!$B$2:$L$321,4,FALSE)</f>
        <v>1</v>
      </c>
      <c r="N111">
        <f>VLOOKUP($B111,'Results - OWASP'!$B$2:$L$321,5,FALSE)</f>
        <v>0</v>
      </c>
      <c r="O111">
        <f>VLOOKUP($B111,'Results - OWASP'!$B$2:$L$321,6,FALSE)</f>
        <v>1</v>
      </c>
      <c r="P111">
        <f>VLOOKUP($B111,'Results - OWASP'!$B$2:$L$321,7,FALSE)</f>
        <v>0</v>
      </c>
      <c r="Q111">
        <f>VLOOKUP($B111,'Results - OWASP'!$B$2:$L$321,8,FALSE)</f>
        <v>0</v>
      </c>
      <c r="R111">
        <f>VLOOKUP($B111,'Results - OWASP'!$B$2:$L$321,9,FALSE)</f>
        <v>0</v>
      </c>
      <c r="S111">
        <f>VLOOKUP($B111,'Results - OWASP'!$B$2:$L$321,10,FALSE)</f>
        <v>0</v>
      </c>
      <c r="T111">
        <f>VLOOKUP($B111,'Results - OWASP'!$B$2:$L$321,11,FALSE)</f>
        <v>0</v>
      </c>
      <c r="U111">
        <f>VLOOKUP($B111,'Results - RiskLevel'!$B$2:$G$321,3,FALSE)</f>
        <v>6</v>
      </c>
      <c r="V111">
        <f>VLOOKUP($B111,'Results - RiskLevel'!$B$2:$G$321,4,FALSE)</f>
        <v>1</v>
      </c>
      <c r="W111">
        <f>VLOOKUP($B111,'Results - RiskLevel'!$B$2:$G$321,5,FALSE)</f>
        <v>4</v>
      </c>
      <c r="X111">
        <f>VLOOKUP($B111,'Results - RiskLevel'!$B$2:$G$321,6,FALSE)</f>
        <v>1</v>
      </c>
      <c r="Y111">
        <f>VLOOKUP($B111,'Results - RiskLevel'!$B$2:$G$321,2,FALSE)</f>
        <v>0.56999999999999995</v>
      </c>
    </row>
    <row r="112" spans="1:25" x14ac:dyDescent="0.2">
      <c r="A112">
        <v>111</v>
      </c>
      <c r="B112" t="s">
        <v>115</v>
      </c>
      <c r="C112" t="str">
        <f>VLOOKUP($B112,Naming!$B$2:$D$321,2,FALSE)</f>
        <v>ALHOSN UAE</v>
      </c>
      <c r="D112" t="str">
        <f>VLOOKUP($B112,Naming!$B$2:$D$321,3,FALSE)</f>
        <v>MEDICAL</v>
      </c>
      <c r="E112" s="4">
        <f>VLOOKUP($B112,'Results - Sequence'!$B$2:$E$321,2,FALSE)</f>
        <v>44022.058956485693</v>
      </c>
      <c r="F112" s="4">
        <f>VLOOKUP($B112,'Results - Sequence'!$B$2:$E$321,3,FALSE)</f>
        <v>44022.059362623077</v>
      </c>
      <c r="G112" s="3">
        <f>VLOOKUP($B112,'Results - Sequence'!$B$2:$E$321,4,FALSE)</f>
        <v>4.0613738383399323E-4</v>
      </c>
      <c r="H112" t="str">
        <f>VLOOKUP($B112,Androbugs!$B$2:$C$321,2,FALSE)</f>
        <v>Y</v>
      </c>
      <c r="I112" t="str">
        <f>VLOOKUP($B112,Droidstatx!$B$2:$C$321,2,FALSE)</f>
        <v>Y</v>
      </c>
      <c r="J112" t="e">
        <f>VLOOKUP($B112,Super!$B$2:$C$321,2,FALSE)</f>
        <v>#N/A</v>
      </c>
      <c r="K112">
        <f>VLOOKUP($B112,'Results - OWASP'!$B$2:$L$321,2,FALSE)</f>
        <v>2</v>
      </c>
      <c r="L112">
        <f>VLOOKUP($B112,'Results - OWASP'!$B$2:$L$321,3,FALSE)</f>
        <v>3</v>
      </c>
      <c r="M112">
        <f>VLOOKUP($B112,'Results - OWASP'!$B$2:$L$321,4,FALSE)</f>
        <v>2</v>
      </c>
      <c r="N112">
        <f>VLOOKUP($B112,'Results - OWASP'!$B$2:$L$321,5,FALSE)</f>
        <v>0</v>
      </c>
      <c r="O112">
        <f>VLOOKUP($B112,'Results - OWASP'!$B$2:$L$321,6,FALSE)</f>
        <v>2</v>
      </c>
      <c r="P112">
        <f>VLOOKUP($B112,'Results - OWASP'!$B$2:$L$321,7,FALSE)</f>
        <v>1</v>
      </c>
      <c r="Q112">
        <f>VLOOKUP($B112,'Results - OWASP'!$B$2:$L$321,8,FALSE)</f>
        <v>1</v>
      </c>
      <c r="R112">
        <f>VLOOKUP($B112,'Results - OWASP'!$B$2:$L$321,9,FALSE)</f>
        <v>2</v>
      </c>
      <c r="S112">
        <f>VLOOKUP($B112,'Results - OWASP'!$B$2:$L$321,10,FALSE)</f>
        <v>1</v>
      </c>
      <c r="T112">
        <f>VLOOKUP($B112,'Results - OWASP'!$B$2:$L$321,11,FALSE)</f>
        <v>0</v>
      </c>
      <c r="U112">
        <f>VLOOKUP($B112,'Results - RiskLevel'!$B$2:$G$321,3,FALSE)</f>
        <v>14</v>
      </c>
      <c r="V112">
        <f>VLOOKUP($B112,'Results - RiskLevel'!$B$2:$G$321,4,FALSE)</f>
        <v>7</v>
      </c>
      <c r="W112">
        <f>VLOOKUP($B112,'Results - RiskLevel'!$B$2:$G$321,5,FALSE)</f>
        <v>5</v>
      </c>
      <c r="X112">
        <f>VLOOKUP($B112,'Results - RiskLevel'!$B$2:$G$321,6,FALSE)</f>
        <v>2</v>
      </c>
      <c r="Y112">
        <f>VLOOKUP($B112,'Results - RiskLevel'!$B$2:$G$321,2,FALSE)</f>
        <v>0.42</v>
      </c>
    </row>
    <row r="113" spans="1:25" x14ac:dyDescent="0.2">
      <c r="A113">
        <v>112</v>
      </c>
      <c r="B113" t="s">
        <v>116</v>
      </c>
      <c r="C113" t="str">
        <f>VLOOKUP($B113,Naming!$B$2:$D$321,2,FALSE)</f>
        <v>KineMaster - Video Editor, Video Maker</v>
      </c>
      <c r="D113" t="str">
        <f>VLOOKUP($B113,Naming!$B$2:$D$321,3,FALSE)</f>
        <v>VIDEO_PLAYERS</v>
      </c>
      <c r="E113" s="4">
        <f>VLOOKUP($B113,'Results - Sequence'!$B$2:$E$321,2,FALSE)</f>
        <v>44022.059362688757</v>
      </c>
      <c r="F113" s="4">
        <f>VLOOKUP($B113,'Results - Sequence'!$B$2:$E$321,3,FALSE)</f>
        <v>44022.059799122108</v>
      </c>
      <c r="G113" s="3">
        <f>VLOOKUP($B113,'Results - Sequence'!$B$2:$E$321,4,FALSE)</f>
        <v>4.3643335084198043E-4</v>
      </c>
      <c r="H113" t="str">
        <f>VLOOKUP($B113,Androbugs!$B$2:$C$321,2,FALSE)</f>
        <v>Y</v>
      </c>
      <c r="I113" t="str">
        <f>VLOOKUP($B113,Droidstatx!$B$2:$C$321,2,FALSE)</f>
        <v>Y</v>
      </c>
      <c r="J113" t="str">
        <f>VLOOKUP($B113,Super!$B$2:$C$321,2,FALSE)</f>
        <v>Y</v>
      </c>
      <c r="K113">
        <f>VLOOKUP($B113,'Results - OWASP'!$B$2:$L$321,2,FALSE)</f>
        <v>8</v>
      </c>
      <c r="L113">
        <f>VLOOKUP($B113,'Results - OWASP'!$B$2:$L$321,3,FALSE)</f>
        <v>7</v>
      </c>
      <c r="M113">
        <f>VLOOKUP($B113,'Results - OWASP'!$B$2:$L$321,4,FALSE)</f>
        <v>5</v>
      </c>
      <c r="N113">
        <f>VLOOKUP($B113,'Results - OWASP'!$B$2:$L$321,5,FALSE)</f>
        <v>0</v>
      </c>
      <c r="O113">
        <f>VLOOKUP($B113,'Results - OWASP'!$B$2:$L$321,6,FALSE)</f>
        <v>4</v>
      </c>
      <c r="P113">
        <f>VLOOKUP($B113,'Results - OWASP'!$B$2:$L$321,7,FALSE)</f>
        <v>1</v>
      </c>
      <c r="Q113">
        <f>VLOOKUP($B113,'Results - OWASP'!$B$2:$L$321,8,FALSE)</f>
        <v>6</v>
      </c>
      <c r="R113">
        <f>VLOOKUP($B113,'Results - OWASP'!$B$2:$L$321,9,FALSE)</f>
        <v>2</v>
      </c>
      <c r="S113">
        <f>VLOOKUP($B113,'Results - OWASP'!$B$2:$L$321,10,FALSE)</f>
        <v>1</v>
      </c>
      <c r="T113">
        <f>VLOOKUP($B113,'Results - OWASP'!$B$2:$L$321,11,FALSE)</f>
        <v>1</v>
      </c>
      <c r="U113">
        <f>VLOOKUP($B113,'Results - RiskLevel'!$B$2:$G$321,3,FALSE)</f>
        <v>35</v>
      </c>
      <c r="V113">
        <f>VLOOKUP($B113,'Results - RiskLevel'!$B$2:$G$321,4,FALSE)</f>
        <v>12</v>
      </c>
      <c r="W113">
        <f>VLOOKUP($B113,'Results - RiskLevel'!$B$2:$G$321,5,FALSE)</f>
        <v>14</v>
      </c>
      <c r="X113">
        <f>VLOOKUP($B113,'Results - RiskLevel'!$B$2:$G$321,6,FALSE)</f>
        <v>9</v>
      </c>
      <c r="Y113">
        <f>VLOOKUP($B113,'Results - RiskLevel'!$B$2:$G$321,2,FALSE)</f>
        <v>0.54</v>
      </c>
    </row>
    <row r="114" spans="1:25" x14ac:dyDescent="0.2">
      <c r="A114">
        <v>113</v>
      </c>
      <c r="B114" t="s">
        <v>117</v>
      </c>
      <c r="C114" t="str">
        <f>VLOOKUP($B114,Naming!$B$2:$D$321,2,FALSE)</f>
        <v>AnyDesk Remote Control</v>
      </c>
      <c r="D114" t="str">
        <f>VLOOKUP($B114,Naming!$B$2:$D$321,3,FALSE)</f>
        <v>BUSINESS</v>
      </c>
      <c r="E114" s="4">
        <f>VLOOKUP($B114,'Results - Sequence'!$B$2:$E$321,2,FALSE)</f>
        <v>44022.059799201277</v>
      </c>
      <c r="F114" s="4">
        <f>VLOOKUP($B114,'Results - Sequence'!$B$2:$E$321,3,FALSE)</f>
        <v>44022.059911515244</v>
      </c>
      <c r="G114" s="3">
        <f>VLOOKUP($B114,'Results - Sequence'!$B$2:$E$321,4,FALSE)</f>
        <v>1.1231396638322622E-4</v>
      </c>
      <c r="H114" t="str">
        <f>VLOOKUP($B114,Androbugs!$B$2:$C$321,2,FALSE)</f>
        <v>Y</v>
      </c>
      <c r="I114" t="str">
        <f>VLOOKUP($B114,Droidstatx!$B$2:$C$321,2,FALSE)</f>
        <v>Y</v>
      </c>
      <c r="J114" t="e">
        <f>VLOOKUP($B114,Super!$B$2:$C$321,2,FALSE)</f>
        <v>#N/A</v>
      </c>
      <c r="K114">
        <f>VLOOKUP($B114,'Results - OWASP'!$B$2:$L$321,2,FALSE)</f>
        <v>3</v>
      </c>
      <c r="L114">
        <f>VLOOKUP($B114,'Results - OWASP'!$B$2:$L$321,3,FALSE)</f>
        <v>1</v>
      </c>
      <c r="M114">
        <f>VLOOKUP($B114,'Results - OWASP'!$B$2:$L$321,4,FALSE)</f>
        <v>1</v>
      </c>
      <c r="N114">
        <f>VLOOKUP($B114,'Results - OWASP'!$B$2:$L$321,5,FALSE)</f>
        <v>0</v>
      </c>
      <c r="O114">
        <f>VLOOKUP($B114,'Results - OWASP'!$B$2:$L$321,6,FALSE)</f>
        <v>1</v>
      </c>
      <c r="P114">
        <f>VLOOKUP($B114,'Results - OWASP'!$B$2:$L$321,7,FALSE)</f>
        <v>1</v>
      </c>
      <c r="Q114">
        <f>VLOOKUP($B114,'Results - OWASP'!$B$2:$L$321,8,FALSE)</f>
        <v>1</v>
      </c>
      <c r="R114">
        <f>VLOOKUP($B114,'Results - OWASP'!$B$2:$L$321,9,FALSE)</f>
        <v>1</v>
      </c>
      <c r="S114">
        <f>VLOOKUP($B114,'Results - OWASP'!$B$2:$L$321,10,FALSE)</f>
        <v>0</v>
      </c>
      <c r="T114">
        <f>VLOOKUP($B114,'Results - OWASP'!$B$2:$L$321,11,FALSE)</f>
        <v>0</v>
      </c>
      <c r="U114">
        <f>VLOOKUP($B114,'Results - RiskLevel'!$B$2:$G$321,3,FALSE)</f>
        <v>9</v>
      </c>
      <c r="V114">
        <f>VLOOKUP($B114,'Results - RiskLevel'!$B$2:$G$321,4,FALSE)</f>
        <v>3</v>
      </c>
      <c r="W114">
        <f>VLOOKUP($B114,'Results - RiskLevel'!$B$2:$G$321,5,FALSE)</f>
        <v>6</v>
      </c>
      <c r="X114">
        <f>VLOOKUP($B114,'Results - RiskLevel'!$B$2:$G$321,6,FALSE)</f>
        <v>0</v>
      </c>
      <c r="Y114">
        <f>VLOOKUP($B114,'Results - RiskLevel'!$B$2:$G$321,2,FALSE)</f>
        <v>0.42</v>
      </c>
    </row>
    <row r="115" spans="1:25" x14ac:dyDescent="0.2">
      <c r="A115">
        <v>114</v>
      </c>
      <c r="B115" t="s">
        <v>118</v>
      </c>
      <c r="C115" t="str">
        <f>VLOOKUP($B115,Naming!$B$2:$D$321,2,FALSE)</f>
        <v>Null App - N|U</v>
      </c>
      <c r="D115" t="str">
        <f>VLOOKUP($B115,Naming!$B$2:$D$321,3,FALSE)</f>
        <v>EVENTS</v>
      </c>
      <c r="E115" s="4">
        <f>VLOOKUP($B115,'Results - Sequence'!$B$2:$E$321,2,FALSE)</f>
        <v>44022.059911577649</v>
      </c>
      <c r="F115" s="4">
        <f>VLOOKUP($B115,'Results - Sequence'!$B$2:$E$321,3,FALSE)</f>
        <v>44022.059974904587</v>
      </c>
      <c r="G115" s="3">
        <f>VLOOKUP($B115,'Results - Sequence'!$B$2:$E$321,4,FALSE)</f>
        <v>6.3326937379315495E-5</v>
      </c>
      <c r="H115" t="str">
        <f>VLOOKUP($B115,Androbugs!$B$2:$C$321,2,FALSE)</f>
        <v>Y</v>
      </c>
      <c r="I115" t="str">
        <f>VLOOKUP($B115,Droidstatx!$B$2:$C$321,2,FALSE)</f>
        <v>Y</v>
      </c>
      <c r="J115" t="e">
        <f>VLOOKUP($B115,Super!$B$2:$C$321,2,FALSE)</f>
        <v>#N/A</v>
      </c>
      <c r="K115">
        <f>VLOOKUP($B115,'Results - OWASP'!$B$2:$L$321,2,FALSE)</f>
        <v>1</v>
      </c>
      <c r="L115">
        <f>VLOOKUP($B115,'Results - OWASP'!$B$2:$L$321,3,FALSE)</f>
        <v>1</v>
      </c>
      <c r="M115">
        <f>VLOOKUP($B115,'Results - OWASP'!$B$2:$L$321,4,FALSE)</f>
        <v>1</v>
      </c>
      <c r="N115">
        <f>VLOOKUP($B115,'Results - OWASP'!$B$2:$L$321,5,FALSE)</f>
        <v>0</v>
      </c>
      <c r="O115">
        <f>VLOOKUP($B115,'Results - OWASP'!$B$2:$L$321,6,FALSE)</f>
        <v>0</v>
      </c>
      <c r="P115">
        <f>VLOOKUP($B115,'Results - OWASP'!$B$2:$L$321,7,FALSE)</f>
        <v>0</v>
      </c>
      <c r="Q115">
        <f>VLOOKUP($B115,'Results - OWASP'!$B$2:$L$321,8,FALSE)</f>
        <v>1</v>
      </c>
      <c r="R115">
        <f>VLOOKUP($B115,'Results - OWASP'!$B$2:$L$321,9,FALSE)</f>
        <v>0</v>
      </c>
      <c r="S115">
        <f>VLOOKUP($B115,'Results - OWASP'!$B$2:$L$321,10,FALSE)</f>
        <v>0</v>
      </c>
      <c r="T115">
        <f>VLOOKUP($B115,'Results - OWASP'!$B$2:$L$321,11,FALSE)</f>
        <v>0</v>
      </c>
      <c r="U115">
        <f>VLOOKUP($B115,'Results - RiskLevel'!$B$2:$G$321,3,FALSE)</f>
        <v>4</v>
      </c>
      <c r="V115">
        <f>VLOOKUP($B115,'Results - RiskLevel'!$B$2:$G$321,4,FALSE)</f>
        <v>1</v>
      </c>
      <c r="W115">
        <f>VLOOKUP($B115,'Results - RiskLevel'!$B$2:$G$321,5,FALSE)</f>
        <v>3</v>
      </c>
      <c r="X115">
        <f>VLOOKUP($B115,'Results - RiskLevel'!$B$2:$G$321,6,FALSE)</f>
        <v>0</v>
      </c>
      <c r="Y115">
        <f>VLOOKUP($B115,'Results - RiskLevel'!$B$2:$G$321,2,FALSE)</f>
        <v>0.42</v>
      </c>
    </row>
    <row r="116" spans="1:25" x14ac:dyDescent="0.2">
      <c r="A116">
        <v>115</v>
      </c>
      <c r="B116" t="s">
        <v>119</v>
      </c>
      <c r="C116" t="str">
        <f>VLOOKUP($B116,Naming!$B$2:$D$321,2,FALSE)</f>
        <v>Blackpink Call Me - Call With Blackpink Idol Prank</v>
      </c>
      <c r="D116" t="str">
        <f>VLOOKUP($B116,Naming!$B$2:$D$321,3,FALSE)</f>
        <v>EVENTS</v>
      </c>
      <c r="E116" s="4">
        <f>VLOOKUP($B116,'Results - Sequence'!$B$2:$E$321,2,FALSE)</f>
        <v>44022.059974967247</v>
      </c>
      <c r="F116" s="4">
        <f>VLOOKUP($B116,'Results - Sequence'!$B$2:$E$321,3,FALSE)</f>
        <v>44022.060309348817</v>
      </c>
      <c r="G116" s="3">
        <f>VLOOKUP($B116,'Results - Sequence'!$B$2:$E$321,4,FALSE)</f>
        <v>3.3438156970078126E-4</v>
      </c>
      <c r="H116" t="str">
        <f>VLOOKUP($B116,Androbugs!$B$2:$C$321,2,FALSE)</f>
        <v>Y</v>
      </c>
      <c r="I116" t="str">
        <f>VLOOKUP($B116,Droidstatx!$B$2:$C$321,2,FALSE)</f>
        <v>Y</v>
      </c>
      <c r="J116" t="e">
        <f>VLOOKUP($B116,Super!$B$2:$C$321,2,FALSE)</f>
        <v>#N/A</v>
      </c>
      <c r="K116">
        <f>VLOOKUP($B116,'Results - OWASP'!$B$2:$L$321,2,FALSE)</f>
        <v>8</v>
      </c>
      <c r="L116">
        <f>VLOOKUP($B116,'Results - OWASP'!$B$2:$L$321,3,FALSE)</f>
        <v>4</v>
      </c>
      <c r="M116">
        <f>VLOOKUP($B116,'Results - OWASP'!$B$2:$L$321,4,FALSE)</f>
        <v>3</v>
      </c>
      <c r="N116">
        <f>VLOOKUP($B116,'Results - OWASP'!$B$2:$L$321,5,FALSE)</f>
        <v>0</v>
      </c>
      <c r="O116">
        <f>VLOOKUP($B116,'Results - OWASP'!$B$2:$L$321,6,FALSE)</f>
        <v>2</v>
      </c>
      <c r="P116">
        <f>VLOOKUP($B116,'Results - OWASP'!$B$2:$L$321,7,FALSE)</f>
        <v>1</v>
      </c>
      <c r="Q116">
        <f>VLOOKUP($B116,'Results - OWASP'!$B$2:$L$321,8,FALSE)</f>
        <v>2</v>
      </c>
      <c r="R116">
        <f>VLOOKUP($B116,'Results - OWASP'!$B$2:$L$321,9,FALSE)</f>
        <v>3</v>
      </c>
      <c r="S116">
        <f>VLOOKUP($B116,'Results - OWASP'!$B$2:$L$321,10,FALSE)</f>
        <v>1</v>
      </c>
      <c r="T116">
        <f>VLOOKUP($B116,'Results - OWASP'!$B$2:$L$321,11,FALSE)</f>
        <v>1</v>
      </c>
      <c r="U116">
        <f>VLOOKUP($B116,'Results - RiskLevel'!$B$2:$G$321,3,FALSE)</f>
        <v>25</v>
      </c>
      <c r="V116">
        <f>VLOOKUP($B116,'Results - RiskLevel'!$B$2:$G$321,4,FALSE)</f>
        <v>9</v>
      </c>
      <c r="W116">
        <f>VLOOKUP($B116,'Results - RiskLevel'!$B$2:$G$321,5,FALSE)</f>
        <v>12</v>
      </c>
      <c r="X116">
        <f>VLOOKUP($B116,'Results - RiskLevel'!$B$2:$G$321,6,FALSE)</f>
        <v>4</v>
      </c>
      <c r="Y116">
        <f>VLOOKUP($B116,'Results - RiskLevel'!$B$2:$G$321,2,FALSE)</f>
        <v>0.52</v>
      </c>
    </row>
    <row r="117" spans="1:25" x14ac:dyDescent="0.2">
      <c r="A117">
        <v>116</v>
      </c>
      <c r="B117" t="s">
        <v>120</v>
      </c>
      <c r="C117" t="str">
        <f>VLOOKUP($B117,Naming!$B$2:$D$321,2,FALSE)</f>
        <v>Mi Home</v>
      </c>
      <c r="D117" t="str">
        <f>VLOOKUP($B117,Naming!$B$2:$D$321,3,FALSE)</f>
        <v>LIFESTYLE</v>
      </c>
      <c r="E117" s="4">
        <f>VLOOKUP($B117,'Results - Sequence'!$B$2:$E$321,2,FALSE)</f>
        <v>44022.060309494227</v>
      </c>
      <c r="F117" s="4">
        <f>VLOOKUP($B117,'Results - Sequence'!$B$2:$E$321,3,FALSE)</f>
        <v>44022.060316556803</v>
      </c>
      <c r="G117" s="3">
        <f>VLOOKUP($B117,'Results - Sequence'!$B$2:$E$321,4,FALSE)</f>
        <v>7.0625756052322686E-6</v>
      </c>
      <c r="H117" t="str">
        <f>VLOOKUP($B117,Androbugs!$B$2:$C$321,2,FALSE)</f>
        <v>N</v>
      </c>
      <c r="I117" t="str">
        <f>VLOOKUP($B117,Droidstatx!$B$2:$C$321,2,FALSE)</f>
        <v>N</v>
      </c>
      <c r="J117" t="e">
        <f>VLOOKUP($B117,Super!$B$2:$C$321,2,FALSE)</f>
        <v>#N/A</v>
      </c>
      <c r="K117">
        <f>VLOOKUP($B117,'Results - OWASP'!$B$2:$L$321,2,FALSE)</f>
        <v>0</v>
      </c>
      <c r="L117">
        <f>VLOOKUP($B117,'Results - OWASP'!$B$2:$L$321,3,FALSE)</f>
        <v>0</v>
      </c>
      <c r="M117">
        <f>VLOOKUP($B117,'Results - OWASP'!$B$2:$L$321,4,FALSE)</f>
        <v>0</v>
      </c>
      <c r="N117">
        <f>VLOOKUP($B117,'Results - OWASP'!$B$2:$L$321,5,FALSE)</f>
        <v>0</v>
      </c>
      <c r="O117">
        <f>VLOOKUP($B117,'Results - OWASP'!$B$2:$L$321,6,FALSE)</f>
        <v>0</v>
      </c>
      <c r="P117">
        <f>VLOOKUP($B117,'Results - OWASP'!$B$2:$L$321,7,FALSE)</f>
        <v>0</v>
      </c>
      <c r="Q117">
        <f>VLOOKUP($B117,'Results - OWASP'!$B$2:$L$321,8,FALSE)</f>
        <v>0</v>
      </c>
      <c r="R117">
        <f>VLOOKUP($B117,'Results - OWASP'!$B$2:$L$321,9,FALSE)</f>
        <v>0</v>
      </c>
      <c r="S117">
        <f>VLOOKUP($B117,'Results - OWASP'!$B$2:$L$321,10,FALSE)</f>
        <v>0</v>
      </c>
      <c r="T117">
        <f>VLOOKUP($B117,'Results - OWASP'!$B$2:$L$321,11,FALSE)</f>
        <v>0</v>
      </c>
      <c r="U117">
        <f>VLOOKUP($B117,'Results - RiskLevel'!$B$2:$G$321,3,FALSE)</f>
        <v>0</v>
      </c>
      <c r="V117">
        <f>VLOOKUP($B117,'Results - RiskLevel'!$B$2:$G$321,4,FALSE)</f>
        <v>0</v>
      </c>
      <c r="W117">
        <f>VLOOKUP($B117,'Results - RiskLevel'!$B$2:$G$321,5,FALSE)</f>
        <v>0</v>
      </c>
      <c r="X117">
        <f>VLOOKUP($B117,'Results - RiskLevel'!$B$2:$G$321,6,FALSE)</f>
        <v>0</v>
      </c>
      <c r="Y117">
        <f>VLOOKUP($B117,'Results - RiskLevel'!$B$2:$G$321,2,FALSE)</f>
        <v>0</v>
      </c>
    </row>
    <row r="118" spans="1:25" x14ac:dyDescent="0.2">
      <c r="A118">
        <v>117</v>
      </c>
      <c r="B118" t="s">
        <v>121</v>
      </c>
      <c r="C118" t="str">
        <f>VLOOKUP($B118,Naming!$B$2:$D$321,2,FALSE)</f>
        <v>Parental Control &amp; Kids GPS: Kaspersky SafeKids</v>
      </c>
      <c r="D118" t="str">
        <f>VLOOKUP($B118,Naming!$B$2:$D$321,3,FALSE)</f>
        <v>PARENTING</v>
      </c>
      <c r="E118" s="4">
        <f>VLOOKUP($B118,'Results - Sequence'!$B$2:$E$321,2,FALSE)</f>
        <v>44022.060316619973</v>
      </c>
      <c r="F118" s="4">
        <f>VLOOKUP($B118,'Results - Sequence'!$B$2:$E$321,3,FALSE)</f>
        <v>44022.060766048868</v>
      </c>
      <c r="G118" s="3">
        <f>VLOOKUP($B118,'Results - Sequence'!$B$2:$E$321,4,FALSE)</f>
        <v>4.4942889508092776E-4</v>
      </c>
      <c r="H118" t="str">
        <f>VLOOKUP($B118,Androbugs!$B$2:$C$321,2,FALSE)</f>
        <v>Y</v>
      </c>
      <c r="I118" t="str">
        <f>VLOOKUP($B118,Droidstatx!$B$2:$C$321,2,FALSE)</f>
        <v>Y</v>
      </c>
      <c r="J118" t="str">
        <f>VLOOKUP($B118,Super!$B$2:$C$321,2,FALSE)</f>
        <v>Y</v>
      </c>
      <c r="K118">
        <f>VLOOKUP($B118,'Results - OWASP'!$B$2:$L$321,2,FALSE)</f>
        <v>6</v>
      </c>
      <c r="L118">
        <f>VLOOKUP($B118,'Results - OWASP'!$B$2:$L$321,3,FALSE)</f>
        <v>9</v>
      </c>
      <c r="M118">
        <f>VLOOKUP($B118,'Results - OWASP'!$B$2:$L$321,4,FALSE)</f>
        <v>5</v>
      </c>
      <c r="N118">
        <f>VLOOKUP($B118,'Results - OWASP'!$B$2:$L$321,5,FALSE)</f>
        <v>0</v>
      </c>
      <c r="O118">
        <f>VLOOKUP($B118,'Results - OWASP'!$B$2:$L$321,6,FALSE)</f>
        <v>4</v>
      </c>
      <c r="P118">
        <f>VLOOKUP($B118,'Results - OWASP'!$B$2:$L$321,7,FALSE)</f>
        <v>1</v>
      </c>
      <c r="Q118">
        <f>VLOOKUP($B118,'Results - OWASP'!$B$2:$L$321,8,FALSE)</f>
        <v>6</v>
      </c>
      <c r="R118">
        <f>VLOOKUP($B118,'Results - OWASP'!$B$2:$L$321,9,FALSE)</f>
        <v>2</v>
      </c>
      <c r="S118">
        <f>VLOOKUP($B118,'Results - OWASP'!$B$2:$L$321,10,FALSE)</f>
        <v>2</v>
      </c>
      <c r="T118">
        <f>VLOOKUP($B118,'Results - OWASP'!$B$2:$L$321,11,FALSE)</f>
        <v>0</v>
      </c>
      <c r="U118">
        <f>VLOOKUP($B118,'Results - RiskLevel'!$B$2:$G$321,3,FALSE)</f>
        <v>35</v>
      </c>
      <c r="V118">
        <f>VLOOKUP($B118,'Results - RiskLevel'!$B$2:$G$321,4,FALSE)</f>
        <v>12</v>
      </c>
      <c r="W118">
        <f>VLOOKUP($B118,'Results - RiskLevel'!$B$2:$G$321,5,FALSE)</f>
        <v>14</v>
      </c>
      <c r="X118">
        <f>VLOOKUP($B118,'Results - RiskLevel'!$B$2:$G$321,6,FALSE)</f>
        <v>9</v>
      </c>
      <c r="Y118">
        <f>VLOOKUP($B118,'Results - RiskLevel'!$B$2:$G$321,2,FALSE)</f>
        <v>0.53</v>
      </c>
    </row>
    <row r="119" spans="1:25" x14ac:dyDescent="0.2">
      <c r="A119">
        <v>118</v>
      </c>
      <c r="B119" t="s">
        <v>122</v>
      </c>
      <c r="C119" t="str">
        <f>VLOOKUP($B119,Naming!$B$2:$D$321,2,FALSE)</f>
        <v>beIN SPORTS</v>
      </c>
      <c r="D119" t="str">
        <f>VLOOKUP($B119,Naming!$B$2:$D$321,3,FALSE)</f>
        <v>SPORTS</v>
      </c>
      <c r="E119" s="4">
        <f>VLOOKUP($B119,'Results - Sequence'!$B$2:$E$321,2,FALSE)</f>
        <v>44022.060766122537</v>
      </c>
      <c r="F119" s="4">
        <f>VLOOKUP($B119,'Results - Sequence'!$B$2:$E$321,3,FALSE)</f>
        <v>44022.061175304647</v>
      </c>
      <c r="G119" s="3">
        <f>VLOOKUP($B119,'Results - Sequence'!$B$2:$E$321,4,FALSE)</f>
        <v>4.0918211016105488E-4</v>
      </c>
      <c r="H119" t="str">
        <f>VLOOKUP($B119,Androbugs!$B$2:$C$321,2,FALSE)</f>
        <v>Y</v>
      </c>
      <c r="I119" t="str">
        <f>VLOOKUP($B119,Droidstatx!$B$2:$C$321,2,FALSE)</f>
        <v>Y</v>
      </c>
      <c r="J119" t="e">
        <f>VLOOKUP($B119,Super!$B$2:$C$321,2,FALSE)</f>
        <v>#N/A</v>
      </c>
      <c r="K119">
        <f>VLOOKUP($B119,'Results - OWASP'!$B$2:$L$321,2,FALSE)</f>
        <v>8</v>
      </c>
      <c r="L119">
        <f>VLOOKUP($B119,'Results - OWASP'!$B$2:$L$321,3,FALSE)</f>
        <v>4</v>
      </c>
      <c r="M119">
        <f>VLOOKUP($B119,'Results - OWASP'!$B$2:$L$321,4,FALSE)</f>
        <v>4</v>
      </c>
      <c r="N119">
        <f>VLOOKUP($B119,'Results - OWASP'!$B$2:$L$321,5,FALSE)</f>
        <v>0</v>
      </c>
      <c r="O119">
        <f>VLOOKUP($B119,'Results - OWASP'!$B$2:$L$321,6,FALSE)</f>
        <v>3</v>
      </c>
      <c r="P119">
        <f>VLOOKUP($B119,'Results - OWASP'!$B$2:$L$321,7,FALSE)</f>
        <v>1</v>
      </c>
      <c r="Q119">
        <f>VLOOKUP($B119,'Results - OWASP'!$B$2:$L$321,8,FALSE)</f>
        <v>1</v>
      </c>
      <c r="R119">
        <f>VLOOKUP($B119,'Results - OWASP'!$B$2:$L$321,9,FALSE)</f>
        <v>2</v>
      </c>
      <c r="S119">
        <f>VLOOKUP($B119,'Results - OWASP'!$B$2:$L$321,10,FALSE)</f>
        <v>2</v>
      </c>
      <c r="T119">
        <f>VLOOKUP($B119,'Results - OWASP'!$B$2:$L$321,11,FALSE)</f>
        <v>0</v>
      </c>
      <c r="U119">
        <f>VLOOKUP($B119,'Results - RiskLevel'!$B$2:$G$321,3,FALSE)</f>
        <v>25</v>
      </c>
      <c r="V119">
        <f>VLOOKUP($B119,'Results - RiskLevel'!$B$2:$G$321,4,FALSE)</f>
        <v>9</v>
      </c>
      <c r="W119">
        <f>VLOOKUP($B119,'Results - RiskLevel'!$B$2:$G$321,5,FALSE)</f>
        <v>11</v>
      </c>
      <c r="X119">
        <f>VLOOKUP($B119,'Results - RiskLevel'!$B$2:$G$321,6,FALSE)</f>
        <v>5</v>
      </c>
      <c r="Y119">
        <f>VLOOKUP($B119,'Results - RiskLevel'!$B$2:$G$321,2,FALSE)</f>
        <v>0.54</v>
      </c>
    </row>
    <row r="120" spans="1:25" x14ac:dyDescent="0.2">
      <c r="A120">
        <v>119</v>
      </c>
      <c r="B120" t="s">
        <v>123</v>
      </c>
      <c r="C120" t="str">
        <f>VLOOKUP($B120,Naming!$B$2:$D$321,2,FALSE)</f>
        <v>Google Account Manager</v>
      </c>
      <c r="D120" t="str">
        <f>VLOOKUP($B120,Naming!$B$2:$D$321,3,FALSE)</f>
        <v>TOOLS</v>
      </c>
      <c r="E120" s="4">
        <f>VLOOKUP($B120,'Results - Sequence'!$B$2:$E$321,2,FALSE)</f>
        <v>44022.061175374707</v>
      </c>
      <c r="F120" s="4">
        <f>VLOOKUP($B120,'Results - Sequence'!$B$2:$E$321,3,FALSE)</f>
        <v>44022.061250498278</v>
      </c>
      <c r="G120" s="3">
        <f>VLOOKUP($B120,'Results - Sequence'!$B$2:$E$321,4,FALSE)</f>
        <v>7.5123571150470525E-5</v>
      </c>
      <c r="H120" t="str">
        <f>VLOOKUP($B120,Androbugs!$B$2:$C$321,2,FALSE)</f>
        <v>Y</v>
      </c>
      <c r="I120" t="str">
        <f>VLOOKUP($B120,Droidstatx!$B$2:$C$321,2,FALSE)</f>
        <v>Y</v>
      </c>
      <c r="J120" t="e">
        <f>VLOOKUP($B120,Super!$B$2:$C$321,2,FALSE)</f>
        <v>#N/A</v>
      </c>
      <c r="K120">
        <f>VLOOKUP($B120,'Results - OWASP'!$B$2:$L$321,2,FALSE)</f>
        <v>6</v>
      </c>
      <c r="L120">
        <f>VLOOKUP($B120,'Results - OWASP'!$B$2:$L$321,3,FALSE)</f>
        <v>2</v>
      </c>
      <c r="M120">
        <f>VLOOKUP($B120,'Results - OWASP'!$B$2:$L$321,4,FALSE)</f>
        <v>1</v>
      </c>
      <c r="N120">
        <f>VLOOKUP($B120,'Results - OWASP'!$B$2:$L$321,5,FALSE)</f>
        <v>0</v>
      </c>
      <c r="O120">
        <f>VLOOKUP($B120,'Results - OWASP'!$B$2:$L$321,6,FALSE)</f>
        <v>1</v>
      </c>
      <c r="P120">
        <f>VLOOKUP($B120,'Results - OWASP'!$B$2:$L$321,7,FALSE)</f>
        <v>1</v>
      </c>
      <c r="Q120">
        <f>VLOOKUP($B120,'Results - OWASP'!$B$2:$L$321,8,FALSE)</f>
        <v>1</v>
      </c>
      <c r="R120">
        <f>VLOOKUP($B120,'Results - OWASP'!$B$2:$L$321,9,FALSE)</f>
        <v>1</v>
      </c>
      <c r="S120">
        <f>VLOOKUP($B120,'Results - OWASP'!$B$2:$L$321,10,FALSE)</f>
        <v>0</v>
      </c>
      <c r="T120">
        <f>VLOOKUP($B120,'Results - OWASP'!$B$2:$L$321,11,FALSE)</f>
        <v>0</v>
      </c>
      <c r="U120">
        <f>VLOOKUP($B120,'Results - RiskLevel'!$B$2:$G$321,3,FALSE)</f>
        <v>13</v>
      </c>
      <c r="V120">
        <f>VLOOKUP($B120,'Results - RiskLevel'!$B$2:$G$321,4,FALSE)</f>
        <v>3</v>
      </c>
      <c r="W120">
        <f>VLOOKUP($B120,'Results - RiskLevel'!$B$2:$G$321,5,FALSE)</f>
        <v>8</v>
      </c>
      <c r="X120">
        <f>VLOOKUP($B120,'Results - RiskLevel'!$B$2:$G$321,6,FALSE)</f>
        <v>2</v>
      </c>
      <c r="Y120">
        <f>VLOOKUP($B120,'Results - RiskLevel'!$B$2:$G$321,2,FALSE)</f>
        <v>0.56999999999999995</v>
      </c>
    </row>
    <row r="121" spans="1:25" x14ac:dyDescent="0.2">
      <c r="A121">
        <v>120</v>
      </c>
      <c r="B121" t="s">
        <v>124</v>
      </c>
      <c r="C121" t="str">
        <f>VLOOKUP($B121,Naming!$B$2:$D$321,2,FALSE)</f>
        <v>PLAYit - A New Video Player &amp; Music Player</v>
      </c>
      <c r="D121" t="str">
        <f>VLOOKUP($B121,Naming!$B$2:$D$321,3,FALSE)</f>
        <v>VIDEO_PLAYERS</v>
      </c>
      <c r="E121" s="4">
        <f>VLOOKUP($B121,'Results - Sequence'!$B$2:$E$321,2,FALSE)</f>
        <v>44022.061250562059</v>
      </c>
      <c r="F121" s="4">
        <f>VLOOKUP($B121,'Results - Sequence'!$B$2:$E$321,3,FALSE)</f>
        <v>44022.061256926681</v>
      </c>
      <c r="G121" s="3">
        <f>VLOOKUP($B121,'Results - Sequence'!$B$2:$E$321,4,FALSE)</f>
        <v>6.3646220951341093E-6</v>
      </c>
      <c r="H121" t="str">
        <f>VLOOKUP($B121,Androbugs!$B$2:$C$321,2,FALSE)</f>
        <v>N</v>
      </c>
      <c r="I121" t="str">
        <f>VLOOKUP($B121,Droidstatx!$B$2:$C$321,2,FALSE)</f>
        <v>N</v>
      </c>
      <c r="J121" t="e">
        <f>VLOOKUP($B121,Super!$B$2:$C$321,2,FALSE)</f>
        <v>#N/A</v>
      </c>
      <c r="K121">
        <f>VLOOKUP($B121,'Results - OWASP'!$B$2:$L$321,2,FALSE)</f>
        <v>0</v>
      </c>
      <c r="L121">
        <f>VLOOKUP($B121,'Results - OWASP'!$B$2:$L$321,3,FALSE)</f>
        <v>0</v>
      </c>
      <c r="M121">
        <f>VLOOKUP($B121,'Results - OWASP'!$B$2:$L$321,4,FALSE)</f>
        <v>0</v>
      </c>
      <c r="N121">
        <f>VLOOKUP($B121,'Results - OWASP'!$B$2:$L$321,5,FALSE)</f>
        <v>0</v>
      </c>
      <c r="O121">
        <f>VLOOKUP($B121,'Results - OWASP'!$B$2:$L$321,6,FALSE)</f>
        <v>0</v>
      </c>
      <c r="P121">
        <f>VLOOKUP($B121,'Results - OWASP'!$B$2:$L$321,7,FALSE)</f>
        <v>0</v>
      </c>
      <c r="Q121">
        <f>VLOOKUP($B121,'Results - OWASP'!$B$2:$L$321,8,FALSE)</f>
        <v>0</v>
      </c>
      <c r="R121">
        <f>VLOOKUP($B121,'Results - OWASP'!$B$2:$L$321,9,FALSE)</f>
        <v>0</v>
      </c>
      <c r="S121">
        <f>VLOOKUP($B121,'Results - OWASP'!$B$2:$L$321,10,FALSE)</f>
        <v>0</v>
      </c>
      <c r="T121">
        <f>VLOOKUP($B121,'Results - OWASP'!$B$2:$L$321,11,FALSE)</f>
        <v>0</v>
      </c>
      <c r="U121">
        <f>VLOOKUP($B121,'Results - RiskLevel'!$B$2:$G$321,3,FALSE)</f>
        <v>0</v>
      </c>
      <c r="V121">
        <f>VLOOKUP($B121,'Results - RiskLevel'!$B$2:$G$321,4,FALSE)</f>
        <v>0</v>
      </c>
      <c r="W121">
        <f>VLOOKUP($B121,'Results - RiskLevel'!$B$2:$G$321,5,FALSE)</f>
        <v>0</v>
      </c>
      <c r="X121">
        <f>VLOOKUP($B121,'Results - RiskLevel'!$B$2:$G$321,6,FALSE)</f>
        <v>0</v>
      </c>
      <c r="Y121">
        <f>VLOOKUP($B121,'Results - RiskLevel'!$B$2:$G$321,2,FALSE)</f>
        <v>0</v>
      </c>
    </row>
    <row r="122" spans="1:25" x14ac:dyDescent="0.2">
      <c r="A122">
        <v>121</v>
      </c>
      <c r="B122" t="s">
        <v>125</v>
      </c>
      <c r="C122" t="str">
        <f>VLOOKUP($B122,Naming!$B$2:$D$321,2,FALSE)</f>
        <v>Android Auto for phone screens</v>
      </c>
      <c r="D122" t="str">
        <f>VLOOKUP($B122,Naming!$B$2:$D$321,3,FALSE)</f>
        <v>AUTO_AND_VEHICLES</v>
      </c>
      <c r="E122" s="4">
        <f>VLOOKUP($B122,'Results - Sequence'!$B$2:$E$321,2,FALSE)</f>
        <v>44022.061256983681</v>
      </c>
      <c r="F122" s="4">
        <f>VLOOKUP($B122,'Results - Sequence'!$B$2:$E$321,3,FALSE)</f>
        <v>44022.061297767483</v>
      </c>
      <c r="G122" s="3">
        <f>VLOOKUP($B122,'Results - Sequence'!$B$2:$E$321,4,FALSE)</f>
        <v>4.0783801523502916E-5</v>
      </c>
      <c r="H122" t="str">
        <f>VLOOKUP($B122,Androbugs!$B$2:$C$321,2,FALSE)</f>
        <v>Y</v>
      </c>
      <c r="I122" t="str">
        <f>VLOOKUP($B122,Droidstatx!$B$2:$C$321,2,FALSE)</f>
        <v>Y</v>
      </c>
      <c r="J122" t="e">
        <f>VLOOKUP($B122,Super!$B$2:$C$321,2,FALSE)</f>
        <v>#N/A</v>
      </c>
      <c r="K122">
        <f>VLOOKUP($B122,'Results - OWASP'!$B$2:$L$321,2,FALSE)</f>
        <v>1</v>
      </c>
      <c r="L122">
        <f>VLOOKUP($B122,'Results - OWASP'!$B$2:$L$321,3,FALSE)</f>
        <v>1</v>
      </c>
      <c r="M122">
        <f>VLOOKUP($B122,'Results - OWASP'!$B$2:$L$321,4,FALSE)</f>
        <v>1</v>
      </c>
      <c r="N122">
        <f>VLOOKUP($B122,'Results - OWASP'!$B$2:$L$321,5,FALSE)</f>
        <v>0</v>
      </c>
      <c r="O122">
        <f>VLOOKUP($B122,'Results - OWASP'!$B$2:$L$321,6,FALSE)</f>
        <v>1</v>
      </c>
      <c r="P122">
        <f>VLOOKUP($B122,'Results - OWASP'!$B$2:$L$321,7,FALSE)</f>
        <v>0</v>
      </c>
      <c r="Q122">
        <f>VLOOKUP($B122,'Results - OWASP'!$B$2:$L$321,8,FALSE)</f>
        <v>1</v>
      </c>
      <c r="R122">
        <f>VLOOKUP($B122,'Results - OWASP'!$B$2:$L$321,9,FALSE)</f>
        <v>1</v>
      </c>
      <c r="S122">
        <f>VLOOKUP($B122,'Results - OWASP'!$B$2:$L$321,10,FALSE)</f>
        <v>0</v>
      </c>
      <c r="T122">
        <f>VLOOKUP($B122,'Results - OWASP'!$B$2:$L$321,11,FALSE)</f>
        <v>0</v>
      </c>
      <c r="U122">
        <f>VLOOKUP($B122,'Results - RiskLevel'!$B$2:$G$321,3,FALSE)</f>
        <v>6</v>
      </c>
      <c r="V122">
        <f>VLOOKUP($B122,'Results - RiskLevel'!$B$2:$G$321,4,FALSE)</f>
        <v>3</v>
      </c>
      <c r="W122">
        <f>VLOOKUP($B122,'Results - RiskLevel'!$B$2:$G$321,5,FALSE)</f>
        <v>3</v>
      </c>
      <c r="X122">
        <f>VLOOKUP($B122,'Results - RiskLevel'!$B$2:$G$321,6,FALSE)</f>
        <v>0</v>
      </c>
      <c r="Y122">
        <f>VLOOKUP($B122,'Results - RiskLevel'!$B$2:$G$321,2,FALSE)</f>
        <v>0.38</v>
      </c>
    </row>
    <row r="123" spans="1:25" x14ac:dyDescent="0.2">
      <c r="A123">
        <v>122</v>
      </c>
      <c r="B123" t="s">
        <v>126</v>
      </c>
      <c r="C123" t="str">
        <f>VLOOKUP($B123,Naming!$B$2:$D$321,2,FALSE)</f>
        <v>Snapseed</v>
      </c>
      <c r="D123" t="str">
        <f>VLOOKUP($B123,Naming!$B$2:$D$321,3,FALSE)</f>
        <v>PHOTOGRAPHY</v>
      </c>
      <c r="E123" s="4">
        <f>VLOOKUP($B123,'Results - Sequence'!$B$2:$E$321,2,FALSE)</f>
        <v>44022.061297827117</v>
      </c>
      <c r="F123" s="4">
        <f>VLOOKUP($B123,'Results - Sequence'!$B$2:$E$321,3,FALSE)</f>
        <v>44022.061440318663</v>
      </c>
      <c r="G123" s="3">
        <f>VLOOKUP($B123,'Results - Sequence'!$B$2:$E$321,4,FALSE)</f>
        <v>1.4249154628487304E-4</v>
      </c>
      <c r="H123" t="str">
        <f>VLOOKUP($B123,Androbugs!$B$2:$C$321,2,FALSE)</f>
        <v>Y</v>
      </c>
      <c r="I123" t="str">
        <f>VLOOKUP($B123,Droidstatx!$B$2:$C$321,2,FALSE)</f>
        <v>Y</v>
      </c>
      <c r="J123" t="e">
        <f>VLOOKUP($B123,Super!$B$2:$C$321,2,FALSE)</f>
        <v>#N/A</v>
      </c>
      <c r="K123">
        <f>VLOOKUP($B123,'Results - OWASP'!$B$2:$L$321,2,FALSE)</f>
        <v>5</v>
      </c>
      <c r="L123">
        <f>VLOOKUP($B123,'Results - OWASP'!$B$2:$L$321,3,FALSE)</f>
        <v>2</v>
      </c>
      <c r="M123">
        <f>VLOOKUP($B123,'Results - OWASP'!$B$2:$L$321,4,FALSE)</f>
        <v>2</v>
      </c>
      <c r="N123">
        <f>VLOOKUP($B123,'Results - OWASP'!$B$2:$L$321,5,FALSE)</f>
        <v>0</v>
      </c>
      <c r="O123">
        <f>VLOOKUP($B123,'Results - OWASP'!$B$2:$L$321,6,FALSE)</f>
        <v>1</v>
      </c>
      <c r="P123">
        <f>VLOOKUP($B123,'Results - OWASP'!$B$2:$L$321,7,FALSE)</f>
        <v>1</v>
      </c>
      <c r="Q123">
        <f>VLOOKUP($B123,'Results - OWASP'!$B$2:$L$321,8,FALSE)</f>
        <v>1</v>
      </c>
      <c r="R123">
        <f>VLOOKUP($B123,'Results - OWASP'!$B$2:$L$321,9,FALSE)</f>
        <v>1</v>
      </c>
      <c r="S123">
        <f>VLOOKUP($B123,'Results - OWASP'!$B$2:$L$321,10,FALSE)</f>
        <v>0</v>
      </c>
      <c r="T123">
        <f>VLOOKUP($B123,'Results - OWASP'!$B$2:$L$321,11,FALSE)</f>
        <v>0</v>
      </c>
      <c r="U123">
        <f>VLOOKUP($B123,'Results - RiskLevel'!$B$2:$G$321,3,FALSE)</f>
        <v>13</v>
      </c>
      <c r="V123">
        <f>VLOOKUP($B123,'Results - RiskLevel'!$B$2:$G$321,4,FALSE)</f>
        <v>5</v>
      </c>
      <c r="W123">
        <f>VLOOKUP($B123,'Results - RiskLevel'!$B$2:$G$321,5,FALSE)</f>
        <v>7</v>
      </c>
      <c r="X123">
        <f>VLOOKUP($B123,'Results - RiskLevel'!$B$2:$G$321,6,FALSE)</f>
        <v>1</v>
      </c>
      <c r="Y123">
        <f>VLOOKUP($B123,'Results - RiskLevel'!$B$2:$G$321,2,FALSE)</f>
        <v>0.49</v>
      </c>
    </row>
    <row r="124" spans="1:25" x14ac:dyDescent="0.2">
      <c r="A124">
        <v>123</v>
      </c>
      <c r="B124" t="s">
        <v>127</v>
      </c>
      <c r="C124" t="str">
        <f>VLOOKUP($B124,Naming!$B$2:$D$321,2,FALSE)</f>
        <v>MediBang Paint - Make Art !</v>
      </c>
      <c r="D124" t="str">
        <f>VLOOKUP($B124,Naming!$B$2:$D$321,3,FALSE)</f>
        <v>ART_AND_DESIGN</v>
      </c>
      <c r="E124" s="4">
        <f>VLOOKUP($B124,'Results - Sequence'!$B$2:$E$321,2,FALSE)</f>
        <v>44022.061440381687</v>
      </c>
      <c r="F124" s="4">
        <f>VLOOKUP($B124,'Results - Sequence'!$B$2:$E$321,3,FALSE)</f>
        <v>44022.061859159963</v>
      </c>
      <c r="G124" s="3">
        <f>VLOOKUP($B124,'Results - Sequence'!$B$2:$E$321,4,FALSE)</f>
        <v>4.1877827607095242E-4</v>
      </c>
      <c r="H124" t="str">
        <f>VLOOKUP($B124,Androbugs!$B$2:$C$321,2,FALSE)</f>
        <v>Y</v>
      </c>
      <c r="I124" t="str">
        <f>VLOOKUP($B124,Droidstatx!$B$2:$C$321,2,FALSE)</f>
        <v>Y</v>
      </c>
      <c r="J124" t="e">
        <f>VLOOKUP($B124,Super!$B$2:$C$321,2,FALSE)</f>
        <v>#N/A</v>
      </c>
      <c r="K124">
        <f>VLOOKUP($B124,'Results - OWASP'!$B$2:$L$321,2,FALSE)</f>
        <v>8</v>
      </c>
      <c r="L124">
        <f>VLOOKUP($B124,'Results - OWASP'!$B$2:$L$321,3,FALSE)</f>
        <v>2</v>
      </c>
      <c r="M124">
        <f>VLOOKUP($B124,'Results - OWASP'!$B$2:$L$321,4,FALSE)</f>
        <v>5</v>
      </c>
      <c r="N124">
        <f>VLOOKUP($B124,'Results - OWASP'!$B$2:$L$321,5,FALSE)</f>
        <v>0</v>
      </c>
      <c r="O124">
        <f>VLOOKUP($B124,'Results - OWASP'!$B$2:$L$321,6,FALSE)</f>
        <v>2</v>
      </c>
      <c r="P124">
        <f>VLOOKUP($B124,'Results - OWASP'!$B$2:$L$321,7,FALSE)</f>
        <v>1</v>
      </c>
      <c r="Q124">
        <f>VLOOKUP($B124,'Results - OWASP'!$B$2:$L$321,8,FALSE)</f>
        <v>1</v>
      </c>
      <c r="R124">
        <f>VLOOKUP($B124,'Results - OWASP'!$B$2:$L$321,9,FALSE)</f>
        <v>2</v>
      </c>
      <c r="S124">
        <f>VLOOKUP($B124,'Results - OWASP'!$B$2:$L$321,10,FALSE)</f>
        <v>0</v>
      </c>
      <c r="T124">
        <f>VLOOKUP($B124,'Results - OWASP'!$B$2:$L$321,11,FALSE)</f>
        <v>1</v>
      </c>
      <c r="U124">
        <f>VLOOKUP($B124,'Results - RiskLevel'!$B$2:$G$321,3,FALSE)</f>
        <v>22</v>
      </c>
      <c r="V124">
        <f>VLOOKUP($B124,'Results - RiskLevel'!$B$2:$G$321,4,FALSE)</f>
        <v>4</v>
      </c>
      <c r="W124">
        <f>VLOOKUP($B124,'Results - RiskLevel'!$B$2:$G$321,5,FALSE)</f>
        <v>11</v>
      </c>
      <c r="X124">
        <f>VLOOKUP($B124,'Results - RiskLevel'!$B$2:$G$321,6,FALSE)</f>
        <v>7</v>
      </c>
      <c r="Y124">
        <f>VLOOKUP($B124,'Results - RiskLevel'!$B$2:$G$321,2,FALSE)</f>
        <v>0.59</v>
      </c>
    </row>
    <row r="125" spans="1:25" x14ac:dyDescent="0.2">
      <c r="A125">
        <v>124</v>
      </c>
      <c r="B125" t="s">
        <v>128</v>
      </c>
      <c r="C125" t="str">
        <f>VLOOKUP($B125,Naming!$B$2:$D$321,2,FALSE)</f>
        <v>Sensi</v>
      </c>
      <c r="D125" t="str">
        <f>VLOOKUP($B125,Naming!$B$2:$D$321,3,FALSE)</f>
        <v>EDUCATION</v>
      </c>
      <c r="E125" s="4">
        <f>VLOOKUP($B125,'Results - Sequence'!$B$2:$E$321,2,FALSE)</f>
        <v>44022.061859219903</v>
      </c>
      <c r="F125" s="4">
        <f>VLOOKUP($B125,'Results - Sequence'!$B$2:$E$321,3,FALSE)</f>
        <v>44022.062118840462</v>
      </c>
      <c r="G125" s="3">
        <f>VLOOKUP($B125,'Results - Sequence'!$B$2:$E$321,4,FALSE)</f>
        <v>2.5962055951822549E-4</v>
      </c>
      <c r="H125" t="str">
        <f>VLOOKUP($B125,Androbugs!$B$2:$C$321,2,FALSE)</f>
        <v>Y</v>
      </c>
      <c r="I125" t="str">
        <f>VLOOKUP($B125,Droidstatx!$B$2:$C$321,2,FALSE)</f>
        <v>Y</v>
      </c>
      <c r="J125" t="e">
        <f>VLOOKUP($B125,Super!$B$2:$C$321,2,FALSE)</f>
        <v>#N/A</v>
      </c>
      <c r="K125">
        <f>VLOOKUP($B125,'Results - OWASP'!$B$2:$L$321,2,FALSE)</f>
        <v>2</v>
      </c>
      <c r="L125">
        <f>VLOOKUP($B125,'Results - OWASP'!$B$2:$L$321,3,FALSE)</f>
        <v>3</v>
      </c>
      <c r="M125">
        <f>VLOOKUP($B125,'Results - OWASP'!$B$2:$L$321,4,FALSE)</f>
        <v>1</v>
      </c>
      <c r="N125">
        <f>VLOOKUP($B125,'Results - OWASP'!$B$2:$L$321,5,FALSE)</f>
        <v>0</v>
      </c>
      <c r="O125">
        <f>VLOOKUP($B125,'Results - OWASP'!$B$2:$L$321,6,FALSE)</f>
        <v>2</v>
      </c>
      <c r="P125">
        <f>VLOOKUP($B125,'Results - OWASP'!$B$2:$L$321,7,FALSE)</f>
        <v>1</v>
      </c>
      <c r="Q125">
        <f>VLOOKUP($B125,'Results - OWASP'!$B$2:$L$321,8,FALSE)</f>
        <v>1</v>
      </c>
      <c r="R125">
        <f>VLOOKUP($B125,'Results - OWASP'!$B$2:$L$321,9,FALSE)</f>
        <v>0</v>
      </c>
      <c r="S125">
        <f>VLOOKUP($B125,'Results - OWASP'!$B$2:$L$321,10,FALSE)</f>
        <v>1</v>
      </c>
      <c r="T125">
        <f>VLOOKUP($B125,'Results - OWASP'!$B$2:$L$321,11,FALSE)</f>
        <v>0</v>
      </c>
      <c r="U125">
        <f>VLOOKUP($B125,'Results - RiskLevel'!$B$2:$G$321,3,FALSE)</f>
        <v>11</v>
      </c>
      <c r="V125">
        <f>VLOOKUP($B125,'Results - RiskLevel'!$B$2:$G$321,4,FALSE)</f>
        <v>4</v>
      </c>
      <c r="W125">
        <f>VLOOKUP($B125,'Results - RiskLevel'!$B$2:$G$321,5,FALSE)</f>
        <v>5</v>
      </c>
      <c r="X125">
        <f>VLOOKUP($B125,'Results - RiskLevel'!$B$2:$G$321,6,FALSE)</f>
        <v>2</v>
      </c>
      <c r="Y125">
        <f>VLOOKUP($B125,'Results - RiskLevel'!$B$2:$G$321,2,FALSE)</f>
        <v>0.47</v>
      </c>
    </row>
    <row r="126" spans="1:25" x14ac:dyDescent="0.2">
      <c r="A126">
        <v>125</v>
      </c>
      <c r="B126" t="s">
        <v>129</v>
      </c>
      <c r="C126" t="str">
        <f>VLOOKUP($B126,Naming!$B$2:$D$321,2,FALSE)</f>
        <v>mobile.de – Germany‘s largest car market</v>
      </c>
      <c r="D126" t="str">
        <f>VLOOKUP($B126,Naming!$B$2:$D$321,3,FALSE)</f>
        <v>AUTO_AND_VEHICLES</v>
      </c>
      <c r="E126" s="4">
        <f>VLOOKUP($B126,'Results - Sequence'!$B$2:$E$321,2,FALSE)</f>
        <v>44022.062118914662</v>
      </c>
      <c r="F126" s="4">
        <f>VLOOKUP($B126,'Results - Sequence'!$B$2:$E$321,3,FALSE)</f>
        <v>44022.062509847892</v>
      </c>
      <c r="G126" s="3">
        <f>VLOOKUP($B126,'Results - Sequence'!$B$2:$E$321,4,FALSE)</f>
        <v>3.9093322993721813E-4</v>
      </c>
      <c r="H126" t="str">
        <f>VLOOKUP($B126,Androbugs!$B$2:$C$321,2,FALSE)</f>
        <v>Y</v>
      </c>
      <c r="I126" t="str">
        <f>VLOOKUP($B126,Droidstatx!$B$2:$C$321,2,FALSE)</f>
        <v>Y</v>
      </c>
      <c r="J126" t="e">
        <f>VLOOKUP($B126,Super!$B$2:$C$321,2,FALSE)</f>
        <v>#N/A</v>
      </c>
      <c r="K126">
        <f>VLOOKUP($B126,'Results - OWASP'!$B$2:$L$321,2,FALSE)</f>
        <v>6</v>
      </c>
      <c r="L126">
        <f>VLOOKUP($B126,'Results - OWASP'!$B$2:$L$321,3,FALSE)</f>
        <v>2</v>
      </c>
      <c r="M126">
        <f>VLOOKUP($B126,'Results - OWASP'!$B$2:$L$321,4,FALSE)</f>
        <v>4</v>
      </c>
      <c r="N126">
        <f>VLOOKUP($B126,'Results - OWASP'!$B$2:$L$321,5,FALSE)</f>
        <v>0</v>
      </c>
      <c r="O126">
        <f>VLOOKUP($B126,'Results - OWASP'!$B$2:$L$321,6,FALSE)</f>
        <v>1</v>
      </c>
      <c r="P126">
        <f>VLOOKUP($B126,'Results - OWASP'!$B$2:$L$321,7,FALSE)</f>
        <v>1</v>
      </c>
      <c r="Q126">
        <f>VLOOKUP($B126,'Results - OWASP'!$B$2:$L$321,8,FALSE)</f>
        <v>1</v>
      </c>
      <c r="R126">
        <f>VLOOKUP($B126,'Results - OWASP'!$B$2:$L$321,9,FALSE)</f>
        <v>2</v>
      </c>
      <c r="S126">
        <f>VLOOKUP($B126,'Results - OWASP'!$B$2:$L$321,10,FALSE)</f>
        <v>1</v>
      </c>
      <c r="T126">
        <f>VLOOKUP($B126,'Results - OWASP'!$B$2:$L$321,11,FALSE)</f>
        <v>1</v>
      </c>
      <c r="U126">
        <f>VLOOKUP($B126,'Results - RiskLevel'!$B$2:$G$321,3,FALSE)</f>
        <v>19</v>
      </c>
      <c r="V126">
        <f>VLOOKUP($B126,'Results - RiskLevel'!$B$2:$G$321,4,FALSE)</f>
        <v>6</v>
      </c>
      <c r="W126">
        <f>VLOOKUP($B126,'Results - RiskLevel'!$B$2:$G$321,5,FALSE)</f>
        <v>10</v>
      </c>
      <c r="X126">
        <f>VLOOKUP($B126,'Results - RiskLevel'!$B$2:$G$321,6,FALSE)</f>
        <v>3</v>
      </c>
      <c r="Y126">
        <f>VLOOKUP($B126,'Results - RiskLevel'!$B$2:$G$321,2,FALSE)</f>
        <v>0.51</v>
      </c>
    </row>
    <row r="127" spans="1:25" x14ac:dyDescent="0.2">
      <c r="A127">
        <v>126</v>
      </c>
      <c r="B127" t="s">
        <v>130</v>
      </c>
      <c r="C127" t="str">
        <f>VLOOKUP($B127,Naming!$B$2:$D$321,2,FALSE)</f>
        <v>Women Workout at Home - Female Fitness</v>
      </c>
      <c r="D127" t="str">
        <f>VLOOKUP($B127,Naming!$B$2:$D$321,3,FALSE)</f>
        <v>HEALTH_AND_FITNESS</v>
      </c>
      <c r="E127" s="4">
        <f>VLOOKUP($B127,'Results - Sequence'!$B$2:$E$321,2,FALSE)</f>
        <v>44022.062509911397</v>
      </c>
      <c r="F127" s="4">
        <f>VLOOKUP($B127,'Results - Sequence'!$B$2:$E$321,3,FALSE)</f>
        <v>44022.062945206679</v>
      </c>
      <c r="G127" s="3">
        <f>VLOOKUP($B127,'Results - Sequence'!$B$2:$E$321,4,FALSE)</f>
        <v>4.3529528193175793E-4</v>
      </c>
      <c r="H127" t="str">
        <f>VLOOKUP($B127,Androbugs!$B$2:$C$321,2,FALSE)</f>
        <v>Y</v>
      </c>
      <c r="I127" t="str">
        <f>VLOOKUP($B127,Droidstatx!$B$2:$C$321,2,FALSE)</f>
        <v>Y</v>
      </c>
      <c r="J127" t="e">
        <f>VLOOKUP($B127,Super!$B$2:$C$321,2,FALSE)</f>
        <v>#N/A</v>
      </c>
      <c r="K127">
        <f>VLOOKUP($B127,'Results - OWASP'!$B$2:$L$321,2,FALSE)</f>
        <v>8</v>
      </c>
      <c r="L127">
        <f>VLOOKUP($B127,'Results - OWASP'!$B$2:$L$321,3,FALSE)</f>
        <v>2</v>
      </c>
      <c r="M127">
        <f>VLOOKUP($B127,'Results - OWASP'!$B$2:$L$321,4,FALSE)</f>
        <v>2</v>
      </c>
      <c r="N127">
        <f>VLOOKUP($B127,'Results - OWASP'!$B$2:$L$321,5,FALSE)</f>
        <v>0</v>
      </c>
      <c r="O127">
        <f>VLOOKUP($B127,'Results - OWASP'!$B$2:$L$321,6,FALSE)</f>
        <v>2</v>
      </c>
      <c r="P127">
        <f>VLOOKUP($B127,'Results - OWASP'!$B$2:$L$321,7,FALSE)</f>
        <v>1</v>
      </c>
      <c r="Q127">
        <f>VLOOKUP($B127,'Results - OWASP'!$B$2:$L$321,8,FALSE)</f>
        <v>2</v>
      </c>
      <c r="R127">
        <f>VLOOKUP($B127,'Results - OWASP'!$B$2:$L$321,9,FALSE)</f>
        <v>3</v>
      </c>
      <c r="S127">
        <f>VLOOKUP($B127,'Results - OWASP'!$B$2:$L$321,10,FALSE)</f>
        <v>1</v>
      </c>
      <c r="T127">
        <f>VLOOKUP($B127,'Results - OWASP'!$B$2:$L$321,11,FALSE)</f>
        <v>1</v>
      </c>
      <c r="U127">
        <f>VLOOKUP($B127,'Results - RiskLevel'!$B$2:$G$321,3,FALSE)</f>
        <v>22</v>
      </c>
      <c r="V127">
        <f>VLOOKUP($B127,'Results - RiskLevel'!$B$2:$G$321,4,FALSE)</f>
        <v>7</v>
      </c>
      <c r="W127">
        <f>VLOOKUP($B127,'Results - RiskLevel'!$B$2:$G$321,5,FALSE)</f>
        <v>11</v>
      </c>
      <c r="X127">
        <f>VLOOKUP($B127,'Results - RiskLevel'!$B$2:$G$321,6,FALSE)</f>
        <v>4</v>
      </c>
      <c r="Y127">
        <f>VLOOKUP($B127,'Results - RiskLevel'!$B$2:$G$321,2,FALSE)</f>
        <v>0.51</v>
      </c>
    </row>
    <row r="128" spans="1:25" x14ac:dyDescent="0.2">
      <c r="A128">
        <v>127</v>
      </c>
      <c r="B128" t="s">
        <v>131</v>
      </c>
      <c r="C128" t="str">
        <f>VLOOKUP($B128,Naming!$B$2:$D$321,2,FALSE)</f>
        <v>Week by Week Pregnancy App. Contraction timer</v>
      </c>
      <c r="D128" t="str">
        <f>VLOOKUP($B128,Naming!$B$2:$D$321,3,FALSE)</f>
        <v>PARENTING</v>
      </c>
      <c r="E128" s="4">
        <f>VLOOKUP($B128,'Results - Sequence'!$B$2:$E$321,2,FALSE)</f>
        <v>44022.062945273727</v>
      </c>
      <c r="F128" s="4">
        <f>VLOOKUP($B128,'Results - Sequence'!$B$2:$E$321,3,FALSE)</f>
        <v>44022.062951625048</v>
      </c>
      <c r="G128" s="3">
        <f>VLOOKUP($B128,'Results - Sequence'!$B$2:$E$321,4,FALSE)</f>
        <v>6.351321644615382E-6</v>
      </c>
      <c r="H128" t="str">
        <f>VLOOKUP($B128,Androbugs!$B$2:$C$321,2,FALSE)</f>
        <v>N</v>
      </c>
      <c r="I128" t="str">
        <f>VLOOKUP($B128,Droidstatx!$B$2:$C$321,2,FALSE)</f>
        <v>N</v>
      </c>
      <c r="J128" t="e">
        <f>VLOOKUP($B128,Super!$B$2:$C$321,2,FALSE)</f>
        <v>#N/A</v>
      </c>
      <c r="K128">
        <f>VLOOKUP($B128,'Results - OWASP'!$B$2:$L$321,2,FALSE)</f>
        <v>0</v>
      </c>
      <c r="L128">
        <f>VLOOKUP($B128,'Results - OWASP'!$B$2:$L$321,3,FALSE)</f>
        <v>0</v>
      </c>
      <c r="M128">
        <f>VLOOKUP($B128,'Results - OWASP'!$B$2:$L$321,4,FALSE)</f>
        <v>0</v>
      </c>
      <c r="N128">
        <f>VLOOKUP($B128,'Results - OWASP'!$B$2:$L$321,5,FALSE)</f>
        <v>0</v>
      </c>
      <c r="O128">
        <f>VLOOKUP($B128,'Results - OWASP'!$B$2:$L$321,6,FALSE)</f>
        <v>0</v>
      </c>
      <c r="P128">
        <f>VLOOKUP($B128,'Results - OWASP'!$B$2:$L$321,7,FALSE)</f>
        <v>0</v>
      </c>
      <c r="Q128">
        <f>VLOOKUP($B128,'Results - OWASP'!$B$2:$L$321,8,FALSE)</f>
        <v>0</v>
      </c>
      <c r="R128">
        <f>VLOOKUP($B128,'Results - OWASP'!$B$2:$L$321,9,FALSE)</f>
        <v>0</v>
      </c>
      <c r="S128">
        <f>VLOOKUP($B128,'Results - OWASP'!$B$2:$L$321,10,FALSE)</f>
        <v>0</v>
      </c>
      <c r="T128">
        <f>VLOOKUP($B128,'Results - OWASP'!$B$2:$L$321,11,FALSE)</f>
        <v>0</v>
      </c>
      <c r="U128">
        <f>VLOOKUP($B128,'Results - RiskLevel'!$B$2:$G$321,3,FALSE)</f>
        <v>0</v>
      </c>
      <c r="V128">
        <f>VLOOKUP($B128,'Results - RiskLevel'!$B$2:$G$321,4,FALSE)</f>
        <v>0</v>
      </c>
      <c r="W128">
        <f>VLOOKUP($B128,'Results - RiskLevel'!$B$2:$G$321,5,FALSE)</f>
        <v>0</v>
      </c>
      <c r="X128">
        <f>VLOOKUP($B128,'Results - RiskLevel'!$B$2:$G$321,6,FALSE)</f>
        <v>0</v>
      </c>
      <c r="Y128">
        <f>VLOOKUP($B128,'Results - RiskLevel'!$B$2:$G$321,2,FALSE)</f>
        <v>0</v>
      </c>
    </row>
    <row r="129" spans="1:25" x14ac:dyDescent="0.2">
      <c r="A129">
        <v>128</v>
      </c>
      <c r="B129" t="s">
        <v>132</v>
      </c>
      <c r="C129" t="str">
        <f>VLOOKUP($B129,Naming!$B$2:$D$321,2,FALSE)</f>
        <v>TikTok - Make Your Day</v>
      </c>
      <c r="D129" t="str">
        <f>VLOOKUP($B129,Naming!$B$2:$D$321,3,FALSE)</f>
        <v>SOCIAL</v>
      </c>
      <c r="E129" s="4">
        <f>VLOOKUP($B129,'Results - Sequence'!$B$2:$E$321,2,FALSE)</f>
        <v>44022.06295166917</v>
      </c>
      <c r="F129" s="4">
        <f>VLOOKUP($B129,'Results - Sequence'!$B$2:$E$321,3,FALSE)</f>
        <v>44022.06296218808</v>
      </c>
      <c r="G129" s="3">
        <f>VLOOKUP($B129,'Results - Sequence'!$B$2:$E$321,4,FALSE)</f>
        <v>1.0518910130485892E-5</v>
      </c>
      <c r="H129" t="str">
        <f>VLOOKUP($B129,Androbugs!$B$2:$C$321,2,FALSE)</f>
        <v>N</v>
      </c>
      <c r="I129" t="str">
        <f>VLOOKUP($B129,Droidstatx!$B$2:$C$321,2,FALSE)</f>
        <v>N</v>
      </c>
      <c r="J129" t="str">
        <f>VLOOKUP($B129,Super!$B$2:$C$321,2,FALSE)</f>
        <v>Y</v>
      </c>
      <c r="K129">
        <f>VLOOKUP($B129,'Results - OWASP'!$B$2:$L$321,2,FALSE)</f>
        <v>1</v>
      </c>
      <c r="L129">
        <f>VLOOKUP($B129,'Results - OWASP'!$B$2:$L$321,3,FALSE)</f>
        <v>5</v>
      </c>
      <c r="M129">
        <f>VLOOKUP($B129,'Results - OWASP'!$B$2:$L$321,4,FALSE)</f>
        <v>0</v>
      </c>
      <c r="N129">
        <f>VLOOKUP($B129,'Results - OWASP'!$B$2:$L$321,5,FALSE)</f>
        <v>0</v>
      </c>
      <c r="O129">
        <f>VLOOKUP($B129,'Results - OWASP'!$B$2:$L$321,6,FALSE)</f>
        <v>3</v>
      </c>
      <c r="P129">
        <f>VLOOKUP($B129,'Results - OWASP'!$B$2:$L$321,7,FALSE)</f>
        <v>0</v>
      </c>
      <c r="Q129">
        <f>VLOOKUP($B129,'Results - OWASP'!$B$2:$L$321,8,FALSE)</f>
        <v>5</v>
      </c>
      <c r="R129">
        <f>VLOOKUP($B129,'Results - OWASP'!$B$2:$L$321,9,FALSE)</f>
        <v>0</v>
      </c>
      <c r="S129">
        <f>VLOOKUP($B129,'Results - OWASP'!$B$2:$L$321,10,FALSE)</f>
        <v>0</v>
      </c>
      <c r="T129">
        <f>VLOOKUP($B129,'Results - OWASP'!$B$2:$L$321,11,FALSE)</f>
        <v>0</v>
      </c>
      <c r="U129">
        <f>VLOOKUP($B129,'Results - RiskLevel'!$B$2:$G$321,3,FALSE)</f>
        <v>14</v>
      </c>
      <c r="V129">
        <f>VLOOKUP($B129,'Results - RiskLevel'!$B$2:$G$321,4,FALSE)</f>
        <v>6</v>
      </c>
      <c r="W129">
        <f>VLOOKUP($B129,'Results - RiskLevel'!$B$2:$G$321,5,FALSE)</f>
        <v>5</v>
      </c>
      <c r="X129">
        <f>VLOOKUP($B129,'Results - RiskLevel'!$B$2:$G$321,6,FALSE)</f>
        <v>3</v>
      </c>
      <c r="Y129">
        <f>VLOOKUP($B129,'Results - RiskLevel'!$B$2:$G$321,2,FALSE)</f>
        <v>0.52</v>
      </c>
    </row>
    <row r="130" spans="1:25" x14ac:dyDescent="0.2">
      <c r="A130">
        <v>129</v>
      </c>
      <c r="B130" t="s">
        <v>133</v>
      </c>
      <c r="C130" t="str">
        <f>VLOOKUP($B130,Naming!$B$2:$D$321,2,FALSE)</f>
        <v>Walkthrough N‍inja‍goo Tournament Guide Game 2020</v>
      </c>
      <c r="D130" t="str">
        <f>VLOOKUP($B130,Naming!$B$2:$D$321,3,FALSE)</f>
        <v>EVENTS</v>
      </c>
      <c r="E130" s="4">
        <f>VLOOKUP($B130,'Results - Sequence'!$B$2:$E$321,2,FALSE)</f>
        <v>44022.062962226133</v>
      </c>
      <c r="F130" s="4">
        <f>VLOOKUP($B130,'Results - Sequence'!$B$2:$E$321,3,FALSE)</f>
        <v>44022.063136420162</v>
      </c>
      <c r="G130" s="3">
        <f>VLOOKUP($B130,'Results - Sequence'!$B$2:$E$321,4,FALSE)</f>
        <v>1.7419402865925804E-4</v>
      </c>
      <c r="H130" t="str">
        <f>VLOOKUP($B130,Androbugs!$B$2:$C$321,2,FALSE)</f>
        <v>Y</v>
      </c>
      <c r="I130" t="str">
        <f>VLOOKUP($B130,Droidstatx!$B$2:$C$321,2,FALSE)</f>
        <v>Y</v>
      </c>
      <c r="J130" t="e">
        <f>VLOOKUP($B130,Super!$B$2:$C$321,2,FALSE)</f>
        <v>#N/A</v>
      </c>
      <c r="K130">
        <f>VLOOKUP($B130,'Results - OWASP'!$B$2:$L$321,2,FALSE)</f>
        <v>3</v>
      </c>
      <c r="L130">
        <f>VLOOKUP($B130,'Results - OWASP'!$B$2:$L$321,3,FALSE)</f>
        <v>3</v>
      </c>
      <c r="M130">
        <f>VLOOKUP($B130,'Results - OWASP'!$B$2:$L$321,4,FALSE)</f>
        <v>2</v>
      </c>
      <c r="N130">
        <f>VLOOKUP($B130,'Results - OWASP'!$B$2:$L$321,5,FALSE)</f>
        <v>0</v>
      </c>
      <c r="O130">
        <f>VLOOKUP($B130,'Results - OWASP'!$B$2:$L$321,6,FALSE)</f>
        <v>1</v>
      </c>
      <c r="P130">
        <f>VLOOKUP($B130,'Results - OWASP'!$B$2:$L$321,7,FALSE)</f>
        <v>0</v>
      </c>
      <c r="Q130">
        <f>VLOOKUP($B130,'Results - OWASP'!$B$2:$L$321,8,FALSE)</f>
        <v>1</v>
      </c>
      <c r="R130">
        <f>VLOOKUP($B130,'Results - OWASP'!$B$2:$L$321,9,FALSE)</f>
        <v>2</v>
      </c>
      <c r="S130">
        <f>VLOOKUP($B130,'Results - OWASP'!$B$2:$L$321,10,FALSE)</f>
        <v>1</v>
      </c>
      <c r="T130">
        <f>VLOOKUP($B130,'Results - OWASP'!$B$2:$L$321,11,FALSE)</f>
        <v>1</v>
      </c>
      <c r="U130">
        <f>VLOOKUP($B130,'Results - RiskLevel'!$B$2:$G$321,3,FALSE)</f>
        <v>14</v>
      </c>
      <c r="V130">
        <f>VLOOKUP($B130,'Results - RiskLevel'!$B$2:$G$321,4,FALSE)</f>
        <v>5</v>
      </c>
      <c r="W130">
        <f>VLOOKUP($B130,'Results - RiskLevel'!$B$2:$G$321,5,FALSE)</f>
        <v>8</v>
      </c>
      <c r="X130">
        <f>VLOOKUP($B130,'Results - RiskLevel'!$B$2:$G$321,6,FALSE)</f>
        <v>1</v>
      </c>
      <c r="Y130">
        <f>VLOOKUP($B130,'Results - RiskLevel'!$B$2:$G$321,2,FALSE)</f>
        <v>0.46</v>
      </c>
    </row>
    <row r="131" spans="1:25" x14ac:dyDescent="0.2">
      <c r="A131">
        <v>130</v>
      </c>
      <c r="B131" t="s">
        <v>134</v>
      </c>
      <c r="C131" t="str">
        <f>VLOOKUP($B131,Naming!$B$2:$D$321,2,FALSE)</f>
        <v>Amazon Kindle</v>
      </c>
      <c r="D131" t="str">
        <f>VLOOKUP($B131,Naming!$B$2:$D$321,3,FALSE)</f>
        <v>BOOKS_AND_REFERENCE</v>
      </c>
      <c r="E131" s="4">
        <f>VLOOKUP($B131,'Results - Sequence'!$B$2:$E$321,2,FALSE)</f>
        <v>44022.063136489727</v>
      </c>
      <c r="F131" s="4">
        <f>VLOOKUP($B131,'Results - Sequence'!$B$2:$E$321,3,FALSE)</f>
        <v>44022.063528174956</v>
      </c>
      <c r="G131" s="3">
        <f>VLOOKUP($B131,'Results - Sequence'!$B$2:$E$321,4,FALSE)</f>
        <v>3.9168522926047444E-4</v>
      </c>
      <c r="H131" t="str">
        <f>VLOOKUP($B131,Androbugs!$B$2:$C$321,2,FALSE)</f>
        <v>Y</v>
      </c>
      <c r="I131" t="str">
        <f>VLOOKUP($B131,Droidstatx!$B$2:$C$321,2,FALSE)</f>
        <v>Y</v>
      </c>
      <c r="J131" t="e">
        <f>VLOOKUP($B131,Super!$B$2:$C$321,2,FALSE)</f>
        <v>#N/A</v>
      </c>
      <c r="K131">
        <f>VLOOKUP($B131,'Results - OWASP'!$B$2:$L$321,2,FALSE)</f>
        <v>9</v>
      </c>
      <c r="L131">
        <f>VLOOKUP($B131,'Results - OWASP'!$B$2:$L$321,3,FALSE)</f>
        <v>3</v>
      </c>
      <c r="M131">
        <f>VLOOKUP($B131,'Results - OWASP'!$B$2:$L$321,4,FALSE)</f>
        <v>6</v>
      </c>
      <c r="N131">
        <f>VLOOKUP($B131,'Results - OWASP'!$B$2:$L$321,5,FALSE)</f>
        <v>0</v>
      </c>
      <c r="O131">
        <f>VLOOKUP($B131,'Results - OWASP'!$B$2:$L$321,6,FALSE)</f>
        <v>3</v>
      </c>
      <c r="P131">
        <f>VLOOKUP($B131,'Results - OWASP'!$B$2:$L$321,7,FALSE)</f>
        <v>1</v>
      </c>
      <c r="Q131">
        <f>VLOOKUP($B131,'Results - OWASP'!$B$2:$L$321,8,FALSE)</f>
        <v>2</v>
      </c>
      <c r="R131">
        <f>VLOOKUP($B131,'Results - OWASP'!$B$2:$L$321,9,FALSE)</f>
        <v>3</v>
      </c>
      <c r="S131">
        <f>VLOOKUP($B131,'Results - OWASP'!$B$2:$L$321,10,FALSE)</f>
        <v>2</v>
      </c>
      <c r="T131">
        <f>VLOOKUP($B131,'Results - OWASP'!$B$2:$L$321,11,FALSE)</f>
        <v>0</v>
      </c>
      <c r="U131">
        <f>VLOOKUP($B131,'Results - RiskLevel'!$B$2:$G$321,3,FALSE)</f>
        <v>29</v>
      </c>
      <c r="V131">
        <f>VLOOKUP($B131,'Results - RiskLevel'!$B$2:$G$321,4,FALSE)</f>
        <v>7</v>
      </c>
      <c r="W131">
        <f>VLOOKUP($B131,'Results - RiskLevel'!$B$2:$G$321,5,FALSE)</f>
        <v>12</v>
      </c>
      <c r="X131">
        <f>VLOOKUP($B131,'Results - RiskLevel'!$B$2:$G$321,6,FALSE)</f>
        <v>10</v>
      </c>
      <c r="Y131">
        <f>VLOOKUP($B131,'Results - RiskLevel'!$B$2:$G$321,2,FALSE)</f>
        <v>0.56000000000000005</v>
      </c>
    </row>
    <row r="132" spans="1:25" x14ac:dyDescent="0.2">
      <c r="A132">
        <v>131</v>
      </c>
      <c r="B132" t="s">
        <v>135</v>
      </c>
      <c r="C132" t="str">
        <f>VLOOKUP($B132,Naming!$B$2:$D$321,2,FALSE)</f>
        <v>sahibinden.com: Emlak,Araba,Alışveriş ve Diğerleri</v>
      </c>
      <c r="D132" t="str">
        <f>VLOOKUP($B132,Naming!$B$2:$D$321,3,FALSE)</f>
        <v>SHOPPING</v>
      </c>
      <c r="E132" s="4">
        <f>VLOOKUP($B132,'Results - Sequence'!$B$2:$E$321,2,FALSE)</f>
        <v>44022.063528238417</v>
      </c>
      <c r="F132" s="4">
        <f>VLOOKUP($B132,'Results - Sequence'!$B$2:$E$321,3,FALSE)</f>
        <v>44022.06396608433</v>
      </c>
      <c r="G132" s="3">
        <f>VLOOKUP($B132,'Results - Sequence'!$B$2:$E$321,4,FALSE)</f>
        <v>4.3784591252915561E-4</v>
      </c>
      <c r="H132" t="str">
        <f>VLOOKUP($B132,Androbugs!$B$2:$C$321,2,FALSE)</f>
        <v>Y</v>
      </c>
      <c r="I132" t="str">
        <f>VLOOKUP($B132,Droidstatx!$B$2:$C$321,2,FALSE)</f>
        <v>Y</v>
      </c>
      <c r="J132" t="e">
        <f>VLOOKUP($B132,Super!$B$2:$C$321,2,FALSE)</f>
        <v>#N/A</v>
      </c>
      <c r="K132">
        <f>VLOOKUP($B132,'Results - OWASP'!$B$2:$L$321,2,FALSE)</f>
        <v>7</v>
      </c>
      <c r="L132">
        <f>VLOOKUP($B132,'Results - OWASP'!$B$2:$L$321,3,FALSE)</f>
        <v>2</v>
      </c>
      <c r="M132">
        <f>VLOOKUP($B132,'Results - OWASP'!$B$2:$L$321,4,FALSE)</f>
        <v>5</v>
      </c>
      <c r="N132">
        <f>VLOOKUP($B132,'Results - OWASP'!$B$2:$L$321,5,FALSE)</f>
        <v>0</v>
      </c>
      <c r="O132">
        <f>VLOOKUP($B132,'Results - OWASP'!$B$2:$L$321,6,FALSE)</f>
        <v>2</v>
      </c>
      <c r="P132">
        <f>VLOOKUP($B132,'Results - OWASP'!$B$2:$L$321,7,FALSE)</f>
        <v>1</v>
      </c>
      <c r="Q132">
        <f>VLOOKUP($B132,'Results - OWASP'!$B$2:$L$321,8,FALSE)</f>
        <v>1</v>
      </c>
      <c r="R132">
        <f>VLOOKUP($B132,'Results - OWASP'!$B$2:$L$321,9,FALSE)</f>
        <v>2</v>
      </c>
      <c r="S132">
        <f>VLOOKUP($B132,'Results - OWASP'!$B$2:$L$321,10,FALSE)</f>
        <v>1</v>
      </c>
      <c r="T132">
        <f>VLOOKUP($B132,'Results - OWASP'!$B$2:$L$321,11,FALSE)</f>
        <v>1</v>
      </c>
      <c r="U132">
        <f>VLOOKUP($B132,'Results - RiskLevel'!$B$2:$G$321,3,FALSE)</f>
        <v>22</v>
      </c>
      <c r="V132">
        <f>VLOOKUP($B132,'Results - RiskLevel'!$B$2:$G$321,4,FALSE)</f>
        <v>6</v>
      </c>
      <c r="W132">
        <f>VLOOKUP($B132,'Results - RiskLevel'!$B$2:$G$321,5,FALSE)</f>
        <v>11</v>
      </c>
      <c r="X132">
        <f>VLOOKUP($B132,'Results - RiskLevel'!$B$2:$G$321,6,FALSE)</f>
        <v>5</v>
      </c>
      <c r="Y132">
        <f>VLOOKUP($B132,'Results - RiskLevel'!$B$2:$G$321,2,FALSE)</f>
        <v>0.56999999999999995</v>
      </c>
    </row>
    <row r="133" spans="1:25" x14ac:dyDescent="0.2">
      <c r="A133">
        <v>132</v>
      </c>
      <c r="B133" t="s">
        <v>136</v>
      </c>
      <c r="C133" t="str">
        <f>VLOOKUP($B133,Naming!$B$2:$D$321,2,FALSE)</f>
        <v>AGAMA Car Launcher</v>
      </c>
      <c r="D133" t="str">
        <f>VLOOKUP($B133,Naming!$B$2:$D$321,3,FALSE)</f>
        <v>AUTO_AND_VEHICLES</v>
      </c>
      <c r="E133" s="4">
        <f>VLOOKUP($B133,'Results - Sequence'!$B$2:$E$321,2,FALSE)</f>
        <v>44022.063966151058</v>
      </c>
      <c r="F133" s="4">
        <f>VLOOKUP($B133,'Results - Sequence'!$B$2:$E$321,3,FALSE)</f>
        <v>44022.06404632116</v>
      </c>
      <c r="G133" s="3">
        <f>VLOOKUP($B133,'Results - Sequence'!$B$2:$E$321,4,FALSE)</f>
        <v>8.0170102592092007E-5</v>
      </c>
      <c r="H133" t="str">
        <f>VLOOKUP($B133,Androbugs!$B$2:$C$321,2,FALSE)</f>
        <v>Y</v>
      </c>
      <c r="I133" t="str">
        <f>VLOOKUP($B133,Droidstatx!$B$2:$C$321,2,FALSE)</f>
        <v>Y</v>
      </c>
      <c r="J133" t="e">
        <f>VLOOKUP($B133,Super!$B$2:$C$321,2,FALSE)</f>
        <v>#N/A</v>
      </c>
      <c r="K133">
        <f>VLOOKUP($B133,'Results - OWASP'!$B$2:$L$321,2,FALSE)</f>
        <v>1</v>
      </c>
      <c r="L133">
        <f>VLOOKUP($B133,'Results - OWASP'!$B$2:$L$321,3,FALSE)</f>
        <v>3</v>
      </c>
      <c r="M133">
        <f>VLOOKUP($B133,'Results - OWASP'!$B$2:$L$321,4,FALSE)</f>
        <v>2</v>
      </c>
      <c r="N133">
        <f>VLOOKUP($B133,'Results - OWASP'!$B$2:$L$321,5,FALSE)</f>
        <v>0</v>
      </c>
      <c r="O133">
        <f>VLOOKUP($B133,'Results - OWASP'!$B$2:$L$321,6,FALSE)</f>
        <v>2</v>
      </c>
      <c r="P133">
        <f>VLOOKUP($B133,'Results - OWASP'!$B$2:$L$321,7,FALSE)</f>
        <v>1</v>
      </c>
      <c r="Q133">
        <f>VLOOKUP($B133,'Results - OWASP'!$B$2:$L$321,8,FALSE)</f>
        <v>1</v>
      </c>
      <c r="R133">
        <f>VLOOKUP($B133,'Results - OWASP'!$B$2:$L$321,9,FALSE)</f>
        <v>2</v>
      </c>
      <c r="S133">
        <f>VLOOKUP($B133,'Results - OWASP'!$B$2:$L$321,10,FALSE)</f>
        <v>1</v>
      </c>
      <c r="T133">
        <f>VLOOKUP($B133,'Results - OWASP'!$B$2:$L$321,11,FALSE)</f>
        <v>0</v>
      </c>
      <c r="U133">
        <f>VLOOKUP($B133,'Results - RiskLevel'!$B$2:$G$321,3,FALSE)</f>
        <v>13</v>
      </c>
      <c r="V133">
        <f>VLOOKUP($B133,'Results - RiskLevel'!$B$2:$G$321,4,FALSE)</f>
        <v>6</v>
      </c>
      <c r="W133">
        <f>VLOOKUP($B133,'Results - RiskLevel'!$B$2:$G$321,5,FALSE)</f>
        <v>5</v>
      </c>
      <c r="X133">
        <f>VLOOKUP($B133,'Results - RiskLevel'!$B$2:$G$321,6,FALSE)</f>
        <v>2</v>
      </c>
      <c r="Y133">
        <f>VLOOKUP($B133,'Results - RiskLevel'!$B$2:$G$321,2,FALSE)</f>
        <v>0.42</v>
      </c>
    </row>
    <row r="134" spans="1:25" x14ac:dyDescent="0.2">
      <c r="A134">
        <v>133</v>
      </c>
      <c r="B134" t="s">
        <v>137</v>
      </c>
      <c r="C134" t="str">
        <f>VLOOKUP($B134,Naming!$B$2:$D$321,2,FALSE)</f>
        <v>Lalamove Driver - Earn Extra Income</v>
      </c>
      <c r="D134" t="str">
        <f>VLOOKUP($B134,Naming!$B$2:$D$321,3,FALSE)</f>
        <v>MAPS_AND_NAVIGATION</v>
      </c>
      <c r="E134" s="4">
        <f>VLOOKUP($B134,'Results - Sequence'!$B$2:$E$321,2,FALSE)</f>
        <v>44022.064046391613</v>
      </c>
      <c r="F134" s="4">
        <f>VLOOKUP($B134,'Results - Sequence'!$B$2:$E$321,3,FALSE)</f>
        <v>44022.064463539013</v>
      </c>
      <c r="G134" s="3">
        <f>VLOOKUP($B134,'Results - Sequence'!$B$2:$E$321,4,FALSE)</f>
        <v>4.1714739927556366E-4</v>
      </c>
      <c r="H134" t="str">
        <f>VLOOKUP($B134,Androbugs!$B$2:$C$321,2,FALSE)</f>
        <v>Y</v>
      </c>
      <c r="I134" t="str">
        <f>VLOOKUP($B134,Droidstatx!$B$2:$C$321,2,FALSE)</f>
        <v>Y</v>
      </c>
      <c r="J134" t="str">
        <f>VLOOKUP($B134,Super!$B$2:$C$321,2,FALSE)</f>
        <v>Y</v>
      </c>
      <c r="K134">
        <f>VLOOKUP($B134,'Results - OWASP'!$B$2:$L$321,2,FALSE)</f>
        <v>8</v>
      </c>
      <c r="L134">
        <f>VLOOKUP($B134,'Results - OWASP'!$B$2:$L$321,3,FALSE)</f>
        <v>5</v>
      </c>
      <c r="M134">
        <f>VLOOKUP($B134,'Results - OWASP'!$B$2:$L$321,4,FALSE)</f>
        <v>3</v>
      </c>
      <c r="N134">
        <f>VLOOKUP($B134,'Results - OWASP'!$B$2:$L$321,5,FALSE)</f>
        <v>0</v>
      </c>
      <c r="O134">
        <f>VLOOKUP($B134,'Results - OWASP'!$B$2:$L$321,6,FALSE)</f>
        <v>4</v>
      </c>
      <c r="P134">
        <f>VLOOKUP($B134,'Results - OWASP'!$B$2:$L$321,7,FALSE)</f>
        <v>1</v>
      </c>
      <c r="Q134">
        <f>VLOOKUP($B134,'Results - OWASP'!$B$2:$L$321,8,FALSE)</f>
        <v>6</v>
      </c>
      <c r="R134">
        <f>VLOOKUP($B134,'Results - OWASP'!$B$2:$L$321,9,FALSE)</f>
        <v>3</v>
      </c>
      <c r="S134">
        <f>VLOOKUP($B134,'Results - OWASP'!$B$2:$L$321,10,FALSE)</f>
        <v>2</v>
      </c>
      <c r="T134">
        <f>VLOOKUP($B134,'Results - OWASP'!$B$2:$L$321,11,FALSE)</f>
        <v>0</v>
      </c>
      <c r="U134">
        <f>VLOOKUP($B134,'Results - RiskLevel'!$B$2:$G$321,3,FALSE)</f>
        <v>32</v>
      </c>
      <c r="V134">
        <f>VLOOKUP($B134,'Results - RiskLevel'!$B$2:$G$321,4,FALSE)</f>
        <v>10</v>
      </c>
      <c r="W134">
        <f>VLOOKUP($B134,'Results - RiskLevel'!$B$2:$G$321,5,FALSE)</f>
        <v>15</v>
      </c>
      <c r="X134">
        <f>VLOOKUP($B134,'Results - RiskLevel'!$B$2:$G$321,6,FALSE)</f>
        <v>7</v>
      </c>
      <c r="Y134">
        <f>VLOOKUP($B134,'Results - RiskLevel'!$B$2:$G$321,2,FALSE)</f>
        <v>0.56000000000000005</v>
      </c>
    </row>
    <row r="135" spans="1:25" x14ac:dyDescent="0.2">
      <c r="A135">
        <v>134</v>
      </c>
      <c r="B135" t="s">
        <v>138</v>
      </c>
      <c r="C135" t="str">
        <f>VLOOKUP($B135,Naming!$B$2:$D$321,2,FALSE)</f>
        <v>Tu Pago Movil Banco Bicentenario</v>
      </c>
      <c r="D135" t="str">
        <f>VLOOKUP($B135,Naming!$B$2:$D$321,3,FALSE)</f>
        <v>FINANCE</v>
      </c>
      <c r="E135" s="4">
        <f>VLOOKUP($B135,'Results - Sequence'!$B$2:$E$321,2,FALSE)</f>
        <v>44022.064463602786</v>
      </c>
      <c r="F135" s="4">
        <f>VLOOKUP($B135,'Results - Sequence'!$B$2:$E$321,3,FALSE)</f>
        <v>44022.064488648757</v>
      </c>
      <c r="G135" s="3">
        <f>VLOOKUP($B135,'Results - Sequence'!$B$2:$E$321,4,FALSE)</f>
        <v>2.5045970687642694E-5</v>
      </c>
      <c r="H135" t="str">
        <f>VLOOKUP($B135,Androbugs!$B$2:$C$321,2,FALSE)</f>
        <v>Y</v>
      </c>
      <c r="I135" t="str">
        <f>VLOOKUP($B135,Droidstatx!$B$2:$C$321,2,FALSE)</f>
        <v>Y</v>
      </c>
      <c r="J135" t="str">
        <f>VLOOKUP($B135,Super!$B$2:$C$321,2,FALSE)</f>
        <v>Y</v>
      </c>
      <c r="K135">
        <f>VLOOKUP($B135,'Results - OWASP'!$B$2:$L$321,2,FALSE)</f>
        <v>5</v>
      </c>
      <c r="L135">
        <f>VLOOKUP($B135,'Results - OWASP'!$B$2:$L$321,3,FALSE)</f>
        <v>4</v>
      </c>
      <c r="M135">
        <f>VLOOKUP($B135,'Results - OWASP'!$B$2:$L$321,4,FALSE)</f>
        <v>2</v>
      </c>
      <c r="N135">
        <f>VLOOKUP($B135,'Results - OWASP'!$B$2:$L$321,5,FALSE)</f>
        <v>0</v>
      </c>
      <c r="O135">
        <f>VLOOKUP($B135,'Results - OWASP'!$B$2:$L$321,6,FALSE)</f>
        <v>2</v>
      </c>
      <c r="P135">
        <f>VLOOKUP($B135,'Results - OWASP'!$B$2:$L$321,7,FALSE)</f>
        <v>0</v>
      </c>
      <c r="Q135">
        <f>VLOOKUP($B135,'Results - OWASP'!$B$2:$L$321,8,FALSE)</f>
        <v>2</v>
      </c>
      <c r="R135">
        <f>VLOOKUP($B135,'Results - OWASP'!$B$2:$L$321,9,FALSE)</f>
        <v>0</v>
      </c>
      <c r="S135">
        <f>VLOOKUP($B135,'Results - OWASP'!$B$2:$L$321,10,FALSE)</f>
        <v>0</v>
      </c>
      <c r="T135">
        <f>VLOOKUP($B135,'Results - OWASP'!$B$2:$L$321,11,FALSE)</f>
        <v>0</v>
      </c>
      <c r="U135">
        <f>VLOOKUP($B135,'Results - RiskLevel'!$B$2:$G$321,3,FALSE)</f>
        <v>15</v>
      </c>
      <c r="V135">
        <f>VLOOKUP($B135,'Results - RiskLevel'!$B$2:$G$321,4,FALSE)</f>
        <v>4</v>
      </c>
      <c r="W135">
        <f>VLOOKUP($B135,'Results - RiskLevel'!$B$2:$G$321,5,FALSE)</f>
        <v>9</v>
      </c>
      <c r="X135">
        <f>VLOOKUP($B135,'Results - RiskLevel'!$B$2:$G$321,6,FALSE)</f>
        <v>2</v>
      </c>
      <c r="Y135">
        <f>VLOOKUP($B135,'Results - RiskLevel'!$B$2:$G$321,2,FALSE)</f>
        <v>0.59</v>
      </c>
    </row>
    <row r="136" spans="1:25" x14ac:dyDescent="0.2">
      <c r="A136">
        <v>135</v>
      </c>
      <c r="B136" t="s">
        <v>139</v>
      </c>
      <c r="C136" t="str">
        <f>VLOOKUP($B136,Naming!$B$2:$D$321,2,FALSE)</f>
        <v>Google Meet</v>
      </c>
      <c r="D136" t="str">
        <f>VLOOKUP($B136,Naming!$B$2:$D$321,3,FALSE)</f>
        <v>BUSINESS</v>
      </c>
      <c r="E136" s="4">
        <f>VLOOKUP($B136,'Results - Sequence'!$B$2:$E$321,2,FALSE)</f>
        <v>44022.064488712167</v>
      </c>
      <c r="F136" s="4">
        <f>VLOOKUP($B136,'Results - Sequence'!$B$2:$E$321,3,FALSE)</f>
        <v>44022.06485058627</v>
      </c>
      <c r="G136" s="3">
        <f>VLOOKUP($B136,'Results - Sequence'!$B$2:$E$321,4,FALSE)</f>
        <v>3.6187410296406597E-4</v>
      </c>
      <c r="H136" t="str">
        <f>VLOOKUP($B136,Androbugs!$B$2:$C$321,2,FALSE)</f>
        <v>Y</v>
      </c>
      <c r="I136" t="str">
        <f>VLOOKUP($B136,Droidstatx!$B$2:$C$321,2,FALSE)</f>
        <v>Y</v>
      </c>
      <c r="J136" t="str">
        <f>VLOOKUP($B136,Super!$B$2:$C$321,2,FALSE)</f>
        <v>Y</v>
      </c>
      <c r="K136">
        <f>VLOOKUP($B136,'Results - OWASP'!$B$2:$L$321,2,FALSE)</f>
        <v>1</v>
      </c>
      <c r="L136">
        <f>VLOOKUP($B136,'Results - OWASP'!$B$2:$L$321,3,FALSE)</f>
        <v>6</v>
      </c>
      <c r="M136">
        <f>VLOOKUP($B136,'Results - OWASP'!$B$2:$L$321,4,FALSE)</f>
        <v>3</v>
      </c>
      <c r="N136">
        <f>VLOOKUP($B136,'Results - OWASP'!$B$2:$L$321,5,FALSE)</f>
        <v>0</v>
      </c>
      <c r="O136">
        <f>VLOOKUP($B136,'Results - OWASP'!$B$2:$L$321,6,FALSE)</f>
        <v>4</v>
      </c>
      <c r="P136">
        <f>VLOOKUP($B136,'Results - OWASP'!$B$2:$L$321,7,FALSE)</f>
        <v>0</v>
      </c>
      <c r="Q136">
        <f>VLOOKUP($B136,'Results - OWASP'!$B$2:$L$321,8,FALSE)</f>
        <v>3</v>
      </c>
      <c r="R136">
        <f>VLOOKUP($B136,'Results - OWASP'!$B$2:$L$321,9,FALSE)</f>
        <v>1</v>
      </c>
      <c r="S136">
        <f>VLOOKUP($B136,'Results - OWASP'!$B$2:$L$321,10,FALSE)</f>
        <v>1</v>
      </c>
      <c r="T136">
        <f>VLOOKUP($B136,'Results - OWASP'!$B$2:$L$321,11,FALSE)</f>
        <v>0</v>
      </c>
      <c r="U136">
        <f>VLOOKUP($B136,'Results - RiskLevel'!$B$2:$G$321,3,FALSE)</f>
        <v>19</v>
      </c>
      <c r="V136">
        <f>VLOOKUP($B136,'Results - RiskLevel'!$B$2:$G$321,4,FALSE)</f>
        <v>6</v>
      </c>
      <c r="W136">
        <f>VLOOKUP($B136,'Results - RiskLevel'!$B$2:$G$321,5,FALSE)</f>
        <v>11</v>
      </c>
      <c r="X136">
        <f>VLOOKUP($B136,'Results - RiskLevel'!$B$2:$G$321,6,FALSE)</f>
        <v>2</v>
      </c>
      <c r="Y136">
        <f>VLOOKUP($B136,'Results - RiskLevel'!$B$2:$G$321,2,FALSE)</f>
        <v>0.48</v>
      </c>
    </row>
    <row r="137" spans="1:25" x14ac:dyDescent="0.2">
      <c r="A137">
        <v>136</v>
      </c>
      <c r="B137" t="s">
        <v>140</v>
      </c>
      <c r="C137" t="str">
        <f>VLOOKUP($B137,Naming!$B$2:$D$321,2,FALSE)</f>
        <v>Cisco Webex Meetings</v>
      </c>
      <c r="D137" t="str">
        <f>VLOOKUP($B137,Naming!$B$2:$D$321,3,FALSE)</f>
        <v>BUSINESS</v>
      </c>
      <c r="E137" s="4">
        <f>VLOOKUP($B137,'Results - Sequence'!$B$2:$E$321,2,FALSE)</f>
        <v>44022.064850653172</v>
      </c>
      <c r="F137" s="4">
        <f>VLOOKUP($B137,'Results - Sequence'!$B$2:$E$321,3,FALSE)</f>
        <v>44022.065253059198</v>
      </c>
      <c r="G137" s="3">
        <f>VLOOKUP($B137,'Results - Sequence'!$B$2:$E$321,4,FALSE)</f>
        <v>4.0240602538688108E-4</v>
      </c>
      <c r="H137" t="str">
        <f>VLOOKUP($B137,Androbugs!$B$2:$C$321,2,FALSE)</f>
        <v>Y</v>
      </c>
      <c r="I137" t="str">
        <f>VLOOKUP($B137,Droidstatx!$B$2:$C$321,2,FALSE)</f>
        <v>Y</v>
      </c>
      <c r="J137" t="e">
        <f>VLOOKUP($B137,Super!$B$2:$C$321,2,FALSE)</f>
        <v>#N/A</v>
      </c>
      <c r="K137">
        <f>VLOOKUP($B137,'Results - OWASP'!$B$2:$L$321,2,FALSE)</f>
        <v>10</v>
      </c>
      <c r="L137">
        <f>VLOOKUP($B137,'Results - OWASP'!$B$2:$L$321,3,FALSE)</f>
        <v>2</v>
      </c>
      <c r="M137">
        <f>VLOOKUP($B137,'Results - OWASP'!$B$2:$L$321,4,FALSE)</f>
        <v>3</v>
      </c>
      <c r="N137">
        <f>VLOOKUP($B137,'Results - OWASP'!$B$2:$L$321,5,FALSE)</f>
        <v>0</v>
      </c>
      <c r="O137">
        <f>VLOOKUP($B137,'Results - OWASP'!$B$2:$L$321,6,FALSE)</f>
        <v>1</v>
      </c>
      <c r="P137">
        <f>VLOOKUP($B137,'Results - OWASP'!$B$2:$L$321,7,FALSE)</f>
        <v>1</v>
      </c>
      <c r="Q137">
        <f>VLOOKUP($B137,'Results - OWASP'!$B$2:$L$321,8,FALSE)</f>
        <v>2</v>
      </c>
      <c r="R137">
        <f>VLOOKUP($B137,'Results - OWASP'!$B$2:$L$321,9,FALSE)</f>
        <v>3</v>
      </c>
      <c r="S137">
        <f>VLOOKUP($B137,'Results - OWASP'!$B$2:$L$321,10,FALSE)</f>
        <v>0</v>
      </c>
      <c r="T137">
        <f>VLOOKUP($B137,'Results - OWASP'!$B$2:$L$321,11,FALSE)</f>
        <v>0</v>
      </c>
      <c r="U137">
        <f>VLOOKUP($B137,'Results - RiskLevel'!$B$2:$G$321,3,FALSE)</f>
        <v>22</v>
      </c>
      <c r="V137">
        <f>VLOOKUP($B137,'Results - RiskLevel'!$B$2:$G$321,4,FALSE)</f>
        <v>7</v>
      </c>
      <c r="W137">
        <f>VLOOKUP($B137,'Results - RiskLevel'!$B$2:$G$321,5,FALSE)</f>
        <v>8</v>
      </c>
      <c r="X137">
        <f>VLOOKUP($B137,'Results - RiskLevel'!$B$2:$G$321,6,FALSE)</f>
        <v>7</v>
      </c>
      <c r="Y137">
        <f>VLOOKUP($B137,'Results - RiskLevel'!$B$2:$G$321,2,FALSE)</f>
        <v>0.54</v>
      </c>
    </row>
    <row r="138" spans="1:25" x14ac:dyDescent="0.2">
      <c r="A138">
        <v>137</v>
      </c>
      <c r="B138" t="s">
        <v>141</v>
      </c>
      <c r="C138" t="str">
        <f>VLOOKUP($B138,Naming!$B$2:$D$321,2,FALSE)</f>
        <v>WATCHED - Multimedia Browser</v>
      </c>
      <c r="D138" t="str">
        <f>VLOOKUP($B138,Naming!$B$2:$D$321,3,FALSE)</f>
        <v>ENTERTAINMENT</v>
      </c>
      <c r="E138" s="4">
        <f>VLOOKUP($B138,'Results - Sequence'!$B$2:$E$321,2,FALSE)</f>
        <v>44022.065253126428</v>
      </c>
      <c r="F138" s="4">
        <f>VLOOKUP($B138,'Results - Sequence'!$B$2:$E$321,3,FALSE)</f>
        <v>44022.065421992207</v>
      </c>
      <c r="G138" s="3">
        <f>VLOOKUP($B138,'Results - Sequence'!$B$2:$E$321,4,FALSE)</f>
        <v>1.6886577941477299E-4</v>
      </c>
      <c r="H138" t="str">
        <f>VLOOKUP($B138,Androbugs!$B$2:$C$321,2,FALSE)</f>
        <v>Y</v>
      </c>
      <c r="I138" t="str">
        <f>VLOOKUP($B138,Droidstatx!$B$2:$C$321,2,FALSE)</f>
        <v>Y</v>
      </c>
      <c r="J138" t="e">
        <f>VLOOKUP($B138,Super!$B$2:$C$321,2,FALSE)</f>
        <v>#N/A</v>
      </c>
      <c r="K138">
        <f>VLOOKUP($B138,'Results - OWASP'!$B$2:$L$321,2,FALSE)</f>
        <v>6</v>
      </c>
      <c r="L138">
        <f>VLOOKUP($B138,'Results - OWASP'!$B$2:$L$321,3,FALSE)</f>
        <v>2</v>
      </c>
      <c r="M138">
        <f>VLOOKUP($B138,'Results - OWASP'!$B$2:$L$321,4,FALSE)</f>
        <v>2</v>
      </c>
      <c r="N138">
        <f>VLOOKUP($B138,'Results - OWASP'!$B$2:$L$321,5,FALSE)</f>
        <v>0</v>
      </c>
      <c r="O138">
        <f>VLOOKUP($B138,'Results - OWASP'!$B$2:$L$321,6,FALSE)</f>
        <v>1</v>
      </c>
      <c r="P138">
        <f>VLOOKUP($B138,'Results - OWASP'!$B$2:$L$321,7,FALSE)</f>
        <v>1</v>
      </c>
      <c r="Q138">
        <f>VLOOKUP($B138,'Results - OWASP'!$B$2:$L$321,8,FALSE)</f>
        <v>1</v>
      </c>
      <c r="R138">
        <f>VLOOKUP($B138,'Results - OWASP'!$B$2:$L$321,9,FALSE)</f>
        <v>3</v>
      </c>
      <c r="S138">
        <f>VLOOKUP($B138,'Results - OWASP'!$B$2:$L$321,10,FALSE)</f>
        <v>1</v>
      </c>
      <c r="T138">
        <f>VLOOKUP($B138,'Results - OWASP'!$B$2:$L$321,11,FALSE)</f>
        <v>0</v>
      </c>
      <c r="U138">
        <f>VLOOKUP($B138,'Results - RiskLevel'!$B$2:$G$321,3,FALSE)</f>
        <v>17</v>
      </c>
      <c r="V138">
        <f>VLOOKUP($B138,'Results - RiskLevel'!$B$2:$G$321,4,FALSE)</f>
        <v>6</v>
      </c>
      <c r="W138">
        <f>VLOOKUP($B138,'Results - RiskLevel'!$B$2:$G$321,5,FALSE)</f>
        <v>8</v>
      </c>
      <c r="X138">
        <f>VLOOKUP($B138,'Results - RiskLevel'!$B$2:$G$321,6,FALSE)</f>
        <v>3</v>
      </c>
      <c r="Y138">
        <f>VLOOKUP($B138,'Results - RiskLevel'!$B$2:$G$321,2,FALSE)</f>
        <v>0.49</v>
      </c>
    </row>
    <row r="139" spans="1:25" x14ac:dyDescent="0.2">
      <c r="A139">
        <v>138</v>
      </c>
      <c r="B139" t="s">
        <v>142</v>
      </c>
      <c r="C139" t="str">
        <f>VLOOKUP($B139,Naming!$B$2:$D$321,2,FALSE)</f>
        <v>Gamerz Area</v>
      </c>
      <c r="D139" t="str">
        <f>VLOOKUP($B139,Naming!$B$2:$D$321,3,FALSE)</f>
        <v>LIFESTYLE</v>
      </c>
      <c r="E139" s="4">
        <f>VLOOKUP($B139,'Results - Sequence'!$B$2:$E$321,2,FALSE)</f>
        <v>44022.065422055377</v>
      </c>
      <c r="F139" s="4">
        <f>VLOOKUP($B139,'Results - Sequence'!$B$2:$E$321,3,FALSE)</f>
        <v>44022.065769951572</v>
      </c>
      <c r="G139" s="3">
        <f>VLOOKUP($B139,'Results - Sequence'!$B$2:$E$321,4,FALSE)</f>
        <v>3.4789619530783966E-4</v>
      </c>
      <c r="H139" t="str">
        <f>VLOOKUP($B139,Androbugs!$B$2:$C$321,2,FALSE)</f>
        <v>Y</v>
      </c>
      <c r="I139" t="str">
        <f>VLOOKUP($B139,Droidstatx!$B$2:$C$321,2,FALSE)</f>
        <v>Y</v>
      </c>
      <c r="J139" t="e">
        <f>VLOOKUP($B139,Super!$B$2:$C$321,2,FALSE)</f>
        <v>#N/A</v>
      </c>
      <c r="K139">
        <f>VLOOKUP($B139,'Results - OWASP'!$B$2:$L$321,2,FALSE)</f>
        <v>9</v>
      </c>
      <c r="L139">
        <f>VLOOKUP($B139,'Results - OWASP'!$B$2:$L$321,3,FALSE)</f>
        <v>5</v>
      </c>
      <c r="M139">
        <f>VLOOKUP($B139,'Results - OWASP'!$B$2:$L$321,4,FALSE)</f>
        <v>5</v>
      </c>
      <c r="N139">
        <f>VLOOKUP($B139,'Results - OWASP'!$B$2:$L$321,5,FALSE)</f>
        <v>0</v>
      </c>
      <c r="O139">
        <f>VLOOKUP($B139,'Results - OWASP'!$B$2:$L$321,6,FALSE)</f>
        <v>2</v>
      </c>
      <c r="P139">
        <f>VLOOKUP($B139,'Results - OWASP'!$B$2:$L$321,7,FALSE)</f>
        <v>1</v>
      </c>
      <c r="Q139">
        <f>VLOOKUP($B139,'Results - OWASP'!$B$2:$L$321,8,FALSE)</f>
        <v>2</v>
      </c>
      <c r="R139">
        <f>VLOOKUP($B139,'Results - OWASP'!$B$2:$L$321,9,FALSE)</f>
        <v>3</v>
      </c>
      <c r="S139">
        <f>VLOOKUP($B139,'Results - OWASP'!$B$2:$L$321,10,FALSE)</f>
        <v>2</v>
      </c>
      <c r="T139">
        <f>VLOOKUP($B139,'Results - OWASP'!$B$2:$L$321,11,FALSE)</f>
        <v>1</v>
      </c>
      <c r="U139">
        <f>VLOOKUP($B139,'Results - RiskLevel'!$B$2:$G$321,3,FALSE)</f>
        <v>30</v>
      </c>
      <c r="V139">
        <f>VLOOKUP($B139,'Results - RiskLevel'!$B$2:$G$321,4,FALSE)</f>
        <v>9</v>
      </c>
      <c r="W139">
        <f>VLOOKUP($B139,'Results - RiskLevel'!$B$2:$G$321,5,FALSE)</f>
        <v>13</v>
      </c>
      <c r="X139">
        <f>VLOOKUP($B139,'Results - RiskLevel'!$B$2:$G$321,6,FALSE)</f>
        <v>8</v>
      </c>
      <c r="Y139">
        <f>VLOOKUP($B139,'Results - RiskLevel'!$B$2:$G$321,2,FALSE)</f>
        <v>0.55000000000000004</v>
      </c>
    </row>
    <row r="140" spans="1:25" x14ac:dyDescent="0.2">
      <c r="A140">
        <v>139</v>
      </c>
      <c r="B140" t="s">
        <v>143</v>
      </c>
      <c r="C140" t="str">
        <f>VLOOKUP($B140,Naming!$B$2:$D$321,2,FALSE)</f>
        <v>Zenius - Belajar Online</v>
      </c>
      <c r="D140" t="str">
        <f>VLOOKUP($B140,Naming!$B$2:$D$321,3,FALSE)</f>
        <v>EDUCATION</v>
      </c>
      <c r="E140" s="4">
        <f>VLOOKUP($B140,'Results - Sequence'!$B$2:$E$321,2,FALSE)</f>
        <v>44022.065770019333</v>
      </c>
      <c r="F140" s="4">
        <f>VLOOKUP($B140,'Results - Sequence'!$B$2:$E$321,3,FALSE)</f>
        <v>44022.065776226947</v>
      </c>
      <c r="G140" s="3">
        <f>VLOOKUP($B140,'Results - Sequence'!$B$2:$E$321,4,FALSE)</f>
        <v>6.2076142057776451E-6</v>
      </c>
      <c r="H140" t="str">
        <f>VLOOKUP($B140,Androbugs!$B$2:$C$321,2,FALSE)</f>
        <v>N</v>
      </c>
      <c r="I140" t="str">
        <f>VLOOKUP($B140,Droidstatx!$B$2:$C$321,2,FALSE)</f>
        <v>N</v>
      </c>
      <c r="J140" t="e">
        <f>VLOOKUP($B140,Super!$B$2:$C$321,2,FALSE)</f>
        <v>#N/A</v>
      </c>
      <c r="K140">
        <f>VLOOKUP($B140,'Results - OWASP'!$B$2:$L$321,2,FALSE)</f>
        <v>0</v>
      </c>
      <c r="L140">
        <f>VLOOKUP($B140,'Results - OWASP'!$B$2:$L$321,3,FALSE)</f>
        <v>0</v>
      </c>
      <c r="M140">
        <f>VLOOKUP($B140,'Results - OWASP'!$B$2:$L$321,4,FALSE)</f>
        <v>0</v>
      </c>
      <c r="N140">
        <f>VLOOKUP($B140,'Results - OWASP'!$B$2:$L$321,5,FALSE)</f>
        <v>0</v>
      </c>
      <c r="O140">
        <f>VLOOKUP($B140,'Results - OWASP'!$B$2:$L$321,6,FALSE)</f>
        <v>0</v>
      </c>
      <c r="P140">
        <f>VLOOKUP($B140,'Results - OWASP'!$B$2:$L$321,7,FALSE)</f>
        <v>0</v>
      </c>
      <c r="Q140">
        <f>VLOOKUP($B140,'Results - OWASP'!$B$2:$L$321,8,FALSE)</f>
        <v>0</v>
      </c>
      <c r="R140">
        <f>VLOOKUP($B140,'Results - OWASP'!$B$2:$L$321,9,FALSE)</f>
        <v>0</v>
      </c>
      <c r="S140">
        <f>VLOOKUP($B140,'Results - OWASP'!$B$2:$L$321,10,FALSE)</f>
        <v>0</v>
      </c>
      <c r="T140">
        <f>VLOOKUP($B140,'Results - OWASP'!$B$2:$L$321,11,FALSE)</f>
        <v>0</v>
      </c>
      <c r="U140">
        <f>VLOOKUP($B140,'Results - RiskLevel'!$B$2:$G$321,3,FALSE)</f>
        <v>0</v>
      </c>
      <c r="V140">
        <f>VLOOKUP($B140,'Results - RiskLevel'!$B$2:$G$321,4,FALSE)</f>
        <v>0</v>
      </c>
      <c r="W140">
        <f>VLOOKUP($B140,'Results - RiskLevel'!$B$2:$G$321,5,FALSE)</f>
        <v>0</v>
      </c>
      <c r="X140">
        <f>VLOOKUP($B140,'Results - RiskLevel'!$B$2:$G$321,6,FALSE)</f>
        <v>0</v>
      </c>
      <c r="Y140">
        <f>VLOOKUP($B140,'Results - RiskLevel'!$B$2:$G$321,2,FALSE)</f>
        <v>0</v>
      </c>
    </row>
    <row r="141" spans="1:25" x14ac:dyDescent="0.2">
      <c r="A141">
        <v>140</v>
      </c>
      <c r="B141" t="s">
        <v>144</v>
      </c>
      <c r="C141" t="str">
        <f>VLOOKUP($B141,Naming!$B$2:$D$321,2,FALSE)</f>
        <v>BOOYAH!</v>
      </c>
      <c r="D141" t="str">
        <f>VLOOKUP($B141,Naming!$B$2:$D$321,3,FALSE)</f>
        <v>ENTERTAINMENT</v>
      </c>
      <c r="E141" s="4">
        <f>VLOOKUP($B141,'Results - Sequence'!$B$2:$E$321,2,FALSE)</f>
        <v>44022.0657762603</v>
      </c>
      <c r="F141" s="4">
        <f>VLOOKUP($B141,'Results - Sequence'!$B$2:$E$321,3,FALSE)</f>
        <v>44022.066188612429</v>
      </c>
      <c r="G141" s="3">
        <f>VLOOKUP($B141,'Results - Sequence'!$B$2:$E$321,4,FALSE)</f>
        <v>4.1235212847823277E-4</v>
      </c>
      <c r="H141" t="str">
        <f>VLOOKUP($B141,Androbugs!$B$2:$C$321,2,FALSE)</f>
        <v>Y</v>
      </c>
      <c r="I141" t="str">
        <f>VLOOKUP($B141,Droidstatx!$B$2:$C$321,2,FALSE)</f>
        <v>Y</v>
      </c>
      <c r="J141" t="e">
        <f>VLOOKUP($B141,Super!$B$2:$C$321,2,FALSE)</f>
        <v>#N/A</v>
      </c>
      <c r="K141">
        <f>VLOOKUP($B141,'Results - OWASP'!$B$2:$L$321,2,FALSE)</f>
        <v>10</v>
      </c>
      <c r="L141">
        <f>VLOOKUP($B141,'Results - OWASP'!$B$2:$L$321,3,FALSE)</f>
        <v>2</v>
      </c>
      <c r="M141">
        <f>VLOOKUP($B141,'Results - OWASP'!$B$2:$L$321,4,FALSE)</f>
        <v>2</v>
      </c>
      <c r="N141">
        <f>VLOOKUP($B141,'Results - OWASP'!$B$2:$L$321,5,FALSE)</f>
        <v>0</v>
      </c>
      <c r="O141">
        <f>VLOOKUP($B141,'Results - OWASP'!$B$2:$L$321,6,FALSE)</f>
        <v>1</v>
      </c>
      <c r="P141">
        <f>VLOOKUP($B141,'Results - OWASP'!$B$2:$L$321,7,FALSE)</f>
        <v>1</v>
      </c>
      <c r="Q141">
        <f>VLOOKUP($B141,'Results - OWASP'!$B$2:$L$321,8,FALSE)</f>
        <v>2</v>
      </c>
      <c r="R141">
        <f>VLOOKUP($B141,'Results - OWASP'!$B$2:$L$321,9,FALSE)</f>
        <v>2</v>
      </c>
      <c r="S141">
        <f>VLOOKUP($B141,'Results - OWASP'!$B$2:$L$321,10,FALSE)</f>
        <v>2</v>
      </c>
      <c r="T141">
        <f>VLOOKUP($B141,'Results - OWASP'!$B$2:$L$321,11,FALSE)</f>
        <v>0</v>
      </c>
      <c r="U141">
        <f>VLOOKUP($B141,'Results - RiskLevel'!$B$2:$G$321,3,FALSE)</f>
        <v>22</v>
      </c>
      <c r="V141">
        <f>VLOOKUP($B141,'Results - RiskLevel'!$B$2:$G$321,4,FALSE)</f>
        <v>6</v>
      </c>
      <c r="W141">
        <f>VLOOKUP($B141,'Results - RiskLevel'!$B$2:$G$321,5,FALSE)</f>
        <v>12</v>
      </c>
      <c r="X141">
        <f>VLOOKUP($B141,'Results - RiskLevel'!$B$2:$G$321,6,FALSE)</f>
        <v>4</v>
      </c>
      <c r="Y141">
        <f>VLOOKUP($B141,'Results - RiskLevel'!$B$2:$G$321,2,FALSE)</f>
        <v>0.52</v>
      </c>
    </row>
    <row r="142" spans="1:25" x14ac:dyDescent="0.2">
      <c r="A142">
        <v>141</v>
      </c>
      <c r="B142" t="s">
        <v>145</v>
      </c>
      <c r="C142" t="str">
        <f>VLOOKUP($B142,Naming!$B$2:$D$321,2,FALSE)</f>
        <v>Google Pay: Pay with your phone and send cash</v>
      </c>
      <c r="D142" t="str">
        <f>VLOOKUP($B142,Naming!$B$2:$D$321,3,FALSE)</f>
        <v>FINANCE</v>
      </c>
      <c r="E142" s="4">
        <f>VLOOKUP($B142,'Results - Sequence'!$B$2:$E$321,2,FALSE)</f>
        <v>44022.066188676174</v>
      </c>
      <c r="F142" s="4">
        <f>VLOOKUP($B142,'Results - Sequence'!$B$2:$E$321,3,FALSE)</f>
        <v>44022.066740455717</v>
      </c>
      <c r="G142" s="3">
        <f>VLOOKUP($B142,'Results - Sequence'!$B$2:$E$321,4,FALSE)</f>
        <v>5.5177954345708713E-4</v>
      </c>
      <c r="H142" t="str">
        <f>VLOOKUP($B142,Androbugs!$B$2:$C$321,2,FALSE)</f>
        <v>Y</v>
      </c>
      <c r="I142" t="str">
        <f>VLOOKUP($B142,Droidstatx!$B$2:$C$321,2,FALSE)</f>
        <v>Y</v>
      </c>
      <c r="J142" t="e">
        <f>VLOOKUP($B142,Super!$B$2:$C$321,2,FALSE)</f>
        <v>#N/A</v>
      </c>
      <c r="K142">
        <f>VLOOKUP($B142,'Results - OWASP'!$B$2:$L$321,2,FALSE)</f>
        <v>10</v>
      </c>
      <c r="L142">
        <f>VLOOKUP($B142,'Results - OWASP'!$B$2:$L$321,3,FALSE)</f>
        <v>3</v>
      </c>
      <c r="M142">
        <f>VLOOKUP($B142,'Results - OWASP'!$B$2:$L$321,4,FALSE)</f>
        <v>3</v>
      </c>
      <c r="N142">
        <f>VLOOKUP($B142,'Results - OWASP'!$B$2:$L$321,5,FALSE)</f>
        <v>0</v>
      </c>
      <c r="O142">
        <f>VLOOKUP($B142,'Results - OWASP'!$B$2:$L$321,6,FALSE)</f>
        <v>4</v>
      </c>
      <c r="P142">
        <f>VLOOKUP($B142,'Results - OWASP'!$B$2:$L$321,7,FALSE)</f>
        <v>0</v>
      </c>
      <c r="Q142">
        <f>VLOOKUP($B142,'Results - OWASP'!$B$2:$L$321,8,FALSE)</f>
        <v>1</v>
      </c>
      <c r="R142">
        <f>VLOOKUP($B142,'Results - OWASP'!$B$2:$L$321,9,FALSE)</f>
        <v>2</v>
      </c>
      <c r="S142">
        <f>VLOOKUP($B142,'Results - OWASP'!$B$2:$L$321,10,FALSE)</f>
        <v>1</v>
      </c>
      <c r="T142">
        <f>VLOOKUP($B142,'Results - OWASP'!$B$2:$L$321,11,FALSE)</f>
        <v>1</v>
      </c>
      <c r="U142">
        <f>VLOOKUP($B142,'Results - RiskLevel'!$B$2:$G$321,3,FALSE)</f>
        <v>25</v>
      </c>
      <c r="V142">
        <f>VLOOKUP($B142,'Results - RiskLevel'!$B$2:$G$321,4,FALSE)</f>
        <v>7</v>
      </c>
      <c r="W142">
        <f>VLOOKUP($B142,'Results - RiskLevel'!$B$2:$G$321,5,FALSE)</f>
        <v>11</v>
      </c>
      <c r="X142">
        <f>VLOOKUP($B142,'Results - RiskLevel'!$B$2:$G$321,6,FALSE)</f>
        <v>7</v>
      </c>
      <c r="Y142">
        <f>VLOOKUP($B142,'Results - RiskLevel'!$B$2:$G$321,2,FALSE)</f>
        <v>0.56000000000000005</v>
      </c>
    </row>
    <row r="143" spans="1:25" x14ac:dyDescent="0.2">
      <c r="A143">
        <v>142</v>
      </c>
      <c r="B143" t="s">
        <v>146</v>
      </c>
      <c r="C143" t="str">
        <f>VLOOKUP($B143,Naming!$B$2:$D$321,2,FALSE)</f>
        <v>BeSoccer - Soccer Live Score</v>
      </c>
      <c r="D143" t="str">
        <f>VLOOKUP($B143,Naming!$B$2:$D$321,3,FALSE)</f>
        <v>SPORTS</v>
      </c>
      <c r="E143" s="4">
        <f>VLOOKUP($B143,'Results - Sequence'!$B$2:$E$321,2,FALSE)</f>
        <v>44022.066740522772</v>
      </c>
      <c r="F143" s="4">
        <f>VLOOKUP($B143,'Results - Sequence'!$B$2:$E$321,3,FALSE)</f>
        <v>44022.066746749013</v>
      </c>
      <c r="G143" s="3">
        <f>VLOOKUP($B143,'Results - Sequence'!$B$2:$E$321,4,FALSE)</f>
        <v>6.2262406572699547E-6</v>
      </c>
      <c r="H143" t="str">
        <f>VLOOKUP($B143,Androbugs!$B$2:$C$321,2,FALSE)</f>
        <v>N</v>
      </c>
      <c r="I143" t="str">
        <f>VLOOKUP($B143,Droidstatx!$B$2:$C$321,2,FALSE)</f>
        <v>N</v>
      </c>
      <c r="J143" t="e">
        <f>VLOOKUP($B143,Super!$B$2:$C$321,2,FALSE)</f>
        <v>#N/A</v>
      </c>
      <c r="K143">
        <f>VLOOKUP($B143,'Results - OWASP'!$B$2:$L$321,2,FALSE)</f>
        <v>0</v>
      </c>
      <c r="L143">
        <f>VLOOKUP($B143,'Results - OWASP'!$B$2:$L$321,3,FALSE)</f>
        <v>0</v>
      </c>
      <c r="M143">
        <f>VLOOKUP($B143,'Results - OWASP'!$B$2:$L$321,4,FALSE)</f>
        <v>0</v>
      </c>
      <c r="N143">
        <f>VLOOKUP($B143,'Results - OWASP'!$B$2:$L$321,5,FALSE)</f>
        <v>0</v>
      </c>
      <c r="O143">
        <f>VLOOKUP($B143,'Results - OWASP'!$B$2:$L$321,6,FALSE)</f>
        <v>0</v>
      </c>
      <c r="P143">
        <f>VLOOKUP($B143,'Results - OWASP'!$B$2:$L$321,7,FALSE)</f>
        <v>0</v>
      </c>
      <c r="Q143">
        <f>VLOOKUP($B143,'Results - OWASP'!$B$2:$L$321,8,FALSE)</f>
        <v>0</v>
      </c>
      <c r="R143">
        <f>VLOOKUP($B143,'Results - OWASP'!$B$2:$L$321,9,FALSE)</f>
        <v>0</v>
      </c>
      <c r="S143">
        <f>VLOOKUP($B143,'Results - OWASP'!$B$2:$L$321,10,FALSE)</f>
        <v>0</v>
      </c>
      <c r="T143">
        <f>VLOOKUP($B143,'Results - OWASP'!$B$2:$L$321,11,FALSE)</f>
        <v>0</v>
      </c>
      <c r="U143">
        <f>VLOOKUP($B143,'Results - RiskLevel'!$B$2:$G$321,3,FALSE)</f>
        <v>0</v>
      </c>
      <c r="V143">
        <f>VLOOKUP($B143,'Results - RiskLevel'!$B$2:$G$321,4,FALSE)</f>
        <v>0</v>
      </c>
      <c r="W143">
        <f>VLOOKUP($B143,'Results - RiskLevel'!$B$2:$G$321,5,FALSE)</f>
        <v>0</v>
      </c>
      <c r="X143">
        <f>VLOOKUP($B143,'Results - RiskLevel'!$B$2:$G$321,6,FALSE)</f>
        <v>0</v>
      </c>
      <c r="Y143">
        <f>VLOOKUP($B143,'Results - RiskLevel'!$B$2:$G$321,2,FALSE)</f>
        <v>0</v>
      </c>
    </row>
    <row r="144" spans="1:25" x14ac:dyDescent="0.2">
      <c r="A144">
        <v>143</v>
      </c>
      <c r="B144" t="s">
        <v>147</v>
      </c>
      <c r="C144" t="str">
        <f>VLOOKUP($B144,Naming!$B$2:$D$321,2,FALSE)</f>
        <v>WPS Office - Free Office Suite for Word,PDF,Excel</v>
      </c>
      <c r="D144" t="str">
        <f>VLOOKUP($B144,Naming!$B$2:$D$321,3,FALSE)</f>
        <v>PRODUCTIVITY</v>
      </c>
      <c r="E144" s="4">
        <f>VLOOKUP($B144,'Results - Sequence'!$B$2:$E$321,2,FALSE)</f>
        <v>44022.066746805729</v>
      </c>
      <c r="F144" s="4">
        <f>VLOOKUP($B144,'Results - Sequence'!$B$2:$E$321,3,FALSE)</f>
        <v>44022.067970998069</v>
      </c>
      <c r="G144" s="3">
        <f>VLOOKUP($B144,'Results - Sequence'!$B$2:$E$321,4,FALSE)</f>
        <v>1.2241923395777121E-3</v>
      </c>
      <c r="H144" t="str">
        <f>VLOOKUP($B144,Androbugs!$B$2:$C$321,2,FALSE)</f>
        <v>Y</v>
      </c>
      <c r="I144" t="str">
        <f>VLOOKUP($B144,Droidstatx!$B$2:$C$321,2,FALSE)</f>
        <v>N</v>
      </c>
      <c r="J144" t="str">
        <f>VLOOKUP($B144,Super!$B$2:$C$321,2,FALSE)</f>
        <v>Y</v>
      </c>
      <c r="K144">
        <f>VLOOKUP($B144,'Results - OWASP'!$B$2:$L$321,2,FALSE)</f>
        <v>8</v>
      </c>
      <c r="L144">
        <f>VLOOKUP($B144,'Results - OWASP'!$B$2:$L$321,3,FALSE)</f>
        <v>6</v>
      </c>
      <c r="M144">
        <f>VLOOKUP($B144,'Results - OWASP'!$B$2:$L$321,4,FALSE)</f>
        <v>3</v>
      </c>
      <c r="N144">
        <f>VLOOKUP($B144,'Results - OWASP'!$B$2:$L$321,5,FALSE)</f>
        <v>0</v>
      </c>
      <c r="O144">
        <f>VLOOKUP($B144,'Results - OWASP'!$B$2:$L$321,6,FALSE)</f>
        <v>3</v>
      </c>
      <c r="P144">
        <f>VLOOKUP($B144,'Results - OWASP'!$B$2:$L$321,7,FALSE)</f>
        <v>1</v>
      </c>
      <c r="Q144">
        <f>VLOOKUP($B144,'Results - OWASP'!$B$2:$L$321,8,FALSE)</f>
        <v>6</v>
      </c>
      <c r="R144">
        <f>VLOOKUP($B144,'Results - OWASP'!$B$2:$L$321,9,FALSE)</f>
        <v>2</v>
      </c>
      <c r="S144">
        <f>VLOOKUP($B144,'Results - OWASP'!$B$2:$L$321,10,FALSE)</f>
        <v>1</v>
      </c>
      <c r="T144">
        <f>VLOOKUP($B144,'Results - OWASP'!$B$2:$L$321,11,FALSE)</f>
        <v>1</v>
      </c>
      <c r="U144">
        <f>VLOOKUP($B144,'Results - RiskLevel'!$B$2:$G$321,3,FALSE)</f>
        <v>31</v>
      </c>
      <c r="V144">
        <f>VLOOKUP($B144,'Results - RiskLevel'!$B$2:$G$321,4,FALSE)</f>
        <v>11</v>
      </c>
      <c r="W144">
        <f>VLOOKUP($B144,'Results - RiskLevel'!$B$2:$G$321,5,FALSE)</f>
        <v>12</v>
      </c>
      <c r="X144">
        <f>VLOOKUP($B144,'Results - RiskLevel'!$B$2:$G$321,6,FALSE)</f>
        <v>8</v>
      </c>
      <c r="Y144">
        <f>VLOOKUP($B144,'Results - RiskLevel'!$B$2:$G$321,2,FALSE)</f>
        <v>0.59</v>
      </c>
    </row>
    <row r="145" spans="1:25" x14ac:dyDescent="0.2">
      <c r="A145">
        <v>144</v>
      </c>
      <c r="B145" t="s">
        <v>148</v>
      </c>
      <c r="C145" t="str">
        <f>VLOOKUP($B145,Naming!$B$2:$D$321,2,FALSE)</f>
        <v>Microsoft Translator</v>
      </c>
      <c r="D145" t="str">
        <f>VLOOKUP($B145,Naming!$B$2:$D$321,3,FALSE)</f>
        <v>PRODUCTIVITY</v>
      </c>
      <c r="E145" s="4">
        <f>VLOOKUP($B145,'Results - Sequence'!$B$2:$E$321,2,FALSE)</f>
        <v>44022.067971074801</v>
      </c>
      <c r="F145" s="4">
        <f>VLOOKUP($B145,'Results - Sequence'!$B$2:$E$321,3,FALSE)</f>
        <v>44022.068199582864</v>
      </c>
      <c r="G145" s="3">
        <f>VLOOKUP($B145,'Results - Sequence'!$B$2:$E$321,4,FALSE)</f>
        <v>2.2850806271890178E-4</v>
      </c>
      <c r="H145" t="str">
        <f>VLOOKUP($B145,Androbugs!$B$2:$C$321,2,FALSE)</f>
        <v>Y</v>
      </c>
      <c r="I145" t="str">
        <f>VLOOKUP($B145,Droidstatx!$B$2:$C$321,2,FALSE)</f>
        <v>Y</v>
      </c>
      <c r="J145" t="e">
        <f>VLOOKUP($B145,Super!$B$2:$C$321,2,FALSE)</f>
        <v>#N/A</v>
      </c>
      <c r="K145">
        <f>VLOOKUP($B145,'Results - OWASP'!$B$2:$L$321,2,FALSE)</f>
        <v>6</v>
      </c>
      <c r="L145">
        <f>VLOOKUP($B145,'Results - OWASP'!$B$2:$L$321,3,FALSE)</f>
        <v>3</v>
      </c>
      <c r="M145">
        <f>VLOOKUP($B145,'Results - OWASP'!$B$2:$L$321,4,FALSE)</f>
        <v>4</v>
      </c>
      <c r="N145">
        <f>VLOOKUP($B145,'Results - OWASP'!$B$2:$L$321,5,FALSE)</f>
        <v>0</v>
      </c>
      <c r="O145">
        <f>VLOOKUP($B145,'Results - OWASP'!$B$2:$L$321,6,FALSE)</f>
        <v>0</v>
      </c>
      <c r="P145">
        <f>VLOOKUP($B145,'Results - OWASP'!$B$2:$L$321,7,FALSE)</f>
        <v>1</v>
      </c>
      <c r="Q145">
        <f>VLOOKUP($B145,'Results - OWASP'!$B$2:$L$321,8,FALSE)</f>
        <v>1</v>
      </c>
      <c r="R145">
        <f>VLOOKUP($B145,'Results - OWASP'!$B$2:$L$321,9,FALSE)</f>
        <v>2</v>
      </c>
      <c r="S145">
        <f>VLOOKUP($B145,'Results - OWASP'!$B$2:$L$321,10,FALSE)</f>
        <v>1</v>
      </c>
      <c r="T145">
        <f>VLOOKUP($B145,'Results - OWASP'!$B$2:$L$321,11,FALSE)</f>
        <v>0</v>
      </c>
      <c r="U145">
        <f>VLOOKUP($B145,'Results - RiskLevel'!$B$2:$G$321,3,FALSE)</f>
        <v>18</v>
      </c>
      <c r="V145">
        <f>VLOOKUP($B145,'Results - RiskLevel'!$B$2:$G$321,4,FALSE)</f>
        <v>7</v>
      </c>
      <c r="W145">
        <f>VLOOKUP($B145,'Results - RiskLevel'!$B$2:$G$321,5,FALSE)</f>
        <v>9</v>
      </c>
      <c r="X145">
        <f>VLOOKUP($B145,'Results - RiskLevel'!$B$2:$G$321,6,FALSE)</f>
        <v>2</v>
      </c>
      <c r="Y145">
        <f>VLOOKUP($B145,'Results - RiskLevel'!$B$2:$G$321,2,FALSE)</f>
        <v>0.48</v>
      </c>
    </row>
    <row r="146" spans="1:25" x14ac:dyDescent="0.2">
      <c r="A146">
        <v>145</v>
      </c>
      <c r="B146" t="s">
        <v>149</v>
      </c>
      <c r="C146" t="str">
        <f>VLOOKUP($B146,Naming!$B$2:$D$321,2,FALSE)</f>
        <v>Weather &amp; Radar USA</v>
      </c>
      <c r="D146" t="str">
        <f>VLOOKUP($B146,Naming!$B$2:$D$321,3,FALSE)</f>
        <v>WEATHER</v>
      </c>
      <c r="E146" s="4">
        <f>VLOOKUP($B146,'Results - Sequence'!$B$2:$E$321,2,FALSE)</f>
        <v>44022.068199640999</v>
      </c>
      <c r="F146" s="4">
        <f>VLOOKUP($B146,'Results - Sequence'!$B$2:$E$321,3,FALSE)</f>
        <v>44022.068806061783</v>
      </c>
      <c r="G146" s="3">
        <f>VLOOKUP($B146,'Results - Sequence'!$B$2:$E$321,4,FALSE)</f>
        <v>6.0642078460659832E-4</v>
      </c>
      <c r="H146" t="str">
        <f>VLOOKUP($B146,Androbugs!$B$2:$C$321,2,FALSE)</f>
        <v>Y</v>
      </c>
      <c r="I146" t="str">
        <f>VLOOKUP($B146,Droidstatx!$B$2:$C$321,2,FALSE)</f>
        <v>Y</v>
      </c>
      <c r="J146" t="e">
        <f>VLOOKUP($B146,Super!$B$2:$C$321,2,FALSE)</f>
        <v>#N/A</v>
      </c>
      <c r="K146">
        <f>VLOOKUP($B146,'Results - OWASP'!$B$2:$L$321,2,FALSE)</f>
        <v>8</v>
      </c>
      <c r="L146">
        <f>VLOOKUP($B146,'Results - OWASP'!$B$2:$L$321,3,FALSE)</f>
        <v>6</v>
      </c>
      <c r="M146">
        <f>VLOOKUP($B146,'Results - OWASP'!$B$2:$L$321,4,FALSE)</f>
        <v>4</v>
      </c>
      <c r="N146">
        <f>VLOOKUP($B146,'Results - OWASP'!$B$2:$L$321,5,FALSE)</f>
        <v>0</v>
      </c>
      <c r="O146">
        <f>VLOOKUP($B146,'Results - OWASP'!$B$2:$L$321,6,FALSE)</f>
        <v>1</v>
      </c>
      <c r="P146">
        <f>VLOOKUP($B146,'Results - OWASP'!$B$2:$L$321,7,FALSE)</f>
        <v>1</v>
      </c>
      <c r="Q146">
        <f>VLOOKUP($B146,'Results - OWASP'!$B$2:$L$321,8,FALSE)</f>
        <v>2</v>
      </c>
      <c r="R146">
        <f>VLOOKUP($B146,'Results - OWASP'!$B$2:$L$321,9,FALSE)</f>
        <v>2</v>
      </c>
      <c r="S146">
        <f>VLOOKUP($B146,'Results - OWASP'!$B$2:$L$321,10,FALSE)</f>
        <v>2</v>
      </c>
      <c r="T146">
        <f>VLOOKUP($B146,'Results - OWASP'!$B$2:$L$321,11,FALSE)</f>
        <v>1</v>
      </c>
      <c r="U146">
        <f>VLOOKUP($B146,'Results - RiskLevel'!$B$2:$G$321,3,FALSE)</f>
        <v>27</v>
      </c>
      <c r="V146">
        <f>VLOOKUP($B146,'Results - RiskLevel'!$B$2:$G$321,4,FALSE)</f>
        <v>8</v>
      </c>
      <c r="W146">
        <f>VLOOKUP($B146,'Results - RiskLevel'!$B$2:$G$321,5,FALSE)</f>
        <v>13</v>
      </c>
      <c r="X146">
        <f>VLOOKUP($B146,'Results - RiskLevel'!$B$2:$G$321,6,FALSE)</f>
        <v>6</v>
      </c>
      <c r="Y146">
        <f>VLOOKUP($B146,'Results - RiskLevel'!$B$2:$G$321,2,FALSE)</f>
        <v>0.55000000000000004</v>
      </c>
    </row>
    <row r="147" spans="1:25" x14ac:dyDescent="0.2">
      <c r="A147">
        <v>146</v>
      </c>
      <c r="B147" t="s">
        <v>150</v>
      </c>
      <c r="C147" t="str">
        <f>VLOOKUP($B147,Naming!$B$2:$D$321,2,FALSE)</f>
        <v>GG Sex Life</v>
      </c>
      <c r="D147" t="str">
        <f>VLOOKUP($B147,Naming!$B$2:$D$321,3,FALSE)</f>
        <v>MEDICAL</v>
      </c>
      <c r="E147" s="4">
        <f>VLOOKUP($B147,'Results - Sequence'!$B$2:$E$321,2,FALSE)</f>
        <v>44022.068806123541</v>
      </c>
      <c r="F147" s="4">
        <f>VLOOKUP($B147,'Results - Sequence'!$B$2:$E$321,3,FALSE)</f>
        <v>44022.068870047908</v>
      </c>
      <c r="G147" s="3">
        <f>VLOOKUP($B147,'Results - Sequence'!$B$2:$E$321,4,FALSE)</f>
        <v>6.3924366259016097E-5</v>
      </c>
      <c r="H147" t="str">
        <f>VLOOKUP($B147,Androbugs!$B$2:$C$321,2,FALSE)</f>
        <v>Y</v>
      </c>
      <c r="I147" t="str">
        <f>VLOOKUP($B147,Droidstatx!$B$2:$C$321,2,FALSE)</f>
        <v>Y</v>
      </c>
      <c r="J147" t="e">
        <f>VLOOKUP($B147,Super!$B$2:$C$321,2,FALSE)</f>
        <v>#N/A</v>
      </c>
      <c r="K147">
        <f>VLOOKUP($B147,'Results - OWASP'!$B$2:$L$321,2,FALSE)</f>
        <v>5</v>
      </c>
      <c r="L147">
        <f>VLOOKUP($B147,'Results - OWASP'!$B$2:$L$321,3,FALSE)</f>
        <v>4</v>
      </c>
      <c r="M147">
        <f>VLOOKUP($B147,'Results - OWASP'!$B$2:$L$321,4,FALSE)</f>
        <v>3</v>
      </c>
      <c r="N147">
        <f>VLOOKUP($B147,'Results - OWASP'!$B$2:$L$321,5,FALSE)</f>
        <v>0</v>
      </c>
      <c r="O147">
        <f>VLOOKUP($B147,'Results - OWASP'!$B$2:$L$321,6,FALSE)</f>
        <v>2</v>
      </c>
      <c r="P147">
        <f>VLOOKUP($B147,'Results - OWASP'!$B$2:$L$321,7,FALSE)</f>
        <v>1</v>
      </c>
      <c r="Q147">
        <f>VLOOKUP($B147,'Results - OWASP'!$B$2:$L$321,8,FALSE)</f>
        <v>1</v>
      </c>
      <c r="R147">
        <f>VLOOKUP($B147,'Results - OWASP'!$B$2:$L$321,9,FALSE)</f>
        <v>2</v>
      </c>
      <c r="S147">
        <f>VLOOKUP($B147,'Results - OWASP'!$B$2:$L$321,10,FALSE)</f>
        <v>1</v>
      </c>
      <c r="T147">
        <f>VLOOKUP($B147,'Results - OWASP'!$B$2:$L$321,11,FALSE)</f>
        <v>1</v>
      </c>
      <c r="U147">
        <f>VLOOKUP($B147,'Results - RiskLevel'!$B$2:$G$321,3,FALSE)</f>
        <v>20</v>
      </c>
      <c r="V147">
        <f>VLOOKUP($B147,'Results - RiskLevel'!$B$2:$G$321,4,FALSE)</f>
        <v>6</v>
      </c>
      <c r="W147">
        <f>VLOOKUP($B147,'Results - RiskLevel'!$B$2:$G$321,5,FALSE)</f>
        <v>10</v>
      </c>
      <c r="X147">
        <f>VLOOKUP($B147,'Results - RiskLevel'!$B$2:$G$321,6,FALSE)</f>
        <v>4</v>
      </c>
      <c r="Y147">
        <f>VLOOKUP($B147,'Results - RiskLevel'!$B$2:$G$321,2,FALSE)</f>
        <v>0.54</v>
      </c>
    </row>
    <row r="148" spans="1:25" x14ac:dyDescent="0.2">
      <c r="A148">
        <v>147</v>
      </c>
      <c r="B148" t="s">
        <v>151</v>
      </c>
      <c r="C148" t="str">
        <f>VLOOKUP($B148,Naming!$B$2:$D$321,2,FALSE)</f>
        <v>Google Play services</v>
      </c>
      <c r="D148" t="str">
        <f>VLOOKUP($B148,Naming!$B$2:$D$321,3,FALSE)</f>
        <v>TOOLS</v>
      </c>
      <c r="E148" s="4">
        <f>VLOOKUP($B148,'Results - Sequence'!$B$2:$E$321,2,FALSE)</f>
        <v>44022.068870114817</v>
      </c>
      <c r="F148" s="4">
        <f>VLOOKUP($B148,'Results - Sequence'!$B$2:$E$321,3,FALSE)</f>
        <v>44022.071129415846</v>
      </c>
      <c r="G148" s="3">
        <f>VLOOKUP($B148,'Results - Sequence'!$B$2:$E$321,4,FALSE)</f>
        <v>2.2593010289710946E-3</v>
      </c>
      <c r="H148" t="str">
        <f>VLOOKUP($B148,Androbugs!$B$2:$C$321,2,FALSE)</f>
        <v>Y</v>
      </c>
      <c r="I148" t="str">
        <f>VLOOKUP($B148,Droidstatx!$B$2:$C$321,2,FALSE)</f>
        <v>N</v>
      </c>
      <c r="J148" t="e">
        <f>VLOOKUP($B148,Super!$B$2:$C$321,2,FALSE)</f>
        <v>#N/A</v>
      </c>
      <c r="K148">
        <f>VLOOKUP($B148,'Results - OWASP'!$B$2:$L$321,2,FALSE)</f>
        <v>7</v>
      </c>
      <c r="L148">
        <f>VLOOKUP($B148,'Results - OWASP'!$B$2:$L$321,3,FALSE)</f>
        <v>2</v>
      </c>
      <c r="M148">
        <f>VLOOKUP($B148,'Results - OWASP'!$B$2:$L$321,4,FALSE)</f>
        <v>1</v>
      </c>
      <c r="N148">
        <f>VLOOKUP($B148,'Results - OWASP'!$B$2:$L$321,5,FALSE)</f>
        <v>0</v>
      </c>
      <c r="O148">
        <f>VLOOKUP($B148,'Results - OWASP'!$B$2:$L$321,6,FALSE)</f>
        <v>1</v>
      </c>
      <c r="P148">
        <f>VLOOKUP($B148,'Results - OWASP'!$B$2:$L$321,7,FALSE)</f>
        <v>1</v>
      </c>
      <c r="Q148">
        <f>VLOOKUP($B148,'Results - OWASP'!$B$2:$L$321,8,FALSE)</f>
        <v>1</v>
      </c>
      <c r="R148">
        <f>VLOOKUP($B148,'Results - OWASP'!$B$2:$L$321,9,FALSE)</f>
        <v>2</v>
      </c>
      <c r="S148">
        <f>VLOOKUP($B148,'Results - OWASP'!$B$2:$L$321,10,FALSE)</f>
        <v>1</v>
      </c>
      <c r="T148">
        <f>VLOOKUP($B148,'Results - OWASP'!$B$2:$L$321,11,FALSE)</f>
        <v>2</v>
      </c>
      <c r="U148">
        <f>VLOOKUP($B148,'Results - RiskLevel'!$B$2:$G$321,3,FALSE)</f>
        <v>18</v>
      </c>
      <c r="V148">
        <f>VLOOKUP($B148,'Results - RiskLevel'!$B$2:$G$321,4,FALSE)</f>
        <v>5</v>
      </c>
      <c r="W148">
        <f>VLOOKUP($B148,'Results - RiskLevel'!$B$2:$G$321,5,FALSE)</f>
        <v>8</v>
      </c>
      <c r="X148">
        <f>VLOOKUP($B148,'Results - RiskLevel'!$B$2:$G$321,6,FALSE)</f>
        <v>5</v>
      </c>
      <c r="Y148">
        <f>VLOOKUP($B148,'Results - RiskLevel'!$B$2:$G$321,2,FALSE)</f>
        <v>0.53</v>
      </c>
    </row>
    <row r="149" spans="1:25" x14ac:dyDescent="0.2">
      <c r="A149">
        <v>148</v>
      </c>
      <c r="B149" t="s">
        <v>152</v>
      </c>
      <c r="C149" t="str">
        <f>VLOOKUP($B149,Naming!$B$2:$D$321,2,FALSE)</f>
        <v>Curvy Singles Dating - Meet online, Chat &amp; Date</v>
      </c>
      <c r="D149" t="str">
        <f>VLOOKUP($B149,Naming!$B$2:$D$321,3,FALSE)</f>
        <v>DATING</v>
      </c>
      <c r="E149" s="4">
        <f>VLOOKUP($B149,'Results - Sequence'!$B$2:$E$321,2,FALSE)</f>
        <v>44022.071129481599</v>
      </c>
      <c r="F149" s="4">
        <f>VLOOKUP($B149,'Results - Sequence'!$B$2:$E$321,3,FALSE)</f>
        <v>44022.07155000831</v>
      </c>
      <c r="G149" s="3">
        <f>VLOOKUP($B149,'Results - Sequence'!$B$2:$E$321,4,FALSE)</f>
        <v>4.2052671051351354E-4</v>
      </c>
      <c r="H149" t="str">
        <f>VLOOKUP($B149,Androbugs!$B$2:$C$321,2,FALSE)</f>
        <v>Y</v>
      </c>
      <c r="I149" t="str">
        <f>VLOOKUP($B149,Droidstatx!$B$2:$C$321,2,FALSE)</f>
        <v>Y</v>
      </c>
      <c r="J149" t="e">
        <f>VLOOKUP($B149,Super!$B$2:$C$321,2,FALSE)</f>
        <v>#N/A</v>
      </c>
      <c r="K149">
        <f>VLOOKUP($B149,'Results - OWASP'!$B$2:$L$321,2,FALSE)</f>
        <v>8</v>
      </c>
      <c r="L149">
        <f>VLOOKUP($B149,'Results - OWASP'!$B$2:$L$321,3,FALSE)</f>
        <v>4</v>
      </c>
      <c r="M149">
        <f>VLOOKUP($B149,'Results - OWASP'!$B$2:$L$321,4,FALSE)</f>
        <v>6</v>
      </c>
      <c r="N149">
        <f>VLOOKUP($B149,'Results - OWASP'!$B$2:$L$321,5,FALSE)</f>
        <v>0</v>
      </c>
      <c r="O149">
        <f>VLOOKUP($B149,'Results - OWASP'!$B$2:$L$321,6,FALSE)</f>
        <v>3</v>
      </c>
      <c r="P149">
        <f>VLOOKUP($B149,'Results - OWASP'!$B$2:$L$321,7,FALSE)</f>
        <v>1</v>
      </c>
      <c r="Q149">
        <f>VLOOKUP($B149,'Results - OWASP'!$B$2:$L$321,8,FALSE)</f>
        <v>2</v>
      </c>
      <c r="R149">
        <f>VLOOKUP($B149,'Results - OWASP'!$B$2:$L$321,9,FALSE)</f>
        <v>3</v>
      </c>
      <c r="S149">
        <f>VLOOKUP($B149,'Results - OWASP'!$B$2:$L$321,10,FALSE)</f>
        <v>1</v>
      </c>
      <c r="T149">
        <f>VLOOKUP($B149,'Results - OWASP'!$B$2:$L$321,11,FALSE)</f>
        <v>0</v>
      </c>
      <c r="U149">
        <f>VLOOKUP($B149,'Results - RiskLevel'!$B$2:$G$321,3,FALSE)</f>
        <v>28</v>
      </c>
      <c r="V149">
        <f>VLOOKUP($B149,'Results - RiskLevel'!$B$2:$G$321,4,FALSE)</f>
        <v>8</v>
      </c>
      <c r="W149">
        <f>VLOOKUP($B149,'Results - RiskLevel'!$B$2:$G$321,5,FALSE)</f>
        <v>11</v>
      </c>
      <c r="X149">
        <f>VLOOKUP($B149,'Results - RiskLevel'!$B$2:$G$321,6,FALSE)</f>
        <v>9</v>
      </c>
      <c r="Y149">
        <f>VLOOKUP($B149,'Results - RiskLevel'!$B$2:$G$321,2,FALSE)</f>
        <v>0.56999999999999995</v>
      </c>
    </row>
    <row r="150" spans="1:25" x14ac:dyDescent="0.2">
      <c r="A150">
        <v>149</v>
      </c>
      <c r="B150" t="s">
        <v>153</v>
      </c>
      <c r="C150" t="str">
        <f>VLOOKUP($B150,Naming!$B$2:$D$321,2,FALSE)</f>
        <v>GrabMerchant</v>
      </c>
      <c r="D150" t="str">
        <f>VLOOKUP($B150,Naming!$B$2:$D$321,3,FALSE)</f>
        <v>FOOD_AND_DRINK</v>
      </c>
      <c r="E150" s="4">
        <f>VLOOKUP($B150,'Results - Sequence'!$B$2:$E$321,2,FALSE)</f>
        <v>44022.071550072913</v>
      </c>
      <c r="F150" s="4">
        <f>VLOOKUP($B150,'Results - Sequence'!$B$2:$E$321,3,FALSE)</f>
        <v>44022.071912831088</v>
      </c>
      <c r="G150" s="3">
        <f>VLOOKUP($B150,'Results - Sequence'!$B$2:$E$321,4,FALSE)</f>
        <v>3.6275817546993494E-4</v>
      </c>
      <c r="H150" t="str">
        <f>VLOOKUP($B150,Androbugs!$B$2:$C$321,2,FALSE)</f>
        <v>Y</v>
      </c>
      <c r="I150" t="str">
        <f>VLOOKUP($B150,Droidstatx!$B$2:$C$321,2,FALSE)</f>
        <v>Y</v>
      </c>
      <c r="J150" t="e">
        <f>VLOOKUP($B150,Super!$B$2:$C$321,2,FALSE)</f>
        <v>#N/A</v>
      </c>
      <c r="K150">
        <f>VLOOKUP($B150,'Results - OWASP'!$B$2:$L$321,2,FALSE)</f>
        <v>9</v>
      </c>
      <c r="L150">
        <f>VLOOKUP($B150,'Results - OWASP'!$B$2:$L$321,3,FALSE)</f>
        <v>2</v>
      </c>
      <c r="M150">
        <f>VLOOKUP($B150,'Results - OWASP'!$B$2:$L$321,4,FALSE)</f>
        <v>2</v>
      </c>
      <c r="N150">
        <f>VLOOKUP($B150,'Results - OWASP'!$B$2:$L$321,5,FALSE)</f>
        <v>0</v>
      </c>
      <c r="O150">
        <f>VLOOKUP($B150,'Results - OWASP'!$B$2:$L$321,6,FALSE)</f>
        <v>0</v>
      </c>
      <c r="P150">
        <f>VLOOKUP($B150,'Results - OWASP'!$B$2:$L$321,7,FALSE)</f>
        <v>1</v>
      </c>
      <c r="Q150">
        <f>VLOOKUP($B150,'Results - OWASP'!$B$2:$L$321,8,FALSE)</f>
        <v>1</v>
      </c>
      <c r="R150">
        <f>VLOOKUP($B150,'Results - OWASP'!$B$2:$L$321,9,FALSE)</f>
        <v>2</v>
      </c>
      <c r="S150">
        <f>VLOOKUP($B150,'Results - OWASP'!$B$2:$L$321,10,FALSE)</f>
        <v>1</v>
      </c>
      <c r="T150">
        <f>VLOOKUP($B150,'Results - OWASP'!$B$2:$L$321,11,FALSE)</f>
        <v>0</v>
      </c>
      <c r="U150">
        <f>VLOOKUP($B150,'Results - RiskLevel'!$B$2:$G$321,3,FALSE)</f>
        <v>18</v>
      </c>
      <c r="V150">
        <f>VLOOKUP($B150,'Results - RiskLevel'!$B$2:$G$321,4,FALSE)</f>
        <v>6</v>
      </c>
      <c r="W150">
        <f>VLOOKUP($B150,'Results - RiskLevel'!$B$2:$G$321,5,FALSE)</f>
        <v>9</v>
      </c>
      <c r="X150">
        <f>VLOOKUP($B150,'Results - RiskLevel'!$B$2:$G$321,6,FALSE)</f>
        <v>3</v>
      </c>
      <c r="Y150">
        <f>VLOOKUP($B150,'Results - RiskLevel'!$B$2:$G$321,2,FALSE)</f>
        <v>0.49</v>
      </c>
    </row>
    <row r="151" spans="1:25" x14ac:dyDescent="0.2">
      <c r="A151">
        <v>150</v>
      </c>
      <c r="B151" t="s">
        <v>154</v>
      </c>
      <c r="C151" t="str">
        <f>VLOOKUP($B151,Naming!$B$2:$D$321,2,FALSE)</f>
        <v>PUB Gfx Tool Free🔧 for PUBG</v>
      </c>
      <c r="D151" t="str">
        <f>VLOOKUP($B151,Naming!$B$2:$D$321,3,FALSE)</f>
        <v>LIBRARIES_AND_DEMO</v>
      </c>
      <c r="E151" s="4">
        <f>VLOOKUP($B151,'Results - Sequence'!$B$2:$E$321,2,FALSE)</f>
        <v>44022.071912899068</v>
      </c>
      <c r="F151" s="4">
        <f>VLOOKUP($B151,'Results - Sequence'!$B$2:$E$321,3,FALSE)</f>
        <v>44022.072010963617</v>
      </c>
      <c r="G151" s="3">
        <f>VLOOKUP($B151,'Results - Sequence'!$B$2:$E$321,4,FALSE)</f>
        <v>9.806454909266904E-5</v>
      </c>
      <c r="H151" t="str">
        <f>VLOOKUP($B151,Androbugs!$B$2:$C$321,2,FALSE)</f>
        <v>Y</v>
      </c>
      <c r="I151" t="str">
        <f>VLOOKUP($B151,Droidstatx!$B$2:$C$321,2,FALSE)</f>
        <v>Y</v>
      </c>
      <c r="J151" t="e">
        <f>VLOOKUP($B151,Super!$B$2:$C$321,2,FALSE)</f>
        <v>#N/A</v>
      </c>
      <c r="K151">
        <f>VLOOKUP($B151,'Results - OWASP'!$B$2:$L$321,2,FALSE)</f>
        <v>8</v>
      </c>
      <c r="L151">
        <f>VLOOKUP($B151,'Results - OWASP'!$B$2:$L$321,3,FALSE)</f>
        <v>1</v>
      </c>
      <c r="M151">
        <f>VLOOKUP($B151,'Results - OWASP'!$B$2:$L$321,4,FALSE)</f>
        <v>5</v>
      </c>
      <c r="N151">
        <f>VLOOKUP($B151,'Results - OWASP'!$B$2:$L$321,5,FALSE)</f>
        <v>0</v>
      </c>
      <c r="O151">
        <f>VLOOKUP($B151,'Results - OWASP'!$B$2:$L$321,6,FALSE)</f>
        <v>1</v>
      </c>
      <c r="P151">
        <f>VLOOKUP($B151,'Results - OWASP'!$B$2:$L$321,7,FALSE)</f>
        <v>1</v>
      </c>
      <c r="Q151">
        <f>VLOOKUP($B151,'Results - OWASP'!$B$2:$L$321,8,FALSE)</f>
        <v>2</v>
      </c>
      <c r="R151">
        <f>VLOOKUP($B151,'Results - OWASP'!$B$2:$L$321,9,FALSE)</f>
        <v>2</v>
      </c>
      <c r="S151">
        <f>VLOOKUP($B151,'Results - OWASP'!$B$2:$L$321,10,FALSE)</f>
        <v>0</v>
      </c>
      <c r="T151">
        <f>VLOOKUP($B151,'Results - OWASP'!$B$2:$L$321,11,FALSE)</f>
        <v>0</v>
      </c>
      <c r="U151">
        <f>VLOOKUP($B151,'Results - RiskLevel'!$B$2:$G$321,3,FALSE)</f>
        <v>20</v>
      </c>
      <c r="V151">
        <f>VLOOKUP($B151,'Results - RiskLevel'!$B$2:$G$321,4,FALSE)</f>
        <v>5</v>
      </c>
      <c r="W151">
        <f>VLOOKUP($B151,'Results - RiskLevel'!$B$2:$G$321,5,FALSE)</f>
        <v>9</v>
      </c>
      <c r="X151">
        <f>VLOOKUP($B151,'Results - RiskLevel'!$B$2:$G$321,6,FALSE)</f>
        <v>6</v>
      </c>
      <c r="Y151">
        <f>VLOOKUP($B151,'Results - RiskLevel'!$B$2:$G$321,2,FALSE)</f>
        <v>0.59</v>
      </c>
    </row>
    <row r="152" spans="1:25" x14ac:dyDescent="0.2">
      <c r="A152">
        <v>151</v>
      </c>
      <c r="B152" t="s">
        <v>155</v>
      </c>
      <c r="C152" t="str">
        <f>VLOOKUP($B152,Naming!$B$2:$D$321,2,FALSE)</f>
        <v>Mod Truck Canter Anti Gosip BUSSID</v>
      </c>
      <c r="D152" t="str">
        <f>VLOOKUP($B152,Naming!$B$2:$D$321,3,FALSE)</f>
        <v>AUTO_AND_VEHICLES</v>
      </c>
      <c r="E152" s="4">
        <f>VLOOKUP($B152,'Results - Sequence'!$B$2:$E$321,2,FALSE)</f>
        <v>44022.07201102699</v>
      </c>
      <c r="F152" s="4">
        <f>VLOOKUP($B152,'Results - Sequence'!$B$2:$E$321,3,FALSE)</f>
        <v>44022.072257400963</v>
      </c>
      <c r="G152" s="3">
        <f>VLOOKUP($B152,'Results - Sequence'!$B$2:$E$321,4,FALSE)</f>
        <v>2.4637397291371599E-4</v>
      </c>
      <c r="H152" t="str">
        <f>VLOOKUP($B152,Androbugs!$B$2:$C$321,2,FALSE)</f>
        <v>Y</v>
      </c>
      <c r="I152" t="str">
        <f>VLOOKUP($B152,Droidstatx!$B$2:$C$321,2,FALSE)</f>
        <v>Y</v>
      </c>
      <c r="J152" t="e">
        <f>VLOOKUP($B152,Super!$B$2:$C$321,2,FALSE)</f>
        <v>#N/A</v>
      </c>
      <c r="K152">
        <f>VLOOKUP($B152,'Results - OWASP'!$B$2:$L$321,2,FALSE)</f>
        <v>6</v>
      </c>
      <c r="L152">
        <f>VLOOKUP($B152,'Results - OWASP'!$B$2:$L$321,3,FALSE)</f>
        <v>3</v>
      </c>
      <c r="M152">
        <f>VLOOKUP($B152,'Results - OWASP'!$B$2:$L$321,4,FALSE)</f>
        <v>2</v>
      </c>
      <c r="N152">
        <f>VLOOKUP($B152,'Results - OWASP'!$B$2:$L$321,5,FALSE)</f>
        <v>0</v>
      </c>
      <c r="O152">
        <f>VLOOKUP($B152,'Results - OWASP'!$B$2:$L$321,6,FALSE)</f>
        <v>2</v>
      </c>
      <c r="P152">
        <f>VLOOKUP($B152,'Results - OWASP'!$B$2:$L$321,7,FALSE)</f>
        <v>1</v>
      </c>
      <c r="Q152">
        <f>VLOOKUP($B152,'Results - OWASP'!$B$2:$L$321,8,FALSE)</f>
        <v>1</v>
      </c>
      <c r="R152">
        <f>VLOOKUP($B152,'Results - OWASP'!$B$2:$L$321,9,FALSE)</f>
        <v>1</v>
      </c>
      <c r="S152">
        <f>VLOOKUP($B152,'Results - OWASP'!$B$2:$L$321,10,FALSE)</f>
        <v>1</v>
      </c>
      <c r="T152">
        <f>VLOOKUP($B152,'Results - OWASP'!$B$2:$L$321,11,FALSE)</f>
        <v>1</v>
      </c>
      <c r="U152">
        <f>VLOOKUP($B152,'Results - RiskLevel'!$B$2:$G$321,3,FALSE)</f>
        <v>18</v>
      </c>
      <c r="V152">
        <f>VLOOKUP($B152,'Results - RiskLevel'!$B$2:$G$321,4,FALSE)</f>
        <v>6</v>
      </c>
      <c r="W152">
        <f>VLOOKUP($B152,'Results - RiskLevel'!$B$2:$G$321,5,FALSE)</f>
        <v>9</v>
      </c>
      <c r="X152">
        <f>VLOOKUP($B152,'Results - RiskLevel'!$B$2:$G$321,6,FALSE)</f>
        <v>3</v>
      </c>
      <c r="Y152">
        <f>VLOOKUP($B152,'Results - RiskLevel'!$B$2:$G$321,2,FALSE)</f>
        <v>0.52</v>
      </c>
    </row>
    <row r="153" spans="1:25" x14ac:dyDescent="0.2">
      <c r="A153">
        <v>152</v>
      </c>
      <c r="B153" t="s">
        <v>156</v>
      </c>
      <c r="C153" t="str">
        <f>VLOOKUP($B153,Naming!$B$2:$D$321,2,FALSE)</f>
        <v>MX Player Codec (ARMv7 NEON)</v>
      </c>
      <c r="D153" t="str">
        <f>VLOOKUP($B153,Naming!$B$2:$D$321,3,FALSE)</f>
        <v>LIBRARIES_AND_DEMO</v>
      </c>
      <c r="E153" s="4">
        <f>VLOOKUP($B153,'Results - Sequence'!$B$2:$E$321,2,FALSE)</f>
        <v>44022.072257464737</v>
      </c>
      <c r="F153" s="4">
        <f>VLOOKUP($B153,'Results - Sequence'!$B$2:$E$321,3,FALSE)</f>
        <v>44022.072280929257</v>
      </c>
      <c r="G153" s="3">
        <f>VLOOKUP($B153,'Results - Sequence'!$B$2:$E$321,4,FALSE)</f>
        <v>2.3464519472327083E-5</v>
      </c>
      <c r="H153" t="str">
        <f>VLOOKUP($B153,Androbugs!$B$2:$C$321,2,FALSE)</f>
        <v>Y</v>
      </c>
      <c r="I153" t="str">
        <f>VLOOKUP($B153,Droidstatx!$B$2:$C$321,2,FALSE)</f>
        <v>Y</v>
      </c>
      <c r="J153" t="str">
        <f>VLOOKUP($B153,Super!$B$2:$C$321,2,FALSE)</f>
        <v>Y</v>
      </c>
      <c r="K153">
        <f>VLOOKUP($B153,'Results - OWASP'!$B$2:$L$321,2,FALSE)</f>
        <v>1</v>
      </c>
      <c r="L153">
        <f>VLOOKUP($B153,'Results - OWASP'!$B$2:$L$321,3,FALSE)</f>
        <v>1</v>
      </c>
      <c r="M153">
        <f>VLOOKUP($B153,'Results - OWASP'!$B$2:$L$321,4,FALSE)</f>
        <v>1</v>
      </c>
      <c r="N153">
        <f>VLOOKUP($B153,'Results - OWASP'!$B$2:$L$321,5,FALSE)</f>
        <v>0</v>
      </c>
      <c r="O153">
        <f>VLOOKUP($B153,'Results - OWASP'!$B$2:$L$321,6,FALSE)</f>
        <v>1</v>
      </c>
      <c r="P153">
        <f>VLOOKUP($B153,'Results - OWASP'!$B$2:$L$321,7,FALSE)</f>
        <v>0</v>
      </c>
      <c r="Q153">
        <f>VLOOKUP($B153,'Results - OWASP'!$B$2:$L$321,8,FALSE)</f>
        <v>0</v>
      </c>
      <c r="R153">
        <f>VLOOKUP($B153,'Results - OWASP'!$B$2:$L$321,9,FALSE)</f>
        <v>0</v>
      </c>
      <c r="S153">
        <f>VLOOKUP($B153,'Results - OWASP'!$B$2:$L$321,10,FALSE)</f>
        <v>0</v>
      </c>
      <c r="T153">
        <f>VLOOKUP($B153,'Results - OWASP'!$B$2:$L$321,11,FALSE)</f>
        <v>0</v>
      </c>
      <c r="U153">
        <f>VLOOKUP($B153,'Results - RiskLevel'!$B$2:$G$321,3,FALSE)</f>
        <v>4</v>
      </c>
      <c r="V153">
        <f>VLOOKUP($B153,'Results - RiskLevel'!$B$2:$G$321,4,FALSE)</f>
        <v>2</v>
      </c>
      <c r="W153">
        <f>VLOOKUP($B153,'Results - RiskLevel'!$B$2:$G$321,5,FALSE)</f>
        <v>2</v>
      </c>
      <c r="X153">
        <f>VLOOKUP($B153,'Results - RiskLevel'!$B$2:$G$321,6,FALSE)</f>
        <v>0</v>
      </c>
      <c r="Y153">
        <f>VLOOKUP($B153,'Results - RiskLevel'!$B$2:$G$321,2,FALSE)</f>
        <v>0.33</v>
      </c>
    </row>
    <row r="154" spans="1:25" x14ac:dyDescent="0.2">
      <c r="A154">
        <v>153</v>
      </c>
      <c r="B154" t="s">
        <v>157</v>
      </c>
      <c r="C154" t="str">
        <f>VLOOKUP($B154,Naming!$B$2:$D$321,2,FALSE)</f>
        <v>Wallpapers HD, 4K Backgrounds</v>
      </c>
      <c r="D154" t="str">
        <f>VLOOKUP($B154,Naming!$B$2:$D$321,3,FALSE)</f>
        <v>PERSONALIZATION</v>
      </c>
      <c r="E154" s="4">
        <f>VLOOKUP($B154,'Results - Sequence'!$B$2:$E$321,2,FALSE)</f>
        <v>44022.072280996399</v>
      </c>
      <c r="F154" s="4">
        <f>VLOOKUP($B154,'Results - Sequence'!$B$2:$E$321,3,FALSE)</f>
        <v>44022.072287297793</v>
      </c>
      <c r="G154" s="3">
        <f>VLOOKUP($B154,'Results - Sequence'!$B$2:$E$321,4,FALSE)</f>
        <v>6.3013940234668553E-6</v>
      </c>
      <c r="H154" t="str">
        <f>VLOOKUP($B154,Androbugs!$B$2:$C$321,2,FALSE)</f>
        <v>N</v>
      </c>
      <c r="I154" t="str">
        <f>VLOOKUP($B154,Droidstatx!$B$2:$C$321,2,FALSE)</f>
        <v>N</v>
      </c>
      <c r="J154" t="e">
        <f>VLOOKUP($B154,Super!$B$2:$C$321,2,FALSE)</f>
        <v>#N/A</v>
      </c>
      <c r="K154">
        <f>VLOOKUP($B154,'Results - OWASP'!$B$2:$L$321,2,FALSE)</f>
        <v>0</v>
      </c>
      <c r="L154">
        <f>VLOOKUP($B154,'Results - OWASP'!$B$2:$L$321,3,FALSE)</f>
        <v>0</v>
      </c>
      <c r="M154">
        <f>VLOOKUP($B154,'Results - OWASP'!$B$2:$L$321,4,FALSE)</f>
        <v>0</v>
      </c>
      <c r="N154">
        <f>VLOOKUP($B154,'Results - OWASP'!$B$2:$L$321,5,FALSE)</f>
        <v>0</v>
      </c>
      <c r="O154">
        <f>VLOOKUP($B154,'Results - OWASP'!$B$2:$L$321,6,FALSE)</f>
        <v>0</v>
      </c>
      <c r="P154">
        <f>VLOOKUP($B154,'Results - OWASP'!$B$2:$L$321,7,FALSE)</f>
        <v>0</v>
      </c>
      <c r="Q154">
        <f>VLOOKUP($B154,'Results - OWASP'!$B$2:$L$321,8,FALSE)</f>
        <v>0</v>
      </c>
      <c r="R154">
        <f>VLOOKUP($B154,'Results - OWASP'!$B$2:$L$321,9,FALSE)</f>
        <v>0</v>
      </c>
      <c r="S154">
        <f>VLOOKUP($B154,'Results - OWASP'!$B$2:$L$321,10,FALSE)</f>
        <v>0</v>
      </c>
      <c r="T154">
        <f>VLOOKUP($B154,'Results - OWASP'!$B$2:$L$321,11,FALSE)</f>
        <v>0</v>
      </c>
      <c r="U154">
        <f>VLOOKUP($B154,'Results - RiskLevel'!$B$2:$G$321,3,FALSE)</f>
        <v>0</v>
      </c>
      <c r="V154">
        <f>VLOOKUP($B154,'Results - RiskLevel'!$B$2:$G$321,4,FALSE)</f>
        <v>0</v>
      </c>
      <c r="W154">
        <f>VLOOKUP($B154,'Results - RiskLevel'!$B$2:$G$321,5,FALSE)</f>
        <v>0</v>
      </c>
      <c r="X154">
        <f>VLOOKUP($B154,'Results - RiskLevel'!$B$2:$G$321,6,FALSE)</f>
        <v>0</v>
      </c>
      <c r="Y154">
        <f>VLOOKUP($B154,'Results - RiskLevel'!$B$2:$G$321,2,FALSE)</f>
        <v>0</v>
      </c>
    </row>
    <row r="155" spans="1:25" x14ac:dyDescent="0.2">
      <c r="A155">
        <v>154</v>
      </c>
      <c r="B155" t="s">
        <v>158</v>
      </c>
      <c r="C155" t="str">
        <f>VLOOKUP($B155,Naming!$B$2:$D$321,2,FALSE)</f>
        <v>LiveScore: Live Sports Scores</v>
      </c>
      <c r="D155" t="str">
        <f>VLOOKUP($B155,Naming!$B$2:$D$321,3,FALSE)</f>
        <v>SPORTS</v>
      </c>
      <c r="E155" s="4">
        <f>VLOOKUP($B155,'Results - Sequence'!$B$2:$E$321,2,FALSE)</f>
        <v>44022.072287361618</v>
      </c>
      <c r="F155" s="4">
        <f>VLOOKUP($B155,'Results - Sequence'!$B$2:$E$321,3,FALSE)</f>
        <v>44022.072655004129</v>
      </c>
      <c r="G155" s="3">
        <f>VLOOKUP($B155,'Results - Sequence'!$B$2:$E$321,4,FALSE)</f>
        <v>3.6764251126442105E-4</v>
      </c>
      <c r="H155" t="str">
        <f>VLOOKUP($B155,Androbugs!$B$2:$C$321,2,FALSE)</f>
        <v>Y</v>
      </c>
      <c r="I155" t="str">
        <f>VLOOKUP($B155,Droidstatx!$B$2:$C$321,2,FALSE)</f>
        <v>Y</v>
      </c>
      <c r="J155" t="e">
        <f>VLOOKUP($B155,Super!$B$2:$C$321,2,FALSE)</f>
        <v>#N/A</v>
      </c>
      <c r="K155">
        <f>VLOOKUP($B155,'Results - OWASP'!$B$2:$L$321,2,FALSE)</f>
        <v>9</v>
      </c>
      <c r="L155">
        <f>VLOOKUP($B155,'Results - OWASP'!$B$2:$L$321,3,FALSE)</f>
        <v>2</v>
      </c>
      <c r="M155">
        <f>VLOOKUP($B155,'Results - OWASP'!$B$2:$L$321,4,FALSE)</f>
        <v>1</v>
      </c>
      <c r="N155">
        <f>VLOOKUP($B155,'Results - OWASP'!$B$2:$L$321,5,FALSE)</f>
        <v>0</v>
      </c>
      <c r="O155">
        <f>VLOOKUP($B155,'Results - OWASP'!$B$2:$L$321,6,FALSE)</f>
        <v>3</v>
      </c>
      <c r="P155">
        <f>VLOOKUP($B155,'Results - OWASP'!$B$2:$L$321,7,FALSE)</f>
        <v>1</v>
      </c>
      <c r="Q155">
        <f>VLOOKUP($B155,'Results - OWASP'!$B$2:$L$321,8,FALSE)</f>
        <v>1</v>
      </c>
      <c r="R155">
        <f>VLOOKUP($B155,'Results - OWASP'!$B$2:$L$321,9,FALSE)</f>
        <v>2</v>
      </c>
      <c r="S155">
        <f>VLOOKUP($B155,'Results - OWASP'!$B$2:$L$321,10,FALSE)</f>
        <v>1</v>
      </c>
      <c r="T155">
        <f>VLOOKUP($B155,'Results - OWASP'!$B$2:$L$321,11,FALSE)</f>
        <v>1</v>
      </c>
      <c r="U155">
        <f>VLOOKUP($B155,'Results - RiskLevel'!$B$2:$G$321,3,FALSE)</f>
        <v>21</v>
      </c>
      <c r="V155">
        <f>VLOOKUP($B155,'Results - RiskLevel'!$B$2:$G$321,4,FALSE)</f>
        <v>5</v>
      </c>
      <c r="W155">
        <f>VLOOKUP($B155,'Results - RiskLevel'!$B$2:$G$321,5,FALSE)</f>
        <v>12</v>
      </c>
      <c r="X155">
        <f>VLOOKUP($B155,'Results - RiskLevel'!$B$2:$G$321,6,FALSE)</f>
        <v>4</v>
      </c>
      <c r="Y155">
        <f>VLOOKUP($B155,'Results - RiskLevel'!$B$2:$G$321,2,FALSE)</f>
        <v>0.53</v>
      </c>
    </row>
    <row r="156" spans="1:25" x14ac:dyDescent="0.2">
      <c r="A156">
        <v>155</v>
      </c>
      <c r="B156" t="s">
        <v>159</v>
      </c>
      <c r="C156" t="str">
        <f>VLOOKUP($B156,Naming!$B$2:$D$321,2,FALSE)</f>
        <v>Filter for Snapchat</v>
      </c>
      <c r="D156" t="str">
        <f>VLOOKUP($B156,Naming!$B$2:$D$321,3,FALSE)</f>
        <v>BEAUTY</v>
      </c>
      <c r="E156" s="4">
        <f>VLOOKUP($B156,'Results - Sequence'!$B$2:$E$321,2,FALSE)</f>
        <v>44022.072655069947</v>
      </c>
      <c r="F156" s="4">
        <f>VLOOKUP($B156,'Results - Sequence'!$B$2:$E$321,3,FALSE)</f>
        <v>44022.0729290327</v>
      </c>
      <c r="G156" s="3">
        <f>VLOOKUP($B156,'Results - Sequence'!$B$2:$E$321,4,FALSE)</f>
        <v>2.7396275254432112E-4</v>
      </c>
      <c r="H156" t="str">
        <f>VLOOKUP($B156,Androbugs!$B$2:$C$321,2,FALSE)</f>
        <v>Y</v>
      </c>
      <c r="I156" t="str">
        <f>VLOOKUP($B156,Droidstatx!$B$2:$C$321,2,FALSE)</f>
        <v>Y</v>
      </c>
      <c r="J156" t="e">
        <f>VLOOKUP($B156,Super!$B$2:$C$321,2,FALSE)</f>
        <v>#N/A</v>
      </c>
      <c r="K156">
        <f>VLOOKUP($B156,'Results - OWASP'!$B$2:$L$321,2,FALSE)</f>
        <v>5</v>
      </c>
      <c r="L156">
        <f>VLOOKUP($B156,'Results - OWASP'!$B$2:$L$321,3,FALSE)</f>
        <v>2</v>
      </c>
      <c r="M156">
        <f>VLOOKUP($B156,'Results - OWASP'!$B$2:$L$321,4,FALSE)</f>
        <v>4</v>
      </c>
      <c r="N156">
        <f>VLOOKUP($B156,'Results - OWASP'!$B$2:$L$321,5,FALSE)</f>
        <v>0</v>
      </c>
      <c r="O156">
        <f>VLOOKUP($B156,'Results - OWASP'!$B$2:$L$321,6,FALSE)</f>
        <v>3</v>
      </c>
      <c r="P156">
        <f>VLOOKUP($B156,'Results - OWASP'!$B$2:$L$321,7,FALSE)</f>
        <v>1</v>
      </c>
      <c r="Q156">
        <f>VLOOKUP($B156,'Results - OWASP'!$B$2:$L$321,8,FALSE)</f>
        <v>1</v>
      </c>
      <c r="R156">
        <f>VLOOKUP($B156,'Results - OWASP'!$B$2:$L$321,9,FALSE)</f>
        <v>2</v>
      </c>
      <c r="S156">
        <f>VLOOKUP($B156,'Results - OWASP'!$B$2:$L$321,10,FALSE)</f>
        <v>1</v>
      </c>
      <c r="T156">
        <f>VLOOKUP($B156,'Results - OWASP'!$B$2:$L$321,11,FALSE)</f>
        <v>1</v>
      </c>
      <c r="U156">
        <f>VLOOKUP($B156,'Results - RiskLevel'!$B$2:$G$321,3,FALSE)</f>
        <v>20</v>
      </c>
      <c r="V156">
        <f>VLOOKUP($B156,'Results - RiskLevel'!$B$2:$G$321,4,FALSE)</f>
        <v>5</v>
      </c>
      <c r="W156">
        <f>VLOOKUP($B156,'Results - RiskLevel'!$B$2:$G$321,5,FALSE)</f>
        <v>10</v>
      </c>
      <c r="X156">
        <f>VLOOKUP($B156,'Results - RiskLevel'!$B$2:$G$321,6,FALSE)</f>
        <v>5</v>
      </c>
      <c r="Y156">
        <f>VLOOKUP($B156,'Results - RiskLevel'!$B$2:$G$321,2,FALSE)</f>
        <v>0.57999999999999996</v>
      </c>
    </row>
    <row r="157" spans="1:25" x14ac:dyDescent="0.2">
      <c r="A157">
        <v>156</v>
      </c>
      <c r="B157" t="s">
        <v>160</v>
      </c>
      <c r="C157" t="str">
        <f>VLOOKUP($B157,Naming!$B$2:$D$321,2,FALSE)</f>
        <v>Parallel Space - Multiple accounts &amp; Two face</v>
      </c>
      <c r="D157" t="str">
        <f>VLOOKUP($B157,Naming!$B$2:$D$321,3,FALSE)</f>
        <v>PERSONALIZATION</v>
      </c>
      <c r="E157" s="4">
        <f>VLOOKUP($B157,'Results - Sequence'!$B$2:$E$321,2,FALSE)</f>
        <v>44022.072929102491</v>
      </c>
      <c r="F157" s="4">
        <f>VLOOKUP($B157,'Results - Sequence'!$B$2:$E$321,3,FALSE)</f>
        <v>44022.073775814169</v>
      </c>
      <c r="G157" s="3">
        <f>VLOOKUP($B157,'Results - Sequence'!$B$2:$E$321,4,FALSE)</f>
        <v>8.4671167860506102E-4</v>
      </c>
      <c r="H157" t="str">
        <f>VLOOKUP($B157,Androbugs!$B$2:$C$321,2,FALSE)</f>
        <v>Y</v>
      </c>
      <c r="I157" t="str">
        <f>VLOOKUP($B157,Droidstatx!$B$2:$C$321,2,FALSE)</f>
        <v>Y</v>
      </c>
      <c r="J157" t="str">
        <f>VLOOKUP($B157,Super!$B$2:$C$321,2,FALSE)</f>
        <v>Y</v>
      </c>
      <c r="K157">
        <f>VLOOKUP($B157,'Results - OWASP'!$B$2:$L$321,2,FALSE)</f>
        <v>15</v>
      </c>
      <c r="L157">
        <f>VLOOKUP($B157,'Results - OWASP'!$B$2:$L$321,3,FALSE)</f>
        <v>9</v>
      </c>
      <c r="M157">
        <f>VLOOKUP($B157,'Results - OWASP'!$B$2:$L$321,4,FALSE)</f>
        <v>3</v>
      </c>
      <c r="N157">
        <f>VLOOKUP($B157,'Results - OWASP'!$B$2:$L$321,5,FALSE)</f>
        <v>0</v>
      </c>
      <c r="O157">
        <f>VLOOKUP($B157,'Results - OWASP'!$B$2:$L$321,6,FALSE)</f>
        <v>5</v>
      </c>
      <c r="P157">
        <f>VLOOKUP($B157,'Results - OWASP'!$B$2:$L$321,7,FALSE)</f>
        <v>1</v>
      </c>
      <c r="Q157">
        <f>VLOOKUP($B157,'Results - OWASP'!$B$2:$L$321,8,FALSE)</f>
        <v>5</v>
      </c>
      <c r="R157">
        <f>VLOOKUP($B157,'Results - OWASP'!$B$2:$L$321,9,FALSE)</f>
        <v>2</v>
      </c>
      <c r="S157">
        <f>VLOOKUP($B157,'Results - OWASP'!$B$2:$L$321,10,FALSE)</f>
        <v>2</v>
      </c>
      <c r="T157">
        <f>VLOOKUP($B157,'Results - OWASP'!$B$2:$L$321,11,FALSE)</f>
        <v>1</v>
      </c>
      <c r="U157">
        <f>VLOOKUP($B157,'Results - RiskLevel'!$B$2:$G$321,3,FALSE)</f>
        <v>43</v>
      </c>
      <c r="V157">
        <f>VLOOKUP($B157,'Results - RiskLevel'!$B$2:$G$321,4,FALSE)</f>
        <v>12</v>
      </c>
      <c r="W157">
        <f>VLOOKUP($B157,'Results - RiskLevel'!$B$2:$G$321,5,FALSE)</f>
        <v>20</v>
      </c>
      <c r="X157">
        <f>VLOOKUP($B157,'Results - RiskLevel'!$B$2:$G$321,6,FALSE)</f>
        <v>11</v>
      </c>
      <c r="Y157">
        <f>VLOOKUP($B157,'Results - RiskLevel'!$B$2:$G$321,2,FALSE)</f>
        <v>0.55000000000000004</v>
      </c>
    </row>
    <row r="158" spans="1:25" x14ac:dyDescent="0.2">
      <c r="A158">
        <v>157</v>
      </c>
      <c r="B158" t="s">
        <v>161</v>
      </c>
      <c r="C158" t="str">
        <f>VLOOKUP($B158,Naming!$B$2:$D$321,2,FALSE)</f>
        <v>Manga 18+</v>
      </c>
      <c r="D158" t="str">
        <f>VLOOKUP($B158,Naming!$B$2:$D$321,3,FALSE)</f>
        <v>COMICS</v>
      </c>
      <c r="E158" s="4">
        <f>VLOOKUP($B158,'Results - Sequence'!$B$2:$E$321,2,FALSE)</f>
        <v>44022.073775847712</v>
      </c>
      <c r="F158" s="4">
        <f>VLOOKUP($B158,'Results - Sequence'!$B$2:$E$321,3,FALSE)</f>
        <v>44022.074121110498</v>
      </c>
      <c r="G158" s="3">
        <f>VLOOKUP($B158,'Results - Sequence'!$B$2:$E$321,4,FALSE)</f>
        <v>3.4526278614066541E-4</v>
      </c>
      <c r="H158" t="str">
        <f>VLOOKUP($B158,Androbugs!$B$2:$C$321,2,FALSE)</f>
        <v>Y</v>
      </c>
      <c r="I158" t="str">
        <f>VLOOKUP($B158,Droidstatx!$B$2:$C$321,2,FALSE)</f>
        <v>Y</v>
      </c>
      <c r="J158" t="e">
        <f>VLOOKUP($B158,Super!$B$2:$C$321,2,FALSE)</f>
        <v>#N/A</v>
      </c>
      <c r="K158">
        <f>VLOOKUP($B158,'Results - OWASP'!$B$2:$L$321,2,FALSE)</f>
        <v>0</v>
      </c>
      <c r="L158">
        <f>VLOOKUP($B158,'Results - OWASP'!$B$2:$L$321,3,FALSE)</f>
        <v>3</v>
      </c>
      <c r="M158">
        <f>VLOOKUP($B158,'Results - OWASP'!$B$2:$L$321,4,FALSE)</f>
        <v>6</v>
      </c>
      <c r="N158">
        <f>VLOOKUP($B158,'Results - OWASP'!$B$2:$L$321,5,FALSE)</f>
        <v>0</v>
      </c>
      <c r="O158">
        <f>VLOOKUP($B158,'Results - OWASP'!$B$2:$L$321,6,FALSE)</f>
        <v>2</v>
      </c>
      <c r="P158">
        <f>VLOOKUP($B158,'Results - OWASP'!$B$2:$L$321,7,FALSE)</f>
        <v>1</v>
      </c>
      <c r="Q158">
        <f>VLOOKUP($B158,'Results - OWASP'!$B$2:$L$321,8,FALSE)</f>
        <v>2</v>
      </c>
      <c r="R158">
        <f>VLOOKUP($B158,'Results - OWASP'!$B$2:$L$321,9,FALSE)</f>
        <v>0</v>
      </c>
      <c r="S158">
        <f>VLOOKUP($B158,'Results - OWASP'!$B$2:$L$321,10,FALSE)</f>
        <v>0</v>
      </c>
      <c r="T158">
        <f>VLOOKUP($B158,'Results - OWASP'!$B$2:$L$321,11,FALSE)</f>
        <v>0</v>
      </c>
      <c r="U158">
        <f>VLOOKUP($B158,'Results - RiskLevel'!$B$2:$G$321,3,FALSE)</f>
        <v>14</v>
      </c>
      <c r="V158">
        <f>VLOOKUP($B158,'Results - RiskLevel'!$B$2:$G$321,4,FALSE)</f>
        <v>3</v>
      </c>
      <c r="W158">
        <f>VLOOKUP($B158,'Results - RiskLevel'!$B$2:$G$321,5,FALSE)</f>
        <v>5</v>
      </c>
      <c r="X158">
        <f>VLOOKUP($B158,'Results - RiskLevel'!$B$2:$G$321,6,FALSE)</f>
        <v>6</v>
      </c>
      <c r="Y158">
        <f>VLOOKUP($B158,'Results - RiskLevel'!$B$2:$G$321,2,FALSE)</f>
        <v>0.64</v>
      </c>
    </row>
    <row r="159" spans="1:25" x14ac:dyDescent="0.2">
      <c r="A159">
        <v>158</v>
      </c>
      <c r="B159" t="s">
        <v>162</v>
      </c>
      <c r="C159" t="str">
        <f>VLOOKUP($B159,Naming!$B$2:$D$321,2,FALSE)</f>
        <v>Red Glory - Manchester United Fan App by The Fans</v>
      </c>
      <c r="D159" t="str">
        <f>VLOOKUP($B159,Naming!$B$2:$D$321,3,FALSE)</f>
        <v>SPORTS</v>
      </c>
      <c r="E159" s="4">
        <f>VLOOKUP($B159,'Results - Sequence'!$B$2:$E$321,2,FALSE)</f>
        <v>44022.074121174322</v>
      </c>
      <c r="F159" s="4">
        <f>VLOOKUP($B159,'Results - Sequence'!$B$2:$E$321,3,FALSE)</f>
        <v>44022.074513649794</v>
      </c>
      <c r="G159" s="3">
        <f>VLOOKUP($B159,'Results - Sequence'!$B$2:$E$321,4,FALSE)</f>
        <v>3.9247547101695091E-4</v>
      </c>
      <c r="H159" t="str">
        <f>VLOOKUP($B159,Androbugs!$B$2:$C$321,2,FALSE)</f>
        <v>Y</v>
      </c>
      <c r="I159" t="str">
        <f>VLOOKUP($B159,Droidstatx!$B$2:$C$321,2,FALSE)</f>
        <v>Y</v>
      </c>
      <c r="J159" t="e">
        <f>VLOOKUP($B159,Super!$B$2:$C$321,2,FALSE)</f>
        <v>#N/A</v>
      </c>
      <c r="K159">
        <f>VLOOKUP($B159,'Results - OWASP'!$B$2:$L$321,2,FALSE)</f>
        <v>8</v>
      </c>
      <c r="L159">
        <f>VLOOKUP($B159,'Results - OWASP'!$B$2:$L$321,3,FALSE)</f>
        <v>3</v>
      </c>
      <c r="M159">
        <f>VLOOKUP($B159,'Results - OWASP'!$B$2:$L$321,4,FALSE)</f>
        <v>3</v>
      </c>
      <c r="N159">
        <f>VLOOKUP($B159,'Results - OWASP'!$B$2:$L$321,5,FALSE)</f>
        <v>0</v>
      </c>
      <c r="O159">
        <f>VLOOKUP($B159,'Results - OWASP'!$B$2:$L$321,6,FALSE)</f>
        <v>2</v>
      </c>
      <c r="P159">
        <f>VLOOKUP($B159,'Results - OWASP'!$B$2:$L$321,7,FALSE)</f>
        <v>1</v>
      </c>
      <c r="Q159">
        <f>VLOOKUP($B159,'Results - OWASP'!$B$2:$L$321,8,FALSE)</f>
        <v>1</v>
      </c>
      <c r="R159">
        <f>VLOOKUP($B159,'Results - OWASP'!$B$2:$L$321,9,FALSE)</f>
        <v>1</v>
      </c>
      <c r="S159">
        <f>VLOOKUP($B159,'Results - OWASP'!$B$2:$L$321,10,FALSE)</f>
        <v>1</v>
      </c>
      <c r="T159">
        <f>VLOOKUP($B159,'Results - OWASP'!$B$2:$L$321,11,FALSE)</f>
        <v>1</v>
      </c>
      <c r="U159">
        <f>VLOOKUP($B159,'Results - RiskLevel'!$B$2:$G$321,3,FALSE)</f>
        <v>21</v>
      </c>
      <c r="V159">
        <f>VLOOKUP($B159,'Results - RiskLevel'!$B$2:$G$321,4,FALSE)</f>
        <v>5</v>
      </c>
      <c r="W159">
        <f>VLOOKUP($B159,'Results - RiskLevel'!$B$2:$G$321,5,FALSE)</f>
        <v>11</v>
      </c>
      <c r="X159">
        <f>VLOOKUP($B159,'Results - RiskLevel'!$B$2:$G$321,6,FALSE)</f>
        <v>5</v>
      </c>
      <c r="Y159">
        <f>VLOOKUP($B159,'Results - RiskLevel'!$B$2:$G$321,2,FALSE)</f>
        <v>0.56999999999999995</v>
      </c>
    </row>
    <row r="160" spans="1:25" x14ac:dyDescent="0.2">
      <c r="A160">
        <v>159</v>
      </c>
      <c r="B160" t="s">
        <v>163</v>
      </c>
      <c r="C160" t="str">
        <f>VLOOKUP($B160,Naming!$B$2:$D$321,2,FALSE)</f>
        <v>Bolt (formerly Taxify)</v>
      </c>
      <c r="D160" t="str">
        <f>VLOOKUP($B160,Naming!$B$2:$D$321,3,FALSE)</f>
        <v>MAPS_AND_NAVIGATION</v>
      </c>
      <c r="E160" s="4">
        <f>VLOOKUP($B160,'Results - Sequence'!$B$2:$E$321,2,FALSE)</f>
        <v>44022.074513717147</v>
      </c>
      <c r="F160" s="4">
        <f>VLOOKUP($B160,'Results - Sequence'!$B$2:$E$321,3,FALSE)</f>
        <v>44022.074937069789</v>
      </c>
      <c r="G160" s="3">
        <f>VLOOKUP($B160,'Results - Sequence'!$B$2:$E$321,4,FALSE)</f>
        <v>4.2335264151915908E-4</v>
      </c>
      <c r="H160" t="str">
        <f>VLOOKUP($B160,Androbugs!$B$2:$C$321,2,FALSE)</f>
        <v>Y</v>
      </c>
      <c r="I160" t="str">
        <f>VLOOKUP($B160,Droidstatx!$B$2:$C$321,2,FALSE)</f>
        <v>Y</v>
      </c>
      <c r="J160" t="e">
        <f>VLOOKUP($B160,Super!$B$2:$C$321,2,FALSE)</f>
        <v>#N/A</v>
      </c>
      <c r="K160">
        <f>VLOOKUP($B160,'Results - OWASP'!$B$2:$L$321,2,FALSE)</f>
        <v>8</v>
      </c>
      <c r="L160">
        <f>VLOOKUP($B160,'Results - OWASP'!$B$2:$L$321,3,FALSE)</f>
        <v>2</v>
      </c>
      <c r="M160">
        <f>VLOOKUP($B160,'Results - OWASP'!$B$2:$L$321,4,FALSE)</f>
        <v>2</v>
      </c>
      <c r="N160">
        <f>VLOOKUP($B160,'Results - OWASP'!$B$2:$L$321,5,FALSE)</f>
        <v>0</v>
      </c>
      <c r="O160">
        <f>VLOOKUP($B160,'Results - OWASP'!$B$2:$L$321,6,FALSE)</f>
        <v>2</v>
      </c>
      <c r="P160">
        <f>VLOOKUP($B160,'Results - OWASP'!$B$2:$L$321,7,FALSE)</f>
        <v>1</v>
      </c>
      <c r="Q160">
        <f>VLOOKUP($B160,'Results - OWASP'!$B$2:$L$321,8,FALSE)</f>
        <v>1</v>
      </c>
      <c r="R160">
        <f>VLOOKUP($B160,'Results - OWASP'!$B$2:$L$321,9,FALSE)</f>
        <v>2</v>
      </c>
      <c r="S160">
        <f>VLOOKUP($B160,'Results - OWASP'!$B$2:$L$321,10,FALSE)</f>
        <v>2</v>
      </c>
      <c r="T160">
        <f>VLOOKUP($B160,'Results - OWASP'!$B$2:$L$321,11,FALSE)</f>
        <v>0</v>
      </c>
      <c r="U160">
        <f>VLOOKUP($B160,'Results - RiskLevel'!$B$2:$G$321,3,FALSE)</f>
        <v>20</v>
      </c>
      <c r="V160">
        <f>VLOOKUP($B160,'Results - RiskLevel'!$B$2:$G$321,4,FALSE)</f>
        <v>7</v>
      </c>
      <c r="W160">
        <f>VLOOKUP($B160,'Results - RiskLevel'!$B$2:$G$321,5,FALSE)</f>
        <v>10</v>
      </c>
      <c r="X160">
        <f>VLOOKUP($B160,'Results - RiskLevel'!$B$2:$G$321,6,FALSE)</f>
        <v>3</v>
      </c>
      <c r="Y160">
        <f>VLOOKUP($B160,'Results - RiskLevel'!$B$2:$G$321,2,FALSE)</f>
        <v>0.51</v>
      </c>
    </row>
    <row r="161" spans="1:25" x14ac:dyDescent="0.2">
      <c r="A161">
        <v>160</v>
      </c>
      <c r="B161" t="s">
        <v>164</v>
      </c>
      <c r="C161" t="str">
        <f>VLOOKUP($B161,Naming!$B$2:$D$321,2,FALSE)</f>
        <v>V380s</v>
      </c>
      <c r="D161" t="str">
        <f>VLOOKUP($B161,Naming!$B$2:$D$321,3,FALSE)</f>
        <v>LIBRARIES_AND_DEMO</v>
      </c>
      <c r="E161" s="4">
        <f>VLOOKUP($B161,'Results - Sequence'!$B$2:$E$321,2,FALSE)</f>
        <v>44022.074937136837</v>
      </c>
      <c r="F161" s="4">
        <f>VLOOKUP($B161,'Results - Sequence'!$B$2:$E$321,3,FALSE)</f>
        <v>44022.075119481109</v>
      </c>
      <c r="G161" s="3">
        <f>VLOOKUP($B161,'Results - Sequence'!$B$2:$E$321,4,FALSE)</f>
        <v>1.8234427261631936E-4</v>
      </c>
      <c r="H161" t="str">
        <f>VLOOKUP($B161,Androbugs!$B$2:$C$321,2,FALSE)</f>
        <v>Y</v>
      </c>
      <c r="I161" t="str">
        <f>VLOOKUP($B161,Droidstatx!$B$2:$C$321,2,FALSE)</f>
        <v>Y</v>
      </c>
      <c r="J161" t="e">
        <f>VLOOKUP($B161,Super!$B$2:$C$321,2,FALSE)</f>
        <v>#N/A</v>
      </c>
      <c r="K161">
        <f>VLOOKUP($B161,'Results - OWASP'!$B$2:$L$321,2,FALSE)</f>
        <v>5</v>
      </c>
      <c r="L161">
        <f>VLOOKUP($B161,'Results - OWASP'!$B$2:$L$321,3,FALSE)</f>
        <v>4</v>
      </c>
      <c r="M161">
        <f>VLOOKUP($B161,'Results - OWASP'!$B$2:$L$321,4,FALSE)</f>
        <v>2</v>
      </c>
      <c r="N161">
        <f>VLOOKUP($B161,'Results - OWASP'!$B$2:$L$321,5,FALSE)</f>
        <v>0</v>
      </c>
      <c r="O161">
        <f>VLOOKUP($B161,'Results - OWASP'!$B$2:$L$321,6,FALSE)</f>
        <v>4</v>
      </c>
      <c r="P161">
        <f>VLOOKUP($B161,'Results - OWASP'!$B$2:$L$321,7,FALSE)</f>
        <v>1</v>
      </c>
      <c r="Q161">
        <f>VLOOKUP($B161,'Results - OWASP'!$B$2:$L$321,8,FALSE)</f>
        <v>2</v>
      </c>
      <c r="R161">
        <f>VLOOKUP($B161,'Results - OWASP'!$B$2:$L$321,9,FALSE)</f>
        <v>1</v>
      </c>
      <c r="S161">
        <f>VLOOKUP($B161,'Results - OWASP'!$B$2:$L$321,10,FALSE)</f>
        <v>2</v>
      </c>
      <c r="T161">
        <f>VLOOKUP($B161,'Results - OWASP'!$B$2:$L$321,11,FALSE)</f>
        <v>0</v>
      </c>
      <c r="U161">
        <f>VLOOKUP($B161,'Results - RiskLevel'!$B$2:$G$321,3,FALSE)</f>
        <v>21</v>
      </c>
      <c r="V161">
        <f>VLOOKUP($B161,'Results - RiskLevel'!$B$2:$G$321,4,FALSE)</f>
        <v>6</v>
      </c>
      <c r="W161">
        <f>VLOOKUP($B161,'Results - RiskLevel'!$B$2:$G$321,5,FALSE)</f>
        <v>7</v>
      </c>
      <c r="X161">
        <f>VLOOKUP($B161,'Results - RiskLevel'!$B$2:$G$321,6,FALSE)</f>
        <v>8</v>
      </c>
      <c r="Y161">
        <f>VLOOKUP($B161,'Results - RiskLevel'!$B$2:$G$321,2,FALSE)</f>
        <v>0.59</v>
      </c>
    </row>
    <row r="162" spans="1:25" x14ac:dyDescent="0.2">
      <c r="A162">
        <v>161</v>
      </c>
      <c r="B162" t="s">
        <v>165</v>
      </c>
      <c r="C162" t="str">
        <f>VLOOKUP($B162,Naming!$B$2:$D$321,2,FALSE)</f>
        <v>AliExpress - Smarter Shopping, Better Living</v>
      </c>
      <c r="D162" t="str">
        <f>VLOOKUP($B162,Naming!$B$2:$D$321,3,FALSE)</f>
        <v>SHOPPING</v>
      </c>
      <c r="E162" s="4">
        <f>VLOOKUP($B162,'Results - Sequence'!$B$2:$E$321,2,FALSE)</f>
        <v>44022.075119544737</v>
      </c>
      <c r="F162" s="4">
        <f>VLOOKUP($B162,'Results - Sequence'!$B$2:$E$321,3,FALSE)</f>
        <v>44022.075127654491</v>
      </c>
      <c r="G162" s="3">
        <f>VLOOKUP($B162,'Results - Sequence'!$B$2:$E$321,4,FALSE)</f>
        <v>8.1097532529383898E-6</v>
      </c>
      <c r="H162" t="str">
        <f>VLOOKUP($B162,Androbugs!$B$2:$C$321,2,FALSE)</f>
        <v>N</v>
      </c>
      <c r="I162" t="str">
        <f>VLOOKUP($B162,Droidstatx!$B$2:$C$321,2,FALSE)</f>
        <v>N</v>
      </c>
      <c r="J162" t="str">
        <f>VLOOKUP($B162,Super!$B$2:$C$321,2,FALSE)</f>
        <v>Y</v>
      </c>
      <c r="K162">
        <f>VLOOKUP($B162,'Results - OWASP'!$B$2:$L$321,2,FALSE)</f>
        <v>0</v>
      </c>
      <c r="L162">
        <f>VLOOKUP($B162,'Results - OWASP'!$B$2:$L$321,3,FALSE)</f>
        <v>3</v>
      </c>
      <c r="M162">
        <f>VLOOKUP($B162,'Results - OWASP'!$B$2:$L$321,4,FALSE)</f>
        <v>1</v>
      </c>
      <c r="N162">
        <f>VLOOKUP($B162,'Results - OWASP'!$B$2:$L$321,5,FALSE)</f>
        <v>0</v>
      </c>
      <c r="O162">
        <f>VLOOKUP($B162,'Results - OWASP'!$B$2:$L$321,6,FALSE)</f>
        <v>2</v>
      </c>
      <c r="P162">
        <f>VLOOKUP($B162,'Results - OWASP'!$B$2:$L$321,7,FALSE)</f>
        <v>0</v>
      </c>
      <c r="Q162">
        <f>VLOOKUP($B162,'Results - OWASP'!$B$2:$L$321,8,FALSE)</f>
        <v>3</v>
      </c>
      <c r="R162">
        <f>VLOOKUP($B162,'Results - OWASP'!$B$2:$L$321,9,FALSE)</f>
        <v>0</v>
      </c>
      <c r="S162">
        <f>VLOOKUP($B162,'Results - OWASP'!$B$2:$L$321,10,FALSE)</f>
        <v>0</v>
      </c>
      <c r="T162">
        <f>VLOOKUP($B162,'Results - OWASP'!$B$2:$L$321,11,FALSE)</f>
        <v>0</v>
      </c>
      <c r="U162">
        <f>VLOOKUP($B162,'Results - RiskLevel'!$B$2:$G$321,3,FALSE)</f>
        <v>9</v>
      </c>
      <c r="V162">
        <f>VLOOKUP($B162,'Results - RiskLevel'!$B$2:$G$321,4,FALSE)</f>
        <v>5</v>
      </c>
      <c r="W162">
        <f>VLOOKUP($B162,'Results - RiskLevel'!$B$2:$G$321,5,FALSE)</f>
        <v>2</v>
      </c>
      <c r="X162">
        <f>VLOOKUP($B162,'Results - RiskLevel'!$B$2:$G$321,6,FALSE)</f>
        <v>2</v>
      </c>
      <c r="Y162">
        <f>VLOOKUP($B162,'Results - RiskLevel'!$B$2:$G$321,2,FALSE)</f>
        <v>0.53</v>
      </c>
    </row>
    <row r="163" spans="1:25" x14ac:dyDescent="0.2">
      <c r="A163">
        <v>162</v>
      </c>
      <c r="B163" t="s">
        <v>166</v>
      </c>
      <c r="C163" t="str">
        <f>VLOOKUP($B163,Naming!$B$2:$D$321,2,FALSE)</f>
        <v>Resso</v>
      </c>
      <c r="D163" t="str">
        <f>VLOOKUP($B163,Naming!$B$2:$D$321,3,FALSE)</f>
        <v>MUSIC_AND_AUDIO</v>
      </c>
      <c r="E163" s="4">
        <f>VLOOKUP($B163,'Results - Sequence'!$B$2:$E$321,2,FALSE)</f>
        <v>44022.075127723991</v>
      </c>
      <c r="F163" s="4">
        <f>VLOOKUP($B163,'Results - Sequence'!$B$2:$E$321,3,FALSE)</f>
        <v>44022.075400090303</v>
      </c>
      <c r="G163" s="3">
        <f>VLOOKUP($B163,'Results - Sequence'!$B$2:$E$321,4,FALSE)</f>
        <v>2.7236631285632029E-4</v>
      </c>
      <c r="H163" t="str">
        <f>VLOOKUP($B163,Androbugs!$B$2:$C$321,2,FALSE)</f>
        <v>Y</v>
      </c>
      <c r="I163" t="str">
        <f>VLOOKUP($B163,Droidstatx!$B$2:$C$321,2,FALSE)</f>
        <v>Y</v>
      </c>
      <c r="J163" t="e">
        <f>VLOOKUP($B163,Super!$B$2:$C$321,2,FALSE)</f>
        <v>#N/A</v>
      </c>
      <c r="K163">
        <f>VLOOKUP($B163,'Results - OWASP'!$B$2:$L$321,2,FALSE)</f>
        <v>6</v>
      </c>
      <c r="L163">
        <f>VLOOKUP($B163,'Results - OWASP'!$B$2:$L$321,3,FALSE)</f>
        <v>2</v>
      </c>
      <c r="M163">
        <f>VLOOKUP($B163,'Results - OWASP'!$B$2:$L$321,4,FALSE)</f>
        <v>3</v>
      </c>
      <c r="N163">
        <f>VLOOKUP($B163,'Results - OWASP'!$B$2:$L$321,5,FALSE)</f>
        <v>0</v>
      </c>
      <c r="O163">
        <f>VLOOKUP($B163,'Results - OWASP'!$B$2:$L$321,6,FALSE)</f>
        <v>2</v>
      </c>
      <c r="P163">
        <f>VLOOKUP($B163,'Results - OWASP'!$B$2:$L$321,7,FALSE)</f>
        <v>1</v>
      </c>
      <c r="Q163">
        <f>VLOOKUP($B163,'Results - OWASP'!$B$2:$L$321,8,FALSE)</f>
        <v>1</v>
      </c>
      <c r="R163">
        <f>VLOOKUP($B163,'Results - OWASP'!$B$2:$L$321,9,FALSE)</f>
        <v>0</v>
      </c>
      <c r="S163">
        <f>VLOOKUP($B163,'Results - OWASP'!$B$2:$L$321,10,FALSE)</f>
        <v>0</v>
      </c>
      <c r="T163">
        <f>VLOOKUP($B163,'Results - OWASP'!$B$2:$L$321,11,FALSE)</f>
        <v>0</v>
      </c>
      <c r="U163">
        <f>VLOOKUP($B163,'Results - RiskLevel'!$B$2:$G$321,3,FALSE)</f>
        <v>15</v>
      </c>
      <c r="V163">
        <f>VLOOKUP($B163,'Results - RiskLevel'!$B$2:$G$321,4,FALSE)</f>
        <v>2</v>
      </c>
      <c r="W163">
        <f>VLOOKUP($B163,'Results - RiskLevel'!$B$2:$G$321,5,FALSE)</f>
        <v>8</v>
      </c>
      <c r="X163">
        <f>VLOOKUP($B163,'Results - RiskLevel'!$B$2:$G$321,6,FALSE)</f>
        <v>5</v>
      </c>
      <c r="Y163">
        <f>VLOOKUP($B163,'Results - RiskLevel'!$B$2:$G$321,2,FALSE)</f>
        <v>0.56000000000000005</v>
      </c>
    </row>
    <row r="164" spans="1:25" x14ac:dyDescent="0.2">
      <c r="A164">
        <v>163</v>
      </c>
      <c r="B164" t="s">
        <v>167</v>
      </c>
      <c r="C164" t="str">
        <f>VLOOKUP($B164,Naming!$B$2:$D$321,2,FALSE)</f>
        <v>JAV 2019</v>
      </c>
      <c r="D164" t="str">
        <f>VLOOKUP($B164,Naming!$B$2:$D$321,3,FALSE)</f>
        <v>EVENTS</v>
      </c>
      <c r="E164" s="4">
        <f>VLOOKUP($B164,'Results - Sequence'!$B$2:$E$321,2,FALSE)</f>
        <v>44022.075400154688</v>
      </c>
      <c r="F164" s="4">
        <f>VLOOKUP($B164,'Results - Sequence'!$B$2:$E$321,3,FALSE)</f>
        <v>44022.075658509653</v>
      </c>
      <c r="G164" s="3">
        <f>VLOOKUP($B164,'Results - Sequence'!$B$2:$E$321,4,FALSE)</f>
        <v>2.583549648988992E-4</v>
      </c>
      <c r="H164" t="str">
        <f>VLOOKUP($B164,Androbugs!$B$2:$C$321,2,FALSE)</f>
        <v>Y</v>
      </c>
      <c r="I164" t="str">
        <f>VLOOKUP($B164,Droidstatx!$B$2:$C$321,2,FALSE)</f>
        <v>Y</v>
      </c>
      <c r="J164" t="e">
        <f>VLOOKUP($B164,Super!$B$2:$C$321,2,FALSE)</f>
        <v>#N/A</v>
      </c>
      <c r="K164">
        <f>VLOOKUP($B164,'Results - OWASP'!$B$2:$L$321,2,FALSE)</f>
        <v>7</v>
      </c>
      <c r="L164">
        <f>VLOOKUP($B164,'Results - OWASP'!$B$2:$L$321,3,FALSE)</f>
        <v>3</v>
      </c>
      <c r="M164">
        <f>VLOOKUP($B164,'Results - OWASP'!$B$2:$L$321,4,FALSE)</f>
        <v>2</v>
      </c>
      <c r="N164">
        <f>VLOOKUP($B164,'Results - OWASP'!$B$2:$L$321,5,FALSE)</f>
        <v>0</v>
      </c>
      <c r="O164">
        <f>VLOOKUP($B164,'Results - OWASP'!$B$2:$L$321,6,FALSE)</f>
        <v>2</v>
      </c>
      <c r="P164">
        <f>VLOOKUP($B164,'Results - OWASP'!$B$2:$L$321,7,FALSE)</f>
        <v>1</v>
      </c>
      <c r="Q164">
        <f>VLOOKUP($B164,'Results - OWASP'!$B$2:$L$321,8,FALSE)</f>
        <v>2</v>
      </c>
      <c r="R164">
        <f>VLOOKUP($B164,'Results - OWASP'!$B$2:$L$321,9,FALSE)</f>
        <v>3</v>
      </c>
      <c r="S164">
        <f>VLOOKUP($B164,'Results - OWASP'!$B$2:$L$321,10,FALSE)</f>
        <v>1</v>
      </c>
      <c r="T164">
        <f>VLOOKUP($B164,'Results - OWASP'!$B$2:$L$321,11,FALSE)</f>
        <v>1</v>
      </c>
      <c r="U164">
        <f>VLOOKUP($B164,'Results - RiskLevel'!$B$2:$G$321,3,FALSE)</f>
        <v>22</v>
      </c>
      <c r="V164">
        <f>VLOOKUP($B164,'Results - RiskLevel'!$B$2:$G$321,4,FALSE)</f>
        <v>7</v>
      </c>
      <c r="W164">
        <f>VLOOKUP($B164,'Results - RiskLevel'!$B$2:$G$321,5,FALSE)</f>
        <v>10</v>
      </c>
      <c r="X164">
        <f>VLOOKUP($B164,'Results - RiskLevel'!$B$2:$G$321,6,FALSE)</f>
        <v>5</v>
      </c>
      <c r="Y164">
        <f>VLOOKUP($B164,'Results - RiskLevel'!$B$2:$G$321,2,FALSE)</f>
        <v>0.54</v>
      </c>
    </row>
    <row r="165" spans="1:25" x14ac:dyDescent="0.2">
      <c r="A165">
        <v>164</v>
      </c>
      <c r="B165" t="s">
        <v>168</v>
      </c>
      <c r="C165" t="str">
        <f>VLOOKUP($B165,Naming!$B$2:$D$321,2,FALSE)</f>
        <v>وقايتنا ( wiqaytna)</v>
      </c>
      <c r="D165" t="str">
        <f>VLOOKUP($B165,Naming!$B$2:$D$321,3,FALSE)</f>
        <v>MEDICAL</v>
      </c>
      <c r="E165" s="4">
        <f>VLOOKUP($B165,'Results - Sequence'!$B$2:$E$321,2,FALSE)</f>
        <v>44022.075658583701</v>
      </c>
      <c r="F165" s="4">
        <f>VLOOKUP($B165,'Results - Sequence'!$B$2:$E$321,3,FALSE)</f>
        <v>44022.075664562581</v>
      </c>
      <c r="G165" s="3">
        <f>VLOOKUP($B165,'Results - Sequence'!$B$2:$E$321,4,FALSE)</f>
        <v>5.9788799262605608E-6</v>
      </c>
      <c r="H165" t="str">
        <f>VLOOKUP($B165,Androbugs!$B$2:$C$321,2,FALSE)</f>
        <v>N</v>
      </c>
      <c r="I165" t="str">
        <f>VLOOKUP($B165,Droidstatx!$B$2:$C$321,2,FALSE)</f>
        <v>N</v>
      </c>
      <c r="J165" t="e">
        <f>VLOOKUP($B165,Super!$B$2:$C$321,2,FALSE)</f>
        <v>#N/A</v>
      </c>
      <c r="K165">
        <f>VLOOKUP($B165,'Results - OWASP'!$B$2:$L$321,2,FALSE)</f>
        <v>0</v>
      </c>
      <c r="L165">
        <f>VLOOKUP($B165,'Results - OWASP'!$B$2:$L$321,3,FALSE)</f>
        <v>0</v>
      </c>
      <c r="M165">
        <f>VLOOKUP($B165,'Results - OWASP'!$B$2:$L$321,4,FALSE)</f>
        <v>0</v>
      </c>
      <c r="N165">
        <f>VLOOKUP($B165,'Results - OWASP'!$B$2:$L$321,5,FALSE)</f>
        <v>0</v>
      </c>
      <c r="O165">
        <f>VLOOKUP($B165,'Results - OWASP'!$B$2:$L$321,6,FALSE)</f>
        <v>0</v>
      </c>
      <c r="P165">
        <f>VLOOKUP($B165,'Results - OWASP'!$B$2:$L$321,7,FALSE)</f>
        <v>0</v>
      </c>
      <c r="Q165">
        <f>VLOOKUP($B165,'Results - OWASP'!$B$2:$L$321,8,FALSE)</f>
        <v>0</v>
      </c>
      <c r="R165">
        <f>VLOOKUP($B165,'Results - OWASP'!$B$2:$L$321,9,FALSE)</f>
        <v>0</v>
      </c>
      <c r="S165">
        <f>VLOOKUP($B165,'Results - OWASP'!$B$2:$L$321,10,FALSE)</f>
        <v>0</v>
      </c>
      <c r="T165">
        <f>VLOOKUP($B165,'Results - OWASP'!$B$2:$L$321,11,FALSE)</f>
        <v>0</v>
      </c>
      <c r="U165">
        <f>VLOOKUP($B165,'Results - RiskLevel'!$B$2:$G$321,3,FALSE)</f>
        <v>0</v>
      </c>
      <c r="V165">
        <f>VLOOKUP($B165,'Results - RiskLevel'!$B$2:$G$321,4,FALSE)</f>
        <v>0</v>
      </c>
      <c r="W165">
        <f>VLOOKUP($B165,'Results - RiskLevel'!$B$2:$G$321,5,FALSE)</f>
        <v>0</v>
      </c>
      <c r="X165">
        <f>VLOOKUP($B165,'Results - RiskLevel'!$B$2:$G$321,6,FALSE)</f>
        <v>0</v>
      </c>
      <c r="Y165">
        <f>VLOOKUP($B165,'Results - RiskLevel'!$B$2:$G$321,2,FALSE)</f>
        <v>0</v>
      </c>
    </row>
    <row r="166" spans="1:25" x14ac:dyDescent="0.2">
      <c r="A166">
        <v>165</v>
      </c>
      <c r="B166" t="s">
        <v>169</v>
      </c>
      <c r="C166" t="str">
        <f>VLOOKUP($B166,Naming!$B$2:$D$321,2,FALSE)</f>
        <v>ZArchiver</v>
      </c>
      <c r="D166" t="str">
        <f>VLOOKUP($B166,Naming!$B$2:$D$321,3,FALSE)</f>
        <v>TOOLS</v>
      </c>
      <c r="E166" s="4">
        <f>VLOOKUP($B166,'Results - Sequence'!$B$2:$E$321,2,FALSE)</f>
        <v>44022.075664630524</v>
      </c>
      <c r="F166" s="4">
        <f>VLOOKUP($B166,'Results - Sequence'!$B$2:$E$321,3,FALSE)</f>
        <v>44022.075697614942</v>
      </c>
      <c r="G166" s="3">
        <f>VLOOKUP($B166,'Results - Sequence'!$B$2:$E$321,4,FALSE)</f>
        <v>3.2984418794512749E-5</v>
      </c>
      <c r="H166" t="str">
        <f>VLOOKUP($B166,Androbugs!$B$2:$C$321,2,FALSE)</f>
        <v>Y</v>
      </c>
      <c r="I166" t="str">
        <f>VLOOKUP($B166,Droidstatx!$B$2:$C$321,2,FALSE)</f>
        <v>Y</v>
      </c>
      <c r="J166" t="e">
        <f>VLOOKUP($B166,Super!$B$2:$C$321,2,FALSE)</f>
        <v>#N/A</v>
      </c>
      <c r="K166">
        <f>VLOOKUP($B166,'Results - OWASP'!$B$2:$L$321,2,FALSE)</f>
        <v>2</v>
      </c>
      <c r="L166">
        <f>VLOOKUP($B166,'Results - OWASP'!$B$2:$L$321,3,FALSE)</f>
        <v>2</v>
      </c>
      <c r="M166">
        <f>VLOOKUP($B166,'Results - OWASP'!$B$2:$L$321,4,FALSE)</f>
        <v>2</v>
      </c>
      <c r="N166">
        <f>VLOOKUP($B166,'Results - OWASP'!$B$2:$L$321,5,FALSE)</f>
        <v>0</v>
      </c>
      <c r="O166">
        <f>VLOOKUP($B166,'Results - OWASP'!$B$2:$L$321,6,FALSE)</f>
        <v>1</v>
      </c>
      <c r="P166">
        <f>VLOOKUP($B166,'Results - OWASP'!$B$2:$L$321,7,FALSE)</f>
        <v>1</v>
      </c>
      <c r="Q166">
        <f>VLOOKUP($B166,'Results - OWASP'!$B$2:$L$321,8,FALSE)</f>
        <v>1</v>
      </c>
      <c r="R166">
        <f>VLOOKUP($B166,'Results - OWASP'!$B$2:$L$321,9,FALSE)</f>
        <v>1</v>
      </c>
      <c r="S166">
        <f>VLOOKUP($B166,'Results - OWASP'!$B$2:$L$321,10,FALSE)</f>
        <v>0</v>
      </c>
      <c r="T166">
        <f>VLOOKUP($B166,'Results - OWASP'!$B$2:$L$321,11,FALSE)</f>
        <v>0</v>
      </c>
      <c r="U166">
        <f>VLOOKUP($B166,'Results - RiskLevel'!$B$2:$G$321,3,FALSE)</f>
        <v>10</v>
      </c>
      <c r="V166">
        <f>VLOOKUP($B166,'Results - RiskLevel'!$B$2:$G$321,4,FALSE)</f>
        <v>5</v>
      </c>
      <c r="W166">
        <f>VLOOKUP($B166,'Results - RiskLevel'!$B$2:$G$321,5,FALSE)</f>
        <v>4</v>
      </c>
      <c r="X166">
        <f>VLOOKUP($B166,'Results - RiskLevel'!$B$2:$G$321,6,FALSE)</f>
        <v>1</v>
      </c>
      <c r="Y166">
        <f>VLOOKUP($B166,'Results - RiskLevel'!$B$2:$G$321,2,FALSE)</f>
        <v>0.45</v>
      </c>
    </row>
    <row r="167" spans="1:25" x14ac:dyDescent="0.2">
      <c r="A167">
        <v>166</v>
      </c>
      <c r="B167" t="s">
        <v>170</v>
      </c>
      <c r="C167" t="str">
        <f>VLOOKUP($B167,Naming!$B$2:$D$321,2,FALSE)</f>
        <v>VidMate - HD Video Downloader &amp; Live TV</v>
      </c>
      <c r="D167" t="str">
        <f>VLOOKUP($B167,Naming!$B$2:$D$321,3,FALSE)</f>
        <v>TOOLS</v>
      </c>
      <c r="E167" s="4">
        <f>VLOOKUP($B167,'Results - Sequence'!$B$2:$E$321,2,FALSE)</f>
        <v>44022.07569767419</v>
      </c>
      <c r="F167" s="4">
        <f>VLOOKUP($B167,'Results - Sequence'!$B$2:$E$321,3,FALSE)</f>
        <v>44022.076081675667</v>
      </c>
      <c r="G167" s="3">
        <f>VLOOKUP($B167,'Results - Sequence'!$B$2:$E$321,4,FALSE)</f>
        <v>3.8400147604988888E-4</v>
      </c>
      <c r="H167" t="str">
        <f>VLOOKUP($B167,Androbugs!$B$2:$C$321,2,FALSE)</f>
        <v>Y</v>
      </c>
      <c r="I167" t="str">
        <f>VLOOKUP($B167,Droidstatx!$B$2:$C$321,2,FALSE)</f>
        <v>Y</v>
      </c>
      <c r="J167" t="e">
        <f>VLOOKUP($B167,Super!$B$2:$C$321,2,FALSE)</f>
        <v>#N/A</v>
      </c>
      <c r="K167">
        <f>VLOOKUP($B167,'Results - OWASP'!$B$2:$L$321,2,FALSE)</f>
        <v>8</v>
      </c>
      <c r="L167">
        <f>VLOOKUP($B167,'Results - OWASP'!$B$2:$L$321,3,FALSE)</f>
        <v>3</v>
      </c>
      <c r="M167">
        <f>VLOOKUP($B167,'Results - OWASP'!$B$2:$L$321,4,FALSE)</f>
        <v>6</v>
      </c>
      <c r="N167">
        <f>VLOOKUP($B167,'Results - OWASP'!$B$2:$L$321,5,FALSE)</f>
        <v>0</v>
      </c>
      <c r="O167">
        <f>VLOOKUP($B167,'Results - OWASP'!$B$2:$L$321,6,FALSE)</f>
        <v>5</v>
      </c>
      <c r="P167">
        <f>VLOOKUP($B167,'Results - OWASP'!$B$2:$L$321,7,FALSE)</f>
        <v>1</v>
      </c>
      <c r="Q167">
        <f>VLOOKUP($B167,'Results - OWASP'!$B$2:$L$321,8,FALSE)</f>
        <v>2</v>
      </c>
      <c r="R167">
        <f>VLOOKUP($B167,'Results - OWASP'!$B$2:$L$321,9,FALSE)</f>
        <v>2</v>
      </c>
      <c r="S167">
        <f>VLOOKUP($B167,'Results - OWASP'!$B$2:$L$321,10,FALSE)</f>
        <v>1</v>
      </c>
      <c r="T167">
        <f>VLOOKUP($B167,'Results - OWASP'!$B$2:$L$321,11,FALSE)</f>
        <v>1</v>
      </c>
      <c r="U167">
        <f>VLOOKUP($B167,'Results - RiskLevel'!$B$2:$G$321,3,FALSE)</f>
        <v>29</v>
      </c>
      <c r="V167">
        <f>VLOOKUP($B167,'Results - RiskLevel'!$B$2:$G$321,4,FALSE)</f>
        <v>7</v>
      </c>
      <c r="W167">
        <f>VLOOKUP($B167,'Results - RiskLevel'!$B$2:$G$321,5,FALSE)</f>
        <v>10</v>
      </c>
      <c r="X167">
        <f>VLOOKUP($B167,'Results - RiskLevel'!$B$2:$G$321,6,FALSE)</f>
        <v>12</v>
      </c>
      <c r="Y167">
        <f>VLOOKUP($B167,'Results - RiskLevel'!$B$2:$G$321,2,FALSE)</f>
        <v>0.59</v>
      </c>
    </row>
    <row r="168" spans="1:25" x14ac:dyDescent="0.2">
      <c r="A168">
        <v>167</v>
      </c>
      <c r="B168" t="s">
        <v>171</v>
      </c>
      <c r="C168" t="str">
        <f>VLOOKUP($B168,Naming!$B$2:$D$321,2,FALSE)</f>
        <v>Hinge - Dating &amp; Relationships</v>
      </c>
      <c r="D168" t="str">
        <f>VLOOKUP($B168,Naming!$B$2:$D$321,3,FALSE)</f>
        <v>DATING</v>
      </c>
      <c r="E168" s="4">
        <f>VLOOKUP($B168,'Results - Sequence'!$B$2:$E$321,2,FALSE)</f>
        <v>44022.076081750187</v>
      </c>
      <c r="F168" s="4">
        <f>VLOOKUP($B168,'Results - Sequence'!$B$2:$E$321,3,FALSE)</f>
        <v>44022.076088414993</v>
      </c>
      <c r="G168" s="3">
        <f>VLOOKUP($B168,'Results - Sequence'!$B$2:$E$321,4,FALSE)</f>
        <v>6.6648062784224749E-6</v>
      </c>
      <c r="H168" t="str">
        <f>VLOOKUP($B168,Androbugs!$B$2:$C$321,2,FALSE)</f>
        <v>N</v>
      </c>
      <c r="I168" t="str">
        <f>VLOOKUP($B168,Droidstatx!$B$2:$C$321,2,FALSE)</f>
        <v>N</v>
      </c>
      <c r="J168" t="e">
        <f>VLOOKUP($B168,Super!$B$2:$C$321,2,FALSE)</f>
        <v>#N/A</v>
      </c>
      <c r="K168">
        <f>VLOOKUP($B168,'Results - OWASP'!$B$2:$L$321,2,FALSE)</f>
        <v>0</v>
      </c>
      <c r="L168">
        <f>VLOOKUP($B168,'Results - OWASP'!$B$2:$L$321,3,FALSE)</f>
        <v>0</v>
      </c>
      <c r="M168">
        <f>VLOOKUP($B168,'Results - OWASP'!$B$2:$L$321,4,FALSE)</f>
        <v>0</v>
      </c>
      <c r="N168">
        <f>VLOOKUP($B168,'Results - OWASP'!$B$2:$L$321,5,FALSE)</f>
        <v>0</v>
      </c>
      <c r="O168">
        <f>VLOOKUP($B168,'Results - OWASP'!$B$2:$L$321,6,FALSE)</f>
        <v>0</v>
      </c>
      <c r="P168">
        <f>VLOOKUP($B168,'Results - OWASP'!$B$2:$L$321,7,FALSE)</f>
        <v>0</v>
      </c>
      <c r="Q168">
        <f>VLOOKUP($B168,'Results - OWASP'!$B$2:$L$321,8,FALSE)</f>
        <v>0</v>
      </c>
      <c r="R168">
        <f>VLOOKUP($B168,'Results - OWASP'!$B$2:$L$321,9,FALSE)</f>
        <v>0</v>
      </c>
      <c r="S168">
        <f>VLOOKUP($B168,'Results - OWASP'!$B$2:$L$321,10,FALSE)</f>
        <v>0</v>
      </c>
      <c r="T168">
        <f>VLOOKUP($B168,'Results - OWASP'!$B$2:$L$321,11,FALSE)</f>
        <v>0</v>
      </c>
      <c r="U168">
        <f>VLOOKUP($B168,'Results - RiskLevel'!$B$2:$G$321,3,FALSE)</f>
        <v>0</v>
      </c>
      <c r="V168">
        <f>VLOOKUP($B168,'Results - RiskLevel'!$B$2:$G$321,4,FALSE)</f>
        <v>0</v>
      </c>
      <c r="W168">
        <f>VLOOKUP($B168,'Results - RiskLevel'!$B$2:$G$321,5,FALSE)</f>
        <v>0</v>
      </c>
      <c r="X168">
        <f>VLOOKUP($B168,'Results - RiskLevel'!$B$2:$G$321,6,FALSE)</f>
        <v>0</v>
      </c>
      <c r="Y168">
        <f>VLOOKUP($B168,'Results - RiskLevel'!$B$2:$G$321,2,FALSE)</f>
        <v>0</v>
      </c>
    </row>
    <row r="169" spans="1:25" x14ac:dyDescent="0.2">
      <c r="A169">
        <v>168</v>
      </c>
      <c r="B169" t="s">
        <v>172</v>
      </c>
      <c r="C169" t="str">
        <f>VLOOKUP($B169,Naming!$B$2:$D$321,2,FALSE)</f>
        <v>Disney+</v>
      </c>
      <c r="D169" t="str">
        <f>VLOOKUP($B169,Naming!$B$2:$D$321,3,FALSE)</f>
        <v>ENTERTAINMENT</v>
      </c>
      <c r="E169" s="4">
        <f>VLOOKUP($B169,'Results - Sequence'!$B$2:$E$321,2,FALSE)</f>
        <v>44022.076088482478</v>
      </c>
      <c r="F169" s="4">
        <f>VLOOKUP($B169,'Results - Sequence'!$B$2:$E$321,3,FALSE)</f>
        <v>44022.07609492811</v>
      </c>
      <c r="G169" s="3">
        <f>VLOOKUP($B169,'Results - Sequence'!$B$2:$E$321,4,FALSE)</f>
        <v>6.4456326072104275E-6</v>
      </c>
      <c r="H169" t="str">
        <f>VLOOKUP($B169,Androbugs!$B$2:$C$321,2,FALSE)</f>
        <v>N</v>
      </c>
      <c r="I169" t="str">
        <f>VLOOKUP($B169,Droidstatx!$B$2:$C$321,2,FALSE)</f>
        <v>N</v>
      </c>
      <c r="J169" t="e">
        <f>VLOOKUP($B169,Super!$B$2:$C$321,2,FALSE)</f>
        <v>#N/A</v>
      </c>
      <c r="K169">
        <f>VLOOKUP($B169,'Results - OWASP'!$B$2:$L$321,2,FALSE)</f>
        <v>0</v>
      </c>
      <c r="L169">
        <f>VLOOKUP($B169,'Results - OWASP'!$B$2:$L$321,3,FALSE)</f>
        <v>0</v>
      </c>
      <c r="M169">
        <f>VLOOKUP($B169,'Results - OWASP'!$B$2:$L$321,4,FALSE)</f>
        <v>0</v>
      </c>
      <c r="N169">
        <f>VLOOKUP($B169,'Results - OWASP'!$B$2:$L$321,5,FALSE)</f>
        <v>0</v>
      </c>
      <c r="O169">
        <f>VLOOKUP($B169,'Results - OWASP'!$B$2:$L$321,6,FALSE)</f>
        <v>0</v>
      </c>
      <c r="P169">
        <f>VLOOKUP($B169,'Results - OWASP'!$B$2:$L$321,7,FALSE)</f>
        <v>0</v>
      </c>
      <c r="Q169">
        <f>VLOOKUP($B169,'Results - OWASP'!$B$2:$L$321,8,FALSE)</f>
        <v>0</v>
      </c>
      <c r="R169">
        <f>VLOOKUP($B169,'Results - OWASP'!$B$2:$L$321,9,FALSE)</f>
        <v>0</v>
      </c>
      <c r="S169">
        <f>VLOOKUP($B169,'Results - OWASP'!$B$2:$L$321,10,FALSE)</f>
        <v>0</v>
      </c>
      <c r="T169">
        <f>VLOOKUP($B169,'Results - OWASP'!$B$2:$L$321,11,FALSE)</f>
        <v>0</v>
      </c>
      <c r="U169">
        <f>VLOOKUP($B169,'Results - RiskLevel'!$B$2:$G$321,3,FALSE)</f>
        <v>0</v>
      </c>
      <c r="V169">
        <f>VLOOKUP($B169,'Results - RiskLevel'!$B$2:$G$321,4,FALSE)</f>
        <v>0</v>
      </c>
      <c r="W169">
        <f>VLOOKUP($B169,'Results - RiskLevel'!$B$2:$G$321,5,FALSE)</f>
        <v>0</v>
      </c>
      <c r="X169">
        <f>VLOOKUP($B169,'Results - RiskLevel'!$B$2:$G$321,6,FALSE)</f>
        <v>0</v>
      </c>
      <c r="Y169">
        <f>VLOOKUP($B169,'Results - RiskLevel'!$B$2:$G$321,2,FALSE)</f>
        <v>0</v>
      </c>
    </row>
    <row r="170" spans="1:25" x14ac:dyDescent="0.2">
      <c r="A170">
        <v>169</v>
      </c>
      <c r="B170" t="s">
        <v>173</v>
      </c>
      <c r="C170" t="str">
        <f>VLOOKUP($B170,Naming!$B$2:$D$321,2,FALSE)</f>
        <v>Google Play Books - Ebooks, Audiobooks, and Comics</v>
      </c>
      <c r="D170" t="str">
        <f>VLOOKUP($B170,Naming!$B$2:$D$321,3,FALSE)</f>
        <v>BOOKS_AND_REFERENCE</v>
      </c>
      <c r="E170" s="4">
        <f>VLOOKUP($B170,'Results - Sequence'!$B$2:$E$321,2,FALSE)</f>
        <v>44022.076094986427</v>
      </c>
      <c r="F170" s="4">
        <f>VLOOKUP($B170,'Results - Sequence'!$B$2:$E$321,3,FALSE)</f>
        <v>44022.076584705268</v>
      </c>
      <c r="G170" s="3">
        <f>VLOOKUP($B170,'Results - Sequence'!$B$2:$E$321,4,FALSE)</f>
        <v>4.8971884098136798E-4</v>
      </c>
      <c r="H170" t="str">
        <f>VLOOKUP($B170,Androbugs!$B$2:$C$321,2,FALSE)</f>
        <v>Y</v>
      </c>
      <c r="I170" t="str">
        <f>VLOOKUP($B170,Droidstatx!$B$2:$C$321,2,FALSE)</f>
        <v>Y</v>
      </c>
      <c r="J170" t="e">
        <f>VLOOKUP($B170,Super!$B$2:$C$321,2,FALSE)</f>
        <v>#N/A</v>
      </c>
      <c r="K170">
        <f>VLOOKUP($B170,'Results - OWASP'!$B$2:$L$321,2,FALSE)</f>
        <v>7</v>
      </c>
      <c r="L170">
        <f>VLOOKUP($B170,'Results - OWASP'!$B$2:$L$321,3,FALSE)</f>
        <v>4</v>
      </c>
      <c r="M170">
        <f>VLOOKUP($B170,'Results - OWASP'!$B$2:$L$321,4,FALSE)</f>
        <v>2</v>
      </c>
      <c r="N170">
        <f>VLOOKUP($B170,'Results - OWASP'!$B$2:$L$321,5,FALSE)</f>
        <v>0</v>
      </c>
      <c r="O170">
        <f>VLOOKUP($B170,'Results - OWASP'!$B$2:$L$321,6,FALSE)</f>
        <v>1</v>
      </c>
      <c r="P170">
        <f>VLOOKUP($B170,'Results - OWASP'!$B$2:$L$321,7,FALSE)</f>
        <v>1</v>
      </c>
      <c r="Q170">
        <f>VLOOKUP($B170,'Results - OWASP'!$B$2:$L$321,8,FALSE)</f>
        <v>1</v>
      </c>
      <c r="R170">
        <f>VLOOKUP($B170,'Results - OWASP'!$B$2:$L$321,9,FALSE)</f>
        <v>2</v>
      </c>
      <c r="S170">
        <f>VLOOKUP($B170,'Results - OWASP'!$B$2:$L$321,10,FALSE)</f>
        <v>1</v>
      </c>
      <c r="T170">
        <f>VLOOKUP($B170,'Results - OWASP'!$B$2:$L$321,11,FALSE)</f>
        <v>0</v>
      </c>
      <c r="U170">
        <f>VLOOKUP($B170,'Results - RiskLevel'!$B$2:$G$321,3,FALSE)</f>
        <v>19</v>
      </c>
      <c r="V170">
        <f>VLOOKUP($B170,'Results - RiskLevel'!$B$2:$G$321,4,FALSE)</f>
        <v>7</v>
      </c>
      <c r="W170">
        <f>VLOOKUP($B170,'Results - RiskLevel'!$B$2:$G$321,5,FALSE)</f>
        <v>9</v>
      </c>
      <c r="X170">
        <f>VLOOKUP($B170,'Results - RiskLevel'!$B$2:$G$321,6,FALSE)</f>
        <v>3</v>
      </c>
      <c r="Y170">
        <f>VLOOKUP($B170,'Results - RiskLevel'!$B$2:$G$321,2,FALSE)</f>
        <v>0.51</v>
      </c>
    </row>
    <row r="171" spans="1:25" x14ac:dyDescent="0.2">
      <c r="A171">
        <v>170</v>
      </c>
      <c r="B171" t="s">
        <v>174</v>
      </c>
      <c r="C171" t="str">
        <f>VLOOKUP($B171,Naming!$B$2:$D$321,2,FALSE)</f>
        <v>Google News: Top World &amp; Local News Headlines</v>
      </c>
      <c r="D171" t="str">
        <f>VLOOKUP($B171,Naming!$B$2:$D$321,3,FALSE)</f>
        <v>NEWS_AND_MAGAZINES</v>
      </c>
      <c r="E171" s="4">
        <f>VLOOKUP($B171,'Results - Sequence'!$B$2:$E$321,2,FALSE)</f>
        <v>44022.076584741953</v>
      </c>
      <c r="F171" s="4">
        <f>VLOOKUP($B171,'Results - Sequence'!$B$2:$E$321,3,FALSE)</f>
        <v>44022.076591471552</v>
      </c>
      <c r="G171" s="3">
        <f>VLOOKUP($B171,'Results - Sequence'!$B$2:$E$321,4,FALSE)</f>
        <v>6.7295986809767783E-6</v>
      </c>
      <c r="H171" t="str">
        <f>VLOOKUP($B171,Androbugs!$B$2:$C$321,2,FALSE)</f>
        <v>N</v>
      </c>
      <c r="I171" t="str">
        <f>VLOOKUP($B171,Droidstatx!$B$2:$C$321,2,FALSE)</f>
        <v>N</v>
      </c>
      <c r="J171" t="str">
        <f>VLOOKUP($B171,Super!$B$2:$C$321,2,FALSE)</f>
        <v>Y</v>
      </c>
      <c r="K171">
        <f>VLOOKUP($B171,'Results - OWASP'!$B$2:$L$321,2,FALSE)</f>
        <v>0</v>
      </c>
      <c r="L171">
        <f>VLOOKUP($B171,'Results - OWASP'!$B$2:$L$321,3,FALSE)</f>
        <v>4</v>
      </c>
      <c r="M171">
        <f>VLOOKUP($B171,'Results - OWASP'!$B$2:$L$321,4,FALSE)</f>
        <v>0</v>
      </c>
      <c r="N171">
        <f>VLOOKUP($B171,'Results - OWASP'!$B$2:$L$321,5,FALSE)</f>
        <v>0</v>
      </c>
      <c r="O171">
        <f>VLOOKUP($B171,'Results - OWASP'!$B$2:$L$321,6,FALSE)</f>
        <v>3</v>
      </c>
      <c r="P171">
        <f>VLOOKUP($B171,'Results - OWASP'!$B$2:$L$321,7,FALSE)</f>
        <v>0</v>
      </c>
      <c r="Q171">
        <f>VLOOKUP($B171,'Results - OWASP'!$B$2:$L$321,8,FALSE)</f>
        <v>2</v>
      </c>
      <c r="R171">
        <f>VLOOKUP($B171,'Results - OWASP'!$B$2:$L$321,9,FALSE)</f>
        <v>0</v>
      </c>
      <c r="S171">
        <f>VLOOKUP($B171,'Results - OWASP'!$B$2:$L$321,10,FALSE)</f>
        <v>0</v>
      </c>
      <c r="T171">
        <f>VLOOKUP($B171,'Results - OWASP'!$B$2:$L$321,11,FALSE)</f>
        <v>0</v>
      </c>
      <c r="U171">
        <f>VLOOKUP($B171,'Results - RiskLevel'!$B$2:$G$321,3,FALSE)</f>
        <v>9</v>
      </c>
      <c r="V171">
        <f>VLOOKUP($B171,'Results - RiskLevel'!$B$2:$G$321,4,FALSE)</f>
        <v>4</v>
      </c>
      <c r="W171">
        <f>VLOOKUP($B171,'Results - RiskLevel'!$B$2:$G$321,5,FALSE)</f>
        <v>4</v>
      </c>
      <c r="X171">
        <f>VLOOKUP($B171,'Results - RiskLevel'!$B$2:$G$321,6,FALSE)</f>
        <v>1</v>
      </c>
      <c r="Y171">
        <f>VLOOKUP($B171,'Results - RiskLevel'!$B$2:$G$321,2,FALSE)</f>
        <v>0.47</v>
      </c>
    </row>
    <row r="172" spans="1:25" x14ac:dyDescent="0.2">
      <c r="A172">
        <v>171</v>
      </c>
      <c r="B172" t="s">
        <v>175</v>
      </c>
      <c r="C172" t="str">
        <f>VLOOKUP($B172,Naming!$B$2:$D$321,2,FALSE)</f>
        <v>Windy.com - Weather Radar, Satellite and Forecast</v>
      </c>
      <c r="D172" t="str">
        <f>VLOOKUP($B172,Naming!$B$2:$D$321,3,FALSE)</f>
        <v>WEATHER</v>
      </c>
      <c r="E172" s="4">
        <f>VLOOKUP($B172,'Results - Sequence'!$B$2:$E$321,2,FALSE)</f>
        <v>44022.076591535348</v>
      </c>
      <c r="F172" s="4">
        <f>VLOOKUP($B172,'Results - Sequence'!$B$2:$E$321,3,FALSE)</f>
        <v>44022.076692107017</v>
      </c>
      <c r="G172" s="3">
        <f>VLOOKUP($B172,'Results - Sequence'!$B$2:$E$321,4,FALSE)</f>
        <v>1.0057166946353391E-4</v>
      </c>
      <c r="H172" t="str">
        <f>VLOOKUP($B172,Androbugs!$B$2:$C$321,2,FALSE)</f>
        <v>Y</v>
      </c>
      <c r="I172" t="str">
        <f>VLOOKUP($B172,Droidstatx!$B$2:$C$321,2,FALSE)</f>
        <v>Y</v>
      </c>
      <c r="J172" t="e">
        <f>VLOOKUP($B172,Super!$B$2:$C$321,2,FALSE)</f>
        <v>#N/A</v>
      </c>
      <c r="K172">
        <f>VLOOKUP($B172,'Results - OWASP'!$B$2:$L$321,2,FALSE)</f>
        <v>6</v>
      </c>
      <c r="L172">
        <f>VLOOKUP($B172,'Results - OWASP'!$B$2:$L$321,3,FALSE)</f>
        <v>3</v>
      </c>
      <c r="M172">
        <f>VLOOKUP($B172,'Results - OWASP'!$B$2:$L$321,4,FALSE)</f>
        <v>3</v>
      </c>
      <c r="N172">
        <f>VLOOKUP($B172,'Results - OWASP'!$B$2:$L$321,5,FALSE)</f>
        <v>0</v>
      </c>
      <c r="O172">
        <f>VLOOKUP($B172,'Results - OWASP'!$B$2:$L$321,6,FALSE)</f>
        <v>1</v>
      </c>
      <c r="P172">
        <f>VLOOKUP($B172,'Results - OWASP'!$B$2:$L$321,7,FALSE)</f>
        <v>0</v>
      </c>
      <c r="Q172">
        <f>VLOOKUP($B172,'Results - OWASP'!$B$2:$L$321,8,FALSE)</f>
        <v>1</v>
      </c>
      <c r="R172">
        <f>VLOOKUP($B172,'Results - OWASP'!$B$2:$L$321,9,FALSE)</f>
        <v>3</v>
      </c>
      <c r="S172">
        <f>VLOOKUP($B172,'Results - OWASP'!$B$2:$L$321,10,FALSE)</f>
        <v>1</v>
      </c>
      <c r="T172">
        <f>VLOOKUP($B172,'Results - OWASP'!$B$2:$L$321,11,FALSE)</f>
        <v>0</v>
      </c>
      <c r="U172">
        <f>VLOOKUP($B172,'Results - RiskLevel'!$B$2:$G$321,3,FALSE)</f>
        <v>18</v>
      </c>
      <c r="V172">
        <f>VLOOKUP($B172,'Results - RiskLevel'!$B$2:$G$321,4,FALSE)</f>
        <v>8</v>
      </c>
      <c r="W172">
        <f>VLOOKUP($B172,'Results - RiskLevel'!$B$2:$G$321,5,FALSE)</f>
        <v>8</v>
      </c>
      <c r="X172">
        <f>VLOOKUP($B172,'Results - RiskLevel'!$B$2:$G$321,6,FALSE)</f>
        <v>2</v>
      </c>
      <c r="Y172">
        <f>VLOOKUP($B172,'Results - RiskLevel'!$B$2:$G$321,2,FALSE)</f>
        <v>0.51</v>
      </c>
    </row>
    <row r="173" spans="1:25" x14ac:dyDescent="0.2">
      <c r="A173">
        <v>172</v>
      </c>
      <c r="B173" t="s">
        <v>176</v>
      </c>
      <c r="C173" t="str">
        <f>VLOOKUP($B173,Naming!$B$2:$D$321,2,FALSE)</f>
        <v>Trip.com: Flights, Hotels, Train &amp; Travel Deals</v>
      </c>
      <c r="D173" t="str">
        <f>VLOOKUP($B173,Naming!$B$2:$D$321,3,FALSE)</f>
        <v>TRAVEL_AND_LOCAL</v>
      </c>
      <c r="E173" s="4">
        <f>VLOOKUP($B173,'Results - Sequence'!$B$2:$E$321,2,FALSE)</f>
        <v>44022.076692164861</v>
      </c>
      <c r="F173" s="4">
        <f>VLOOKUP($B173,'Results - Sequence'!$B$2:$E$321,3,FALSE)</f>
        <v>44022.077283580649</v>
      </c>
      <c r="G173" s="3">
        <f>VLOOKUP($B173,'Results - Sequence'!$B$2:$E$321,4,FALSE)</f>
        <v>5.9141578822163865E-4</v>
      </c>
      <c r="H173" t="str">
        <f>VLOOKUP($B173,Androbugs!$B$2:$C$321,2,FALSE)</f>
        <v>Y</v>
      </c>
      <c r="I173" t="str">
        <f>VLOOKUP($B173,Droidstatx!$B$2:$C$321,2,FALSE)</f>
        <v>Y</v>
      </c>
      <c r="J173" t="str">
        <f>VLOOKUP($B173,Super!$B$2:$C$321,2,FALSE)</f>
        <v>Y</v>
      </c>
      <c r="K173">
        <f>VLOOKUP($B173,'Results - OWASP'!$B$2:$L$321,2,FALSE)</f>
        <v>14</v>
      </c>
      <c r="L173">
        <f>VLOOKUP($B173,'Results - OWASP'!$B$2:$L$321,3,FALSE)</f>
        <v>7</v>
      </c>
      <c r="M173">
        <f>VLOOKUP($B173,'Results - OWASP'!$B$2:$L$321,4,FALSE)</f>
        <v>5</v>
      </c>
      <c r="N173">
        <f>VLOOKUP($B173,'Results - OWASP'!$B$2:$L$321,5,FALSE)</f>
        <v>0</v>
      </c>
      <c r="O173">
        <f>VLOOKUP($B173,'Results - OWASP'!$B$2:$L$321,6,FALSE)</f>
        <v>7</v>
      </c>
      <c r="P173">
        <f>VLOOKUP($B173,'Results - OWASP'!$B$2:$L$321,7,FALSE)</f>
        <v>1</v>
      </c>
      <c r="Q173">
        <f>VLOOKUP($B173,'Results - OWASP'!$B$2:$L$321,8,FALSE)</f>
        <v>6</v>
      </c>
      <c r="R173">
        <f>VLOOKUP($B173,'Results - OWASP'!$B$2:$L$321,9,FALSE)</f>
        <v>4</v>
      </c>
      <c r="S173">
        <f>VLOOKUP($B173,'Results - OWASP'!$B$2:$L$321,10,FALSE)</f>
        <v>2</v>
      </c>
      <c r="T173">
        <f>VLOOKUP($B173,'Results - OWASP'!$B$2:$L$321,11,FALSE)</f>
        <v>1</v>
      </c>
      <c r="U173">
        <f>VLOOKUP($B173,'Results - RiskLevel'!$B$2:$G$321,3,FALSE)</f>
        <v>47</v>
      </c>
      <c r="V173">
        <f>VLOOKUP($B173,'Results - RiskLevel'!$B$2:$G$321,4,FALSE)</f>
        <v>12</v>
      </c>
      <c r="W173">
        <f>VLOOKUP($B173,'Results - RiskLevel'!$B$2:$G$321,5,FALSE)</f>
        <v>21</v>
      </c>
      <c r="X173">
        <f>VLOOKUP($B173,'Results - RiskLevel'!$B$2:$G$321,6,FALSE)</f>
        <v>14</v>
      </c>
      <c r="Y173">
        <f>VLOOKUP($B173,'Results - RiskLevel'!$B$2:$G$321,2,FALSE)</f>
        <v>0.6</v>
      </c>
    </row>
    <row r="174" spans="1:25" x14ac:dyDescent="0.2">
      <c r="A174">
        <v>173</v>
      </c>
      <c r="B174" t="s">
        <v>177</v>
      </c>
      <c r="C174" t="str">
        <f>VLOOKUP($B174,Naming!$B$2:$D$321,2,FALSE)</f>
        <v>Joyride – Open-Minded Dating &amp; Passionate Singles</v>
      </c>
      <c r="D174" t="str">
        <f>VLOOKUP($B174,Naming!$B$2:$D$321,3,FALSE)</f>
        <v>DATING</v>
      </c>
      <c r="E174" s="4">
        <f>VLOOKUP($B174,'Results - Sequence'!$B$2:$E$321,2,FALSE)</f>
        <v>44022.077283647071</v>
      </c>
      <c r="F174" s="4">
        <f>VLOOKUP($B174,'Results - Sequence'!$B$2:$E$321,3,FALSE)</f>
        <v>44022.077720026893</v>
      </c>
      <c r="G174" s="3">
        <f>VLOOKUP($B174,'Results - Sequence'!$B$2:$E$321,4,FALSE)</f>
        <v>4.3637982162181288E-4</v>
      </c>
      <c r="H174" t="str">
        <f>VLOOKUP($B174,Androbugs!$B$2:$C$321,2,FALSE)</f>
        <v>Y</v>
      </c>
      <c r="I174" t="str">
        <f>VLOOKUP($B174,Droidstatx!$B$2:$C$321,2,FALSE)</f>
        <v>Y</v>
      </c>
      <c r="J174" t="e">
        <f>VLOOKUP($B174,Super!$B$2:$C$321,2,FALSE)</f>
        <v>#N/A</v>
      </c>
      <c r="K174">
        <f>VLOOKUP($B174,'Results - OWASP'!$B$2:$L$321,2,FALSE)</f>
        <v>10</v>
      </c>
      <c r="L174">
        <f>VLOOKUP($B174,'Results - OWASP'!$B$2:$L$321,3,FALSE)</f>
        <v>3</v>
      </c>
      <c r="M174">
        <f>VLOOKUP($B174,'Results - OWASP'!$B$2:$L$321,4,FALSE)</f>
        <v>2</v>
      </c>
      <c r="N174">
        <f>VLOOKUP($B174,'Results - OWASP'!$B$2:$L$321,5,FALSE)</f>
        <v>0</v>
      </c>
      <c r="O174">
        <f>VLOOKUP($B174,'Results - OWASP'!$B$2:$L$321,6,FALSE)</f>
        <v>2</v>
      </c>
      <c r="P174">
        <f>VLOOKUP($B174,'Results - OWASP'!$B$2:$L$321,7,FALSE)</f>
        <v>1</v>
      </c>
      <c r="Q174">
        <f>VLOOKUP($B174,'Results - OWASP'!$B$2:$L$321,8,FALSE)</f>
        <v>2</v>
      </c>
      <c r="R174">
        <f>VLOOKUP($B174,'Results - OWASP'!$B$2:$L$321,9,FALSE)</f>
        <v>3</v>
      </c>
      <c r="S174">
        <f>VLOOKUP($B174,'Results - OWASP'!$B$2:$L$321,10,FALSE)</f>
        <v>1</v>
      </c>
      <c r="T174">
        <f>VLOOKUP($B174,'Results - OWASP'!$B$2:$L$321,11,FALSE)</f>
        <v>1</v>
      </c>
      <c r="U174">
        <f>VLOOKUP($B174,'Results - RiskLevel'!$B$2:$G$321,3,FALSE)</f>
        <v>25</v>
      </c>
      <c r="V174">
        <f>VLOOKUP($B174,'Results - RiskLevel'!$B$2:$G$321,4,FALSE)</f>
        <v>9</v>
      </c>
      <c r="W174">
        <f>VLOOKUP($B174,'Results - RiskLevel'!$B$2:$G$321,5,FALSE)</f>
        <v>12</v>
      </c>
      <c r="X174">
        <f>VLOOKUP($B174,'Results - RiskLevel'!$B$2:$G$321,6,FALSE)</f>
        <v>4</v>
      </c>
      <c r="Y174">
        <f>VLOOKUP($B174,'Results - RiskLevel'!$B$2:$G$321,2,FALSE)</f>
        <v>0.52</v>
      </c>
    </row>
    <row r="175" spans="1:25" x14ac:dyDescent="0.2">
      <c r="A175">
        <v>174</v>
      </c>
      <c r="B175" t="s">
        <v>178</v>
      </c>
      <c r="C175" t="str">
        <f>VLOOKUP($B175,Naming!$B$2:$D$321,2,FALSE)</f>
        <v>GSM One</v>
      </c>
      <c r="D175" t="str">
        <f>VLOOKUP($B175,Naming!$B$2:$D$321,3,FALSE)</f>
        <v>HOUSE_AND_HOME</v>
      </c>
      <c r="E175" s="4">
        <f>VLOOKUP($B175,'Results - Sequence'!$B$2:$E$321,2,FALSE)</f>
        <v>44022.077720091809</v>
      </c>
      <c r="F175" s="4">
        <f>VLOOKUP($B175,'Results - Sequence'!$B$2:$E$321,3,FALSE)</f>
        <v>44022.077787333059</v>
      </c>
      <c r="G175" s="3">
        <f>VLOOKUP($B175,'Results - Sequence'!$B$2:$E$321,4,FALSE)</f>
        <v>6.7241249780636281E-5</v>
      </c>
      <c r="H175" t="str">
        <f>VLOOKUP($B175,Androbugs!$B$2:$C$321,2,FALSE)</f>
        <v>Y</v>
      </c>
      <c r="I175" t="str">
        <f>VLOOKUP($B175,Droidstatx!$B$2:$C$321,2,FALSE)</f>
        <v>Y</v>
      </c>
      <c r="J175" t="e">
        <f>VLOOKUP($B175,Super!$B$2:$C$321,2,FALSE)</f>
        <v>#N/A</v>
      </c>
      <c r="K175">
        <f>VLOOKUP($B175,'Results - OWASP'!$B$2:$L$321,2,FALSE)</f>
        <v>4</v>
      </c>
      <c r="L175">
        <f>VLOOKUP($B175,'Results - OWASP'!$B$2:$L$321,3,FALSE)</f>
        <v>3</v>
      </c>
      <c r="M175">
        <f>VLOOKUP($B175,'Results - OWASP'!$B$2:$L$321,4,FALSE)</f>
        <v>3</v>
      </c>
      <c r="N175">
        <f>VLOOKUP($B175,'Results - OWASP'!$B$2:$L$321,5,FALSE)</f>
        <v>0</v>
      </c>
      <c r="O175">
        <f>VLOOKUP($B175,'Results - OWASP'!$B$2:$L$321,6,FALSE)</f>
        <v>2</v>
      </c>
      <c r="P175">
        <f>VLOOKUP($B175,'Results - OWASP'!$B$2:$L$321,7,FALSE)</f>
        <v>1</v>
      </c>
      <c r="Q175">
        <f>VLOOKUP($B175,'Results - OWASP'!$B$2:$L$321,8,FALSE)</f>
        <v>1</v>
      </c>
      <c r="R175">
        <f>VLOOKUP($B175,'Results - OWASP'!$B$2:$L$321,9,FALSE)</f>
        <v>1</v>
      </c>
      <c r="S175">
        <f>VLOOKUP($B175,'Results - OWASP'!$B$2:$L$321,10,FALSE)</f>
        <v>1</v>
      </c>
      <c r="T175">
        <f>VLOOKUP($B175,'Results - OWASP'!$B$2:$L$321,11,FALSE)</f>
        <v>2</v>
      </c>
      <c r="U175">
        <f>VLOOKUP($B175,'Results - RiskLevel'!$B$2:$G$321,3,FALSE)</f>
        <v>18</v>
      </c>
      <c r="V175">
        <f>VLOOKUP($B175,'Results - RiskLevel'!$B$2:$G$321,4,FALSE)</f>
        <v>3</v>
      </c>
      <c r="W175">
        <f>VLOOKUP($B175,'Results - RiskLevel'!$B$2:$G$321,5,FALSE)</f>
        <v>11</v>
      </c>
      <c r="X175">
        <f>VLOOKUP($B175,'Results - RiskLevel'!$B$2:$G$321,6,FALSE)</f>
        <v>4</v>
      </c>
      <c r="Y175">
        <f>VLOOKUP($B175,'Results - RiskLevel'!$B$2:$G$321,2,FALSE)</f>
        <v>0.56999999999999995</v>
      </c>
    </row>
    <row r="176" spans="1:25" x14ac:dyDescent="0.2">
      <c r="A176">
        <v>175</v>
      </c>
      <c r="B176" t="s">
        <v>179</v>
      </c>
      <c r="C176" t="str">
        <f>VLOOKUP($B176,Naming!$B$2:$D$321,2,FALSE)</f>
        <v>Transparent clock &amp; weather - forecast &amp; radar</v>
      </c>
      <c r="D176" t="str">
        <f>VLOOKUP($B176,Naming!$B$2:$D$321,3,FALSE)</f>
        <v>WEATHER</v>
      </c>
      <c r="E176" s="4">
        <f>VLOOKUP($B176,'Results - Sequence'!$B$2:$E$321,2,FALSE)</f>
        <v>44022.077787396658</v>
      </c>
      <c r="F176" s="4">
        <f>VLOOKUP($B176,'Results - Sequence'!$B$2:$E$321,3,FALSE)</f>
        <v>44022.077793891287</v>
      </c>
      <c r="G176" s="3">
        <f>VLOOKUP($B176,'Results - Sequence'!$B$2:$E$321,4,FALSE)</f>
        <v>6.4946289057843387E-6</v>
      </c>
      <c r="H176" t="str">
        <f>VLOOKUP($B176,Androbugs!$B$2:$C$321,2,FALSE)</f>
        <v>N</v>
      </c>
      <c r="I176" t="str">
        <f>VLOOKUP($B176,Droidstatx!$B$2:$C$321,2,FALSE)</f>
        <v>N</v>
      </c>
      <c r="J176" t="e">
        <f>VLOOKUP($B176,Super!$B$2:$C$321,2,FALSE)</f>
        <v>#N/A</v>
      </c>
      <c r="K176">
        <f>VLOOKUP($B176,'Results - OWASP'!$B$2:$L$321,2,FALSE)</f>
        <v>0</v>
      </c>
      <c r="L176">
        <f>VLOOKUP($B176,'Results - OWASP'!$B$2:$L$321,3,FALSE)</f>
        <v>0</v>
      </c>
      <c r="M176">
        <f>VLOOKUP($B176,'Results - OWASP'!$B$2:$L$321,4,FALSE)</f>
        <v>0</v>
      </c>
      <c r="N176">
        <f>VLOOKUP($B176,'Results - OWASP'!$B$2:$L$321,5,FALSE)</f>
        <v>0</v>
      </c>
      <c r="O176">
        <f>VLOOKUP($B176,'Results - OWASP'!$B$2:$L$321,6,FALSE)</f>
        <v>0</v>
      </c>
      <c r="P176">
        <f>VLOOKUP($B176,'Results - OWASP'!$B$2:$L$321,7,FALSE)</f>
        <v>0</v>
      </c>
      <c r="Q176">
        <f>VLOOKUP($B176,'Results - OWASP'!$B$2:$L$321,8,FALSE)</f>
        <v>0</v>
      </c>
      <c r="R176">
        <f>VLOOKUP($B176,'Results - OWASP'!$B$2:$L$321,9,FALSE)</f>
        <v>0</v>
      </c>
      <c r="S176">
        <f>VLOOKUP($B176,'Results - OWASP'!$B$2:$L$321,10,FALSE)</f>
        <v>0</v>
      </c>
      <c r="T176">
        <f>VLOOKUP($B176,'Results - OWASP'!$B$2:$L$321,11,FALSE)</f>
        <v>0</v>
      </c>
      <c r="U176">
        <f>VLOOKUP($B176,'Results - RiskLevel'!$B$2:$G$321,3,FALSE)</f>
        <v>0</v>
      </c>
      <c r="V176">
        <f>VLOOKUP($B176,'Results - RiskLevel'!$B$2:$G$321,4,FALSE)</f>
        <v>0</v>
      </c>
      <c r="W176">
        <f>VLOOKUP($B176,'Results - RiskLevel'!$B$2:$G$321,5,FALSE)</f>
        <v>0</v>
      </c>
      <c r="X176">
        <f>VLOOKUP($B176,'Results - RiskLevel'!$B$2:$G$321,6,FALSE)</f>
        <v>0</v>
      </c>
      <c r="Y176">
        <f>VLOOKUP($B176,'Results - RiskLevel'!$B$2:$G$321,2,FALSE)</f>
        <v>0</v>
      </c>
    </row>
    <row r="177" spans="1:25" x14ac:dyDescent="0.2">
      <c r="A177">
        <v>176</v>
      </c>
      <c r="B177" t="s">
        <v>180</v>
      </c>
      <c r="C177" t="str">
        <f>VLOOKUP($B177,Naming!$B$2:$D$321,2,FALSE)</f>
        <v>GPS Offline Maps, Directions - Explore &amp; Navigate</v>
      </c>
      <c r="D177" t="str">
        <f>VLOOKUP($B177,Naming!$B$2:$D$321,3,FALSE)</f>
        <v>MAPS_AND_NAVIGATION</v>
      </c>
      <c r="E177" s="4">
        <f>VLOOKUP($B177,'Results - Sequence'!$B$2:$E$321,2,FALSE)</f>
        <v>44022.077793961827</v>
      </c>
      <c r="F177" s="4">
        <f>VLOOKUP($B177,'Results - Sequence'!$B$2:$E$321,3,FALSE)</f>
        <v>44022.07780020911</v>
      </c>
      <c r="G177" s="3">
        <f>VLOOKUP($B177,'Results - Sequence'!$B$2:$E$321,4,FALSE)</f>
        <v>6.2472827266901731E-6</v>
      </c>
      <c r="H177" t="str">
        <f>VLOOKUP($B177,Androbugs!$B$2:$C$321,2,FALSE)</f>
        <v>N</v>
      </c>
      <c r="I177" t="str">
        <f>VLOOKUP($B177,Droidstatx!$B$2:$C$321,2,FALSE)</f>
        <v>N</v>
      </c>
      <c r="J177" t="e">
        <f>VLOOKUP($B177,Super!$B$2:$C$321,2,FALSE)</f>
        <v>#N/A</v>
      </c>
      <c r="K177">
        <f>VLOOKUP($B177,'Results - OWASP'!$B$2:$L$321,2,FALSE)</f>
        <v>0</v>
      </c>
      <c r="L177">
        <f>VLOOKUP($B177,'Results - OWASP'!$B$2:$L$321,3,FALSE)</f>
        <v>0</v>
      </c>
      <c r="M177">
        <f>VLOOKUP($B177,'Results - OWASP'!$B$2:$L$321,4,FALSE)</f>
        <v>0</v>
      </c>
      <c r="N177">
        <f>VLOOKUP($B177,'Results - OWASP'!$B$2:$L$321,5,FALSE)</f>
        <v>0</v>
      </c>
      <c r="O177">
        <f>VLOOKUP($B177,'Results - OWASP'!$B$2:$L$321,6,FALSE)</f>
        <v>0</v>
      </c>
      <c r="P177">
        <f>VLOOKUP($B177,'Results - OWASP'!$B$2:$L$321,7,FALSE)</f>
        <v>0</v>
      </c>
      <c r="Q177">
        <f>VLOOKUP($B177,'Results - OWASP'!$B$2:$L$321,8,FALSE)</f>
        <v>0</v>
      </c>
      <c r="R177">
        <f>VLOOKUP($B177,'Results - OWASP'!$B$2:$L$321,9,FALSE)</f>
        <v>0</v>
      </c>
      <c r="S177">
        <f>VLOOKUP($B177,'Results - OWASP'!$B$2:$L$321,10,FALSE)</f>
        <v>0</v>
      </c>
      <c r="T177">
        <f>VLOOKUP($B177,'Results - OWASP'!$B$2:$L$321,11,FALSE)</f>
        <v>0</v>
      </c>
      <c r="U177">
        <f>VLOOKUP($B177,'Results - RiskLevel'!$B$2:$G$321,3,FALSE)</f>
        <v>0</v>
      </c>
      <c r="V177">
        <f>VLOOKUP($B177,'Results - RiskLevel'!$B$2:$G$321,4,FALSE)</f>
        <v>0</v>
      </c>
      <c r="W177">
        <f>VLOOKUP($B177,'Results - RiskLevel'!$B$2:$G$321,5,FALSE)</f>
        <v>0</v>
      </c>
      <c r="X177">
        <f>VLOOKUP($B177,'Results - RiskLevel'!$B$2:$G$321,6,FALSE)</f>
        <v>0</v>
      </c>
      <c r="Y177">
        <f>VLOOKUP($B177,'Results - RiskLevel'!$B$2:$G$321,2,FALSE)</f>
        <v>0</v>
      </c>
    </row>
    <row r="178" spans="1:25" x14ac:dyDescent="0.2">
      <c r="A178">
        <v>177</v>
      </c>
      <c r="B178" t="s">
        <v>181</v>
      </c>
      <c r="C178" t="str">
        <f>VLOOKUP($B178,Naming!$B$2:$D$321,2,FALSE)</f>
        <v>Muslim Pro - Ramadan 2020</v>
      </c>
      <c r="D178" t="str">
        <f>VLOOKUP($B178,Naming!$B$2:$D$321,3,FALSE)</f>
        <v>LIFESTYLE</v>
      </c>
      <c r="E178" s="4">
        <f>VLOOKUP($B178,'Results - Sequence'!$B$2:$E$321,2,FALSE)</f>
        <v>44022.077800272127</v>
      </c>
      <c r="F178" s="4">
        <f>VLOOKUP($B178,'Results - Sequence'!$B$2:$E$321,3,FALSE)</f>
        <v>44022.077806803347</v>
      </c>
      <c r="G178" s="3">
        <f>VLOOKUP($B178,'Results - Sequence'!$B$2:$E$321,4,FALSE)</f>
        <v>6.5312196966260672E-6</v>
      </c>
      <c r="H178" t="str">
        <f>VLOOKUP($B178,Androbugs!$B$2:$C$321,2,FALSE)</f>
        <v>N</v>
      </c>
      <c r="I178" t="str">
        <f>VLOOKUP($B178,Droidstatx!$B$2:$C$321,2,FALSE)</f>
        <v>N</v>
      </c>
      <c r="J178" t="e">
        <f>VLOOKUP($B178,Super!$B$2:$C$321,2,FALSE)</f>
        <v>#N/A</v>
      </c>
      <c r="K178">
        <f>VLOOKUP($B178,'Results - OWASP'!$B$2:$L$321,2,FALSE)</f>
        <v>0</v>
      </c>
      <c r="L178">
        <f>VLOOKUP($B178,'Results - OWASP'!$B$2:$L$321,3,FALSE)</f>
        <v>0</v>
      </c>
      <c r="M178">
        <f>VLOOKUP($B178,'Results - OWASP'!$B$2:$L$321,4,FALSE)</f>
        <v>0</v>
      </c>
      <c r="N178">
        <f>VLOOKUP($B178,'Results - OWASP'!$B$2:$L$321,5,FALSE)</f>
        <v>0</v>
      </c>
      <c r="O178">
        <f>VLOOKUP($B178,'Results - OWASP'!$B$2:$L$321,6,FALSE)</f>
        <v>0</v>
      </c>
      <c r="P178">
        <f>VLOOKUP($B178,'Results - OWASP'!$B$2:$L$321,7,FALSE)</f>
        <v>0</v>
      </c>
      <c r="Q178">
        <f>VLOOKUP($B178,'Results - OWASP'!$B$2:$L$321,8,FALSE)</f>
        <v>0</v>
      </c>
      <c r="R178">
        <f>VLOOKUP($B178,'Results - OWASP'!$B$2:$L$321,9,FALSE)</f>
        <v>0</v>
      </c>
      <c r="S178">
        <f>VLOOKUP($B178,'Results - OWASP'!$B$2:$L$321,10,FALSE)</f>
        <v>0</v>
      </c>
      <c r="T178">
        <f>VLOOKUP($B178,'Results - OWASP'!$B$2:$L$321,11,FALSE)</f>
        <v>0</v>
      </c>
      <c r="U178">
        <f>VLOOKUP($B178,'Results - RiskLevel'!$B$2:$G$321,3,FALSE)</f>
        <v>0</v>
      </c>
      <c r="V178">
        <f>VLOOKUP($B178,'Results - RiskLevel'!$B$2:$G$321,4,FALSE)</f>
        <v>0</v>
      </c>
      <c r="W178">
        <f>VLOOKUP($B178,'Results - RiskLevel'!$B$2:$G$321,5,FALSE)</f>
        <v>0</v>
      </c>
      <c r="X178">
        <f>VLOOKUP($B178,'Results - RiskLevel'!$B$2:$G$321,6,FALSE)</f>
        <v>0</v>
      </c>
      <c r="Y178">
        <f>VLOOKUP($B178,'Results - RiskLevel'!$B$2:$G$321,2,FALSE)</f>
        <v>0</v>
      </c>
    </row>
    <row r="179" spans="1:25" x14ac:dyDescent="0.2">
      <c r="A179">
        <v>178</v>
      </c>
      <c r="B179" t="s">
        <v>182</v>
      </c>
      <c r="C179" t="str">
        <f>VLOOKUP($B179,Naming!$B$2:$D$321,2,FALSE)</f>
        <v>Home Workout - No Equipment</v>
      </c>
      <c r="D179" t="str">
        <f>VLOOKUP($B179,Naming!$B$2:$D$321,3,FALSE)</f>
        <v>HEALTH_AND_FITNESS</v>
      </c>
      <c r="E179" s="4">
        <f>VLOOKUP($B179,'Results - Sequence'!$B$2:$E$321,2,FALSE)</f>
        <v>44022.077806866619</v>
      </c>
      <c r="F179" s="4">
        <f>VLOOKUP($B179,'Results - Sequence'!$B$2:$E$321,3,FALSE)</f>
        <v>44022.078238235867</v>
      </c>
      <c r="G179" s="3">
        <f>VLOOKUP($B179,'Results - Sequence'!$B$2:$E$321,4,FALSE)</f>
        <v>4.3136924796272069E-4</v>
      </c>
      <c r="H179" t="str">
        <f>VLOOKUP($B179,Androbugs!$B$2:$C$321,2,FALSE)</f>
        <v>Y</v>
      </c>
      <c r="I179" t="str">
        <f>VLOOKUP($B179,Droidstatx!$B$2:$C$321,2,FALSE)</f>
        <v>Y</v>
      </c>
      <c r="J179" t="e">
        <f>VLOOKUP($B179,Super!$B$2:$C$321,2,FALSE)</f>
        <v>#N/A</v>
      </c>
      <c r="K179">
        <f>VLOOKUP($B179,'Results - OWASP'!$B$2:$L$321,2,FALSE)</f>
        <v>7</v>
      </c>
      <c r="L179">
        <f>VLOOKUP($B179,'Results - OWASP'!$B$2:$L$321,3,FALSE)</f>
        <v>2</v>
      </c>
      <c r="M179">
        <f>VLOOKUP($B179,'Results - OWASP'!$B$2:$L$321,4,FALSE)</f>
        <v>3</v>
      </c>
      <c r="N179">
        <f>VLOOKUP($B179,'Results - OWASP'!$B$2:$L$321,5,FALSE)</f>
        <v>0</v>
      </c>
      <c r="O179">
        <f>VLOOKUP($B179,'Results - OWASP'!$B$2:$L$321,6,FALSE)</f>
        <v>2</v>
      </c>
      <c r="P179">
        <f>VLOOKUP($B179,'Results - OWASP'!$B$2:$L$321,7,FALSE)</f>
        <v>1</v>
      </c>
      <c r="Q179">
        <f>VLOOKUP($B179,'Results - OWASP'!$B$2:$L$321,8,FALSE)</f>
        <v>1</v>
      </c>
      <c r="R179">
        <f>VLOOKUP($B179,'Results - OWASP'!$B$2:$L$321,9,FALSE)</f>
        <v>2</v>
      </c>
      <c r="S179">
        <f>VLOOKUP($B179,'Results - OWASP'!$B$2:$L$321,10,FALSE)</f>
        <v>1</v>
      </c>
      <c r="T179">
        <f>VLOOKUP($B179,'Results - OWASP'!$B$2:$L$321,11,FALSE)</f>
        <v>1</v>
      </c>
      <c r="U179">
        <f>VLOOKUP($B179,'Results - RiskLevel'!$B$2:$G$321,3,FALSE)</f>
        <v>20</v>
      </c>
      <c r="V179">
        <f>VLOOKUP($B179,'Results - RiskLevel'!$B$2:$G$321,4,FALSE)</f>
        <v>5</v>
      </c>
      <c r="W179">
        <f>VLOOKUP($B179,'Results - RiskLevel'!$B$2:$G$321,5,FALSE)</f>
        <v>11</v>
      </c>
      <c r="X179">
        <f>VLOOKUP($B179,'Results - RiskLevel'!$B$2:$G$321,6,FALSE)</f>
        <v>4</v>
      </c>
      <c r="Y179">
        <f>VLOOKUP($B179,'Results - RiskLevel'!$B$2:$G$321,2,FALSE)</f>
        <v>0.53</v>
      </c>
    </row>
    <row r="180" spans="1:25" x14ac:dyDescent="0.2">
      <c r="A180">
        <v>179</v>
      </c>
      <c r="B180" t="s">
        <v>183</v>
      </c>
      <c r="C180" t="str">
        <f>VLOOKUP($B180,Naming!$B$2:$D$321,2,FALSE)</f>
        <v>Artivive</v>
      </c>
      <c r="D180" t="str">
        <f>VLOOKUP($B180,Naming!$B$2:$D$321,3,FALSE)</f>
        <v>ART_AND_DESIGN</v>
      </c>
      <c r="E180" s="4">
        <f>VLOOKUP($B180,'Results - Sequence'!$B$2:$E$321,2,FALSE)</f>
        <v>44022.078238303227</v>
      </c>
      <c r="F180" s="4">
        <f>VLOOKUP($B180,'Results - Sequence'!$B$2:$E$321,3,FALSE)</f>
        <v>44022.078620394481</v>
      </c>
      <c r="G180" s="3">
        <f>VLOOKUP($B180,'Results - Sequence'!$B$2:$E$321,4,FALSE)</f>
        <v>3.8209125341381878E-4</v>
      </c>
      <c r="H180" t="str">
        <f>VLOOKUP($B180,Androbugs!$B$2:$C$321,2,FALSE)</f>
        <v>Y</v>
      </c>
      <c r="I180" t="str">
        <f>VLOOKUP($B180,Droidstatx!$B$2:$C$321,2,FALSE)</f>
        <v>Y</v>
      </c>
      <c r="J180" t="e">
        <f>VLOOKUP($B180,Super!$B$2:$C$321,2,FALSE)</f>
        <v>#N/A</v>
      </c>
      <c r="K180">
        <f>VLOOKUP($B180,'Results - OWASP'!$B$2:$L$321,2,FALSE)</f>
        <v>7</v>
      </c>
      <c r="L180">
        <f>VLOOKUP($B180,'Results - OWASP'!$B$2:$L$321,3,FALSE)</f>
        <v>3</v>
      </c>
      <c r="M180">
        <f>VLOOKUP($B180,'Results - OWASP'!$B$2:$L$321,4,FALSE)</f>
        <v>5</v>
      </c>
      <c r="N180">
        <f>VLOOKUP($B180,'Results - OWASP'!$B$2:$L$321,5,FALSE)</f>
        <v>0</v>
      </c>
      <c r="O180">
        <f>VLOOKUP($B180,'Results - OWASP'!$B$2:$L$321,6,FALSE)</f>
        <v>2</v>
      </c>
      <c r="P180">
        <f>VLOOKUP($B180,'Results - OWASP'!$B$2:$L$321,7,FALSE)</f>
        <v>1</v>
      </c>
      <c r="Q180">
        <f>VLOOKUP($B180,'Results - OWASP'!$B$2:$L$321,8,FALSE)</f>
        <v>2</v>
      </c>
      <c r="R180">
        <f>VLOOKUP($B180,'Results - OWASP'!$B$2:$L$321,9,FALSE)</f>
        <v>2</v>
      </c>
      <c r="S180">
        <f>VLOOKUP($B180,'Results - OWASP'!$B$2:$L$321,10,FALSE)</f>
        <v>1</v>
      </c>
      <c r="T180">
        <f>VLOOKUP($B180,'Results - OWASP'!$B$2:$L$321,11,FALSE)</f>
        <v>0</v>
      </c>
      <c r="U180">
        <f>VLOOKUP($B180,'Results - RiskLevel'!$B$2:$G$321,3,FALSE)</f>
        <v>23</v>
      </c>
      <c r="V180">
        <f>VLOOKUP($B180,'Results - RiskLevel'!$B$2:$G$321,4,FALSE)</f>
        <v>7</v>
      </c>
      <c r="W180">
        <f>VLOOKUP($B180,'Results - RiskLevel'!$B$2:$G$321,5,FALSE)</f>
        <v>9</v>
      </c>
      <c r="X180">
        <f>VLOOKUP($B180,'Results - RiskLevel'!$B$2:$G$321,6,FALSE)</f>
        <v>7</v>
      </c>
      <c r="Y180">
        <f>VLOOKUP($B180,'Results - RiskLevel'!$B$2:$G$321,2,FALSE)</f>
        <v>0.53</v>
      </c>
    </row>
    <row r="181" spans="1:25" x14ac:dyDescent="0.2">
      <c r="A181">
        <v>180</v>
      </c>
      <c r="B181" t="s">
        <v>184</v>
      </c>
      <c r="C181" t="str">
        <f>VLOOKUP($B181,Naming!$B$2:$D$321,2,FALSE)</f>
        <v>Deliveroo: Takeaway food</v>
      </c>
      <c r="D181" t="str">
        <f>VLOOKUP($B181,Naming!$B$2:$D$321,3,FALSE)</f>
        <v>FOOD_AND_DRINK</v>
      </c>
      <c r="E181" s="4">
        <f>VLOOKUP($B181,'Results - Sequence'!$B$2:$E$321,2,FALSE)</f>
        <v>44022.078620460939</v>
      </c>
      <c r="F181" s="4">
        <f>VLOOKUP($B181,'Results - Sequence'!$B$2:$E$321,3,FALSE)</f>
        <v>44022.078626675568</v>
      </c>
      <c r="G181" s="3">
        <f>VLOOKUP($B181,'Results - Sequence'!$B$2:$E$321,4,FALSE)</f>
        <v>6.2146282289177179E-6</v>
      </c>
      <c r="H181" t="str">
        <f>VLOOKUP($B181,Androbugs!$B$2:$C$321,2,FALSE)</f>
        <v>N</v>
      </c>
      <c r="I181" t="str">
        <f>VLOOKUP($B181,Droidstatx!$B$2:$C$321,2,FALSE)</f>
        <v>N</v>
      </c>
      <c r="J181" t="e">
        <f>VLOOKUP($B181,Super!$B$2:$C$321,2,FALSE)</f>
        <v>#N/A</v>
      </c>
      <c r="K181">
        <f>VLOOKUP($B181,'Results - OWASP'!$B$2:$L$321,2,FALSE)</f>
        <v>0</v>
      </c>
      <c r="L181">
        <f>VLOOKUP($B181,'Results - OWASP'!$B$2:$L$321,3,FALSE)</f>
        <v>0</v>
      </c>
      <c r="M181">
        <f>VLOOKUP($B181,'Results - OWASP'!$B$2:$L$321,4,FALSE)</f>
        <v>0</v>
      </c>
      <c r="N181">
        <f>VLOOKUP($B181,'Results - OWASP'!$B$2:$L$321,5,FALSE)</f>
        <v>0</v>
      </c>
      <c r="O181">
        <f>VLOOKUP($B181,'Results - OWASP'!$B$2:$L$321,6,FALSE)</f>
        <v>0</v>
      </c>
      <c r="P181">
        <f>VLOOKUP($B181,'Results - OWASP'!$B$2:$L$321,7,FALSE)</f>
        <v>0</v>
      </c>
      <c r="Q181">
        <f>VLOOKUP($B181,'Results - OWASP'!$B$2:$L$321,8,FALSE)</f>
        <v>0</v>
      </c>
      <c r="R181">
        <f>VLOOKUP($B181,'Results - OWASP'!$B$2:$L$321,9,FALSE)</f>
        <v>0</v>
      </c>
      <c r="S181">
        <f>VLOOKUP($B181,'Results - OWASP'!$B$2:$L$321,10,FALSE)</f>
        <v>0</v>
      </c>
      <c r="T181">
        <f>VLOOKUP($B181,'Results - OWASP'!$B$2:$L$321,11,FALSE)</f>
        <v>0</v>
      </c>
      <c r="U181">
        <f>VLOOKUP($B181,'Results - RiskLevel'!$B$2:$G$321,3,FALSE)</f>
        <v>0</v>
      </c>
      <c r="V181">
        <f>VLOOKUP($B181,'Results - RiskLevel'!$B$2:$G$321,4,FALSE)</f>
        <v>0</v>
      </c>
      <c r="W181">
        <f>VLOOKUP($B181,'Results - RiskLevel'!$B$2:$G$321,5,FALSE)</f>
        <v>0</v>
      </c>
      <c r="X181">
        <f>VLOOKUP($B181,'Results - RiskLevel'!$B$2:$G$321,6,FALSE)</f>
        <v>0</v>
      </c>
      <c r="Y181">
        <f>VLOOKUP($B181,'Results - RiskLevel'!$B$2:$G$321,2,FALSE)</f>
        <v>0</v>
      </c>
    </row>
    <row r="182" spans="1:25" x14ac:dyDescent="0.2">
      <c r="A182">
        <v>181</v>
      </c>
      <c r="B182" t="s">
        <v>185</v>
      </c>
      <c r="C182" t="str">
        <f>VLOOKUP($B182,Naming!$B$2:$D$321,2,FALSE)</f>
        <v>Height Increase - Increase Height Workout, Taller</v>
      </c>
      <c r="D182" t="str">
        <f>VLOOKUP($B182,Naming!$B$2:$D$321,3,FALSE)</f>
        <v>HEALTH_AND_FITNESS</v>
      </c>
      <c r="E182" s="4">
        <f>VLOOKUP($B182,'Results - Sequence'!$B$2:$E$321,2,FALSE)</f>
        <v>44022.078626749673</v>
      </c>
      <c r="F182" s="4">
        <f>VLOOKUP($B182,'Results - Sequence'!$B$2:$E$321,3,FALSE)</f>
        <v>44022.078933684941</v>
      </c>
      <c r="G182" s="3">
        <f>VLOOKUP($B182,'Results - Sequence'!$B$2:$E$321,4,FALSE)</f>
        <v>3.0693526787217706E-4</v>
      </c>
      <c r="H182" t="str">
        <f>VLOOKUP($B182,Androbugs!$B$2:$C$321,2,FALSE)</f>
        <v>Y</v>
      </c>
      <c r="I182" t="str">
        <f>VLOOKUP($B182,Droidstatx!$B$2:$C$321,2,FALSE)</f>
        <v>Y</v>
      </c>
      <c r="J182" t="e">
        <f>VLOOKUP($B182,Super!$B$2:$C$321,2,FALSE)</f>
        <v>#N/A</v>
      </c>
      <c r="K182">
        <f>VLOOKUP($B182,'Results - OWASP'!$B$2:$L$321,2,FALSE)</f>
        <v>9</v>
      </c>
      <c r="L182">
        <f>VLOOKUP($B182,'Results - OWASP'!$B$2:$L$321,3,FALSE)</f>
        <v>2</v>
      </c>
      <c r="M182">
        <f>VLOOKUP($B182,'Results - OWASP'!$B$2:$L$321,4,FALSE)</f>
        <v>2</v>
      </c>
      <c r="N182">
        <f>VLOOKUP($B182,'Results - OWASP'!$B$2:$L$321,5,FALSE)</f>
        <v>0</v>
      </c>
      <c r="O182">
        <f>VLOOKUP($B182,'Results - OWASP'!$B$2:$L$321,6,FALSE)</f>
        <v>1</v>
      </c>
      <c r="P182">
        <f>VLOOKUP($B182,'Results - OWASP'!$B$2:$L$321,7,FALSE)</f>
        <v>1</v>
      </c>
      <c r="Q182">
        <f>VLOOKUP($B182,'Results - OWASP'!$B$2:$L$321,8,FALSE)</f>
        <v>2</v>
      </c>
      <c r="R182">
        <f>VLOOKUP($B182,'Results - OWASP'!$B$2:$L$321,9,FALSE)</f>
        <v>3</v>
      </c>
      <c r="S182">
        <f>VLOOKUP($B182,'Results - OWASP'!$B$2:$L$321,10,FALSE)</f>
        <v>1</v>
      </c>
      <c r="T182">
        <f>VLOOKUP($B182,'Results - OWASP'!$B$2:$L$321,11,FALSE)</f>
        <v>1</v>
      </c>
      <c r="U182">
        <f>VLOOKUP($B182,'Results - RiskLevel'!$B$2:$G$321,3,FALSE)</f>
        <v>22</v>
      </c>
      <c r="V182">
        <f>VLOOKUP($B182,'Results - RiskLevel'!$B$2:$G$321,4,FALSE)</f>
        <v>7</v>
      </c>
      <c r="W182">
        <f>VLOOKUP($B182,'Results - RiskLevel'!$B$2:$G$321,5,FALSE)</f>
        <v>11</v>
      </c>
      <c r="X182">
        <f>VLOOKUP($B182,'Results - RiskLevel'!$B$2:$G$321,6,FALSE)</f>
        <v>4</v>
      </c>
      <c r="Y182">
        <f>VLOOKUP($B182,'Results - RiskLevel'!$B$2:$G$321,2,FALSE)</f>
        <v>0.51</v>
      </c>
    </row>
    <row r="183" spans="1:25" x14ac:dyDescent="0.2">
      <c r="A183">
        <v>182</v>
      </c>
      <c r="B183" t="s">
        <v>186</v>
      </c>
      <c r="C183" t="str">
        <f>VLOOKUP($B183,Naming!$B$2:$D$321,2,FALSE)</f>
        <v>kakaopage - Webtoon Romansa Original</v>
      </c>
      <c r="D183" t="str">
        <f>VLOOKUP($B183,Naming!$B$2:$D$321,3,FALSE)</f>
        <v>COMICS</v>
      </c>
      <c r="E183" s="4">
        <f>VLOOKUP($B183,'Results - Sequence'!$B$2:$E$321,2,FALSE)</f>
        <v>44022.078933752236</v>
      </c>
      <c r="F183" s="4">
        <f>VLOOKUP($B183,'Results - Sequence'!$B$2:$E$321,3,FALSE)</f>
        <v>44022.078940058447</v>
      </c>
      <c r="G183" s="3">
        <f>VLOOKUP($B183,'Results - Sequence'!$B$2:$E$321,4,FALSE)</f>
        <v>6.3062107074074447E-6</v>
      </c>
      <c r="H183" t="str">
        <f>VLOOKUP($B183,Androbugs!$B$2:$C$321,2,FALSE)</f>
        <v>N</v>
      </c>
      <c r="I183" t="str">
        <f>VLOOKUP($B183,Droidstatx!$B$2:$C$321,2,FALSE)</f>
        <v>N</v>
      </c>
      <c r="J183" t="e">
        <f>VLOOKUP($B183,Super!$B$2:$C$321,2,FALSE)</f>
        <v>#N/A</v>
      </c>
      <c r="K183">
        <f>VLOOKUP($B183,'Results - OWASP'!$B$2:$L$321,2,FALSE)</f>
        <v>0</v>
      </c>
      <c r="L183">
        <f>VLOOKUP($B183,'Results - OWASP'!$B$2:$L$321,3,FALSE)</f>
        <v>0</v>
      </c>
      <c r="M183">
        <f>VLOOKUP($B183,'Results - OWASP'!$B$2:$L$321,4,FALSE)</f>
        <v>0</v>
      </c>
      <c r="N183">
        <f>VLOOKUP($B183,'Results - OWASP'!$B$2:$L$321,5,FALSE)</f>
        <v>0</v>
      </c>
      <c r="O183">
        <f>VLOOKUP($B183,'Results - OWASP'!$B$2:$L$321,6,FALSE)</f>
        <v>0</v>
      </c>
      <c r="P183">
        <f>VLOOKUP($B183,'Results - OWASP'!$B$2:$L$321,7,FALSE)</f>
        <v>0</v>
      </c>
      <c r="Q183">
        <f>VLOOKUP($B183,'Results - OWASP'!$B$2:$L$321,8,FALSE)</f>
        <v>0</v>
      </c>
      <c r="R183">
        <f>VLOOKUP($B183,'Results - OWASP'!$B$2:$L$321,9,FALSE)</f>
        <v>0</v>
      </c>
      <c r="S183">
        <f>VLOOKUP($B183,'Results - OWASP'!$B$2:$L$321,10,FALSE)</f>
        <v>0</v>
      </c>
      <c r="T183">
        <f>VLOOKUP($B183,'Results - OWASP'!$B$2:$L$321,11,FALSE)</f>
        <v>0</v>
      </c>
      <c r="U183">
        <f>VLOOKUP($B183,'Results - RiskLevel'!$B$2:$G$321,3,FALSE)</f>
        <v>0</v>
      </c>
      <c r="V183">
        <f>VLOOKUP($B183,'Results - RiskLevel'!$B$2:$G$321,4,FALSE)</f>
        <v>0</v>
      </c>
      <c r="W183">
        <f>VLOOKUP($B183,'Results - RiskLevel'!$B$2:$G$321,5,FALSE)</f>
        <v>0</v>
      </c>
      <c r="X183">
        <f>VLOOKUP($B183,'Results - RiskLevel'!$B$2:$G$321,6,FALSE)</f>
        <v>0</v>
      </c>
      <c r="Y183">
        <f>VLOOKUP($B183,'Results - RiskLevel'!$B$2:$G$321,2,FALSE)</f>
        <v>0</v>
      </c>
    </row>
    <row r="184" spans="1:25" x14ac:dyDescent="0.2">
      <c r="A184">
        <v>183</v>
      </c>
      <c r="B184" t="s">
        <v>187</v>
      </c>
      <c r="C184" t="str">
        <f>VLOOKUP($B184,Naming!$B$2:$D$321,2,FALSE)</f>
        <v>ML - Plus Size</v>
      </c>
      <c r="D184" t="str">
        <f>VLOOKUP($B184,Naming!$B$2:$D$321,3,FALSE)</f>
        <v>BEAUTY</v>
      </c>
      <c r="E184" s="4">
        <f>VLOOKUP($B184,'Results - Sequence'!$B$2:$E$321,2,FALSE)</f>
        <v>44022.078940121457</v>
      </c>
      <c r="F184" s="4">
        <f>VLOOKUP($B184,'Results - Sequence'!$B$2:$E$321,3,FALSE)</f>
        <v>44022.079251139978</v>
      </c>
      <c r="G184" s="3">
        <f>VLOOKUP($B184,'Results - Sequence'!$B$2:$E$321,4,FALSE)</f>
        <v>3.1101852073334157E-4</v>
      </c>
      <c r="H184" t="str">
        <f>VLOOKUP($B184,Androbugs!$B$2:$C$321,2,FALSE)</f>
        <v>Y</v>
      </c>
      <c r="I184" t="str">
        <f>VLOOKUP($B184,Droidstatx!$B$2:$C$321,2,FALSE)</f>
        <v>Y</v>
      </c>
      <c r="J184" t="str">
        <f>VLOOKUP($B184,Super!$B$2:$C$321,2,FALSE)</f>
        <v>Y</v>
      </c>
      <c r="K184">
        <f>VLOOKUP($B184,'Results - OWASP'!$B$2:$L$321,2,FALSE)</f>
        <v>10</v>
      </c>
      <c r="L184">
        <f>VLOOKUP($B184,'Results - OWASP'!$B$2:$L$321,3,FALSE)</f>
        <v>6</v>
      </c>
      <c r="M184">
        <f>VLOOKUP($B184,'Results - OWASP'!$B$2:$L$321,4,FALSE)</f>
        <v>3</v>
      </c>
      <c r="N184">
        <f>VLOOKUP($B184,'Results - OWASP'!$B$2:$L$321,5,FALSE)</f>
        <v>0</v>
      </c>
      <c r="O184">
        <f>VLOOKUP($B184,'Results - OWASP'!$B$2:$L$321,6,FALSE)</f>
        <v>4</v>
      </c>
      <c r="P184">
        <f>VLOOKUP($B184,'Results - OWASP'!$B$2:$L$321,7,FALSE)</f>
        <v>1</v>
      </c>
      <c r="Q184">
        <f>VLOOKUP($B184,'Results - OWASP'!$B$2:$L$321,8,FALSE)</f>
        <v>4</v>
      </c>
      <c r="R184">
        <f>VLOOKUP($B184,'Results - OWASP'!$B$2:$L$321,9,FALSE)</f>
        <v>3</v>
      </c>
      <c r="S184">
        <f>VLOOKUP($B184,'Results - OWASP'!$B$2:$L$321,10,FALSE)</f>
        <v>1</v>
      </c>
      <c r="T184">
        <f>VLOOKUP($B184,'Results - OWASP'!$B$2:$L$321,11,FALSE)</f>
        <v>0</v>
      </c>
      <c r="U184">
        <f>VLOOKUP($B184,'Results - RiskLevel'!$B$2:$G$321,3,FALSE)</f>
        <v>32</v>
      </c>
      <c r="V184">
        <f>VLOOKUP($B184,'Results - RiskLevel'!$B$2:$G$321,4,FALSE)</f>
        <v>13</v>
      </c>
      <c r="W184">
        <f>VLOOKUP($B184,'Results - RiskLevel'!$B$2:$G$321,5,FALSE)</f>
        <v>14</v>
      </c>
      <c r="X184">
        <f>VLOOKUP($B184,'Results - RiskLevel'!$B$2:$G$321,6,FALSE)</f>
        <v>5</v>
      </c>
      <c r="Y184">
        <f>VLOOKUP($B184,'Results - RiskLevel'!$B$2:$G$321,2,FALSE)</f>
        <v>0.53</v>
      </c>
    </row>
    <row r="185" spans="1:25" x14ac:dyDescent="0.2">
      <c r="A185">
        <v>184</v>
      </c>
      <c r="B185" t="s">
        <v>188</v>
      </c>
      <c r="C185" t="str">
        <f>VLOOKUP($B185,Naming!$B$2:$D$321,2,FALSE)</f>
        <v>Reddit</v>
      </c>
      <c r="D185" t="str">
        <f>VLOOKUP($B185,Naming!$B$2:$D$321,3,FALSE)</f>
        <v>NEWS_AND_MAGAZINES</v>
      </c>
      <c r="E185" s="4">
        <f>VLOOKUP($B185,'Results - Sequence'!$B$2:$E$321,2,FALSE)</f>
        <v>44022.079251203417</v>
      </c>
      <c r="F185" s="4">
        <f>VLOOKUP($B185,'Results - Sequence'!$B$2:$E$321,3,FALSE)</f>
        <v>44022.079258059857</v>
      </c>
      <c r="G185" s="3">
        <f>VLOOKUP($B185,'Results - Sequence'!$B$2:$E$321,4,FALSE)</f>
        <v>6.8564404500648379E-6</v>
      </c>
      <c r="H185" t="str">
        <f>VLOOKUP($B185,Androbugs!$B$2:$C$321,2,FALSE)</f>
        <v>N</v>
      </c>
      <c r="I185" t="str">
        <f>VLOOKUP($B185,Droidstatx!$B$2:$C$321,2,FALSE)</f>
        <v>N</v>
      </c>
      <c r="J185" t="str">
        <f>VLOOKUP($B185,Super!$B$2:$C$321,2,FALSE)</f>
        <v>Y</v>
      </c>
      <c r="K185">
        <f>VLOOKUP($B185,'Results - OWASP'!$B$2:$L$321,2,FALSE)</f>
        <v>0</v>
      </c>
      <c r="L185">
        <f>VLOOKUP($B185,'Results - OWASP'!$B$2:$L$321,3,FALSE)</f>
        <v>5</v>
      </c>
      <c r="M185">
        <f>VLOOKUP($B185,'Results - OWASP'!$B$2:$L$321,4,FALSE)</f>
        <v>0</v>
      </c>
      <c r="N185">
        <f>VLOOKUP($B185,'Results - OWASP'!$B$2:$L$321,5,FALSE)</f>
        <v>0</v>
      </c>
      <c r="O185">
        <f>VLOOKUP($B185,'Results - OWASP'!$B$2:$L$321,6,FALSE)</f>
        <v>3</v>
      </c>
      <c r="P185">
        <f>VLOOKUP($B185,'Results - OWASP'!$B$2:$L$321,7,FALSE)</f>
        <v>0</v>
      </c>
      <c r="Q185">
        <f>VLOOKUP($B185,'Results - OWASP'!$B$2:$L$321,8,FALSE)</f>
        <v>5</v>
      </c>
      <c r="R185">
        <f>VLOOKUP($B185,'Results - OWASP'!$B$2:$L$321,9,FALSE)</f>
        <v>1</v>
      </c>
      <c r="S185">
        <f>VLOOKUP($B185,'Results - OWASP'!$B$2:$L$321,10,FALSE)</f>
        <v>0</v>
      </c>
      <c r="T185">
        <f>VLOOKUP($B185,'Results - OWASP'!$B$2:$L$321,11,FALSE)</f>
        <v>0</v>
      </c>
      <c r="U185">
        <f>VLOOKUP($B185,'Results - RiskLevel'!$B$2:$G$321,3,FALSE)</f>
        <v>14</v>
      </c>
      <c r="V185">
        <f>VLOOKUP($B185,'Results - RiskLevel'!$B$2:$G$321,4,FALSE)</f>
        <v>6</v>
      </c>
      <c r="W185">
        <f>VLOOKUP($B185,'Results - RiskLevel'!$B$2:$G$321,5,FALSE)</f>
        <v>5</v>
      </c>
      <c r="X185">
        <f>VLOOKUP($B185,'Results - RiskLevel'!$B$2:$G$321,6,FALSE)</f>
        <v>3</v>
      </c>
      <c r="Y185">
        <f>VLOOKUP($B185,'Results - RiskLevel'!$B$2:$G$321,2,FALSE)</f>
        <v>0.55000000000000004</v>
      </c>
    </row>
    <row r="186" spans="1:25" x14ac:dyDescent="0.2">
      <c r="A186">
        <v>185</v>
      </c>
      <c r="B186" t="s">
        <v>189</v>
      </c>
      <c r="C186" t="str">
        <f>VLOOKUP($B186,Naming!$B$2:$D$321,2,FALSE)</f>
        <v>VIZ Manga – Direct from Japan</v>
      </c>
      <c r="D186" t="str">
        <f>VLOOKUP($B186,Naming!$B$2:$D$321,3,FALSE)</f>
        <v>COMICS</v>
      </c>
      <c r="E186" s="4">
        <f>VLOOKUP($B186,'Results - Sequence'!$B$2:$E$321,2,FALSE)</f>
        <v>44022.079258142752</v>
      </c>
      <c r="F186" s="4">
        <f>VLOOKUP($B186,'Results - Sequence'!$B$2:$E$321,3,FALSE)</f>
        <v>44022.079661887277</v>
      </c>
      <c r="G186" s="3">
        <f>VLOOKUP($B186,'Results - Sequence'!$B$2:$E$321,4,FALSE)</f>
        <v>4.0374452510150149E-4</v>
      </c>
      <c r="H186" t="str">
        <f>VLOOKUP($B186,Androbugs!$B$2:$C$321,2,FALSE)</f>
        <v>Y</v>
      </c>
      <c r="I186" t="str">
        <f>VLOOKUP($B186,Droidstatx!$B$2:$C$321,2,FALSE)</f>
        <v>Y</v>
      </c>
      <c r="J186" t="e">
        <f>VLOOKUP($B186,Super!$B$2:$C$321,2,FALSE)</f>
        <v>#N/A</v>
      </c>
      <c r="K186">
        <f>VLOOKUP($B186,'Results - OWASP'!$B$2:$L$321,2,FALSE)</f>
        <v>8</v>
      </c>
      <c r="L186">
        <f>VLOOKUP($B186,'Results - OWASP'!$B$2:$L$321,3,FALSE)</f>
        <v>3</v>
      </c>
      <c r="M186">
        <f>VLOOKUP($B186,'Results - OWASP'!$B$2:$L$321,4,FALSE)</f>
        <v>4</v>
      </c>
      <c r="N186">
        <f>VLOOKUP($B186,'Results - OWASP'!$B$2:$L$321,5,FALSE)</f>
        <v>0</v>
      </c>
      <c r="O186">
        <f>VLOOKUP($B186,'Results - OWASP'!$B$2:$L$321,6,FALSE)</f>
        <v>2</v>
      </c>
      <c r="P186">
        <f>VLOOKUP($B186,'Results - OWASP'!$B$2:$L$321,7,FALSE)</f>
        <v>1</v>
      </c>
      <c r="Q186">
        <f>VLOOKUP($B186,'Results - OWASP'!$B$2:$L$321,8,FALSE)</f>
        <v>1</v>
      </c>
      <c r="R186">
        <f>VLOOKUP($B186,'Results - OWASP'!$B$2:$L$321,9,FALSE)</f>
        <v>3</v>
      </c>
      <c r="S186">
        <f>VLOOKUP($B186,'Results - OWASP'!$B$2:$L$321,10,FALSE)</f>
        <v>2</v>
      </c>
      <c r="T186">
        <f>VLOOKUP($B186,'Results - OWASP'!$B$2:$L$321,11,FALSE)</f>
        <v>1</v>
      </c>
      <c r="U186">
        <f>VLOOKUP($B186,'Results - RiskLevel'!$B$2:$G$321,3,FALSE)</f>
        <v>25</v>
      </c>
      <c r="V186">
        <f>VLOOKUP($B186,'Results - RiskLevel'!$B$2:$G$321,4,FALSE)</f>
        <v>7</v>
      </c>
      <c r="W186">
        <f>VLOOKUP($B186,'Results - RiskLevel'!$B$2:$G$321,5,FALSE)</f>
        <v>13</v>
      </c>
      <c r="X186">
        <f>VLOOKUP($B186,'Results - RiskLevel'!$B$2:$G$321,6,FALSE)</f>
        <v>5</v>
      </c>
      <c r="Y186">
        <f>VLOOKUP($B186,'Results - RiskLevel'!$B$2:$G$321,2,FALSE)</f>
        <v>0.53</v>
      </c>
    </row>
    <row r="187" spans="1:25" x14ac:dyDescent="0.2">
      <c r="A187">
        <v>186</v>
      </c>
      <c r="B187" t="s">
        <v>190</v>
      </c>
      <c r="C187" t="str">
        <f>VLOOKUP($B187,Naming!$B$2:$D$321,2,FALSE)</f>
        <v>MX Player Codec (ARMv7)</v>
      </c>
      <c r="D187" t="str">
        <f>VLOOKUP($B187,Naming!$B$2:$D$321,3,FALSE)</f>
        <v>LIBRARIES_AND_DEMO</v>
      </c>
      <c r="E187" s="4">
        <f>VLOOKUP($B187,'Results - Sequence'!$B$2:$E$321,2,FALSE)</f>
        <v>44022.079661951189</v>
      </c>
      <c r="F187" s="4">
        <f>VLOOKUP($B187,'Results - Sequence'!$B$2:$E$321,3,FALSE)</f>
        <v>44022.079685912067</v>
      </c>
      <c r="G187" s="3">
        <f>VLOOKUP($B187,'Results - Sequence'!$B$2:$E$321,4,FALSE)</f>
        <v>2.3960878024809062E-5</v>
      </c>
      <c r="H187" t="str">
        <f>VLOOKUP($B187,Androbugs!$B$2:$C$321,2,FALSE)</f>
        <v>Y</v>
      </c>
      <c r="I187" t="str">
        <f>VLOOKUP($B187,Droidstatx!$B$2:$C$321,2,FALSE)</f>
        <v>Y</v>
      </c>
      <c r="J187" t="str">
        <f>VLOOKUP($B187,Super!$B$2:$C$321,2,FALSE)</f>
        <v>Y</v>
      </c>
      <c r="K187">
        <f>VLOOKUP($B187,'Results - OWASP'!$B$2:$L$321,2,FALSE)</f>
        <v>1</v>
      </c>
      <c r="L187">
        <f>VLOOKUP($B187,'Results - OWASP'!$B$2:$L$321,3,FALSE)</f>
        <v>1</v>
      </c>
      <c r="M187">
        <f>VLOOKUP($B187,'Results - OWASP'!$B$2:$L$321,4,FALSE)</f>
        <v>1</v>
      </c>
      <c r="N187">
        <f>VLOOKUP($B187,'Results - OWASP'!$B$2:$L$321,5,FALSE)</f>
        <v>0</v>
      </c>
      <c r="O187">
        <f>VLOOKUP($B187,'Results - OWASP'!$B$2:$L$321,6,FALSE)</f>
        <v>1</v>
      </c>
      <c r="P187">
        <f>VLOOKUP($B187,'Results - OWASP'!$B$2:$L$321,7,FALSE)</f>
        <v>0</v>
      </c>
      <c r="Q187">
        <f>VLOOKUP($B187,'Results - OWASP'!$B$2:$L$321,8,FALSE)</f>
        <v>0</v>
      </c>
      <c r="R187">
        <f>VLOOKUP($B187,'Results - OWASP'!$B$2:$L$321,9,FALSE)</f>
        <v>0</v>
      </c>
      <c r="S187">
        <f>VLOOKUP($B187,'Results - OWASP'!$B$2:$L$321,10,FALSE)</f>
        <v>0</v>
      </c>
      <c r="T187">
        <f>VLOOKUP($B187,'Results - OWASP'!$B$2:$L$321,11,FALSE)</f>
        <v>0</v>
      </c>
      <c r="U187">
        <f>VLOOKUP($B187,'Results - RiskLevel'!$B$2:$G$321,3,FALSE)</f>
        <v>4</v>
      </c>
      <c r="V187">
        <f>VLOOKUP($B187,'Results - RiskLevel'!$B$2:$G$321,4,FALSE)</f>
        <v>2</v>
      </c>
      <c r="W187">
        <f>VLOOKUP($B187,'Results - RiskLevel'!$B$2:$G$321,5,FALSE)</f>
        <v>2</v>
      </c>
      <c r="X187">
        <f>VLOOKUP($B187,'Results - RiskLevel'!$B$2:$G$321,6,FALSE)</f>
        <v>0</v>
      </c>
      <c r="Y187">
        <f>VLOOKUP($B187,'Results - RiskLevel'!$B$2:$G$321,2,FALSE)</f>
        <v>0.33</v>
      </c>
    </row>
    <row r="188" spans="1:25" x14ac:dyDescent="0.2">
      <c r="A188">
        <v>187</v>
      </c>
      <c r="B188" t="s">
        <v>191</v>
      </c>
      <c r="C188" t="str">
        <f>VLOOKUP($B188,Naming!$B$2:$D$321,2,FALSE)</f>
        <v>SHAREit - Transfer &amp; Share</v>
      </c>
      <c r="D188" t="str">
        <f>VLOOKUP($B188,Naming!$B$2:$D$321,3,FALSE)</f>
        <v>TOOLS</v>
      </c>
      <c r="E188" s="4">
        <f>VLOOKUP($B188,'Results - Sequence'!$B$2:$E$321,2,FALSE)</f>
        <v>44022.079685975543</v>
      </c>
      <c r="F188" s="4">
        <f>VLOOKUP($B188,'Results - Sequence'!$B$2:$E$321,3,FALSE)</f>
        <v>44022.080165485779</v>
      </c>
      <c r="G188" s="3">
        <f>VLOOKUP($B188,'Results - Sequence'!$B$2:$E$321,4,FALSE)</f>
        <v>4.7951023589121178E-4</v>
      </c>
      <c r="H188" t="str">
        <f>VLOOKUP($B188,Androbugs!$B$2:$C$321,2,FALSE)</f>
        <v>Y</v>
      </c>
      <c r="I188" t="str">
        <f>VLOOKUP($B188,Droidstatx!$B$2:$C$321,2,FALSE)</f>
        <v>Y</v>
      </c>
      <c r="J188" t="str">
        <f>VLOOKUP($B188,Super!$B$2:$C$321,2,FALSE)</f>
        <v>Y</v>
      </c>
      <c r="K188">
        <f>VLOOKUP($B188,'Results - OWASP'!$B$2:$L$321,2,FALSE)</f>
        <v>14</v>
      </c>
      <c r="L188">
        <f>VLOOKUP($B188,'Results - OWASP'!$B$2:$L$321,3,FALSE)</f>
        <v>8</v>
      </c>
      <c r="M188">
        <f>VLOOKUP($B188,'Results - OWASP'!$B$2:$L$321,4,FALSE)</f>
        <v>5</v>
      </c>
      <c r="N188">
        <f>VLOOKUP($B188,'Results - OWASP'!$B$2:$L$321,5,FALSE)</f>
        <v>0</v>
      </c>
      <c r="O188">
        <f>VLOOKUP($B188,'Results - OWASP'!$B$2:$L$321,6,FALSE)</f>
        <v>6</v>
      </c>
      <c r="P188">
        <f>VLOOKUP($B188,'Results - OWASP'!$B$2:$L$321,7,FALSE)</f>
        <v>1</v>
      </c>
      <c r="Q188">
        <f>VLOOKUP($B188,'Results - OWASP'!$B$2:$L$321,8,FALSE)</f>
        <v>5</v>
      </c>
      <c r="R188">
        <f>VLOOKUP($B188,'Results - OWASP'!$B$2:$L$321,9,FALSE)</f>
        <v>2</v>
      </c>
      <c r="S188">
        <f>VLOOKUP($B188,'Results - OWASP'!$B$2:$L$321,10,FALSE)</f>
        <v>2</v>
      </c>
      <c r="T188">
        <f>VLOOKUP($B188,'Results - OWASP'!$B$2:$L$321,11,FALSE)</f>
        <v>1</v>
      </c>
      <c r="U188">
        <f>VLOOKUP($B188,'Results - RiskLevel'!$B$2:$G$321,3,FALSE)</f>
        <v>44</v>
      </c>
      <c r="V188">
        <f>VLOOKUP($B188,'Results - RiskLevel'!$B$2:$G$321,4,FALSE)</f>
        <v>12</v>
      </c>
      <c r="W188">
        <f>VLOOKUP($B188,'Results - RiskLevel'!$B$2:$G$321,5,FALSE)</f>
        <v>21</v>
      </c>
      <c r="X188">
        <f>VLOOKUP($B188,'Results - RiskLevel'!$B$2:$G$321,6,FALSE)</f>
        <v>11</v>
      </c>
      <c r="Y188">
        <f>VLOOKUP($B188,'Results - RiskLevel'!$B$2:$G$321,2,FALSE)</f>
        <v>0.53</v>
      </c>
    </row>
    <row r="189" spans="1:25" x14ac:dyDescent="0.2">
      <c r="A189">
        <v>188</v>
      </c>
      <c r="B189" t="s">
        <v>192</v>
      </c>
      <c r="C189" t="str">
        <f>VLOOKUP($B189,Naming!$B$2:$D$321,2,FALSE)</f>
        <v>Sport Zone +</v>
      </c>
      <c r="D189" t="str">
        <f>VLOOKUP($B189,Naming!$B$2:$D$321,3,FALSE)</f>
        <v>SPORTS</v>
      </c>
      <c r="E189" s="4">
        <f>VLOOKUP($B189,'Results - Sequence'!$B$2:$E$321,2,FALSE)</f>
        <v>44022.080165553147</v>
      </c>
      <c r="F189" s="4">
        <f>VLOOKUP($B189,'Results - Sequence'!$B$2:$E$321,3,FALSE)</f>
        <v>44022.080481279612</v>
      </c>
      <c r="G189" s="3">
        <f>VLOOKUP($B189,'Results - Sequence'!$B$2:$E$321,4,FALSE)</f>
        <v>3.1572646548738703E-4</v>
      </c>
      <c r="H189" t="str">
        <f>VLOOKUP($B189,Androbugs!$B$2:$C$321,2,FALSE)</f>
        <v>Y</v>
      </c>
      <c r="I189" t="str">
        <f>VLOOKUP($B189,Droidstatx!$B$2:$C$321,2,FALSE)</f>
        <v>Y</v>
      </c>
      <c r="J189" t="e">
        <f>VLOOKUP($B189,Super!$B$2:$C$321,2,FALSE)</f>
        <v>#N/A</v>
      </c>
      <c r="K189">
        <f>VLOOKUP($B189,'Results - OWASP'!$B$2:$L$321,2,FALSE)</f>
        <v>9</v>
      </c>
      <c r="L189">
        <f>VLOOKUP($B189,'Results - OWASP'!$B$2:$L$321,3,FALSE)</f>
        <v>3</v>
      </c>
      <c r="M189">
        <f>VLOOKUP($B189,'Results - OWASP'!$B$2:$L$321,4,FALSE)</f>
        <v>6</v>
      </c>
      <c r="N189">
        <f>VLOOKUP($B189,'Results - OWASP'!$B$2:$L$321,5,FALSE)</f>
        <v>0</v>
      </c>
      <c r="O189">
        <f>VLOOKUP($B189,'Results - OWASP'!$B$2:$L$321,6,FALSE)</f>
        <v>3</v>
      </c>
      <c r="P189">
        <f>VLOOKUP($B189,'Results - OWASP'!$B$2:$L$321,7,FALSE)</f>
        <v>1</v>
      </c>
      <c r="Q189">
        <f>VLOOKUP($B189,'Results - OWASP'!$B$2:$L$321,8,FALSE)</f>
        <v>1</v>
      </c>
      <c r="R189">
        <f>VLOOKUP($B189,'Results - OWASP'!$B$2:$L$321,9,FALSE)</f>
        <v>2</v>
      </c>
      <c r="S189">
        <f>VLOOKUP($B189,'Results - OWASP'!$B$2:$L$321,10,FALSE)</f>
        <v>1</v>
      </c>
      <c r="T189">
        <f>VLOOKUP($B189,'Results - OWASP'!$B$2:$L$321,11,FALSE)</f>
        <v>1</v>
      </c>
      <c r="U189">
        <f>VLOOKUP($B189,'Results - RiskLevel'!$B$2:$G$321,3,FALSE)</f>
        <v>27</v>
      </c>
      <c r="V189">
        <f>VLOOKUP($B189,'Results - RiskLevel'!$B$2:$G$321,4,FALSE)</f>
        <v>8</v>
      </c>
      <c r="W189">
        <f>VLOOKUP($B189,'Results - RiskLevel'!$B$2:$G$321,5,FALSE)</f>
        <v>11</v>
      </c>
      <c r="X189">
        <f>VLOOKUP($B189,'Results - RiskLevel'!$B$2:$G$321,6,FALSE)</f>
        <v>8</v>
      </c>
      <c r="Y189">
        <f>VLOOKUP($B189,'Results - RiskLevel'!$B$2:$G$321,2,FALSE)</f>
        <v>0.56999999999999995</v>
      </c>
    </row>
    <row r="190" spans="1:25" x14ac:dyDescent="0.2">
      <c r="A190">
        <v>189</v>
      </c>
      <c r="B190" t="s">
        <v>193</v>
      </c>
      <c r="C190" t="str">
        <f>VLOOKUP($B190,Naming!$B$2:$D$321,2,FALSE)</f>
        <v>Yandex.Weather</v>
      </c>
      <c r="D190" t="str">
        <f>VLOOKUP($B190,Naming!$B$2:$D$321,3,FALSE)</f>
        <v>WEATHER</v>
      </c>
      <c r="E190" s="4">
        <f>VLOOKUP($B190,'Results - Sequence'!$B$2:$E$321,2,FALSE)</f>
        <v>44022.080481346857</v>
      </c>
      <c r="F190" s="4">
        <f>VLOOKUP($B190,'Results - Sequence'!$B$2:$E$321,3,FALSE)</f>
        <v>44022.08083423417</v>
      </c>
      <c r="G190" s="3">
        <f>VLOOKUP($B190,'Results - Sequence'!$B$2:$E$321,4,FALSE)</f>
        <v>3.5288731305627152E-4</v>
      </c>
      <c r="H190" t="str">
        <f>VLOOKUP($B190,Androbugs!$B$2:$C$321,2,FALSE)</f>
        <v>Y</v>
      </c>
      <c r="I190" t="str">
        <f>VLOOKUP($B190,Droidstatx!$B$2:$C$321,2,FALSE)</f>
        <v>Y</v>
      </c>
      <c r="J190" t="e">
        <f>VLOOKUP($B190,Super!$B$2:$C$321,2,FALSE)</f>
        <v>#N/A</v>
      </c>
      <c r="K190">
        <f>VLOOKUP($B190,'Results - OWASP'!$B$2:$L$321,2,FALSE)</f>
        <v>8</v>
      </c>
      <c r="L190">
        <f>VLOOKUP($B190,'Results - OWASP'!$B$2:$L$321,3,FALSE)</f>
        <v>3</v>
      </c>
      <c r="M190">
        <f>VLOOKUP($B190,'Results - OWASP'!$B$2:$L$321,4,FALSE)</f>
        <v>3</v>
      </c>
      <c r="N190">
        <f>VLOOKUP($B190,'Results - OWASP'!$B$2:$L$321,5,FALSE)</f>
        <v>0</v>
      </c>
      <c r="O190">
        <f>VLOOKUP($B190,'Results - OWASP'!$B$2:$L$321,6,FALSE)</f>
        <v>2</v>
      </c>
      <c r="P190">
        <f>VLOOKUP($B190,'Results - OWASP'!$B$2:$L$321,7,FALSE)</f>
        <v>1</v>
      </c>
      <c r="Q190">
        <f>VLOOKUP($B190,'Results - OWASP'!$B$2:$L$321,8,FALSE)</f>
        <v>1</v>
      </c>
      <c r="R190">
        <f>VLOOKUP($B190,'Results - OWASP'!$B$2:$L$321,9,FALSE)</f>
        <v>2</v>
      </c>
      <c r="S190">
        <f>VLOOKUP($B190,'Results - OWASP'!$B$2:$L$321,10,FALSE)</f>
        <v>1</v>
      </c>
      <c r="T190">
        <f>VLOOKUP($B190,'Results - OWASP'!$B$2:$L$321,11,FALSE)</f>
        <v>0</v>
      </c>
      <c r="U190">
        <f>VLOOKUP($B190,'Results - RiskLevel'!$B$2:$G$321,3,FALSE)</f>
        <v>21</v>
      </c>
      <c r="V190">
        <f>VLOOKUP($B190,'Results - RiskLevel'!$B$2:$G$321,4,FALSE)</f>
        <v>7</v>
      </c>
      <c r="W190">
        <f>VLOOKUP($B190,'Results - RiskLevel'!$B$2:$G$321,5,FALSE)</f>
        <v>9</v>
      </c>
      <c r="X190">
        <f>VLOOKUP($B190,'Results - RiskLevel'!$B$2:$G$321,6,FALSE)</f>
        <v>5</v>
      </c>
      <c r="Y190">
        <f>VLOOKUP($B190,'Results - RiskLevel'!$B$2:$G$321,2,FALSE)</f>
        <v>0.5</v>
      </c>
    </row>
    <row r="191" spans="1:25" x14ac:dyDescent="0.2">
      <c r="A191">
        <v>190</v>
      </c>
      <c r="B191" t="s">
        <v>194</v>
      </c>
      <c r="C191" t="str">
        <f>VLOOKUP($B191,Naming!$B$2:$D$321,2,FALSE)</f>
        <v>LG MirrorDrive</v>
      </c>
      <c r="D191" t="str">
        <f>VLOOKUP($B191,Naming!$B$2:$D$321,3,FALSE)</f>
        <v>AUTO_AND_VEHICLES</v>
      </c>
      <c r="E191" s="4">
        <f>VLOOKUP($B191,'Results - Sequence'!$B$2:$E$321,2,FALSE)</f>
        <v>44022.080834302811</v>
      </c>
      <c r="F191" s="4">
        <f>VLOOKUP($B191,'Results - Sequence'!$B$2:$E$321,3,FALSE)</f>
        <v>44022.081004782209</v>
      </c>
      <c r="G191" s="3">
        <f>VLOOKUP($B191,'Results - Sequence'!$B$2:$E$321,4,FALSE)</f>
        <v>1.704793976387009E-4</v>
      </c>
      <c r="H191" t="str">
        <f>VLOOKUP($B191,Androbugs!$B$2:$C$321,2,FALSE)</f>
        <v>Y</v>
      </c>
      <c r="I191" t="str">
        <f>VLOOKUP($B191,Droidstatx!$B$2:$C$321,2,FALSE)</f>
        <v>Y</v>
      </c>
      <c r="J191" t="e">
        <f>VLOOKUP($B191,Super!$B$2:$C$321,2,FALSE)</f>
        <v>#N/A</v>
      </c>
      <c r="K191">
        <f>VLOOKUP($B191,'Results - OWASP'!$B$2:$L$321,2,FALSE)</f>
        <v>3</v>
      </c>
      <c r="L191">
        <f>VLOOKUP($B191,'Results - OWASP'!$B$2:$L$321,3,FALSE)</f>
        <v>3</v>
      </c>
      <c r="M191">
        <f>VLOOKUP($B191,'Results - OWASP'!$B$2:$L$321,4,FALSE)</f>
        <v>1</v>
      </c>
      <c r="N191">
        <f>VLOOKUP($B191,'Results - OWASP'!$B$2:$L$321,5,FALSE)</f>
        <v>0</v>
      </c>
      <c r="O191">
        <f>VLOOKUP($B191,'Results - OWASP'!$B$2:$L$321,6,FALSE)</f>
        <v>1</v>
      </c>
      <c r="P191">
        <f>VLOOKUP($B191,'Results - OWASP'!$B$2:$L$321,7,FALSE)</f>
        <v>0</v>
      </c>
      <c r="Q191">
        <f>VLOOKUP($B191,'Results - OWASP'!$B$2:$L$321,8,FALSE)</f>
        <v>1</v>
      </c>
      <c r="R191">
        <f>VLOOKUP($B191,'Results - OWASP'!$B$2:$L$321,9,FALSE)</f>
        <v>1</v>
      </c>
      <c r="S191">
        <f>VLOOKUP($B191,'Results - OWASP'!$B$2:$L$321,10,FALSE)</f>
        <v>0</v>
      </c>
      <c r="T191">
        <f>VLOOKUP($B191,'Results - OWASP'!$B$2:$L$321,11,FALSE)</f>
        <v>1</v>
      </c>
      <c r="U191">
        <f>VLOOKUP($B191,'Results - RiskLevel'!$B$2:$G$321,3,FALSE)</f>
        <v>11</v>
      </c>
      <c r="V191">
        <f>VLOOKUP($B191,'Results - RiskLevel'!$B$2:$G$321,4,FALSE)</f>
        <v>5</v>
      </c>
      <c r="W191">
        <f>VLOOKUP($B191,'Results - RiskLevel'!$B$2:$G$321,5,FALSE)</f>
        <v>5</v>
      </c>
      <c r="X191">
        <f>VLOOKUP($B191,'Results - RiskLevel'!$B$2:$G$321,6,FALSE)</f>
        <v>1</v>
      </c>
      <c r="Y191">
        <f>VLOOKUP($B191,'Results - RiskLevel'!$B$2:$G$321,2,FALSE)</f>
        <v>0.41</v>
      </c>
    </row>
    <row r="192" spans="1:25" x14ac:dyDescent="0.2">
      <c r="A192">
        <v>191</v>
      </c>
      <c r="B192" t="s">
        <v>195</v>
      </c>
      <c r="C192" t="str">
        <f>VLOOKUP($B192,Naming!$B$2:$D$321,2,FALSE)</f>
        <v>Wish - Shopping Made Fun</v>
      </c>
      <c r="D192" t="str">
        <f>VLOOKUP($B192,Naming!$B$2:$D$321,3,FALSE)</f>
        <v>SHOPPING</v>
      </c>
      <c r="E192" s="4">
        <f>VLOOKUP($B192,'Results - Sequence'!$B$2:$E$321,2,FALSE)</f>
        <v>44022.081004821754</v>
      </c>
      <c r="F192" s="4">
        <f>VLOOKUP($B192,'Results - Sequence'!$B$2:$E$321,3,FALSE)</f>
        <v>44022.081406271383</v>
      </c>
      <c r="G192" s="3">
        <f>VLOOKUP($B192,'Results - Sequence'!$B$2:$E$321,4,FALSE)</f>
        <v>4.0144962986232713E-4</v>
      </c>
      <c r="H192" t="str">
        <f>VLOOKUP($B192,Androbugs!$B$2:$C$321,2,FALSE)</f>
        <v>Y</v>
      </c>
      <c r="I192" t="str">
        <f>VLOOKUP($B192,Droidstatx!$B$2:$C$321,2,FALSE)</f>
        <v>Y</v>
      </c>
      <c r="J192" t="e">
        <f>VLOOKUP($B192,Super!$B$2:$C$321,2,FALSE)</f>
        <v>#N/A</v>
      </c>
      <c r="K192">
        <f>VLOOKUP($B192,'Results - OWASP'!$B$2:$L$321,2,FALSE)</f>
        <v>10</v>
      </c>
      <c r="L192">
        <f>VLOOKUP($B192,'Results - OWASP'!$B$2:$L$321,3,FALSE)</f>
        <v>3</v>
      </c>
      <c r="M192">
        <f>VLOOKUP($B192,'Results - OWASP'!$B$2:$L$321,4,FALSE)</f>
        <v>4</v>
      </c>
      <c r="N192">
        <f>VLOOKUP($B192,'Results - OWASP'!$B$2:$L$321,5,FALSE)</f>
        <v>0</v>
      </c>
      <c r="O192">
        <f>VLOOKUP($B192,'Results - OWASP'!$B$2:$L$321,6,FALSE)</f>
        <v>2</v>
      </c>
      <c r="P192">
        <f>VLOOKUP($B192,'Results - OWASP'!$B$2:$L$321,7,FALSE)</f>
        <v>1</v>
      </c>
      <c r="Q192">
        <f>VLOOKUP($B192,'Results - OWASP'!$B$2:$L$321,8,FALSE)</f>
        <v>1</v>
      </c>
      <c r="R192">
        <f>VLOOKUP($B192,'Results - OWASP'!$B$2:$L$321,9,FALSE)</f>
        <v>3</v>
      </c>
      <c r="S192">
        <f>VLOOKUP($B192,'Results - OWASP'!$B$2:$L$321,10,FALSE)</f>
        <v>2</v>
      </c>
      <c r="T192">
        <f>VLOOKUP($B192,'Results - OWASP'!$B$2:$L$321,11,FALSE)</f>
        <v>0</v>
      </c>
      <c r="U192">
        <f>VLOOKUP($B192,'Results - RiskLevel'!$B$2:$G$321,3,FALSE)</f>
        <v>26</v>
      </c>
      <c r="V192">
        <f>VLOOKUP($B192,'Results - RiskLevel'!$B$2:$G$321,4,FALSE)</f>
        <v>8</v>
      </c>
      <c r="W192">
        <f>VLOOKUP($B192,'Results - RiskLevel'!$B$2:$G$321,5,FALSE)</f>
        <v>11</v>
      </c>
      <c r="X192">
        <f>VLOOKUP($B192,'Results - RiskLevel'!$B$2:$G$321,6,FALSE)</f>
        <v>7</v>
      </c>
      <c r="Y192">
        <f>VLOOKUP($B192,'Results - RiskLevel'!$B$2:$G$321,2,FALSE)</f>
        <v>0.55000000000000004</v>
      </c>
    </row>
    <row r="193" spans="1:25" x14ac:dyDescent="0.2">
      <c r="A193">
        <v>192</v>
      </c>
      <c r="B193" t="s">
        <v>196</v>
      </c>
      <c r="C193" t="str">
        <f>VLOOKUP($B193,Naming!$B$2:$D$321,2,FALSE)</f>
        <v>AccuWeather: Weather forecast &amp; live radar maps</v>
      </c>
      <c r="D193" t="str">
        <f>VLOOKUP($B193,Naming!$B$2:$D$321,3,FALSE)</f>
        <v>WEATHER</v>
      </c>
      <c r="E193" s="4">
        <f>VLOOKUP($B193,'Results - Sequence'!$B$2:$E$321,2,FALSE)</f>
        <v>44022.081406335928</v>
      </c>
      <c r="F193" s="4">
        <f>VLOOKUP($B193,'Results - Sequence'!$B$2:$E$321,3,FALSE)</f>
        <v>44022.081792081219</v>
      </c>
      <c r="G193" s="3">
        <f>VLOOKUP($B193,'Results - Sequence'!$B$2:$E$321,4,FALSE)</f>
        <v>3.8574529025936499E-4</v>
      </c>
      <c r="H193" t="str">
        <f>VLOOKUP($B193,Androbugs!$B$2:$C$321,2,FALSE)</f>
        <v>Y</v>
      </c>
      <c r="I193" t="str">
        <f>VLOOKUP($B193,Droidstatx!$B$2:$C$321,2,FALSE)</f>
        <v>Y</v>
      </c>
      <c r="J193" t="str">
        <f>VLOOKUP($B193,Super!$B$2:$C$321,2,FALSE)</f>
        <v>Y</v>
      </c>
      <c r="K193">
        <f>VLOOKUP($B193,'Results - OWASP'!$B$2:$L$321,2,FALSE)</f>
        <v>10</v>
      </c>
      <c r="L193">
        <f>VLOOKUP($B193,'Results - OWASP'!$B$2:$L$321,3,FALSE)</f>
        <v>10</v>
      </c>
      <c r="M193">
        <f>VLOOKUP($B193,'Results - OWASP'!$B$2:$L$321,4,FALSE)</f>
        <v>2</v>
      </c>
      <c r="N193">
        <f>VLOOKUP($B193,'Results - OWASP'!$B$2:$L$321,5,FALSE)</f>
        <v>0</v>
      </c>
      <c r="O193">
        <f>VLOOKUP($B193,'Results - OWASP'!$B$2:$L$321,6,FALSE)</f>
        <v>5</v>
      </c>
      <c r="P193">
        <f>VLOOKUP($B193,'Results - OWASP'!$B$2:$L$321,7,FALSE)</f>
        <v>1</v>
      </c>
      <c r="Q193">
        <f>VLOOKUP($B193,'Results - OWASP'!$B$2:$L$321,8,FALSE)</f>
        <v>6</v>
      </c>
      <c r="R193">
        <f>VLOOKUP($B193,'Results - OWASP'!$B$2:$L$321,9,FALSE)</f>
        <v>4</v>
      </c>
      <c r="S193">
        <f>VLOOKUP($B193,'Results - OWASP'!$B$2:$L$321,10,FALSE)</f>
        <v>1</v>
      </c>
      <c r="T193">
        <f>VLOOKUP($B193,'Results - OWASP'!$B$2:$L$321,11,FALSE)</f>
        <v>0</v>
      </c>
      <c r="U193">
        <f>VLOOKUP($B193,'Results - RiskLevel'!$B$2:$G$321,3,FALSE)</f>
        <v>39</v>
      </c>
      <c r="V193">
        <f>VLOOKUP($B193,'Results - RiskLevel'!$B$2:$G$321,4,FALSE)</f>
        <v>14</v>
      </c>
      <c r="W193">
        <f>VLOOKUP($B193,'Results - RiskLevel'!$B$2:$G$321,5,FALSE)</f>
        <v>18</v>
      </c>
      <c r="X193">
        <f>VLOOKUP($B193,'Results - RiskLevel'!$B$2:$G$321,6,FALSE)</f>
        <v>7</v>
      </c>
      <c r="Y193">
        <f>VLOOKUP($B193,'Results - RiskLevel'!$B$2:$G$321,2,FALSE)</f>
        <v>0.52</v>
      </c>
    </row>
    <row r="194" spans="1:25" x14ac:dyDescent="0.2">
      <c r="A194">
        <v>193</v>
      </c>
      <c r="B194" t="s">
        <v>197</v>
      </c>
      <c r="C194" t="str">
        <f>VLOOKUP($B194,Naming!$B$2:$D$321,2,FALSE)</f>
        <v>PixelLab - Text on pictures</v>
      </c>
      <c r="D194" t="str">
        <f>VLOOKUP($B194,Naming!$B$2:$D$321,3,FALSE)</f>
        <v>PHOTOGRAPHY</v>
      </c>
      <c r="E194" s="4">
        <f>VLOOKUP($B194,'Results - Sequence'!$B$2:$E$321,2,FALSE)</f>
        <v>44022.081792147561</v>
      </c>
      <c r="F194" s="4">
        <f>VLOOKUP($B194,'Results - Sequence'!$B$2:$E$321,3,FALSE)</f>
        <v>44022.082106560927</v>
      </c>
      <c r="G194" s="3">
        <f>VLOOKUP($B194,'Results - Sequence'!$B$2:$E$321,4,FALSE)</f>
        <v>3.1441336614079773E-4</v>
      </c>
      <c r="H194" t="str">
        <f>VLOOKUP($B194,Androbugs!$B$2:$C$321,2,FALSE)</f>
        <v>Y</v>
      </c>
      <c r="I194" t="str">
        <f>VLOOKUP($B194,Droidstatx!$B$2:$C$321,2,FALSE)</f>
        <v>Y</v>
      </c>
      <c r="J194" t="e">
        <f>VLOOKUP($B194,Super!$B$2:$C$321,2,FALSE)</f>
        <v>#N/A</v>
      </c>
      <c r="K194">
        <f>VLOOKUP($B194,'Results - OWASP'!$B$2:$L$321,2,FALSE)</f>
        <v>8</v>
      </c>
      <c r="L194">
        <f>VLOOKUP($B194,'Results - OWASP'!$B$2:$L$321,3,FALSE)</f>
        <v>2</v>
      </c>
      <c r="M194">
        <f>VLOOKUP($B194,'Results - OWASP'!$B$2:$L$321,4,FALSE)</f>
        <v>2</v>
      </c>
      <c r="N194">
        <f>VLOOKUP($B194,'Results - OWASP'!$B$2:$L$321,5,FALSE)</f>
        <v>0</v>
      </c>
      <c r="O194">
        <f>VLOOKUP($B194,'Results - OWASP'!$B$2:$L$321,6,FALSE)</f>
        <v>2</v>
      </c>
      <c r="P194">
        <f>VLOOKUP($B194,'Results - OWASP'!$B$2:$L$321,7,FALSE)</f>
        <v>1</v>
      </c>
      <c r="Q194">
        <f>VLOOKUP($B194,'Results - OWASP'!$B$2:$L$321,8,FALSE)</f>
        <v>1</v>
      </c>
      <c r="R194">
        <f>VLOOKUP($B194,'Results - OWASP'!$B$2:$L$321,9,FALSE)</f>
        <v>3</v>
      </c>
      <c r="S194">
        <f>VLOOKUP($B194,'Results - OWASP'!$B$2:$L$321,10,FALSE)</f>
        <v>1</v>
      </c>
      <c r="T194">
        <f>VLOOKUP($B194,'Results - OWASP'!$B$2:$L$321,11,FALSE)</f>
        <v>1</v>
      </c>
      <c r="U194">
        <f>VLOOKUP($B194,'Results - RiskLevel'!$B$2:$G$321,3,FALSE)</f>
        <v>21</v>
      </c>
      <c r="V194">
        <f>VLOOKUP($B194,'Results - RiskLevel'!$B$2:$G$321,4,FALSE)</f>
        <v>6</v>
      </c>
      <c r="W194">
        <f>VLOOKUP($B194,'Results - RiskLevel'!$B$2:$G$321,5,FALSE)</f>
        <v>11</v>
      </c>
      <c r="X194">
        <f>VLOOKUP($B194,'Results - RiskLevel'!$B$2:$G$321,6,FALSE)</f>
        <v>4</v>
      </c>
      <c r="Y194">
        <f>VLOOKUP($B194,'Results - RiskLevel'!$B$2:$G$321,2,FALSE)</f>
        <v>0.55000000000000004</v>
      </c>
    </row>
    <row r="195" spans="1:25" x14ac:dyDescent="0.2">
      <c r="A195">
        <v>194</v>
      </c>
      <c r="B195" t="s">
        <v>198</v>
      </c>
      <c r="C195" t="str">
        <f>VLOOKUP($B195,Naming!$B$2:$D$321,2,FALSE)</f>
        <v>Cooking Games - Food Fever &amp; Restaurant Craze</v>
      </c>
      <c r="D195" t="str">
        <f>VLOOKUP($B195,Naming!$B$2:$D$321,3,FALSE)</f>
        <v>PARENTING</v>
      </c>
      <c r="E195" s="4">
        <f>VLOOKUP($B195,'Results - Sequence'!$B$2:$E$321,2,FALSE)</f>
        <v>44022.082106624803</v>
      </c>
      <c r="F195" s="4">
        <f>VLOOKUP($B195,'Results - Sequence'!$B$2:$E$321,3,FALSE)</f>
        <v>44022.082177910343</v>
      </c>
      <c r="G195" s="3">
        <f>VLOOKUP($B195,'Results - Sequence'!$B$2:$E$321,4,FALSE)</f>
        <v>7.1285539888776839E-5</v>
      </c>
      <c r="H195" t="str">
        <f>VLOOKUP($B195,Androbugs!$B$2:$C$321,2,FALSE)</f>
        <v>Y</v>
      </c>
      <c r="I195" t="str">
        <f>VLOOKUP($B195,Droidstatx!$B$2:$C$321,2,FALSE)</f>
        <v>Y</v>
      </c>
      <c r="J195" t="e">
        <f>VLOOKUP($B195,Super!$B$2:$C$321,2,FALSE)</f>
        <v>#N/A</v>
      </c>
      <c r="K195">
        <f>VLOOKUP($B195,'Results - OWASP'!$B$2:$L$321,2,FALSE)</f>
        <v>8</v>
      </c>
      <c r="L195">
        <f>VLOOKUP($B195,'Results - OWASP'!$B$2:$L$321,3,FALSE)</f>
        <v>2</v>
      </c>
      <c r="M195">
        <f>VLOOKUP($B195,'Results - OWASP'!$B$2:$L$321,4,FALSE)</f>
        <v>2</v>
      </c>
      <c r="N195">
        <f>VLOOKUP($B195,'Results - OWASP'!$B$2:$L$321,5,FALSE)</f>
        <v>0</v>
      </c>
      <c r="O195">
        <f>VLOOKUP($B195,'Results - OWASP'!$B$2:$L$321,6,FALSE)</f>
        <v>1</v>
      </c>
      <c r="P195">
        <f>VLOOKUP($B195,'Results - OWASP'!$B$2:$L$321,7,FALSE)</f>
        <v>1</v>
      </c>
      <c r="Q195">
        <f>VLOOKUP($B195,'Results - OWASP'!$B$2:$L$321,8,FALSE)</f>
        <v>1</v>
      </c>
      <c r="R195">
        <f>VLOOKUP($B195,'Results - OWASP'!$B$2:$L$321,9,FALSE)</f>
        <v>3</v>
      </c>
      <c r="S195">
        <f>VLOOKUP($B195,'Results - OWASP'!$B$2:$L$321,10,FALSE)</f>
        <v>1</v>
      </c>
      <c r="T195">
        <f>VLOOKUP($B195,'Results - OWASP'!$B$2:$L$321,11,FALSE)</f>
        <v>0</v>
      </c>
      <c r="U195">
        <f>VLOOKUP($B195,'Results - RiskLevel'!$B$2:$G$321,3,FALSE)</f>
        <v>19</v>
      </c>
      <c r="V195">
        <f>VLOOKUP($B195,'Results - RiskLevel'!$B$2:$G$321,4,FALSE)</f>
        <v>6</v>
      </c>
      <c r="W195">
        <f>VLOOKUP($B195,'Results - RiskLevel'!$B$2:$G$321,5,FALSE)</f>
        <v>11</v>
      </c>
      <c r="X195">
        <f>VLOOKUP($B195,'Results - RiskLevel'!$B$2:$G$321,6,FALSE)</f>
        <v>2</v>
      </c>
      <c r="Y195">
        <f>VLOOKUP($B195,'Results - RiskLevel'!$B$2:$G$321,2,FALSE)</f>
        <v>0.53</v>
      </c>
    </row>
    <row r="196" spans="1:25" x14ac:dyDescent="0.2">
      <c r="A196">
        <v>195</v>
      </c>
      <c r="B196" t="s">
        <v>199</v>
      </c>
      <c r="C196" t="str">
        <f>VLOOKUP($B196,Naming!$B$2:$D$321,2,FALSE)</f>
        <v>Calorie Counter - MyFitnessPal</v>
      </c>
      <c r="D196" t="str">
        <f>VLOOKUP($B196,Naming!$B$2:$D$321,3,FALSE)</f>
        <v>HEALTH_AND_FITNESS</v>
      </c>
      <c r="E196" s="4">
        <f>VLOOKUP($B196,'Results - Sequence'!$B$2:$E$321,2,FALSE)</f>
        <v>44022.082177974233</v>
      </c>
      <c r="F196" s="4">
        <f>VLOOKUP($B196,'Results - Sequence'!$B$2:$E$321,3,FALSE)</f>
        <v>44022.082184277962</v>
      </c>
      <c r="G196" s="3">
        <f>VLOOKUP($B196,'Results - Sequence'!$B$2:$E$321,4,FALSE)</f>
        <v>6.3037296058610082E-6</v>
      </c>
      <c r="H196" t="str">
        <f>VLOOKUP($B196,Androbugs!$B$2:$C$321,2,FALSE)</f>
        <v>N</v>
      </c>
      <c r="I196" t="str">
        <f>VLOOKUP($B196,Droidstatx!$B$2:$C$321,2,FALSE)</f>
        <v>N</v>
      </c>
      <c r="J196" t="e">
        <f>VLOOKUP($B196,Super!$B$2:$C$321,2,FALSE)</f>
        <v>#N/A</v>
      </c>
      <c r="K196">
        <f>VLOOKUP($B196,'Results - OWASP'!$B$2:$L$321,2,FALSE)</f>
        <v>0</v>
      </c>
      <c r="L196">
        <f>VLOOKUP($B196,'Results - OWASP'!$B$2:$L$321,3,FALSE)</f>
        <v>0</v>
      </c>
      <c r="M196">
        <f>VLOOKUP($B196,'Results - OWASP'!$B$2:$L$321,4,FALSE)</f>
        <v>0</v>
      </c>
      <c r="N196">
        <f>VLOOKUP($B196,'Results - OWASP'!$B$2:$L$321,5,FALSE)</f>
        <v>0</v>
      </c>
      <c r="O196">
        <f>VLOOKUP($B196,'Results - OWASP'!$B$2:$L$321,6,FALSE)</f>
        <v>0</v>
      </c>
      <c r="P196">
        <f>VLOOKUP($B196,'Results - OWASP'!$B$2:$L$321,7,FALSE)</f>
        <v>0</v>
      </c>
      <c r="Q196">
        <f>VLOOKUP($B196,'Results - OWASP'!$B$2:$L$321,8,FALSE)</f>
        <v>0</v>
      </c>
      <c r="R196">
        <f>VLOOKUP($B196,'Results - OWASP'!$B$2:$L$321,9,FALSE)</f>
        <v>0</v>
      </c>
      <c r="S196">
        <f>VLOOKUP($B196,'Results - OWASP'!$B$2:$L$321,10,FALSE)</f>
        <v>0</v>
      </c>
      <c r="T196">
        <f>VLOOKUP($B196,'Results - OWASP'!$B$2:$L$321,11,FALSE)</f>
        <v>0</v>
      </c>
      <c r="U196">
        <f>VLOOKUP($B196,'Results - RiskLevel'!$B$2:$G$321,3,FALSE)</f>
        <v>0</v>
      </c>
      <c r="V196">
        <f>VLOOKUP($B196,'Results - RiskLevel'!$B$2:$G$321,4,FALSE)</f>
        <v>0</v>
      </c>
      <c r="W196">
        <f>VLOOKUP($B196,'Results - RiskLevel'!$B$2:$G$321,5,FALSE)</f>
        <v>0</v>
      </c>
      <c r="X196">
        <f>VLOOKUP($B196,'Results - RiskLevel'!$B$2:$G$321,6,FALSE)</f>
        <v>0</v>
      </c>
      <c r="Y196">
        <f>VLOOKUP($B196,'Results - RiskLevel'!$B$2:$G$321,2,FALSE)</f>
        <v>0</v>
      </c>
    </row>
    <row r="197" spans="1:25" x14ac:dyDescent="0.2">
      <c r="A197">
        <v>196</v>
      </c>
      <c r="B197" t="s">
        <v>200</v>
      </c>
      <c r="C197" t="str">
        <f>VLOOKUP($B197,Naming!$B$2:$D$321,2,FALSE)</f>
        <v>HappyMod</v>
      </c>
      <c r="D197" t="str">
        <f>VLOOKUP($B197,Naming!$B$2:$D$321,3,FALSE)</f>
        <v>TOOLS</v>
      </c>
      <c r="E197" s="4">
        <f>VLOOKUP($B197,'Results - Sequence'!$B$2:$E$321,2,FALSE)</f>
        <v>44022.082184356113</v>
      </c>
      <c r="F197" s="4">
        <f>VLOOKUP($B197,'Results - Sequence'!$B$2:$E$321,3,FALSE)</f>
        <v>44022.082221140226</v>
      </c>
      <c r="G197" s="3">
        <f>VLOOKUP($B197,'Results - Sequence'!$B$2:$E$321,4,FALSE)</f>
        <v>3.6784113035537302E-5</v>
      </c>
      <c r="H197" t="str">
        <f>VLOOKUP($B197,Androbugs!$B$2:$C$321,2,FALSE)</f>
        <v>Y</v>
      </c>
      <c r="I197" t="str">
        <f>VLOOKUP($B197,Droidstatx!$B$2:$C$321,2,FALSE)</f>
        <v>Y</v>
      </c>
      <c r="J197" t="str">
        <f>VLOOKUP($B197,Super!$B$2:$C$321,2,FALSE)</f>
        <v>Y</v>
      </c>
      <c r="K197">
        <f>VLOOKUP($B197,'Results - OWASP'!$B$2:$L$321,2,FALSE)</f>
        <v>2</v>
      </c>
      <c r="L197">
        <f>VLOOKUP($B197,'Results - OWASP'!$B$2:$L$321,3,FALSE)</f>
        <v>2</v>
      </c>
      <c r="M197">
        <f>VLOOKUP($B197,'Results - OWASP'!$B$2:$L$321,4,FALSE)</f>
        <v>1</v>
      </c>
      <c r="N197">
        <f>VLOOKUP($B197,'Results - OWASP'!$B$2:$L$321,5,FALSE)</f>
        <v>0</v>
      </c>
      <c r="O197">
        <f>VLOOKUP($B197,'Results - OWASP'!$B$2:$L$321,6,FALSE)</f>
        <v>1</v>
      </c>
      <c r="P197">
        <f>VLOOKUP($B197,'Results - OWASP'!$B$2:$L$321,7,FALSE)</f>
        <v>0</v>
      </c>
      <c r="Q197">
        <f>VLOOKUP($B197,'Results - OWASP'!$B$2:$L$321,8,FALSE)</f>
        <v>4</v>
      </c>
      <c r="R197">
        <f>VLOOKUP($B197,'Results - OWASP'!$B$2:$L$321,9,FALSE)</f>
        <v>0</v>
      </c>
      <c r="S197">
        <f>VLOOKUP($B197,'Results - OWASP'!$B$2:$L$321,10,FALSE)</f>
        <v>0</v>
      </c>
      <c r="T197">
        <f>VLOOKUP($B197,'Results - OWASP'!$B$2:$L$321,11,FALSE)</f>
        <v>0</v>
      </c>
      <c r="U197">
        <f>VLOOKUP($B197,'Results - RiskLevel'!$B$2:$G$321,3,FALSE)</f>
        <v>10</v>
      </c>
      <c r="V197">
        <f>VLOOKUP($B197,'Results - RiskLevel'!$B$2:$G$321,4,FALSE)</f>
        <v>5</v>
      </c>
      <c r="W197">
        <f>VLOOKUP($B197,'Results - RiskLevel'!$B$2:$G$321,5,FALSE)</f>
        <v>3</v>
      </c>
      <c r="X197">
        <f>VLOOKUP($B197,'Results - RiskLevel'!$B$2:$G$321,6,FALSE)</f>
        <v>2</v>
      </c>
      <c r="Y197">
        <f>VLOOKUP($B197,'Results - RiskLevel'!$B$2:$G$321,2,FALSE)</f>
        <v>0.55000000000000004</v>
      </c>
    </row>
    <row r="198" spans="1:25" x14ac:dyDescent="0.2">
      <c r="A198">
        <v>197</v>
      </c>
      <c r="B198" t="s">
        <v>201</v>
      </c>
      <c r="C198" t="str">
        <f>VLOOKUP($B198,Naming!$B$2:$D$321,2,FALSE)</f>
        <v>Swedish Home Design 3D</v>
      </c>
      <c r="D198" t="str">
        <f>VLOOKUP($B198,Naming!$B$2:$D$321,3,FALSE)</f>
        <v>HOUSE_AND_HOME</v>
      </c>
      <c r="E198" s="4">
        <f>VLOOKUP($B198,'Results - Sequence'!$B$2:$E$321,2,FALSE)</f>
        <v>44022.08222120742</v>
      </c>
      <c r="F198" s="4">
        <f>VLOOKUP($B198,'Results - Sequence'!$B$2:$E$321,3,FALSE)</f>
        <v>44022.08222783036</v>
      </c>
      <c r="G198" s="3">
        <f>VLOOKUP($B198,'Results - Sequence'!$B$2:$E$321,4,FALSE)</f>
        <v>6.6229404183104634E-6</v>
      </c>
      <c r="H198" t="str">
        <f>VLOOKUP($B198,Androbugs!$B$2:$C$321,2,FALSE)</f>
        <v>N</v>
      </c>
      <c r="I198" t="str">
        <f>VLOOKUP($B198,Droidstatx!$B$2:$C$321,2,FALSE)</f>
        <v>N</v>
      </c>
      <c r="J198" t="e">
        <f>VLOOKUP($B198,Super!$B$2:$C$321,2,FALSE)</f>
        <v>#N/A</v>
      </c>
      <c r="K198">
        <f>VLOOKUP($B198,'Results - OWASP'!$B$2:$L$321,2,FALSE)</f>
        <v>0</v>
      </c>
      <c r="L198">
        <f>VLOOKUP($B198,'Results - OWASP'!$B$2:$L$321,3,FALSE)</f>
        <v>0</v>
      </c>
      <c r="M198">
        <f>VLOOKUP($B198,'Results - OWASP'!$B$2:$L$321,4,FALSE)</f>
        <v>0</v>
      </c>
      <c r="N198">
        <f>VLOOKUP($B198,'Results - OWASP'!$B$2:$L$321,5,FALSE)</f>
        <v>0</v>
      </c>
      <c r="O198">
        <f>VLOOKUP($B198,'Results - OWASP'!$B$2:$L$321,6,FALSE)</f>
        <v>0</v>
      </c>
      <c r="P198">
        <f>VLOOKUP($B198,'Results - OWASP'!$B$2:$L$321,7,FALSE)</f>
        <v>0</v>
      </c>
      <c r="Q198">
        <f>VLOOKUP($B198,'Results - OWASP'!$B$2:$L$321,8,FALSE)</f>
        <v>0</v>
      </c>
      <c r="R198">
        <f>VLOOKUP($B198,'Results - OWASP'!$B$2:$L$321,9,FALSE)</f>
        <v>0</v>
      </c>
      <c r="S198">
        <f>VLOOKUP($B198,'Results - OWASP'!$B$2:$L$321,10,FALSE)</f>
        <v>0</v>
      </c>
      <c r="T198">
        <f>VLOOKUP($B198,'Results - OWASP'!$B$2:$L$321,11,FALSE)</f>
        <v>0</v>
      </c>
      <c r="U198">
        <f>VLOOKUP($B198,'Results - RiskLevel'!$B$2:$G$321,3,FALSE)</f>
        <v>0</v>
      </c>
      <c r="V198">
        <f>VLOOKUP($B198,'Results - RiskLevel'!$B$2:$G$321,4,FALSE)</f>
        <v>0</v>
      </c>
      <c r="W198">
        <f>VLOOKUP($B198,'Results - RiskLevel'!$B$2:$G$321,5,FALSE)</f>
        <v>0</v>
      </c>
      <c r="X198">
        <f>VLOOKUP($B198,'Results - RiskLevel'!$B$2:$G$321,6,FALSE)</f>
        <v>0</v>
      </c>
      <c r="Y198">
        <f>VLOOKUP($B198,'Results - RiskLevel'!$B$2:$G$321,2,FALSE)</f>
        <v>0</v>
      </c>
    </row>
    <row r="199" spans="1:25" x14ac:dyDescent="0.2">
      <c r="A199">
        <v>198</v>
      </c>
      <c r="B199" t="s">
        <v>202</v>
      </c>
      <c r="C199" t="str">
        <f>VLOOKUP($B199,Naming!$B$2:$D$321,2,FALSE)</f>
        <v>Pregnancy + tracker</v>
      </c>
      <c r="D199" t="str">
        <f>VLOOKUP($B199,Naming!$B$2:$D$321,3,FALSE)</f>
        <v>PARENTING</v>
      </c>
      <c r="E199" s="4">
        <f>VLOOKUP($B199,'Results - Sequence'!$B$2:$E$321,2,FALSE)</f>
        <v>44022.082227905128</v>
      </c>
      <c r="F199" s="4">
        <f>VLOOKUP($B199,'Results - Sequence'!$B$2:$E$321,3,FALSE)</f>
        <v>44022.082613328254</v>
      </c>
      <c r="G199" s="3">
        <f>VLOOKUP($B199,'Results - Sequence'!$B$2:$E$321,4,FALSE)</f>
        <v>3.8542312540812418E-4</v>
      </c>
      <c r="H199" t="str">
        <f>VLOOKUP($B199,Androbugs!$B$2:$C$321,2,FALSE)</f>
        <v>Y</v>
      </c>
      <c r="I199" t="str">
        <f>VLOOKUP($B199,Droidstatx!$B$2:$C$321,2,FALSE)</f>
        <v>Y</v>
      </c>
      <c r="J199" t="e">
        <f>VLOOKUP($B199,Super!$B$2:$C$321,2,FALSE)</f>
        <v>#N/A</v>
      </c>
      <c r="K199">
        <f>VLOOKUP($B199,'Results - OWASP'!$B$2:$L$321,2,FALSE)</f>
        <v>10</v>
      </c>
      <c r="L199">
        <f>VLOOKUP($B199,'Results - OWASP'!$B$2:$L$321,3,FALSE)</f>
        <v>3</v>
      </c>
      <c r="M199">
        <f>VLOOKUP($B199,'Results - OWASP'!$B$2:$L$321,4,FALSE)</f>
        <v>4</v>
      </c>
      <c r="N199">
        <f>VLOOKUP($B199,'Results - OWASP'!$B$2:$L$321,5,FALSE)</f>
        <v>0</v>
      </c>
      <c r="O199">
        <f>VLOOKUP($B199,'Results - OWASP'!$B$2:$L$321,6,FALSE)</f>
        <v>3</v>
      </c>
      <c r="P199">
        <f>VLOOKUP($B199,'Results - OWASP'!$B$2:$L$321,7,FALSE)</f>
        <v>1</v>
      </c>
      <c r="Q199">
        <f>VLOOKUP($B199,'Results - OWASP'!$B$2:$L$321,8,FALSE)</f>
        <v>1</v>
      </c>
      <c r="R199">
        <f>VLOOKUP($B199,'Results - OWASP'!$B$2:$L$321,9,FALSE)</f>
        <v>2</v>
      </c>
      <c r="S199">
        <f>VLOOKUP($B199,'Results - OWASP'!$B$2:$L$321,10,FALSE)</f>
        <v>0</v>
      </c>
      <c r="T199">
        <f>VLOOKUP($B199,'Results - OWASP'!$B$2:$L$321,11,FALSE)</f>
        <v>0</v>
      </c>
      <c r="U199">
        <f>VLOOKUP($B199,'Results - RiskLevel'!$B$2:$G$321,3,FALSE)</f>
        <v>24</v>
      </c>
      <c r="V199">
        <f>VLOOKUP($B199,'Results - RiskLevel'!$B$2:$G$321,4,FALSE)</f>
        <v>7</v>
      </c>
      <c r="W199">
        <f>VLOOKUP($B199,'Results - RiskLevel'!$B$2:$G$321,5,FALSE)</f>
        <v>9</v>
      </c>
      <c r="X199">
        <f>VLOOKUP($B199,'Results - RiskLevel'!$B$2:$G$321,6,FALSE)</f>
        <v>8</v>
      </c>
      <c r="Y199">
        <f>VLOOKUP($B199,'Results - RiskLevel'!$B$2:$G$321,2,FALSE)</f>
        <v>0.56000000000000005</v>
      </c>
    </row>
    <row r="200" spans="1:25" x14ac:dyDescent="0.2">
      <c r="A200">
        <v>199</v>
      </c>
      <c r="B200" t="s">
        <v>203</v>
      </c>
      <c r="C200" t="str">
        <f>VLOOKUP($B200,Naming!$B$2:$D$321,2,FALSE)</f>
        <v>Valyou</v>
      </c>
      <c r="D200" t="str">
        <f>VLOOKUP($B200,Naming!$B$2:$D$321,3,FALSE)</f>
        <v>EVENTS</v>
      </c>
      <c r="E200" s="4">
        <f>VLOOKUP($B200,'Results - Sequence'!$B$2:$E$321,2,FALSE)</f>
        <v>44022.082613398219</v>
      </c>
      <c r="F200" s="4">
        <f>VLOOKUP($B200,'Results - Sequence'!$B$2:$E$321,3,FALSE)</f>
        <v>44022.082781636367</v>
      </c>
      <c r="G200" s="3">
        <f>VLOOKUP($B200,'Results - Sequence'!$B$2:$E$321,4,FALSE)</f>
        <v>1.6823814803501591E-4</v>
      </c>
      <c r="H200" t="str">
        <f>VLOOKUP($B200,Androbugs!$B$2:$C$321,2,FALSE)</f>
        <v>Y</v>
      </c>
      <c r="I200" t="str">
        <f>VLOOKUP($B200,Droidstatx!$B$2:$C$321,2,FALSE)</f>
        <v>Y</v>
      </c>
      <c r="J200" t="e">
        <f>VLOOKUP($B200,Super!$B$2:$C$321,2,FALSE)</f>
        <v>#N/A</v>
      </c>
      <c r="K200">
        <f>VLOOKUP($B200,'Results - OWASP'!$B$2:$L$321,2,FALSE)</f>
        <v>7</v>
      </c>
      <c r="L200">
        <f>VLOOKUP($B200,'Results - OWASP'!$B$2:$L$321,3,FALSE)</f>
        <v>4</v>
      </c>
      <c r="M200">
        <f>VLOOKUP($B200,'Results - OWASP'!$B$2:$L$321,4,FALSE)</f>
        <v>5</v>
      </c>
      <c r="N200">
        <f>VLOOKUP($B200,'Results - OWASP'!$B$2:$L$321,5,FALSE)</f>
        <v>0</v>
      </c>
      <c r="O200">
        <f>VLOOKUP($B200,'Results - OWASP'!$B$2:$L$321,6,FALSE)</f>
        <v>1</v>
      </c>
      <c r="P200">
        <f>VLOOKUP($B200,'Results - OWASP'!$B$2:$L$321,7,FALSE)</f>
        <v>1</v>
      </c>
      <c r="Q200">
        <f>VLOOKUP($B200,'Results - OWASP'!$B$2:$L$321,8,FALSE)</f>
        <v>1</v>
      </c>
      <c r="R200">
        <f>VLOOKUP($B200,'Results - OWASP'!$B$2:$L$321,9,FALSE)</f>
        <v>3</v>
      </c>
      <c r="S200">
        <f>VLOOKUP($B200,'Results - OWASP'!$B$2:$L$321,10,FALSE)</f>
        <v>2</v>
      </c>
      <c r="T200">
        <f>VLOOKUP($B200,'Results - OWASP'!$B$2:$L$321,11,FALSE)</f>
        <v>0</v>
      </c>
      <c r="U200">
        <f>VLOOKUP($B200,'Results - RiskLevel'!$B$2:$G$321,3,FALSE)</f>
        <v>24</v>
      </c>
      <c r="V200">
        <f>VLOOKUP($B200,'Results - RiskLevel'!$B$2:$G$321,4,FALSE)</f>
        <v>7</v>
      </c>
      <c r="W200">
        <f>VLOOKUP($B200,'Results - RiskLevel'!$B$2:$G$321,5,FALSE)</f>
        <v>10</v>
      </c>
      <c r="X200">
        <f>VLOOKUP($B200,'Results - RiskLevel'!$B$2:$G$321,6,FALSE)</f>
        <v>7</v>
      </c>
      <c r="Y200">
        <f>VLOOKUP($B200,'Results - RiskLevel'!$B$2:$G$321,2,FALSE)</f>
        <v>0.56999999999999995</v>
      </c>
    </row>
    <row r="201" spans="1:25" x14ac:dyDescent="0.2">
      <c r="A201">
        <v>200</v>
      </c>
      <c r="B201" t="s">
        <v>204</v>
      </c>
      <c r="C201" t="str">
        <f>VLOOKUP($B201,Naming!$B$2:$D$321,2,FALSE)</f>
        <v>Selfie Camera Filters</v>
      </c>
      <c r="D201" t="str">
        <f>VLOOKUP($B201,Naming!$B$2:$D$321,3,FALSE)</f>
        <v>BEAUTY</v>
      </c>
      <c r="E201" s="4">
        <f>VLOOKUP($B201,'Results - Sequence'!$B$2:$E$321,2,FALSE)</f>
        <v>44022.082781702142</v>
      </c>
      <c r="F201" s="4">
        <f>VLOOKUP($B201,'Results - Sequence'!$B$2:$E$321,3,FALSE)</f>
        <v>44022.083117344373</v>
      </c>
      <c r="G201" s="3">
        <f>VLOOKUP($B201,'Results - Sequence'!$B$2:$E$321,4,FALSE)</f>
        <v>3.3564223122084513E-4</v>
      </c>
      <c r="H201" t="str">
        <f>VLOOKUP($B201,Androbugs!$B$2:$C$321,2,FALSE)</f>
        <v>Y</v>
      </c>
      <c r="I201" t="str">
        <f>VLOOKUP($B201,Droidstatx!$B$2:$C$321,2,FALSE)</f>
        <v>Y</v>
      </c>
      <c r="J201" t="e">
        <f>VLOOKUP($B201,Super!$B$2:$C$321,2,FALSE)</f>
        <v>#N/A</v>
      </c>
      <c r="K201">
        <f>VLOOKUP($B201,'Results - OWASP'!$B$2:$L$321,2,FALSE)</f>
        <v>7</v>
      </c>
      <c r="L201">
        <f>VLOOKUP($B201,'Results - OWASP'!$B$2:$L$321,3,FALSE)</f>
        <v>3</v>
      </c>
      <c r="M201">
        <f>VLOOKUP($B201,'Results - OWASP'!$B$2:$L$321,4,FALSE)</f>
        <v>4</v>
      </c>
      <c r="N201">
        <f>VLOOKUP($B201,'Results - OWASP'!$B$2:$L$321,5,FALSE)</f>
        <v>0</v>
      </c>
      <c r="O201">
        <f>VLOOKUP($B201,'Results - OWASP'!$B$2:$L$321,6,FALSE)</f>
        <v>4</v>
      </c>
      <c r="P201">
        <f>VLOOKUP($B201,'Results - OWASP'!$B$2:$L$321,7,FALSE)</f>
        <v>1</v>
      </c>
      <c r="Q201">
        <f>VLOOKUP($B201,'Results - OWASP'!$B$2:$L$321,8,FALSE)</f>
        <v>1</v>
      </c>
      <c r="R201">
        <f>VLOOKUP($B201,'Results - OWASP'!$B$2:$L$321,9,FALSE)</f>
        <v>1</v>
      </c>
      <c r="S201">
        <f>VLOOKUP($B201,'Results - OWASP'!$B$2:$L$321,10,FALSE)</f>
        <v>1</v>
      </c>
      <c r="T201">
        <f>VLOOKUP($B201,'Results - OWASP'!$B$2:$L$321,11,FALSE)</f>
        <v>1</v>
      </c>
      <c r="U201">
        <f>VLOOKUP($B201,'Results - RiskLevel'!$B$2:$G$321,3,FALSE)</f>
        <v>23</v>
      </c>
      <c r="V201">
        <f>VLOOKUP($B201,'Results - RiskLevel'!$B$2:$G$321,4,FALSE)</f>
        <v>7</v>
      </c>
      <c r="W201">
        <f>VLOOKUP($B201,'Results - RiskLevel'!$B$2:$G$321,5,FALSE)</f>
        <v>10</v>
      </c>
      <c r="X201">
        <f>VLOOKUP($B201,'Results - RiskLevel'!$B$2:$G$321,6,FALSE)</f>
        <v>6</v>
      </c>
      <c r="Y201">
        <f>VLOOKUP($B201,'Results - RiskLevel'!$B$2:$G$321,2,FALSE)</f>
        <v>0.56000000000000005</v>
      </c>
    </row>
    <row r="202" spans="1:25" x14ac:dyDescent="0.2">
      <c r="A202">
        <v>201</v>
      </c>
      <c r="B202" t="s">
        <v>205</v>
      </c>
      <c r="C202" t="str">
        <f>VLOOKUP($B202,Naming!$B$2:$D$321,2,FALSE)</f>
        <v>Prequel DC</v>
      </c>
      <c r="D202" t="str">
        <f>VLOOKUP($B202,Naming!$B$2:$D$321,3,FALSE)</f>
        <v>FOOD_AND_DRINK</v>
      </c>
      <c r="E202" s="4">
        <f>VLOOKUP($B202,'Results - Sequence'!$B$2:$E$321,2,FALSE)</f>
        <v>44022.083117407659</v>
      </c>
      <c r="F202" s="4">
        <f>VLOOKUP($B202,'Results - Sequence'!$B$2:$E$321,3,FALSE)</f>
        <v>44022.083411283122</v>
      </c>
      <c r="G202" s="3">
        <f>VLOOKUP($B202,'Results - Sequence'!$B$2:$E$321,4,FALSE)</f>
        <v>2.9387546237558126E-4</v>
      </c>
      <c r="H202" t="str">
        <f>VLOOKUP($B202,Androbugs!$B$2:$C$321,2,FALSE)</f>
        <v>Y</v>
      </c>
      <c r="I202" t="str">
        <f>VLOOKUP($B202,Droidstatx!$B$2:$C$321,2,FALSE)</f>
        <v>Y</v>
      </c>
      <c r="J202" t="e">
        <f>VLOOKUP($B202,Super!$B$2:$C$321,2,FALSE)</f>
        <v>#N/A</v>
      </c>
      <c r="K202">
        <f>VLOOKUP($B202,'Results - OWASP'!$B$2:$L$321,2,FALSE)</f>
        <v>7</v>
      </c>
      <c r="L202">
        <f>VLOOKUP($B202,'Results - OWASP'!$B$2:$L$321,3,FALSE)</f>
        <v>2</v>
      </c>
      <c r="M202">
        <f>VLOOKUP($B202,'Results - OWASP'!$B$2:$L$321,4,FALSE)</f>
        <v>4</v>
      </c>
      <c r="N202">
        <f>VLOOKUP($B202,'Results - OWASP'!$B$2:$L$321,5,FALSE)</f>
        <v>0</v>
      </c>
      <c r="O202">
        <f>VLOOKUP($B202,'Results - OWASP'!$B$2:$L$321,6,FALSE)</f>
        <v>0</v>
      </c>
      <c r="P202">
        <f>VLOOKUP($B202,'Results - OWASP'!$B$2:$L$321,7,FALSE)</f>
        <v>1</v>
      </c>
      <c r="Q202">
        <f>VLOOKUP($B202,'Results - OWASP'!$B$2:$L$321,8,FALSE)</f>
        <v>1</v>
      </c>
      <c r="R202">
        <f>VLOOKUP($B202,'Results - OWASP'!$B$2:$L$321,9,FALSE)</f>
        <v>2</v>
      </c>
      <c r="S202">
        <f>VLOOKUP($B202,'Results - OWASP'!$B$2:$L$321,10,FALSE)</f>
        <v>1</v>
      </c>
      <c r="T202">
        <f>VLOOKUP($B202,'Results - OWASP'!$B$2:$L$321,11,FALSE)</f>
        <v>0</v>
      </c>
      <c r="U202">
        <f>VLOOKUP($B202,'Results - RiskLevel'!$B$2:$G$321,3,FALSE)</f>
        <v>18</v>
      </c>
      <c r="V202">
        <f>VLOOKUP($B202,'Results - RiskLevel'!$B$2:$G$321,4,FALSE)</f>
        <v>6</v>
      </c>
      <c r="W202">
        <f>VLOOKUP($B202,'Results - RiskLevel'!$B$2:$G$321,5,FALSE)</f>
        <v>8</v>
      </c>
      <c r="X202">
        <f>VLOOKUP($B202,'Results - RiskLevel'!$B$2:$G$321,6,FALSE)</f>
        <v>4</v>
      </c>
      <c r="Y202">
        <f>VLOOKUP($B202,'Results - RiskLevel'!$B$2:$G$321,2,FALSE)</f>
        <v>0.54</v>
      </c>
    </row>
    <row r="203" spans="1:25" x14ac:dyDescent="0.2">
      <c r="A203">
        <v>202</v>
      </c>
      <c r="B203" t="s">
        <v>206</v>
      </c>
      <c r="C203" t="str">
        <f>VLOOKUP($B203,Naming!$B$2:$D$321,2,FALSE)</f>
        <v>eBay Kleinanzeigen for Germany</v>
      </c>
      <c r="D203" t="str">
        <f>VLOOKUP($B203,Naming!$B$2:$D$321,3,FALSE)</f>
        <v>SHOPPING</v>
      </c>
      <c r="E203" s="4">
        <f>VLOOKUP($B203,'Results - Sequence'!$B$2:$E$321,2,FALSE)</f>
        <v>44022.08341134993</v>
      </c>
      <c r="F203" s="4">
        <f>VLOOKUP($B203,'Results - Sequence'!$B$2:$E$321,3,FALSE)</f>
        <v>44022.083417499372</v>
      </c>
      <c r="G203" s="3">
        <f>VLOOKUP($B203,'Results - Sequence'!$B$2:$E$321,4,FALSE)</f>
        <v>6.1494429246522486E-6</v>
      </c>
      <c r="H203" t="str">
        <f>VLOOKUP($B203,Androbugs!$B$2:$C$321,2,FALSE)</f>
        <v>N</v>
      </c>
      <c r="I203" t="str">
        <f>VLOOKUP($B203,Droidstatx!$B$2:$C$321,2,FALSE)</f>
        <v>N</v>
      </c>
      <c r="J203" t="e">
        <f>VLOOKUP($B203,Super!$B$2:$C$321,2,FALSE)</f>
        <v>#N/A</v>
      </c>
      <c r="K203">
        <f>VLOOKUP($B203,'Results - OWASP'!$B$2:$L$321,2,FALSE)</f>
        <v>0</v>
      </c>
      <c r="L203">
        <f>VLOOKUP($B203,'Results - OWASP'!$B$2:$L$321,3,FALSE)</f>
        <v>0</v>
      </c>
      <c r="M203">
        <f>VLOOKUP($B203,'Results - OWASP'!$B$2:$L$321,4,FALSE)</f>
        <v>0</v>
      </c>
      <c r="N203">
        <f>VLOOKUP($B203,'Results - OWASP'!$B$2:$L$321,5,FALSE)</f>
        <v>0</v>
      </c>
      <c r="O203">
        <f>VLOOKUP($B203,'Results - OWASP'!$B$2:$L$321,6,FALSE)</f>
        <v>0</v>
      </c>
      <c r="P203">
        <f>VLOOKUP($B203,'Results - OWASP'!$B$2:$L$321,7,FALSE)</f>
        <v>0</v>
      </c>
      <c r="Q203">
        <f>VLOOKUP($B203,'Results - OWASP'!$B$2:$L$321,8,FALSE)</f>
        <v>0</v>
      </c>
      <c r="R203">
        <f>VLOOKUP($B203,'Results - OWASP'!$B$2:$L$321,9,FALSE)</f>
        <v>0</v>
      </c>
      <c r="S203">
        <f>VLOOKUP($B203,'Results - OWASP'!$B$2:$L$321,10,FALSE)</f>
        <v>0</v>
      </c>
      <c r="T203">
        <f>VLOOKUP($B203,'Results - OWASP'!$B$2:$L$321,11,FALSE)</f>
        <v>0</v>
      </c>
      <c r="U203">
        <f>VLOOKUP($B203,'Results - RiskLevel'!$B$2:$G$321,3,FALSE)</f>
        <v>0</v>
      </c>
      <c r="V203">
        <f>VLOOKUP($B203,'Results - RiskLevel'!$B$2:$G$321,4,FALSE)</f>
        <v>0</v>
      </c>
      <c r="W203">
        <f>VLOOKUP($B203,'Results - RiskLevel'!$B$2:$G$321,5,FALSE)</f>
        <v>0</v>
      </c>
      <c r="X203">
        <f>VLOOKUP($B203,'Results - RiskLevel'!$B$2:$G$321,6,FALSE)</f>
        <v>0</v>
      </c>
      <c r="Y203">
        <f>VLOOKUP($B203,'Results - RiskLevel'!$B$2:$G$321,2,FALSE)</f>
        <v>0</v>
      </c>
    </row>
    <row r="204" spans="1:25" x14ac:dyDescent="0.2">
      <c r="A204">
        <v>203</v>
      </c>
      <c r="B204" t="s">
        <v>207</v>
      </c>
      <c r="C204" t="str">
        <f>VLOOKUP($B204,Naming!$B$2:$D$321,2,FALSE)</f>
        <v>WhatsApp Messenger</v>
      </c>
      <c r="D204" t="str">
        <f>VLOOKUP($B204,Naming!$B$2:$D$321,3,FALSE)</f>
        <v>COMMUNICATION</v>
      </c>
      <c r="E204" s="4">
        <f>VLOOKUP($B204,'Results - Sequence'!$B$2:$E$321,2,FALSE)</f>
        <v>44022.083417569607</v>
      </c>
      <c r="F204" s="4">
        <f>VLOOKUP($B204,'Results - Sequence'!$B$2:$E$321,3,FALSE)</f>
        <v>44022.084347907301</v>
      </c>
      <c r="G204" s="3">
        <f>VLOOKUP($B204,'Results - Sequence'!$B$2:$E$321,4,FALSE)</f>
        <v>9.3033769371686503E-4</v>
      </c>
      <c r="H204" t="str">
        <f>VLOOKUP($B204,Androbugs!$B$2:$C$321,2,FALSE)</f>
        <v>Y</v>
      </c>
      <c r="I204" t="str">
        <f>VLOOKUP($B204,Droidstatx!$B$2:$C$321,2,FALSE)</f>
        <v>Y</v>
      </c>
      <c r="J204" t="e">
        <f>VLOOKUP($B204,Super!$B$2:$C$321,2,FALSE)</f>
        <v>#N/A</v>
      </c>
      <c r="K204">
        <f>VLOOKUP($B204,'Results - OWASP'!$B$2:$L$321,2,FALSE)</f>
        <v>11</v>
      </c>
      <c r="L204">
        <f>VLOOKUP($B204,'Results - OWASP'!$B$2:$L$321,3,FALSE)</f>
        <v>3</v>
      </c>
      <c r="M204">
        <f>VLOOKUP($B204,'Results - OWASP'!$B$2:$L$321,4,FALSE)</f>
        <v>4</v>
      </c>
      <c r="N204">
        <f>VLOOKUP($B204,'Results - OWASP'!$B$2:$L$321,5,FALSE)</f>
        <v>0</v>
      </c>
      <c r="O204">
        <f>VLOOKUP($B204,'Results - OWASP'!$B$2:$L$321,6,FALSE)</f>
        <v>1</v>
      </c>
      <c r="P204">
        <f>VLOOKUP($B204,'Results - OWASP'!$B$2:$L$321,7,FALSE)</f>
        <v>1</v>
      </c>
      <c r="Q204">
        <f>VLOOKUP($B204,'Results - OWASP'!$B$2:$L$321,8,FALSE)</f>
        <v>2</v>
      </c>
      <c r="R204">
        <f>VLOOKUP($B204,'Results - OWASP'!$B$2:$L$321,9,FALSE)</f>
        <v>3</v>
      </c>
      <c r="S204">
        <f>VLOOKUP($B204,'Results - OWASP'!$B$2:$L$321,10,FALSE)</f>
        <v>1</v>
      </c>
      <c r="T204">
        <f>VLOOKUP($B204,'Results - OWASP'!$B$2:$L$321,11,FALSE)</f>
        <v>2</v>
      </c>
      <c r="U204">
        <f>VLOOKUP($B204,'Results - RiskLevel'!$B$2:$G$321,3,FALSE)</f>
        <v>28</v>
      </c>
      <c r="V204">
        <f>VLOOKUP($B204,'Results - RiskLevel'!$B$2:$G$321,4,FALSE)</f>
        <v>9</v>
      </c>
      <c r="W204">
        <f>VLOOKUP($B204,'Results - RiskLevel'!$B$2:$G$321,5,FALSE)</f>
        <v>12</v>
      </c>
      <c r="X204">
        <f>VLOOKUP($B204,'Results - RiskLevel'!$B$2:$G$321,6,FALSE)</f>
        <v>7</v>
      </c>
      <c r="Y204">
        <f>VLOOKUP($B204,'Results - RiskLevel'!$B$2:$G$321,2,FALSE)</f>
        <v>0.55000000000000004</v>
      </c>
    </row>
    <row r="205" spans="1:25" x14ac:dyDescent="0.2">
      <c r="A205">
        <v>204</v>
      </c>
      <c r="B205" t="s">
        <v>208</v>
      </c>
      <c r="C205" t="str">
        <f>VLOOKUP($B205,Naming!$B$2:$D$321,2,FALSE)</f>
        <v>MX Player</v>
      </c>
      <c r="D205" t="str">
        <f>VLOOKUP($B205,Naming!$B$2:$D$321,3,FALSE)</f>
        <v>VIDEO_PLAYERS</v>
      </c>
      <c r="E205" s="4">
        <f>VLOOKUP($B205,'Results - Sequence'!$B$2:$E$321,2,FALSE)</f>
        <v>44022.084347970937</v>
      </c>
      <c r="F205" s="4">
        <f>VLOOKUP($B205,'Results - Sequence'!$B$2:$E$321,3,FALSE)</f>
        <v>44022.084871003499</v>
      </c>
      <c r="G205" s="3">
        <f>VLOOKUP($B205,'Results - Sequence'!$B$2:$E$321,4,FALSE)</f>
        <v>5.2303256234154105E-4</v>
      </c>
      <c r="H205" t="str">
        <f>VLOOKUP($B205,Androbugs!$B$2:$C$321,2,FALSE)</f>
        <v>Y</v>
      </c>
      <c r="I205" t="str">
        <f>VLOOKUP($B205,Droidstatx!$B$2:$C$321,2,FALSE)</f>
        <v>Y</v>
      </c>
      <c r="J205" t="e">
        <f>VLOOKUP($B205,Super!$B$2:$C$321,2,FALSE)</f>
        <v>#N/A</v>
      </c>
      <c r="K205">
        <f>VLOOKUP($B205,'Results - OWASP'!$B$2:$L$321,2,FALSE)</f>
        <v>9</v>
      </c>
      <c r="L205">
        <f>VLOOKUP($B205,'Results - OWASP'!$B$2:$L$321,3,FALSE)</f>
        <v>2</v>
      </c>
      <c r="M205">
        <f>VLOOKUP($B205,'Results - OWASP'!$B$2:$L$321,4,FALSE)</f>
        <v>3</v>
      </c>
      <c r="N205">
        <f>VLOOKUP($B205,'Results - OWASP'!$B$2:$L$321,5,FALSE)</f>
        <v>0</v>
      </c>
      <c r="O205">
        <f>VLOOKUP($B205,'Results - OWASP'!$B$2:$L$321,6,FALSE)</f>
        <v>3</v>
      </c>
      <c r="P205">
        <f>VLOOKUP($B205,'Results - OWASP'!$B$2:$L$321,7,FALSE)</f>
        <v>1</v>
      </c>
      <c r="Q205">
        <f>VLOOKUP($B205,'Results - OWASP'!$B$2:$L$321,8,FALSE)</f>
        <v>1</v>
      </c>
      <c r="R205">
        <f>VLOOKUP($B205,'Results - OWASP'!$B$2:$L$321,9,FALSE)</f>
        <v>2</v>
      </c>
      <c r="S205">
        <f>VLOOKUP($B205,'Results - OWASP'!$B$2:$L$321,10,FALSE)</f>
        <v>1</v>
      </c>
      <c r="T205">
        <f>VLOOKUP($B205,'Results - OWASP'!$B$2:$L$321,11,FALSE)</f>
        <v>1</v>
      </c>
      <c r="U205">
        <f>VLOOKUP($B205,'Results - RiskLevel'!$B$2:$G$321,3,FALSE)</f>
        <v>23</v>
      </c>
      <c r="V205">
        <f>VLOOKUP($B205,'Results - RiskLevel'!$B$2:$G$321,4,FALSE)</f>
        <v>5</v>
      </c>
      <c r="W205">
        <f>VLOOKUP($B205,'Results - RiskLevel'!$B$2:$G$321,5,FALSE)</f>
        <v>12</v>
      </c>
      <c r="X205">
        <f>VLOOKUP($B205,'Results - RiskLevel'!$B$2:$G$321,6,FALSE)</f>
        <v>6</v>
      </c>
      <c r="Y205">
        <f>VLOOKUP($B205,'Results - RiskLevel'!$B$2:$G$321,2,FALSE)</f>
        <v>0.55000000000000004</v>
      </c>
    </row>
    <row r="206" spans="1:25" x14ac:dyDescent="0.2">
      <c r="A206">
        <v>205</v>
      </c>
      <c r="B206" t="s">
        <v>209</v>
      </c>
      <c r="C206" t="str">
        <f>VLOOKUP($B206,Naming!$B$2:$D$321,2,FALSE)</f>
        <v>MPT 4 U</v>
      </c>
      <c r="D206" t="str">
        <f>VLOOKUP($B206,Naming!$B$2:$D$321,3,FALSE)</f>
        <v>ENTERTAINMENT</v>
      </c>
      <c r="E206" s="4">
        <f>VLOOKUP($B206,'Results - Sequence'!$B$2:$E$321,2,FALSE)</f>
        <v>44022.084871070729</v>
      </c>
      <c r="F206" s="4">
        <f>VLOOKUP($B206,'Results - Sequence'!$B$2:$E$321,3,FALSE)</f>
        <v>44022.085183893752</v>
      </c>
      <c r="G206" s="3">
        <f>VLOOKUP($B206,'Results - Sequence'!$B$2:$E$321,4,FALSE)</f>
        <v>3.1282302370527759E-4</v>
      </c>
      <c r="H206" t="str">
        <f>VLOOKUP($B206,Androbugs!$B$2:$C$321,2,FALSE)</f>
        <v>Y</v>
      </c>
      <c r="I206" t="str">
        <f>VLOOKUP($B206,Droidstatx!$B$2:$C$321,2,FALSE)</f>
        <v>Y</v>
      </c>
      <c r="J206" t="e">
        <f>VLOOKUP($B206,Super!$B$2:$C$321,2,FALSE)</f>
        <v>#N/A</v>
      </c>
      <c r="K206">
        <f>VLOOKUP($B206,'Results - OWASP'!$B$2:$L$321,2,FALSE)</f>
        <v>9</v>
      </c>
      <c r="L206">
        <f>VLOOKUP($B206,'Results - OWASP'!$B$2:$L$321,3,FALSE)</f>
        <v>4</v>
      </c>
      <c r="M206">
        <f>VLOOKUP($B206,'Results - OWASP'!$B$2:$L$321,4,FALSE)</f>
        <v>4</v>
      </c>
      <c r="N206">
        <f>VLOOKUP($B206,'Results - OWASP'!$B$2:$L$321,5,FALSE)</f>
        <v>0</v>
      </c>
      <c r="O206">
        <f>VLOOKUP($B206,'Results - OWASP'!$B$2:$L$321,6,FALSE)</f>
        <v>2</v>
      </c>
      <c r="P206">
        <f>VLOOKUP($B206,'Results - OWASP'!$B$2:$L$321,7,FALSE)</f>
        <v>1</v>
      </c>
      <c r="Q206">
        <f>VLOOKUP($B206,'Results - OWASP'!$B$2:$L$321,8,FALSE)</f>
        <v>2</v>
      </c>
      <c r="R206">
        <f>VLOOKUP($B206,'Results - OWASP'!$B$2:$L$321,9,FALSE)</f>
        <v>3</v>
      </c>
      <c r="S206">
        <f>VLOOKUP($B206,'Results - OWASP'!$B$2:$L$321,10,FALSE)</f>
        <v>2</v>
      </c>
      <c r="T206">
        <f>VLOOKUP($B206,'Results - OWASP'!$B$2:$L$321,11,FALSE)</f>
        <v>1</v>
      </c>
      <c r="U206">
        <f>VLOOKUP($B206,'Results - RiskLevel'!$B$2:$G$321,3,FALSE)</f>
        <v>28</v>
      </c>
      <c r="V206">
        <f>VLOOKUP($B206,'Results - RiskLevel'!$B$2:$G$321,4,FALSE)</f>
        <v>9</v>
      </c>
      <c r="W206">
        <f>VLOOKUP($B206,'Results - RiskLevel'!$B$2:$G$321,5,FALSE)</f>
        <v>12</v>
      </c>
      <c r="X206">
        <f>VLOOKUP($B206,'Results - RiskLevel'!$B$2:$G$321,6,FALSE)</f>
        <v>7</v>
      </c>
      <c r="Y206">
        <f>VLOOKUP($B206,'Results - RiskLevel'!$B$2:$G$321,2,FALSE)</f>
        <v>0.56000000000000005</v>
      </c>
    </row>
    <row r="207" spans="1:25" x14ac:dyDescent="0.2">
      <c r="A207">
        <v>206</v>
      </c>
      <c r="B207" t="s">
        <v>210</v>
      </c>
      <c r="C207" t="str">
        <f>VLOOKUP($B207,Naming!$B$2:$D$321,2,FALSE)</f>
        <v>AutoScout24 - used car finder</v>
      </c>
      <c r="D207" t="str">
        <f>VLOOKUP($B207,Naming!$B$2:$D$321,3,FALSE)</f>
        <v>AUTO_AND_VEHICLES</v>
      </c>
      <c r="E207" s="4">
        <f>VLOOKUP($B207,'Results - Sequence'!$B$2:$E$321,2,FALSE)</f>
        <v>44022.085183959338</v>
      </c>
      <c r="F207" s="4">
        <f>VLOOKUP($B207,'Results - Sequence'!$B$2:$E$321,3,FALSE)</f>
        <v>44022.085598476529</v>
      </c>
      <c r="G207" s="3">
        <f>VLOOKUP($B207,'Results - Sequence'!$B$2:$E$321,4,FALSE)</f>
        <v>4.1451719152973965E-4</v>
      </c>
      <c r="H207" t="str">
        <f>VLOOKUP($B207,Androbugs!$B$2:$C$321,2,FALSE)</f>
        <v>Y</v>
      </c>
      <c r="I207" t="str">
        <f>VLOOKUP($B207,Droidstatx!$B$2:$C$321,2,FALSE)</f>
        <v>Y</v>
      </c>
      <c r="J207" t="e">
        <f>VLOOKUP($B207,Super!$B$2:$C$321,2,FALSE)</f>
        <v>#N/A</v>
      </c>
      <c r="K207">
        <f>VLOOKUP($B207,'Results - OWASP'!$B$2:$L$321,2,FALSE)</f>
        <v>8</v>
      </c>
      <c r="L207">
        <f>VLOOKUP($B207,'Results - OWASP'!$B$2:$L$321,3,FALSE)</f>
        <v>3</v>
      </c>
      <c r="M207">
        <f>VLOOKUP($B207,'Results - OWASP'!$B$2:$L$321,4,FALSE)</f>
        <v>3</v>
      </c>
      <c r="N207">
        <f>VLOOKUP($B207,'Results - OWASP'!$B$2:$L$321,5,FALSE)</f>
        <v>0</v>
      </c>
      <c r="O207">
        <f>VLOOKUP($B207,'Results - OWASP'!$B$2:$L$321,6,FALSE)</f>
        <v>1</v>
      </c>
      <c r="P207">
        <f>VLOOKUP($B207,'Results - OWASP'!$B$2:$L$321,7,FALSE)</f>
        <v>1</v>
      </c>
      <c r="Q207">
        <f>VLOOKUP($B207,'Results - OWASP'!$B$2:$L$321,8,FALSE)</f>
        <v>1</v>
      </c>
      <c r="R207">
        <f>VLOOKUP($B207,'Results - OWASP'!$B$2:$L$321,9,FALSE)</f>
        <v>2</v>
      </c>
      <c r="S207">
        <f>VLOOKUP($B207,'Results - OWASP'!$B$2:$L$321,10,FALSE)</f>
        <v>1</v>
      </c>
      <c r="T207">
        <f>VLOOKUP($B207,'Results - OWASP'!$B$2:$L$321,11,FALSE)</f>
        <v>0</v>
      </c>
      <c r="U207">
        <f>VLOOKUP($B207,'Results - RiskLevel'!$B$2:$G$321,3,FALSE)</f>
        <v>20</v>
      </c>
      <c r="V207">
        <f>VLOOKUP($B207,'Results - RiskLevel'!$B$2:$G$321,4,FALSE)</f>
        <v>7</v>
      </c>
      <c r="W207">
        <f>VLOOKUP($B207,'Results - RiskLevel'!$B$2:$G$321,5,FALSE)</f>
        <v>10</v>
      </c>
      <c r="X207">
        <f>VLOOKUP($B207,'Results - RiskLevel'!$B$2:$G$321,6,FALSE)</f>
        <v>3</v>
      </c>
      <c r="Y207">
        <f>VLOOKUP($B207,'Results - RiskLevel'!$B$2:$G$321,2,FALSE)</f>
        <v>0.54</v>
      </c>
    </row>
    <row r="208" spans="1:25" x14ac:dyDescent="0.2">
      <c r="A208">
        <v>207</v>
      </c>
      <c r="B208" t="s">
        <v>211</v>
      </c>
      <c r="C208" t="str">
        <f>VLOOKUP($B208,Naming!$B$2:$D$321,2,FALSE)</f>
        <v>Home Security Camera WardenCam - reuse old phones</v>
      </c>
      <c r="D208" t="str">
        <f>VLOOKUP($B208,Naming!$B$2:$D$321,3,FALSE)</f>
        <v>HOUSE_AND_HOME</v>
      </c>
      <c r="E208" s="4">
        <f>VLOOKUP($B208,'Results - Sequence'!$B$2:$E$321,2,FALSE)</f>
        <v>44022.085598539801</v>
      </c>
      <c r="F208" s="4">
        <f>VLOOKUP($B208,'Results - Sequence'!$B$2:$E$321,3,FALSE)</f>
        <v>44022.085935124771</v>
      </c>
      <c r="G208" s="3">
        <f>VLOOKUP($B208,'Results - Sequence'!$B$2:$E$321,4,FALSE)</f>
        <v>3.3658496977295727E-4</v>
      </c>
      <c r="H208" t="str">
        <f>VLOOKUP($B208,Androbugs!$B$2:$C$321,2,FALSE)</f>
        <v>Y</v>
      </c>
      <c r="I208" t="str">
        <f>VLOOKUP($B208,Droidstatx!$B$2:$C$321,2,FALSE)</f>
        <v>Y</v>
      </c>
      <c r="J208" t="e">
        <f>VLOOKUP($B208,Super!$B$2:$C$321,2,FALSE)</f>
        <v>#N/A</v>
      </c>
      <c r="K208">
        <f>VLOOKUP($B208,'Results - OWASP'!$B$2:$L$321,2,FALSE)</f>
        <v>7</v>
      </c>
      <c r="L208">
        <f>VLOOKUP($B208,'Results - OWASP'!$B$2:$L$321,3,FALSE)</f>
        <v>4</v>
      </c>
      <c r="M208">
        <f>VLOOKUP($B208,'Results - OWASP'!$B$2:$L$321,4,FALSE)</f>
        <v>4</v>
      </c>
      <c r="N208">
        <f>VLOOKUP($B208,'Results - OWASP'!$B$2:$L$321,5,FALSE)</f>
        <v>0</v>
      </c>
      <c r="O208">
        <f>VLOOKUP($B208,'Results - OWASP'!$B$2:$L$321,6,FALSE)</f>
        <v>4</v>
      </c>
      <c r="P208">
        <f>VLOOKUP($B208,'Results - OWASP'!$B$2:$L$321,7,FALSE)</f>
        <v>1</v>
      </c>
      <c r="Q208">
        <f>VLOOKUP($B208,'Results - OWASP'!$B$2:$L$321,8,FALSE)</f>
        <v>1</v>
      </c>
      <c r="R208">
        <f>VLOOKUP($B208,'Results - OWASP'!$B$2:$L$321,9,FALSE)</f>
        <v>1</v>
      </c>
      <c r="S208">
        <f>VLOOKUP($B208,'Results - OWASP'!$B$2:$L$321,10,FALSE)</f>
        <v>0</v>
      </c>
      <c r="T208">
        <f>VLOOKUP($B208,'Results - OWASP'!$B$2:$L$321,11,FALSE)</f>
        <v>1</v>
      </c>
      <c r="U208">
        <f>VLOOKUP($B208,'Results - RiskLevel'!$B$2:$G$321,3,FALSE)</f>
        <v>23</v>
      </c>
      <c r="V208">
        <f>VLOOKUP($B208,'Results - RiskLevel'!$B$2:$G$321,4,FALSE)</f>
        <v>6</v>
      </c>
      <c r="W208">
        <f>VLOOKUP($B208,'Results - RiskLevel'!$B$2:$G$321,5,FALSE)</f>
        <v>9</v>
      </c>
      <c r="X208">
        <f>VLOOKUP($B208,'Results - RiskLevel'!$B$2:$G$321,6,FALSE)</f>
        <v>8</v>
      </c>
      <c r="Y208">
        <f>VLOOKUP($B208,'Results - RiskLevel'!$B$2:$G$321,2,FALSE)</f>
        <v>0.57999999999999996</v>
      </c>
    </row>
    <row r="209" spans="1:25" x14ac:dyDescent="0.2">
      <c r="A209">
        <v>208</v>
      </c>
      <c r="B209" t="s">
        <v>212</v>
      </c>
      <c r="C209" t="str">
        <f>VLOOKUP($B209,Naming!$B$2:$D$321,2,FALSE)</f>
        <v>Porn Blocker : Safe Search &amp; Web Filter</v>
      </c>
      <c r="D209" t="str">
        <f>VLOOKUP($B209,Naming!$B$2:$D$321,3,FALSE)</f>
        <v>PARENTING</v>
      </c>
      <c r="E209" s="4">
        <f>VLOOKUP($B209,'Results - Sequence'!$B$2:$E$321,2,FALSE)</f>
        <v>44022.085935191819</v>
      </c>
      <c r="F209" s="4">
        <f>VLOOKUP($B209,'Results - Sequence'!$B$2:$E$321,3,FALSE)</f>
        <v>44022.085941097073</v>
      </c>
      <c r="G209" s="3">
        <f>VLOOKUP($B209,'Results - Sequence'!$B$2:$E$321,4,FALSE)</f>
        <v>5.9052545111626387E-6</v>
      </c>
      <c r="H209" t="str">
        <f>VLOOKUP($B209,Androbugs!$B$2:$C$321,2,FALSE)</f>
        <v>N</v>
      </c>
      <c r="I209" t="str">
        <f>VLOOKUP($B209,Droidstatx!$B$2:$C$321,2,FALSE)</f>
        <v>N</v>
      </c>
      <c r="J209" t="e">
        <f>VLOOKUP($B209,Super!$B$2:$C$321,2,FALSE)</f>
        <v>#N/A</v>
      </c>
      <c r="K209">
        <f>VLOOKUP($B209,'Results - OWASP'!$B$2:$L$321,2,FALSE)</f>
        <v>0</v>
      </c>
      <c r="L209">
        <f>VLOOKUP($B209,'Results - OWASP'!$B$2:$L$321,3,FALSE)</f>
        <v>0</v>
      </c>
      <c r="M209">
        <f>VLOOKUP($B209,'Results - OWASP'!$B$2:$L$321,4,FALSE)</f>
        <v>0</v>
      </c>
      <c r="N209">
        <f>VLOOKUP($B209,'Results - OWASP'!$B$2:$L$321,5,FALSE)</f>
        <v>0</v>
      </c>
      <c r="O209">
        <f>VLOOKUP($B209,'Results - OWASP'!$B$2:$L$321,6,FALSE)</f>
        <v>0</v>
      </c>
      <c r="P209">
        <f>VLOOKUP($B209,'Results - OWASP'!$B$2:$L$321,7,FALSE)</f>
        <v>0</v>
      </c>
      <c r="Q209">
        <f>VLOOKUP($B209,'Results - OWASP'!$B$2:$L$321,8,FALSE)</f>
        <v>0</v>
      </c>
      <c r="R209">
        <f>VLOOKUP($B209,'Results - OWASP'!$B$2:$L$321,9,FALSE)</f>
        <v>0</v>
      </c>
      <c r="S209">
        <f>VLOOKUP($B209,'Results - OWASP'!$B$2:$L$321,10,FALSE)</f>
        <v>0</v>
      </c>
      <c r="T209">
        <f>VLOOKUP($B209,'Results - OWASP'!$B$2:$L$321,11,FALSE)</f>
        <v>0</v>
      </c>
      <c r="U209">
        <f>VLOOKUP($B209,'Results - RiskLevel'!$B$2:$G$321,3,FALSE)</f>
        <v>0</v>
      </c>
      <c r="V209">
        <f>VLOOKUP($B209,'Results - RiskLevel'!$B$2:$G$321,4,FALSE)</f>
        <v>0</v>
      </c>
      <c r="W209">
        <f>VLOOKUP($B209,'Results - RiskLevel'!$B$2:$G$321,5,FALSE)</f>
        <v>0</v>
      </c>
      <c r="X209">
        <f>VLOOKUP($B209,'Results - RiskLevel'!$B$2:$G$321,6,FALSE)</f>
        <v>0</v>
      </c>
      <c r="Y209">
        <f>VLOOKUP($B209,'Results - RiskLevel'!$B$2:$G$321,2,FALSE)</f>
        <v>0</v>
      </c>
    </row>
    <row r="210" spans="1:25" x14ac:dyDescent="0.2">
      <c r="A210">
        <v>209</v>
      </c>
      <c r="B210" t="s">
        <v>213</v>
      </c>
      <c r="C210" t="str">
        <f>VLOOKUP($B210,Naming!$B$2:$D$321,2,FALSE)</f>
        <v>Talabat: Food &amp; Grocery Delivery</v>
      </c>
      <c r="D210" t="str">
        <f>VLOOKUP($B210,Naming!$B$2:$D$321,3,FALSE)</f>
        <v>FOOD_AND_DRINK</v>
      </c>
      <c r="E210" s="4">
        <f>VLOOKUP($B210,'Results - Sequence'!$B$2:$E$321,2,FALSE)</f>
        <v>44022.085941160483</v>
      </c>
      <c r="F210" s="4">
        <f>VLOOKUP($B210,'Results - Sequence'!$B$2:$E$321,3,FALSE)</f>
        <v>44022.086501241749</v>
      </c>
      <c r="G210" s="3">
        <f>VLOOKUP($B210,'Results - Sequence'!$B$2:$E$321,4,FALSE)</f>
        <v>5.6008126557571813E-4</v>
      </c>
      <c r="H210" t="str">
        <f>VLOOKUP($B210,Androbugs!$B$2:$C$321,2,FALSE)</f>
        <v>Y</v>
      </c>
      <c r="I210" t="str">
        <f>VLOOKUP($B210,Droidstatx!$B$2:$C$321,2,FALSE)</f>
        <v>Y</v>
      </c>
      <c r="J210" t="e">
        <f>VLOOKUP($B210,Super!$B$2:$C$321,2,FALSE)</f>
        <v>#N/A</v>
      </c>
      <c r="K210">
        <f>VLOOKUP($B210,'Results - OWASP'!$B$2:$L$321,2,FALSE)</f>
        <v>7</v>
      </c>
      <c r="L210">
        <f>VLOOKUP($B210,'Results - OWASP'!$B$2:$L$321,3,FALSE)</f>
        <v>2</v>
      </c>
      <c r="M210">
        <f>VLOOKUP($B210,'Results - OWASP'!$B$2:$L$321,4,FALSE)</f>
        <v>3</v>
      </c>
      <c r="N210">
        <f>VLOOKUP($B210,'Results - OWASP'!$B$2:$L$321,5,FALSE)</f>
        <v>0</v>
      </c>
      <c r="O210">
        <f>VLOOKUP($B210,'Results - OWASP'!$B$2:$L$321,6,FALSE)</f>
        <v>1</v>
      </c>
      <c r="P210">
        <f>VLOOKUP($B210,'Results - OWASP'!$B$2:$L$321,7,FALSE)</f>
        <v>1</v>
      </c>
      <c r="Q210">
        <f>VLOOKUP($B210,'Results - OWASP'!$B$2:$L$321,8,FALSE)</f>
        <v>1</v>
      </c>
      <c r="R210">
        <f>VLOOKUP($B210,'Results - OWASP'!$B$2:$L$321,9,FALSE)</f>
        <v>2</v>
      </c>
      <c r="S210">
        <f>VLOOKUP($B210,'Results - OWASP'!$B$2:$L$321,10,FALSE)</f>
        <v>1</v>
      </c>
      <c r="T210">
        <f>VLOOKUP($B210,'Results - OWASP'!$B$2:$L$321,11,FALSE)</f>
        <v>0</v>
      </c>
      <c r="U210">
        <f>VLOOKUP($B210,'Results - RiskLevel'!$B$2:$G$321,3,FALSE)</f>
        <v>18</v>
      </c>
      <c r="V210">
        <f>VLOOKUP($B210,'Results - RiskLevel'!$B$2:$G$321,4,FALSE)</f>
        <v>5</v>
      </c>
      <c r="W210">
        <f>VLOOKUP($B210,'Results - RiskLevel'!$B$2:$G$321,5,FALSE)</f>
        <v>9</v>
      </c>
      <c r="X210">
        <f>VLOOKUP($B210,'Results - RiskLevel'!$B$2:$G$321,6,FALSE)</f>
        <v>4</v>
      </c>
      <c r="Y210">
        <f>VLOOKUP($B210,'Results - RiskLevel'!$B$2:$G$321,2,FALSE)</f>
        <v>0.55000000000000004</v>
      </c>
    </row>
    <row r="211" spans="1:25" x14ac:dyDescent="0.2">
      <c r="A211">
        <v>210</v>
      </c>
      <c r="B211" t="s">
        <v>214</v>
      </c>
      <c r="C211" t="str">
        <f>VLOOKUP($B211,Naming!$B$2:$D$321,2,FALSE)</f>
        <v>Toomics - Read Comics, Webtoons, Manga for Free</v>
      </c>
      <c r="D211" t="str">
        <f>VLOOKUP($B211,Naming!$B$2:$D$321,3,FALSE)</f>
        <v>COMICS</v>
      </c>
      <c r="E211" s="4">
        <f>VLOOKUP($B211,'Results - Sequence'!$B$2:$E$321,2,FALSE)</f>
        <v>44022.086501305072</v>
      </c>
      <c r="F211" s="4">
        <f>VLOOKUP($B211,'Results - Sequence'!$B$2:$E$321,3,FALSE)</f>
        <v>44022.086697351697</v>
      </c>
      <c r="G211" s="3">
        <f>VLOOKUP($B211,'Results - Sequence'!$B$2:$E$321,4,FALSE)</f>
        <v>1.9604662520578131E-4</v>
      </c>
      <c r="H211" t="str">
        <f>VLOOKUP($B211,Androbugs!$B$2:$C$321,2,FALSE)</f>
        <v>Y</v>
      </c>
      <c r="I211" t="str">
        <f>VLOOKUP($B211,Droidstatx!$B$2:$C$321,2,FALSE)</f>
        <v>Y</v>
      </c>
      <c r="J211" t="e">
        <f>VLOOKUP($B211,Super!$B$2:$C$321,2,FALSE)</f>
        <v>#N/A</v>
      </c>
      <c r="K211">
        <f>VLOOKUP($B211,'Results - OWASP'!$B$2:$L$321,2,FALSE)</f>
        <v>7</v>
      </c>
      <c r="L211">
        <f>VLOOKUP($B211,'Results - OWASP'!$B$2:$L$321,3,FALSE)</f>
        <v>4</v>
      </c>
      <c r="M211">
        <f>VLOOKUP($B211,'Results - OWASP'!$B$2:$L$321,4,FALSE)</f>
        <v>2</v>
      </c>
      <c r="N211">
        <f>VLOOKUP($B211,'Results - OWASP'!$B$2:$L$321,5,FALSE)</f>
        <v>0</v>
      </c>
      <c r="O211">
        <f>VLOOKUP($B211,'Results - OWASP'!$B$2:$L$321,6,FALSE)</f>
        <v>1</v>
      </c>
      <c r="P211">
        <f>VLOOKUP($B211,'Results - OWASP'!$B$2:$L$321,7,FALSE)</f>
        <v>1</v>
      </c>
      <c r="Q211">
        <f>VLOOKUP($B211,'Results - OWASP'!$B$2:$L$321,8,FALSE)</f>
        <v>1</v>
      </c>
      <c r="R211">
        <f>VLOOKUP($B211,'Results - OWASP'!$B$2:$L$321,9,FALSE)</f>
        <v>2</v>
      </c>
      <c r="S211">
        <f>VLOOKUP($B211,'Results - OWASP'!$B$2:$L$321,10,FALSE)</f>
        <v>1</v>
      </c>
      <c r="T211">
        <f>VLOOKUP($B211,'Results - OWASP'!$B$2:$L$321,11,FALSE)</f>
        <v>0</v>
      </c>
      <c r="U211">
        <f>VLOOKUP($B211,'Results - RiskLevel'!$B$2:$G$321,3,FALSE)</f>
        <v>19</v>
      </c>
      <c r="V211">
        <f>VLOOKUP($B211,'Results - RiskLevel'!$B$2:$G$321,4,FALSE)</f>
        <v>7</v>
      </c>
      <c r="W211">
        <f>VLOOKUP($B211,'Results - RiskLevel'!$B$2:$G$321,5,FALSE)</f>
        <v>9</v>
      </c>
      <c r="X211">
        <f>VLOOKUP($B211,'Results - RiskLevel'!$B$2:$G$321,6,FALSE)</f>
        <v>3</v>
      </c>
      <c r="Y211">
        <f>VLOOKUP($B211,'Results - RiskLevel'!$B$2:$G$321,2,FALSE)</f>
        <v>0.52</v>
      </c>
    </row>
    <row r="212" spans="1:25" x14ac:dyDescent="0.2">
      <c r="A212">
        <v>211</v>
      </c>
      <c r="B212" t="s">
        <v>215</v>
      </c>
      <c r="C212" t="str">
        <f>VLOOKUP($B212,Naming!$B$2:$D$321,2,FALSE)</f>
        <v>TikTok</v>
      </c>
      <c r="D212" t="str">
        <f>VLOOKUP($B212,Naming!$B$2:$D$321,3,FALSE)</f>
        <v>VIDEO_PLAYERS</v>
      </c>
      <c r="E212" s="4">
        <f>VLOOKUP($B212,'Results - Sequence'!$B$2:$E$321,2,FALSE)</f>
        <v>44022.086697422397</v>
      </c>
      <c r="F212" s="4">
        <f>VLOOKUP($B212,'Results - Sequence'!$B$2:$E$321,3,FALSE)</f>
        <v>44022.086704113332</v>
      </c>
      <c r="G212" s="3">
        <f>VLOOKUP($B212,'Results - Sequence'!$B$2:$E$321,4,FALSE)</f>
        <v>6.6909342422150075E-6</v>
      </c>
      <c r="H212" t="str">
        <f>VLOOKUP($B212,Androbugs!$B$2:$C$321,2,FALSE)</f>
        <v>N</v>
      </c>
      <c r="I212" t="str">
        <f>VLOOKUP($B212,Droidstatx!$B$2:$C$321,2,FALSE)</f>
        <v>N</v>
      </c>
      <c r="J212" t="e">
        <f>VLOOKUP($B212,Super!$B$2:$C$321,2,FALSE)</f>
        <v>#N/A</v>
      </c>
      <c r="K212">
        <f>VLOOKUP($B212,'Results - OWASP'!$B$2:$L$321,2,FALSE)</f>
        <v>0</v>
      </c>
      <c r="L212">
        <f>VLOOKUP($B212,'Results - OWASP'!$B$2:$L$321,3,FALSE)</f>
        <v>0</v>
      </c>
      <c r="M212">
        <f>VLOOKUP($B212,'Results - OWASP'!$B$2:$L$321,4,FALSE)</f>
        <v>0</v>
      </c>
      <c r="N212">
        <f>VLOOKUP($B212,'Results - OWASP'!$B$2:$L$321,5,FALSE)</f>
        <v>0</v>
      </c>
      <c r="O212">
        <f>VLOOKUP($B212,'Results - OWASP'!$B$2:$L$321,6,FALSE)</f>
        <v>0</v>
      </c>
      <c r="P212">
        <f>VLOOKUP($B212,'Results - OWASP'!$B$2:$L$321,7,FALSE)</f>
        <v>0</v>
      </c>
      <c r="Q212">
        <f>VLOOKUP($B212,'Results - OWASP'!$B$2:$L$321,8,FALSE)</f>
        <v>0</v>
      </c>
      <c r="R212">
        <f>VLOOKUP($B212,'Results - OWASP'!$B$2:$L$321,9,FALSE)</f>
        <v>0</v>
      </c>
      <c r="S212">
        <f>VLOOKUP($B212,'Results - OWASP'!$B$2:$L$321,10,FALSE)</f>
        <v>0</v>
      </c>
      <c r="T212">
        <f>VLOOKUP($B212,'Results - OWASP'!$B$2:$L$321,11,FALSE)</f>
        <v>0</v>
      </c>
      <c r="U212">
        <f>VLOOKUP($B212,'Results - RiskLevel'!$B$2:$G$321,3,FALSE)</f>
        <v>0</v>
      </c>
      <c r="V212">
        <f>VLOOKUP($B212,'Results - RiskLevel'!$B$2:$G$321,4,FALSE)</f>
        <v>0</v>
      </c>
      <c r="W212">
        <f>VLOOKUP($B212,'Results - RiskLevel'!$B$2:$G$321,5,FALSE)</f>
        <v>0</v>
      </c>
      <c r="X212">
        <f>VLOOKUP($B212,'Results - RiskLevel'!$B$2:$G$321,6,FALSE)</f>
        <v>0</v>
      </c>
      <c r="Y212">
        <f>VLOOKUP($B212,'Results - RiskLevel'!$B$2:$G$321,2,FALSE)</f>
        <v>0</v>
      </c>
    </row>
    <row r="213" spans="1:25" x14ac:dyDescent="0.2">
      <c r="A213">
        <v>212</v>
      </c>
      <c r="B213" t="s">
        <v>216</v>
      </c>
      <c r="C213" t="str">
        <f>VLOOKUP($B213,Naming!$B$2:$D$321,2,FALSE)</f>
        <v>Mlive Mod Unlock Room Tips</v>
      </c>
      <c r="D213" t="str">
        <f>VLOOKUP($B213,Naming!$B$2:$D$321,3,FALSE)</f>
        <v>BOOKS_AND_REFERENCE</v>
      </c>
      <c r="E213" s="4">
        <f>VLOOKUP($B213,'Results - Sequence'!$B$2:$E$321,2,FALSE)</f>
        <v>44022.086704177411</v>
      </c>
      <c r="F213" s="4">
        <f>VLOOKUP($B213,'Results - Sequence'!$B$2:$E$321,3,FALSE)</f>
        <v>44022.087019824488</v>
      </c>
      <c r="G213" s="3">
        <f>VLOOKUP($B213,'Results - Sequence'!$B$2:$E$321,4,FALSE)</f>
        <v>3.1564707751385868E-4</v>
      </c>
      <c r="H213" t="str">
        <f>VLOOKUP($B213,Androbugs!$B$2:$C$321,2,FALSE)</f>
        <v>Y</v>
      </c>
      <c r="I213" t="str">
        <f>VLOOKUP($B213,Droidstatx!$B$2:$C$321,2,FALSE)</f>
        <v>Y</v>
      </c>
      <c r="J213" t="e">
        <f>VLOOKUP($B213,Super!$B$2:$C$321,2,FALSE)</f>
        <v>#N/A</v>
      </c>
      <c r="K213">
        <f>VLOOKUP($B213,'Results - OWASP'!$B$2:$L$321,2,FALSE)</f>
        <v>9</v>
      </c>
      <c r="L213">
        <f>VLOOKUP($B213,'Results - OWASP'!$B$2:$L$321,3,FALSE)</f>
        <v>5</v>
      </c>
      <c r="M213">
        <f>VLOOKUP($B213,'Results - OWASP'!$B$2:$L$321,4,FALSE)</f>
        <v>5</v>
      </c>
      <c r="N213">
        <f>VLOOKUP($B213,'Results - OWASP'!$B$2:$L$321,5,FALSE)</f>
        <v>0</v>
      </c>
      <c r="O213">
        <f>VLOOKUP($B213,'Results - OWASP'!$B$2:$L$321,6,FALSE)</f>
        <v>2</v>
      </c>
      <c r="P213">
        <f>VLOOKUP($B213,'Results - OWASP'!$B$2:$L$321,7,FALSE)</f>
        <v>1</v>
      </c>
      <c r="Q213">
        <f>VLOOKUP($B213,'Results - OWASP'!$B$2:$L$321,8,FALSE)</f>
        <v>2</v>
      </c>
      <c r="R213">
        <f>VLOOKUP($B213,'Results - OWASP'!$B$2:$L$321,9,FALSE)</f>
        <v>3</v>
      </c>
      <c r="S213">
        <f>VLOOKUP($B213,'Results - OWASP'!$B$2:$L$321,10,FALSE)</f>
        <v>2</v>
      </c>
      <c r="T213">
        <f>VLOOKUP($B213,'Results - OWASP'!$B$2:$L$321,11,FALSE)</f>
        <v>1</v>
      </c>
      <c r="U213">
        <f>VLOOKUP($B213,'Results - RiskLevel'!$B$2:$G$321,3,FALSE)</f>
        <v>30</v>
      </c>
      <c r="V213">
        <f>VLOOKUP($B213,'Results - RiskLevel'!$B$2:$G$321,4,FALSE)</f>
        <v>9</v>
      </c>
      <c r="W213">
        <f>VLOOKUP($B213,'Results - RiskLevel'!$B$2:$G$321,5,FALSE)</f>
        <v>13</v>
      </c>
      <c r="X213">
        <f>VLOOKUP($B213,'Results - RiskLevel'!$B$2:$G$321,6,FALSE)</f>
        <v>8</v>
      </c>
      <c r="Y213">
        <f>VLOOKUP($B213,'Results - RiskLevel'!$B$2:$G$321,2,FALSE)</f>
        <v>0.55000000000000004</v>
      </c>
    </row>
    <row r="214" spans="1:25" x14ac:dyDescent="0.2">
      <c r="A214">
        <v>213</v>
      </c>
      <c r="B214" t="s">
        <v>217</v>
      </c>
      <c r="C214" t="str">
        <f>VLOOKUP($B214,Naming!$B$2:$D$321,2,FALSE)</f>
        <v>Google Camera</v>
      </c>
      <c r="D214" t="str">
        <f>VLOOKUP($B214,Naming!$B$2:$D$321,3,FALSE)</f>
        <v>PHOTOGRAPHY</v>
      </c>
      <c r="E214" s="4">
        <f>VLOOKUP($B214,'Results - Sequence'!$B$2:$E$321,2,FALSE)</f>
        <v>44022.087019887913</v>
      </c>
      <c r="F214" s="4">
        <f>VLOOKUP($B214,'Results - Sequence'!$B$2:$E$321,3,FALSE)</f>
        <v>44022.087506298718</v>
      </c>
      <c r="G214" s="3">
        <f>VLOOKUP($B214,'Results - Sequence'!$B$2:$E$321,4,FALSE)</f>
        <v>4.8641080502420664E-4</v>
      </c>
      <c r="H214" t="str">
        <f>VLOOKUP($B214,Androbugs!$B$2:$C$321,2,FALSE)</f>
        <v>Y</v>
      </c>
      <c r="I214" t="str">
        <f>VLOOKUP($B214,Droidstatx!$B$2:$C$321,2,FALSE)</f>
        <v>Y</v>
      </c>
      <c r="J214" t="e">
        <f>VLOOKUP($B214,Super!$B$2:$C$321,2,FALSE)</f>
        <v>#N/A</v>
      </c>
      <c r="K214">
        <f>VLOOKUP($B214,'Results - OWASP'!$B$2:$L$321,2,FALSE)</f>
        <v>4</v>
      </c>
      <c r="L214">
        <f>VLOOKUP($B214,'Results - OWASP'!$B$2:$L$321,3,FALSE)</f>
        <v>4</v>
      </c>
      <c r="M214">
        <f>VLOOKUP($B214,'Results - OWASP'!$B$2:$L$321,4,FALSE)</f>
        <v>2</v>
      </c>
      <c r="N214">
        <f>VLOOKUP($B214,'Results - OWASP'!$B$2:$L$321,5,FALSE)</f>
        <v>0</v>
      </c>
      <c r="O214">
        <f>VLOOKUP($B214,'Results - OWASP'!$B$2:$L$321,6,FALSE)</f>
        <v>1</v>
      </c>
      <c r="P214">
        <f>VLOOKUP($B214,'Results - OWASP'!$B$2:$L$321,7,FALSE)</f>
        <v>1</v>
      </c>
      <c r="Q214">
        <f>VLOOKUP($B214,'Results - OWASP'!$B$2:$L$321,8,FALSE)</f>
        <v>1</v>
      </c>
      <c r="R214">
        <f>VLOOKUP($B214,'Results - OWASP'!$B$2:$L$321,9,FALSE)</f>
        <v>1</v>
      </c>
      <c r="S214">
        <f>VLOOKUP($B214,'Results - OWASP'!$B$2:$L$321,10,FALSE)</f>
        <v>0</v>
      </c>
      <c r="T214">
        <f>VLOOKUP($B214,'Results - OWASP'!$B$2:$L$321,11,FALSE)</f>
        <v>0</v>
      </c>
      <c r="U214">
        <f>VLOOKUP($B214,'Results - RiskLevel'!$B$2:$G$321,3,FALSE)</f>
        <v>14</v>
      </c>
      <c r="V214">
        <f>VLOOKUP($B214,'Results - RiskLevel'!$B$2:$G$321,4,FALSE)</f>
        <v>5</v>
      </c>
      <c r="W214">
        <f>VLOOKUP($B214,'Results - RiskLevel'!$B$2:$G$321,5,FALSE)</f>
        <v>6</v>
      </c>
      <c r="X214">
        <f>VLOOKUP($B214,'Results - RiskLevel'!$B$2:$G$321,6,FALSE)</f>
        <v>3</v>
      </c>
      <c r="Y214">
        <f>VLOOKUP($B214,'Results - RiskLevel'!$B$2:$G$321,2,FALSE)</f>
        <v>0.46</v>
      </c>
    </row>
    <row r="215" spans="1:25" x14ac:dyDescent="0.2">
      <c r="A215">
        <v>214</v>
      </c>
      <c r="B215" t="s">
        <v>218</v>
      </c>
      <c r="C215" t="str">
        <f>VLOOKUP($B215,Naming!$B$2:$D$321,2,FALSE)</f>
        <v>Mercado Libre: compra fácil y rápido</v>
      </c>
      <c r="D215" t="str">
        <f>VLOOKUP($B215,Naming!$B$2:$D$321,3,FALSE)</f>
        <v>SHOPPING</v>
      </c>
      <c r="E215" s="4">
        <f>VLOOKUP($B215,'Results - Sequence'!$B$2:$E$321,2,FALSE)</f>
        <v>44022.087506366217</v>
      </c>
      <c r="F215" s="4">
        <f>VLOOKUP($B215,'Results - Sequence'!$B$2:$E$321,3,FALSE)</f>
        <v>44022.087512673359</v>
      </c>
      <c r="G215" s="3">
        <f>VLOOKUP($B215,'Results - Sequence'!$B$2:$E$321,4,FALSE)</f>
        <v>6.3071420299820602E-6</v>
      </c>
      <c r="H215" t="str">
        <f>VLOOKUP($B215,Androbugs!$B$2:$C$321,2,FALSE)</f>
        <v>N</v>
      </c>
      <c r="I215" t="str">
        <f>VLOOKUP($B215,Droidstatx!$B$2:$C$321,2,FALSE)</f>
        <v>N</v>
      </c>
      <c r="J215" t="e">
        <f>VLOOKUP($B215,Super!$B$2:$C$321,2,FALSE)</f>
        <v>#N/A</v>
      </c>
      <c r="K215">
        <f>VLOOKUP($B215,'Results - OWASP'!$B$2:$L$321,2,FALSE)</f>
        <v>0</v>
      </c>
      <c r="L215">
        <f>VLOOKUP($B215,'Results - OWASP'!$B$2:$L$321,3,FALSE)</f>
        <v>0</v>
      </c>
      <c r="M215">
        <f>VLOOKUP($B215,'Results - OWASP'!$B$2:$L$321,4,FALSE)</f>
        <v>0</v>
      </c>
      <c r="N215">
        <f>VLOOKUP($B215,'Results - OWASP'!$B$2:$L$321,5,FALSE)</f>
        <v>0</v>
      </c>
      <c r="O215">
        <f>VLOOKUP($B215,'Results - OWASP'!$B$2:$L$321,6,FALSE)</f>
        <v>0</v>
      </c>
      <c r="P215">
        <f>VLOOKUP($B215,'Results - OWASP'!$B$2:$L$321,7,FALSE)</f>
        <v>0</v>
      </c>
      <c r="Q215">
        <f>VLOOKUP($B215,'Results - OWASP'!$B$2:$L$321,8,FALSE)</f>
        <v>0</v>
      </c>
      <c r="R215">
        <f>VLOOKUP($B215,'Results - OWASP'!$B$2:$L$321,9,FALSE)</f>
        <v>0</v>
      </c>
      <c r="S215">
        <f>VLOOKUP($B215,'Results - OWASP'!$B$2:$L$321,10,FALSE)</f>
        <v>0</v>
      </c>
      <c r="T215">
        <f>VLOOKUP($B215,'Results - OWASP'!$B$2:$L$321,11,FALSE)</f>
        <v>0</v>
      </c>
      <c r="U215">
        <f>VLOOKUP($B215,'Results - RiskLevel'!$B$2:$G$321,3,FALSE)</f>
        <v>0</v>
      </c>
      <c r="V215">
        <f>VLOOKUP($B215,'Results - RiskLevel'!$B$2:$G$321,4,FALSE)</f>
        <v>0</v>
      </c>
      <c r="W215">
        <f>VLOOKUP($B215,'Results - RiskLevel'!$B$2:$G$321,5,FALSE)</f>
        <v>0</v>
      </c>
      <c r="X215">
        <f>VLOOKUP($B215,'Results - RiskLevel'!$B$2:$G$321,6,FALSE)</f>
        <v>0</v>
      </c>
      <c r="Y215">
        <f>VLOOKUP($B215,'Results - RiskLevel'!$B$2:$G$321,2,FALSE)</f>
        <v>0</v>
      </c>
    </row>
    <row r="216" spans="1:25" x14ac:dyDescent="0.2">
      <c r="A216">
        <v>215</v>
      </c>
      <c r="B216" t="s">
        <v>219</v>
      </c>
      <c r="C216" t="str">
        <f>VLOOKUP($B216,Naming!$B$2:$D$321,2,FALSE)</f>
        <v>Turbo VPN- Free VPN Proxy Server &amp; Secure Service</v>
      </c>
      <c r="D216" t="str">
        <f>VLOOKUP($B216,Naming!$B$2:$D$321,3,FALSE)</f>
        <v>TOOLS</v>
      </c>
      <c r="E216" s="4">
        <f>VLOOKUP($B216,'Results - Sequence'!$B$2:$E$321,2,FALSE)</f>
        <v>44022.087512736864</v>
      </c>
      <c r="F216" s="4">
        <f>VLOOKUP($B216,'Results - Sequence'!$B$2:$E$321,3,FALSE)</f>
        <v>44022.087940485362</v>
      </c>
      <c r="G216" s="3">
        <f>VLOOKUP($B216,'Results - Sequence'!$B$2:$E$321,4,FALSE)</f>
        <v>4.2774849862325937E-4</v>
      </c>
      <c r="H216" t="str">
        <f>VLOOKUP($B216,Androbugs!$B$2:$C$321,2,FALSE)</f>
        <v>Y</v>
      </c>
      <c r="I216" t="str">
        <f>VLOOKUP($B216,Droidstatx!$B$2:$C$321,2,FALSE)</f>
        <v>Y</v>
      </c>
      <c r="J216" t="e">
        <f>VLOOKUP($B216,Super!$B$2:$C$321,2,FALSE)</f>
        <v>#N/A</v>
      </c>
      <c r="K216">
        <f>VLOOKUP($B216,'Results - OWASP'!$B$2:$L$321,2,FALSE)</f>
        <v>9</v>
      </c>
      <c r="L216">
        <f>VLOOKUP($B216,'Results - OWASP'!$B$2:$L$321,3,FALSE)</f>
        <v>2</v>
      </c>
      <c r="M216">
        <f>VLOOKUP($B216,'Results - OWASP'!$B$2:$L$321,4,FALSE)</f>
        <v>4</v>
      </c>
      <c r="N216">
        <f>VLOOKUP($B216,'Results - OWASP'!$B$2:$L$321,5,FALSE)</f>
        <v>0</v>
      </c>
      <c r="O216">
        <f>VLOOKUP($B216,'Results - OWASP'!$B$2:$L$321,6,FALSE)</f>
        <v>2</v>
      </c>
      <c r="P216">
        <f>VLOOKUP($B216,'Results - OWASP'!$B$2:$L$321,7,FALSE)</f>
        <v>1</v>
      </c>
      <c r="Q216">
        <f>VLOOKUP($B216,'Results - OWASP'!$B$2:$L$321,8,FALSE)</f>
        <v>1</v>
      </c>
      <c r="R216">
        <f>VLOOKUP($B216,'Results - OWASP'!$B$2:$L$321,9,FALSE)</f>
        <v>3</v>
      </c>
      <c r="S216">
        <f>VLOOKUP($B216,'Results - OWASP'!$B$2:$L$321,10,FALSE)</f>
        <v>2</v>
      </c>
      <c r="T216">
        <f>VLOOKUP($B216,'Results - OWASP'!$B$2:$L$321,11,FALSE)</f>
        <v>1</v>
      </c>
      <c r="U216">
        <f>VLOOKUP($B216,'Results - RiskLevel'!$B$2:$G$321,3,FALSE)</f>
        <v>25</v>
      </c>
      <c r="V216">
        <f>VLOOKUP($B216,'Results - RiskLevel'!$B$2:$G$321,4,FALSE)</f>
        <v>8</v>
      </c>
      <c r="W216">
        <f>VLOOKUP($B216,'Results - RiskLevel'!$B$2:$G$321,5,FALSE)</f>
        <v>13</v>
      </c>
      <c r="X216">
        <f>VLOOKUP($B216,'Results - RiskLevel'!$B$2:$G$321,6,FALSE)</f>
        <v>4</v>
      </c>
      <c r="Y216">
        <f>VLOOKUP($B216,'Results - RiskLevel'!$B$2:$G$321,2,FALSE)</f>
        <v>0.53</v>
      </c>
    </row>
    <row r="217" spans="1:25" x14ac:dyDescent="0.2">
      <c r="A217">
        <v>216</v>
      </c>
      <c r="B217" t="s">
        <v>220</v>
      </c>
      <c r="C217" t="str">
        <f>VLOOKUP($B217,Naming!$B$2:$D$321,2,FALSE)</f>
        <v>Android Auto - Google Maps, Media &amp; Messaging</v>
      </c>
      <c r="D217" t="str">
        <f>VLOOKUP($B217,Naming!$B$2:$D$321,3,FALSE)</f>
        <v>AUTO_AND_VEHICLES</v>
      </c>
      <c r="E217" s="4">
        <f>VLOOKUP($B217,'Results - Sequence'!$B$2:$E$321,2,FALSE)</f>
        <v>44022.08794054883</v>
      </c>
      <c r="F217" s="4">
        <f>VLOOKUP($B217,'Results - Sequence'!$B$2:$E$321,3,FALSE)</f>
        <v>44022.088409509503</v>
      </c>
      <c r="G217" s="3">
        <f>VLOOKUP($B217,'Results - Sequence'!$B$2:$E$321,4,FALSE)</f>
        <v>4.6896067215129733E-4</v>
      </c>
      <c r="H217" t="str">
        <f>VLOOKUP($B217,Androbugs!$B$2:$C$321,2,FALSE)</f>
        <v>Y</v>
      </c>
      <c r="I217" t="str">
        <f>VLOOKUP($B217,Droidstatx!$B$2:$C$321,2,FALSE)</f>
        <v>N</v>
      </c>
      <c r="J217" t="e">
        <f>VLOOKUP($B217,Super!$B$2:$C$321,2,FALSE)</f>
        <v>#N/A</v>
      </c>
      <c r="K217">
        <f>VLOOKUP($B217,'Results - OWASP'!$B$2:$L$321,2,FALSE)</f>
        <v>7</v>
      </c>
      <c r="L217">
        <f>VLOOKUP($B217,'Results - OWASP'!$B$2:$L$321,3,FALSE)</f>
        <v>2</v>
      </c>
      <c r="M217">
        <f>VLOOKUP($B217,'Results - OWASP'!$B$2:$L$321,4,FALSE)</f>
        <v>2</v>
      </c>
      <c r="N217">
        <f>VLOOKUP($B217,'Results - OWASP'!$B$2:$L$321,5,FALSE)</f>
        <v>0</v>
      </c>
      <c r="O217">
        <f>VLOOKUP($B217,'Results - OWASP'!$B$2:$L$321,6,FALSE)</f>
        <v>1</v>
      </c>
      <c r="P217">
        <f>VLOOKUP($B217,'Results - OWASP'!$B$2:$L$321,7,FALSE)</f>
        <v>1</v>
      </c>
      <c r="Q217">
        <f>VLOOKUP($B217,'Results - OWASP'!$B$2:$L$321,8,FALSE)</f>
        <v>1</v>
      </c>
      <c r="R217">
        <f>VLOOKUP($B217,'Results - OWASP'!$B$2:$L$321,9,FALSE)</f>
        <v>2</v>
      </c>
      <c r="S217">
        <f>VLOOKUP($B217,'Results - OWASP'!$B$2:$L$321,10,FALSE)</f>
        <v>1</v>
      </c>
      <c r="T217">
        <f>VLOOKUP($B217,'Results - OWASP'!$B$2:$L$321,11,FALSE)</f>
        <v>2</v>
      </c>
      <c r="U217">
        <f>VLOOKUP($B217,'Results - RiskLevel'!$B$2:$G$321,3,FALSE)</f>
        <v>19</v>
      </c>
      <c r="V217">
        <f>VLOOKUP($B217,'Results - RiskLevel'!$B$2:$G$321,4,FALSE)</f>
        <v>7</v>
      </c>
      <c r="W217">
        <f>VLOOKUP($B217,'Results - RiskLevel'!$B$2:$G$321,5,FALSE)</f>
        <v>8</v>
      </c>
      <c r="X217">
        <f>VLOOKUP($B217,'Results - RiskLevel'!$B$2:$G$321,6,FALSE)</f>
        <v>4</v>
      </c>
      <c r="Y217">
        <f>VLOOKUP($B217,'Results - RiskLevel'!$B$2:$G$321,2,FALSE)</f>
        <v>0.5</v>
      </c>
    </row>
    <row r="218" spans="1:25" x14ac:dyDescent="0.2">
      <c r="A218">
        <v>217</v>
      </c>
      <c r="B218" t="s">
        <v>221</v>
      </c>
      <c r="C218" t="str">
        <f>VLOOKUP($B218,Naming!$B$2:$D$321,2,FALSE)</f>
        <v>Google Drive</v>
      </c>
      <c r="D218" t="str">
        <f>VLOOKUP($B218,Naming!$B$2:$D$321,3,FALSE)</f>
        <v>PRODUCTIVITY</v>
      </c>
      <c r="E218" s="4">
        <f>VLOOKUP($B218,'Results - Sequence'!$B$2:$E$321,2,FALSE)</f>
        <v>44022.088409572883</v>
      </c>
      <c r="F218" s="4">
        <f>VLOOKUP($B218,'Results - Sequence'!$B$2:$E$321,3,FALSE)</f>
        <v>44022.088925536191</v>
      </c>
      <c r="G218" s="3">
        <f>VLOOKUP($B218,'Results - Sequence'!$B$2:$E$321,4,FALSE)</f>
        <v>5.1596330740721896E-4</v>
      </c>
      <c r="H218" t="str">
        <f>VLOOKUP($B218,Androbugs!$B$2:$C$321,2,FALSE)</f>
        <v>Y</v>
      </c>
      <c r="I218" t="str">
        <f>VLOOKUP($B218,Droidstatx!$B$2:$C$321,2,FALSE)</f>
        <v>Y</v>
      </c>
      <c r="J218" t="e">
        <f>VLOOKUP($B218,Super!$B$2:$C$321,2,FALSE)</f>
        <v>#N/A</v>
      </c>
      <c r="K218">
        <f>VLOOKUP($B218,'Results - OWASP'!$B$2:$L$321,2,FALSE)</f>
        <v>10</v>
      </c>
      <c r="L218">
        <f>VLOOKUP($B218,'Results - OWASP'!$B$2:$L$321,3,FALSE)</f>
        <v>4</v>
      </c>
      <c r="M218">
        <f>VLOOKUP($B218,'Results - OWASP'!$B$2:$L$321,4,FALSE)</f>
        <v>3</v>
      </c>
      <c r="N218">
        <f>VLOOKUP($B218,'Results - OWASP'!$B$2:$L$321,5,FALSE)</f>
        <v>0</v>
      </c>
      <c r="O218">
        <f>VLOOKUP($B218,'Results - OWASP'!$B$2:$L$321,6,FALSE)</f>
        <v>2</v>
      </c>
      <c r="P218">
        <f>VLOOKUP($B218,'Results - OWASP'!$B$2:$L$321,7,FALSE)</f>
        <v>1</v>
      </c>
      <c r="Q218">
        <f>VLOOKUP($B218,'Results - OWASP'!$B$2:$L$321,8,FALSE)</f>
        <v>1</v>
      </c>
      <c r="R218">
        <f>VLOOKUP($B218,'Results - OWASP'!$B$2:$L$321,9,FALSE)</f>
        <v>2</v>
      </c>
      <c r="S218">
        <f>VLOOKUP($B218,'Results - OWASP'!$B$2:$L$321,10,FALSE)</f>
        <v>0</v>
      </c>
      <c r="T218">
        <f>VLOOKUP($B218,'Results - OWASP'!$B$2:$L$321,11,FALSE)</f>
        <v>0</v>
      </c>
      <c r="U218">
        <f>VLOOKUP($B218,'Results - RiskLevel'!$B$2:$G$321,3,FALSE)</f>
        <v>23</v>
      </c>
      <c r="V218">
        <f>VLOOKUP($B218,'Results - RiskLevel'!$B$2:$G$321,4,FALSE)</f>
        <v>8</v>
      </c>
      <c r="W218">
        <f>VLOOKUP($B218,'Results - RiskLevel'!$B$2:$G$321,5,FALSE)</f>
        <v>10</v>
      </c>
      <c r="X218">
        <f>VLOOKUP($B218,'Results - RiskLevel'!$B$2:$G$321,6,FALSE)</f>
        <v>5</v>
      </c>
      <c r="Y218">
        <f>VLOOKUP($B218,'Results - RiskLevel'!$B$2:$G$321,2,FALSE)</f>
        <v>0.52</v>
      </c>
    </row>
    <row r="219" spans="1:25" x14ac:dyDescent="0.2">
      <c r="A219">
        <v>218</v>
      </c>
      <c r="B219" t="s">
        <v>222</v>
      </c>
      <c r="C219" t="str">
        <f>VLOOKUP($B219,Naming!$B$2:$D$321,2,FALSE)</f>
        <v>Aarogya Setu</v>
      </c>
      <c r="D219" t="str">
        <f>VLOOKUP($B219,Naming!$B$2:$D$321,3,FALSE)</f>
        <v>HEALTH_AND_FITNESS</v>
      </c>
      <c r="E219" s="4">
        <f>VLOOKUP($B219,'Results - Sequence'!$B$2:$E$321,2,FALSE)</f>
        <v>44022.088925600059</v>
      </c>
      <c r="F219" s="4">
        <f>VLOOKUP($B219,'Results - Sequence'!$B$2:$E$321,3,FALSE)</f>
        <v>44022.089129445623</v>
      </c>
      <c r="G219" s="3">
        <f>VLOOKUP($B219,'Results - Sequence'!$B$2:$E$321,4,FALSE)</f>
        <v>2.0384556410135701E-4</v>
      </c>
      <c r="H219" t="str">
        <f>VLOOKUP($B219,Androbugs!$B$2:$C$321,2,FALSE)</f>
        <v>Y</v>
      </c>
      <c r="I219" t="str">
        <f>VLOOKUP($B219,Droidstatx!$B$2:$C$321,2,FALSE)</f>
        <v>Y</v>
      </c>
      <c r="J219" t="e">
        <f>VLOOKUP($B219,Super!$B$2:$C$321,2,FALSE)</f>
        <v>#N/A</v>
      </c>
      <c r="K219">
        <f>VLOOKUP($B219,'Results - OWASP'!$B$2:$L$321,2,FALSE)</f>
        <v>8</v>
      </c>
      <c r="L219">
        <f>VLOOKUP($B219,'Results - OWASP'!$B$2:$L$321,3,FALSE)</f>
        <v>3</v>
      </c>
      <c r="M219">
        <f>VLOOKUP($B219,'Results - OWASP'!$B$2:$L$321,4,FALSE)</f>
        <v>2</v>
      </c>
      <c r="N219">
        <f>VLOOKUP($B219,'Results - OWASP'!$B$2:$L$321,5,FALSE)</f>
        <v>0</v>
      </c>
      <c r="O219">
        <f>VLOOKUP($B219,'Results - OWASP'!$B$2:$L$321,6,FALSE)</f>
        <v>1</v>
      </c>
      <c r="P219">
        <f>VLOOKUP($B219,'Results - OWASP'!$B$2:$L$321,7,FALSE)</f>
        <v>0</v>
      </c>
      <c r="Q219">
        <f>VLOOKUP($B219,'Results - OWASP'!$B$2:$L$321,8,FALSE)</f>
        <v>1</v>
      </c>
      <c r="R219">
        <f>VLOOKUP($B219,'Results - OWASP'!$B$2:$L$321,9,FALSE)</f>
        <v>2</v>
      </c>
      <c r="S219">
        <f>VLOOKUP($B219,'Results - OWASP'!$B$2:$L$321,10,FALSE)</f>
        <v>1</v>
      </c>
      <c r="T219">
        <f>VLOOKUP($B219,'Results - OWASP'!$B$2:$L$321,11,FALSE)</f>
        <v>0</v>
      </c>
      <c r="U219">
        <f>VLOOKUP($B219,'Results - RiskLevel'!$B$2:$G$321,3,FALSE)</f>
        <v>18</v>
      </c>
      <c r="V219">
        <f>VLOOKUP($B219,'Results - RiskLevel'!$B$2:$G$321,4,FALSE)</f>
        <v>7</v>
      </c>
      <c r="W219">
        <f>VLOOKUP($B219,'Results - RiskLevel'!$B$2:$G$321,5,FALSE)</f>
        <v>9</v>
      </c>
      <c r="X219">
        <f>VLOOKUP($B219,'Results - RiskLevel'!$B$2:$G$321,6,FALSE)</f>
        <v>2</v>
      </c>
      <c r="Y219">
        <f>VLOOKUP($B219,'Results - RiskLevel'!$B$2:$G$321,2,FALSE)</f>
        <v>0.47</v>
      </c>
    </row>
    <row r="220" spans="1:25" x14ac:dyDescent="0.2">
      <c r="A220">
        <v>219</v>
      </c>
      <c r="B220" t="s">
        <v>223</v>
      </c>
      <c r="C220" t="str">
        <f>VLOOKUP($B220,Naming!$B$2:$D$321,2,FALSE)</f>
        <v>Porsche AR Visualiser</v>
      </c>
      <c r="D220" t="str">
        <f>VLOOKUP($B220,Naming!$B$2:$D$321,3,FALSE)</f>
        <v>AUTO_AND_VEHICLES</v>
      </c>
      <c r="E220" s="4">
        <f>VLOOKUP($B220,'Results - Sequence'!$B$2:$E$321,2,FALSE)</f>
        <v>44022.089129526074</v>
      </c>
      <c r="F220" s="4">
        <f>VLOOKUP($B220,'Results - Sequence'!$B$2:$E$321,3,FALSE)</f>
        <v>44022.089277436702</v>
      </c>
      <c r="G220" s="3">
        <f>VLOOKUP($B220,'Results - Sequence'!$B$2:$E$321,4,FALSE)</f>
        <v>1.4791062858421355E-4</v>
      </c>
      <c r="H220" t="str">
        <f>VLOOKUP($B220,Androbugs!$B$2:$C$321,2,FALSE)</f>
        <v>Y</v>
      </c>
      <c r="I220" t="str">
        <f>VLOOKUP($B220,Droidstatx!$B$2:$C$321,2,FALSE)</f>
        <v>Y</v>
      </c>
      <c r="J220" t="e">
        <f>VLOOKUP($B220,Super!$B$2:$C$321,2,FALSE)</f>
        <v>#N/A</v>
      </c>
      <c r="K220">
        <f>VLOOKUP($B220,'Results - OWASP'!$B$2:$L$321,2,FALSE)</f>
        <v>3</v>
      </c>
      <c r="L220">
        <f>VLOOKUP($B220,'Results - OWASP'!$B$2:$L$321,3,FALSE)</f>
        <v>4</v>
      </c>
      <c r="M220">
        <f>VLOOKUP($B220,'Results - OWASP'!$B$2:$L$321,4,FALSE)</f>
        <v>3</v>
      </c>
      <c r="N220">
        <f>VLOOKUP($B220,'Results - OWASP'!$B$2:$L$321,5,FALSE)</f>
        <v>0</v>
      </c>
      <c r="O220">
        <f>VLOOKUP($B220,'Results - OWASP'!$B$2:$L$321,6,FALSE)</f>
        <v>1</v>
      </c>
      <c r="P220">
        <f>VLOOKUP($B220,'Results - OWASP'!$B$2:$L$321,7,FALSE)</f>
        <v>1</v>
      </c>
      <c r="Q220">
        <f>VLOOKUP($B220,'Results - OWASP'!$B$2:$L$321,8,FALSE)</f>
        <v>1</v>
      </c>
      <c r="R220">
        <f>VLOOKUP($B220,'Results - OWASP'!$B$2:$L$321,9,FALSE)</f>
        <v>2</v>
      </c>
      <c r="S220">
        <f>VLOOKUP($B220,'Results - OWASP'!$B$2:$L$321,10,FALSE)</f>
        <v>1</v>
      </c>
      <c r="T220">
        <f>VLOOKUP($B220,'Results - OWASP'!$B$2:$L$321,11,FALSE)</f>
        <v>1</v>
      </c>
      <c r="U220">
        <f>VLOOKUP($B220,'Results - RiskLevel'!$B$2:$G$321,3,FALSE)</f>
        <v>17</v>
      </c>
      <c r="V220">
        <f>VLOOKUP($B220,'Results - RiskLevel'!$B$2:$G$321,4,FALSE)</f>
        <v>8</v>
      </c>
      <c r="W220">
        <f>VLOOKUP($B220,'Results - RiskLevel'!$B$2:$G$321,5,FALSE)</f>
        <v>7</v>
      </c>
      <c r="X220">
        <f>VLOOKUP($B220,'Results - RiskLevel'!$B$2:$G$321,6,FALSE)</f>
        <v>2</v>
      </c>
      <c r="Y220">
        <f>VLOOKUP($B220,'Results - RiskLevel'!$B$2:$G$321,2,FALSE)</f>
        <v>0.41</v>
      </c>
    </row>
    <row r="221" spans="1:25" x14ac:dyDescent="0.2">
      <c r="A221">
        <v>220</v>
      </c>
      <c r="B221" t="s">
        <v>224</v>
      </c>
      <c r="C221" t="str">
        <f>VLOOKUP($B221,Naming!$B$2:$D$321,2,FALSE)</f>
        <v>WiFi Blocker - Router Parental Control -Block WiFi</v>
      </c>
      <c r="D221" t="str">
        <f>VLOOKUP($B221,Naming!$B$2:$D$321,3,FALSE)</f>
        <v>PARENTING</v>
      </c>
      <c r="E221" s="4">
        <f>VLOOKUP($B221,'Results - Sequence'!$B$2:$E$321,2,FALSE)</f>
        <v>44022.089277501073</v>
      </c>
      <c r="F221" s="4">
        <f>VLOOKUP($B221,'Results - Sequence'!$B$2:$E$321,3,FALSE)</f>
        <v>44022.089398236523</v>
      </c>
      <c r="G221" s="3">
        <f>VLOOKUP($B221,'Results - Sequence'!$B$2:$E$321,4,FALSE)</f>
        <v>1.2073545076418668E-4</v>
      </c>
      <c r="H221" t="str">
        <f>VLOOKUP($B221,Androbugs!$B$2:$C$321,2,FALSE)</f>
        <v>Y</v>
      </c>
      <c r="I221" t="str">
        <f>VLOOKUP($B221,Droidstatx!$B$2:$C$321,2,FALSE)</f>
        <v>Y</v>
      </c>
      <c r="J221" t="e">
        <f>VLOOKUP($B221,Super!$B$2:$C$321,2,FALSE)</f>
        <v>#N/A</v>
      </c>
      <c r="K221">
        <f>VLOOKUP($B221,'Results - OWASP'!$B$2:$L$321,2,FALSE)</f>
        <v>1</v>
      </c>
      <c r="L221">
        <f>VLOOKUP($B221,'Results - OWASP'!$B$2:$L$321,3,FALSE)</f>
        <v>2</v>
      </c>
      <c r="M221">
        <f>VLOOKUP($B221,'Results - OWASP'!$B$2:$L$321,4,FALSE)</f>
        <v>1</v>
      </c>
      <c r="N221">
        <f>VLOOKUP($B221,'Results - OWASP'!$B$2:$L$321,5,FALSE)</f>
        <v>0</v>
      </c>
      <c r="O221">
        <f>VLOOKUP($B221,'Results - OWASP'!$B$2:$L$321,6,FALSE)</f>
        <v>1</v>
      </c>
      <c r="P221">
        <f>VLOOKUP($B221,'Results - OWASP'!$B$2:$L$321,7,FALSE)</f>
        <v>1</v>
      </c>
      <c r="Q221">
        <f>VLOOKUP($B221,'Results - OWASP'!$B$2:$L$321,8,FALSE)</f>
        <v>0</v>
      </c>
      <c r="R221">
        <f>VLOOKUP($B221,'Results - OWASP'!$B$2:$L$321,9,FALSE)</f>
        <v>0</v>
      </c>
      <c r="S221">
        <f>VLOOKUP($B221,'Results - OWASP'!$B$2:$L$321,10,FALSE)</f>
        <v>0</v>
      </c>
      <c r="T221">
        <f>VLOOKUP($B221,'Results - OWASP'!$B$2:$L$321,11,FALSE)</f>
        <v>0</v>
      </c>
      <c r="U221">
        <f>VLOOKUP($B221,'Results - RiskLevel'!$B$2:$G$321,3,FALSE)</f>
        <v>6</v>
      </c>
      <c r="V221">
        <f>VLOOKUP($B221,'Results - RiskLevel'!$B$2:$G$321,4,FALSE)</f>
        <v>2</v>
      </c>
      <c r="W221">
        <f>VLOOKUP($B221,'Results - RiskLevel'!$B$2:$G$321,5,FALSE)</f>
        <v>4</v>
      </c>
      <c r="X221">
        <f>VLOOKUP($B221,'Results - RiskLevel'!$B$2:$G$321,6,FALSE)</f>
        <v>0</v>
      </c>
      <c r="Y221">
        <f>VLOOKUP($B221,'Results - RiskLevel'!$B$2:$G$321,2,FALSE)</f>
        <v>0.42</v>
      </c>
    </row>
    <row r="222" spans="1:25" x14ac:dyDescent="0.2">
      <c r="A222">
        <v>221</v>
      </c>
      <c r="B222" t="s">
        <v>225</v>
      </c>
      <c r="C222" t="str">
        <f>VLOOKUP($B222,Naming!$B$2:$D$321,2,FALSE)</f>
        <v>Photo Editor Pro</v>
      </c>
      <c r="D222" t="str">
        <f>VLOOKUP($B222,Naming!$B$2:$D$321,3,FALSE)</f>
        <v>PHOTOGRAPHY</v>
      </c>
      <c r="E222" s="4">
        <f>VLOOKUP($B222,'Results - Sequence'!$B$2:$E$321,2,FALSE)</f>
        <v>44022.089398299213</v>
      </c>
      <c r="F222" s="4">
        <f>VLOOKUP($B222,'Results - Sequence'!$B$2:$E$321,3,FALSE)</f>
        <v>44022.089840890258</v>
      </c>
      <c r="G222" s="3">
        <f>VLOOKUP($B222,'Results - Sequence'!$B$2:$E$321,4,FALSE)</f>
        <v>4.4259104470256716E-4</v>
      </c>
      <c r="H222" t="str">
        <f>VLOOKUP($B222,Androbugs!$B$2:$C$321,2,FALSE)</f>
        <v>Y</v>
      </c>
      <c r="I222" t="str">
        <f>VLOOKUP($B222,Droidstatx!$B$2:$C$321,2,FALSE)</f>
        <v>Y</v>
      </c>
      <c r="J222" t="str">
        <f>VLOOKUP($B222,Super!$B$2:$C$321,2,FALSE)</f>
        <v>Y</v>
      </c>
      <c r="K222">
        <f>VLOOKUP($B222,'Results - OWASP'!$B$2:$L$321,2,FALSE)</f>
        <v>8</v>
      </c>
      <c r="L222">
        <f>VLOOKUP($B222,'Results - OWASP'!$B$2:$L$321,3,FALSE)</f>
        <v>7</v>
      </c>
      <c r="M222">
        <f>VLOOKUP($B222,'Results - OWASP'!$B$2:$L$321,4,FALSE)</f>
        <v>4</v>
      </c>
      <c r="N222">
        <f>VLOOKUP($B222,'Results - OWASP'!$B$2:$L$321,5,FALSE)</f>
        <v>0</v>
      </c>
      <c r="O222">
        <f>VLOOKUP($B222,'Results - OWASP'!$B$2:$L$321,6,FALSE)</f>
        <v>5</v>
      </c>
      <c r="P222">
        <f>VLOOKUP($B222,'Results - OWASP'!$B$2:$L$321,7,FALSE)</f>
        <v>1</v>
      </c>
      <c r="Q222">
        <f>VLOOKUP($B222,'Results - OWASP'!$B$2:$L$321,8,FALSE)</f>
        <v>4</v>
      </c>
      <c r="R222">
        <f>VLOOKUP($B222,'Results - OWASP'!$B$2:$L$321,9,FALSE)</f>
        <v>3</v>
      </c>
      <c r="S222">
        <f>VLOOKUP($B222,'Results - OWASP'!$B$2:$L$321,10,FALSE)</f>
        <v>1</v>
      </c>
      <c r="T222">
        <f>VLOOKUP($B222,'Results - OWASP'!$B$2:$L$321,11,FALSE)</f>
        <v>1</v>
      </c>
      <c r="U222">
        <f>VLOOKUP($B222,'Results - RiskLevel'!$B$2:$G$321,3,FALSE)</f>
        <v>34</v>
      </c>
      <c r="V222">
        <f>VLOOKUP($B222,'Results - RiskLevel'!$B$2:$G$321,4,FALSE)</f>
        <v>11</v>
      </c>
      <c r="W222">
        <f>VLOOKUP($B222,'Results - RiskLevel'!$B$2:$G$321,5,FALSE)</f>
        <v>15</v>
      </c>
      <c r="X222">
        <f>VLOOKUP($B222,'Results - RiskLevel'!$B$2:$G$321,6,FALSE)</f>
        <v>8</v>
      </c>
      <c r="Y222">
        <f>VLOOKUP($B222,'Results - RiskLevel'!$B$2:$G$321,2,FALSE)</f>
        <v>0.56000000000000005</v>
      </c>
    </row>
    <row r="223" spans="1:25" x14ac:dyDescent="0.2">
      <c r="A223">
        <v>222</v>
      </c>
      <c r="B223" t="s">
        <v>226</v>
      </c>
      <c r="C223" t="str">
        <f>VLOOKUP($B223,Naming!$B$2:$D$321,2,FALSE)</f>
        <v>App Hider- Hide Apps Hide Photos Multiple Accounts</v>
      </c>
      <c r="D223" t="str">
        <f>VLOOKUP($B223,Naming!$B$2:$D$321,3,FALSE)</f>
        <v>PERSONALIZATION</v>
      </c>
      <c r="E223" s="4">
        <f>VLOOKUP($B223,'Results - Sequence'!$B$2:$E$321,2,FALSE)</f>
        <v>44022.089840934153</v>
      </c>
      <c r="F223" s="4">
        <f>VLOOKUP($B223,'Results - Sequence'!$B$2:$E$321,3,FALSE)</f>
        <v>44022.090973689788</v>
      </c>
      <c r="G223" s="3">
        <f>VLOOKUP($B223,'Results - Sequence'!$B$2:$E$321,4,FALSE)</f>
        <v>1.1327556348987855E-3</v>
      </c>
      <c r="H223" t="str">
        <f>VLOOKUP($B223,Androbugs!$B$2:$C$321,2,FALSE)</f>
        <v>Y</v>
      </c>
      <c r="I223" t="str">
        <f>VLOOKUP($B223,Droidstatx!$B$2:$C$321,2,FALSE)</f>
        <v>Y</v>
      </c>
      <c r="J223" t="e">
        <f>VLOOKUP($B223,Super!$B$2:$C$321,2,FALSE)</f>
        <v>#N/A</v>
      </c>
      <c r="K223">
        <f>VLOOKUP($B223,'Results - OWASP'!$B$2:$L$321,2,FALSE)</f>
        <v>9</v>
      </c>
      <c r="L223">
        <f>VLOOKUP($B223,'Results - OWASP'!$B$2:$L$321,3,FALSE)</f>
        <v>3</v>
      </c>
      <c r="M223">
        <f>VLOOKUP($B223,'Results - OWASP'!$B$2:$L$321,4,FALSE)</f>
        <v>2</v>
      </c>
      <c r="N223">
        <f>VLOOKUP($B223,'Results - OWASP'!$B$2:$L$321,5,FALSE)</f>
        <v>0</v>
      </c>
      <c r="O223">
        <f>VLOOKUP($B223,'Results - OWASP'!$B$2:$L$321,6,FALSE)</f>
        <v>2</v>
      </c>
      <c r="P223">
        <f>VLOOKUP($B223,'Results - OWASP'!$B$2:$L$321,7,FALSE)</f>
        <v>1</v>
      </c>
      <c r="Q223">
        <f>VLOOKUP($B223,'Results - OWASP'!$B$2:$L$321,8,FALSE)</f>
        <v>1</v>
      </c>
      <c r="R223">
        <f>VLOOKUP($B223,'Results - OWASP'!$B$2:$L$321,9,FALSE)</f>
        <v>1</v>
      </c>
      <c r="S223">
        <f>VLOOKUP($B223,'Results - OWASP'!$B$2:$L$321,10,FALSE)</f>
        <v>0</v>
      </c>
      <c r="T223">
        <f>VLOOKUP($B223,'Results - OWASP'!$B$2:$L$321,11,FALSE)</f>
        <v>0</v>
      </c>
      <c r="U223">
        <f>VLOOKUP($B223,'Results - RiskLevel'!$B$2:$G$321,3,FALSE)</f>
        <v>19</v>
      </c>
      <c r="V223">
        <f>VLOOKUP($B223,'Results - RiskLevel'!$B$2:$G$321,4,FALSE)</f>
        <v>5</v>
      </c>
      <c r="W223">
        <f>VLOOKUP($B223,'Results - RiskLevel'!$B$2:$G$321,5,FALSE)</f>
        <v>9</v>
      </c>
      <c r="X223">
        <f>VLOOKUP($B223,'Results - RiskLevel'!$B$2:$G$321,6,FALSE)</f>
        <v>5</v>
      </c>
      <c r="Y223">
        <f>VLOOKUP($B223,'Results - RiskLevel'!$B$2:$G$321,2,FALSE)</f>
        <v>0.54</v>
      </c>
    </row>
    <row r="224" spans="1:25" x14ac:dyDescent="0.2">
      <c r="A224">
        <v>223</v>
      </c>
      <c r="B224" t="s">
        <v>227</v>
      </c>
      <c r="C224" t="str">
        <f>VLOOKUP($B224,Naming!$B$2:$D$321,2,FALSE)</f>
        <v>Draw Cartoons 2</v>
      </c>
      <c r="D224" t="str">
        <f>VLOOKUP($B224,Naming!$B$2:$D$321,3,FALSE)</f>
        <v>COMICS</v>
      </c>
      <c r="E224" s="4">
        <f>VLOOKUP($B224,'Results - Sequence'!$B$2:$E$321,2,FALSE)</f>
        <v>44022.09097372317</v>
      </c>
      <c r="F224" s="4">
        <f>VLOOKUP($B224,'Results - Sequence'!$B$2:$E$321,3,FALSE)</f>
        <v>44022.091338325918</v>
      </c>
      <c r="G224" s="3">
        <f>VLOOKUP($B224,'Results - Sequence'!$B$2:$E$321,4,FALSE)</f>
        <v>3.6460274714045227E-4</v>
      </c>
      <c r="H224" t="str">
        <f>VLOOKUP($B224,Androbugs!$B$2:$C$321,2,FALSE)</f>
        <v>Y</v>
      </c>
      <c r="I224" t="str">
        <f>VLOOKUP($B224,Droidstatx!$B$2:$C$321,2,FALSE)</f>
        <v>Y</v>
      </c>
      <c r="J224" t="e">
        <f>VLOOKUP($B224,Super!$B$2:$C$321,2,FALSE)</f>
        <v>#N/A</v>
      </c>
      <c r="K224">
        <f>VLOOKUP($B224,'Results - OWASP'!$B$2:$L$321,2,FALSE)</f>
        <v>10</v>
      </c>
      <c r="L224">
        <f>VLOOKUP($B224,'Results - OWASP'!$B$2:$L$321,3,FALSE)</f>
        <v>4</v>
      </c>
      <c r="M224">
        <f>VLOOKUP($B224,'Results - OWASP'!$B$2:$L$321,4,FALSE)</f>
        <v>3</v>
      </c>
      <c r="N224">
        <f>VLOOKUP($B224,'Results - OWASP'!$B$2:$L$321,5,FALSE)</f>
        <v>0</v>
      </c>
      <c r="O224">
        <f>VLOOKUP($B224,'Results - OWASP'!$B$2:$L$321,6,FALSE)</f>
        <v>4</v>
      </c>
      <c r="P224">
        <f>VLOOKUP($B224,'Results - OWASP'!$B$2:$L$321,7,FALSE)</f>
        <v>1</v>
      </c>
      <c r="Q224">
        <f>VLOOKUP($B224,'Results - OWASP'!$B$2:$L$321,8,FALSE)</f>
        <v>1</v>
      </c>
      <c r="R224">
        <f>VLOOKUP($B224,'Results - OWASP'!$B$2:$L$321,9,FALSE)</f>
        <v>3</v>
      </c>
      <c r="S224">
        <f>VLOOKUP($B224,'Results - OWASP'!$B$2:$L$321,10,FALSE)</f>
        <v>1</v>
      </c>
      <c r="T224">
        <f>VLOOKUP($B224,'Results - OWASP'!$B$2:$L$321,11,FALSE)</f>
        <v>1</v>
      </c>
      <c r="U224">
        <f>VLOOKUP($B224,'Results - RiskLevel'!$B$2:$G$321,3,FALSE)</f>
        <v>28</v>
      </c>
      <c r="V224">
        <f>VLOOKUP($B224,'Results - RiskLevel'!$B$2:$G$321,4,FALSE)</f>
        <v>9</v>
      </c>
      <c r="W224">
        <f>VLOOKUP($B224,'Results - RiskLevel'!$B$2:$G$321,5,FALSE)</f>
        <v>12</v>
      </c>
      <c r="X224">
        <f>VLOOKUP($B224,'Results - RiskLevel'!$B$2:$G$321,6,FALSE)</f>
        <v>7</v>
      </c>
      <c r="Y224">
        <f>VLOOKUP($B224,'Results - RiskLevel'!$B$2:$G$321,2,FALSE)</f>
        <v>0.54</v>
      </c>
    </row>
    <row r="225" spans="1:25" x14ac:dyDescent="0.2">
      <c r="A225">
        <v>224</v>
      </c>
      <c r="B225" t="s">
        <v>228</v>
      </c>
      <c r="C225" t="str">
        <f>VLOOKUP($B225,Naming!$B$2:$D$321,2,FALSE)</f>
        <v>JioTV – News, Movies, Entertainment, LIVE TV</v>
      </c>
      <c r="D225" t="str">
        <f>VLOOKUP($B225,Naming!$B$2:$D$321,3,FALSE)</f>
        <v>ENTERTAINMENT</v>
      </c>
      <c r="E225" s="4">
        <f>VLOOKUP($B225,'Results - Sequence'!$B$2:$E$321,2,FALSE)</f>
        <v>44022.091338369763</v>
      </c>
      <c r="F225" s="4">
        <f>VLOOKUP($B225,'Results - Sequence'!$B$2:$E$321,3,FALSE)</f>
        <v>44022.091344471803</v>
      </c>
      <c r="G225" s="3">
        <f>VLOOKUP($B225,'Results - Sequence'!$B$2:$E$321,4,FALSE)</f>
        <v>6.1020400607958436E-6</v>
      </c>
      <c r="H225" t="str">
        <f>VLOOKUP($B225,Androbugs!$B$2:$C$321,2,FALSE)</f>
        <v>N</v>
      </c>
      <c r="I225" t="str">
        <f>VLOOKUP($B225,Droidstatx!$B$2:$C$321,2,FALSE)</f>
        <v>N</v>
      </c>
      <c r="J225" t="e">
        <f>VLOOKUP($B225,Super!$B$2:$C$321,2,FALSE)</f>
        <v>#N/A</v>
      </c>
      <c r="K225">
        <f>VLOOKUP($B225,'Results - OWASP'!$B$2:$L$321,2,FALSE)</f>
        <v>0</v>
      </c>
      <c r="L225">
        <f>VLOOKUP($B225,'Results - OWASP'!$B$2:$L$321,3,FALSE)</f>
        <v>0</v>
      </c>
      <c r="M225">
        <f>VLOOKUP($B225,'Results - OWASP'!$B$2:$L$321,4,FALSE)</f>
        <v>0</v>
      </c>
      <c r="N225">
        <f>VLOOKUP($B225,'Results - OWASP'!$B$2:$L$321,5,FALSE)</f>
        <v>0</v>
      </c>
      <c r="O225">
        <f>VLOOKUP($B225,'Results - OWASP'!$B$2:$L$321,6,FALSE)</f>
        <v>0</v>
      </c>
      <c r="P225">
        <f>VLOOKUP($B225,'Results - OWASP'!$B$2:$L$321,7,FALSE)</f>
        <v>0</v>
      </c>
      <c r="Q225">
        <f>VLOOKUP($B225,'Results - OWASP'!$B$2:$L$321,8,FALSE)</f>
        <v>0</v>
      </c>
      <c r="R225">
        <f>VLOOKUP($B225,'Results - OWASP'!$B$2:$L$321,9,FALSE)</f>
        <v>0</v>
      </c>
      <c r="S225">
        <f>VLOOKUP($B225,'Results - OWASP'!$B$2:$L$321,10,FALSE)</f>
        <v>0</v>
      </c>
      <c r="T225">
        <f>VLOOKUP($B225,'Results - OWASP'!$B$2:$L$321,11,FALSE)</f>
        <v>0</v>
      </c>
      <c r="U225">
        <f>VLOOKUP($B225,'Results - RiskLevel'!$B$2:$G$321,3,FALSE)</f>
        <v>0</v>
      </c>
      <c r="V225">
        <f>VLOOKUP($B225,'Results - RiskLevel'!$B$2:$G$321,4,FALSE)</f>
        <v>0</v>
      </c>
      <c r="W225">
        <f>VLOOKUP($B225,'Results - RiskLevel'!$B$2:$G$321,5,FALSE)</f>
        <v>0</v>
      </c>
      <c r="X225">
        <f>VLOOKUP($B225,'Results - RiskLevel'!$B$2:$G$321,6,FALSE)</f>
        <v>0</v>
      </c>
      <c r="Y225">
        <f>VLOOKUP($B225,'Results - RiskLevel'!$B$2:$G$321,2,FALSE)</f>
        <v>0</v>
      </c>
    </row>
    <row r="226" spans="1:25" x14ac:dyDescent="0.2">
      <c r="A226">
        <v>225</v>
      </c>
      <c r="B226" t="s">
        <v>229</v>
      </c>
      <c r="C226" t="str">
        <f>VLOOKUP($B226,Naming!$B$2:$D$321,2,FALSE)</f>
        <v>Google Play Music</v>
      </c>
      <c r="D226" t="str">
        <f>VLOOKUP($B226,Naming!$B$2:$D$321,3,FALSE)</f>
        <v>MUSIC_AND_AUDIO</v>
      </c>
      <c r="E226" s="4">
        <f>VLOOKUP($B226,'Results - Sequence'!$B$2:$E$321,2,FALSE)</f>
        <v>44022.091344525543</v>
      </c>
      <c r="F226" s="4">
        <f>VLOOKUP($B226,'Results - Sequence'!$B$2:$E$321,3,FALSE)</f>
        <v>44022.091755092813</v>
      </c>
      <c r="G226" s="3">
        <f>VLOOKUP($B226,'Results - Sequence'!$B$2:$E$321,4,FALSE)</f>
        <v>4.1056727059185505E-4</v>
      </c>
      <c r="H226" t="str">
        <f>VLOOKUP($B226,Androbugs!$B$2:$C$321,2,FALSE)</f>
        <v>Y</v>
      </c>
      <c r="I226" t="str">
        <f>VLOOKUP($B226,Droidstatx!$B$2:$C$321,2,FALSE)</f>
        <v>Y</v>
      </c>
      <c r="J226" t="e">
        <f>VLOOKUP($B226,Super!$B$2:$C$321,2,FALSE)</f>
        <v>#N/A</v>
      </c>
      <c r="K226">
        <f>VLOOKUP($B226,'Results - OWASP'!$B$2:$L$321,2,FALSE)</f>
        <v>6</v>
      </c>
      <c r="L226">
        <f>VLOOKUP($B226,'Results - OWASP'!$B$2:$L$321,3,FALSE)</f>
        <v>4</v>
      </c>
      <c r="M226">
        <f>VLOOKUP($B226,'Results - OWASP'!$B$2:$L$321,4,FALSE)</f>
        <v>3</v>
      </c>
      <c r="N226">
        <f>VLOOKUP($B226,'Results - OWASP'!$B$2:$L$321,5,FALSE)</f>
        <v>0</v>
      </c>
      <c r="O226">
        <f>VLOOKUP($B226,'Results - OWASP'!$B$2:$L$321,6,FALSE)</f>
        <v>3</v>
      </c>
      <c r="P226">
        <f>VLOOKUP($B226,'Results - OWASP'!$B$2:$L$321,7,FALSE)</f>
        <v>1</v>
      </c>
      <c r="Q226">
        <f>VLOOKUP($B226,'Results - OWASP'!$B$2:$L$321,8,FALSE)</f>
        <v>1</v>
      </c>
      <c r="R226">
        <f>VLOOKUP($B226,'Results - OWASP'!$B$2:$L$321,9,FALSE)</f>
        <v>3</v>
      </c>
      <c r="S226">
        <f>VLOOKUP($B226,'Results - OWASP'!$B$2:$L$321,10,FALSE)</f>
        <v>1</v>
      </c>
      <c r="T226">
        <f>VLOOKUP($B226,'Results - OWASP'!$B$2:$L$321,11,FALSE)</f>
        <v>1</v>
      </c>
      <c r="U226">
        <f>VLOOKUP($B226,'Results - RiskLevel'!$B$2:$G$321,3,FALSE)</f>
        <v>23</v>
      </c>
      <c r="V226">
        <f>VLOOKUP($B226,'Results - RiskLevel'!$B$2:$G$321,4,FALSE)</f>
        <v>8</v>
      </c>
      <c r="W226">
        <f>VLOOKUP($B226,'Results - RiskLevel'!$B$2:$G$321,5,FALSE)</f>
        <v>11</v>
      </c>
      <c r="X226">
        <f>VLOOKUP($B226,'Results - RiskLevel'!$B$2:$G$321,6,FALSE)</f>
        <v>4</v>
      </c>
      <c r="Y226">
        <f>VLOOKUP($B226,'Results - RiskLevel'!$B$2:$G$321,2,FALSE)</f>
        <v>0.51</v>
      </c>
    </row>
    <row r="227" spans="1:25" x14ac:dyDescent="0.2">
      <c r="A227">
        <v>226</v>
      </c>
      <c r="B227" t="s">
        <v>230</v>
      </c>
      <c r="C227" t="str">
        <f>VLOOKUP($B227,Naming!$B$2:$D$321,2,FALSE)</f>
        <v>Messenger Lite: Free Calls &amp; Messages</v>
      </c>
      <c r="D227" t="str">
        <f>VLOOKUP($B227,Naming!$B$2:$D$321,3,FALSE)</f>
        <v>COMMUNICATION</v>
      </c>
      <c r="E227" s="4">
        <f>VLOOKUP($B227,'Results - Sequence'!$B$2:$E$321,2,FALSE)</f>
        <v>44022.091755159177</v>
      </c>
      <c r="F227" s="4">
        <f>VLOOKUP($B227,'Results - Sequence'!$B$2:$E$321,3,FALSE)</f>
        <v>44022.092237842779</v>
      </c>
      <c r="G227" s="3">
        <f>VLOOKUP($B227,'Results - Sequence'!$B$2:$E$321,4,FALSE)</f>
        <v>4.8268360114889219E-4</v>
      </c>
      <c r="H227" t="str">
        <f>VLOOKUP($B227,Androbugs!$B$2:$C$321,2,FALSE)</f>
        <v>Y</v>
      </c>
      <c r="I227" t="str">
        <f>VLOOKUP($B227,Droidstatx!$B$2:$C$321,2,FALSE)</f>
        <v>Y</v>
      </c>
      <c r="J227" t="e">
        <f>VLOOKUP($B227,Super!$B$2:$C$321,2,FALSE)</f>
        <v>#N/A</v>
      </c>
      <c r="K227">
        <f>VLOOKUP($B227,'Results - OWASP'!$B$2:$L$321,2,FALSE)</f>
        <v>7</v>
      </c>
      <c r="L227">
        <f>VLOOKUP($B227,'Results - OWASP'!$B$2:$L$321,3,FALSE)</f>
        <v>2</v>
      </c>
      <c r="M227">
        <f>VLOOKUP($B227,'Results - OWASP'!$B$2:$L$321,4,FALSE)</f>
        <v>6</v>
      </c>
      <c r="N227">
        <f>VLOOKUP($B227,'Results - OWASP'!$B$2:$L$321,5,FALSE)</f>
        <v>0</v>
      </c>
      <c r="O227">
        <f>VLOOKUP($B227,'Results - OWASP'!$B$2:$L$321,6,FALSE)</f>
        <v>2</v>
      </c>
      <c r="P227">
        <f>VLOOKUP($B227,'Results - OWASP'!$B$2:$L$321,7,FALSE)</f>
        <v>1</v>
      </c>
      <c r="Q227">
        <f>VLOOKUP($B227,'Results - OWASP'!$B$2:$L$321,8,FALSE)</f>
        <v>1</v>
      </c>
      <c r="R227">
        <f>VLOOKUP($B227,'Results - OWASP'!$B$2:$L$321,9,FALSE)</f>
        <v>3</v>
      </c>
      <c r="S227">
        <f>VLOOKUP($B227,'Results - OWASP'!$B$2:$L$321,10,FALSE)</f>
        <v>1</v>
      </c>
      <c r="T227">
        <f>VLOOKUP($B227,'Results - OWASP'!$B$2:$L$321,11,FALSE)</f>
        <v>0</v>
      </c>
      <c r="U227">
        <f>VLOOKUP($B227,'Results - RiskLevel'!$B$2:$G$321,3,FALSE)</f>
        <v>23</v>
      </c>
      <c r="V227">
        <f>VLOOKUP($B227,'Results - RiskLevel'!$B$2:$G$321,4,FALSE)</f>
        <v>6</v>
      </c>
      <c r="W227">
        <f>VLOOKUP($B227,'Results - RiskLevel'!$B$2:$G$321,5,FALSE)</f>
        <v>10</v>
      </c>
      <c r="X227">
        <f>VLOOKUP($B227,'Results - RiskLevel'!$B$2:$G$321,6,FALSE)</f>
        <v>7</v>
      </c>
      <c r="Y227">
        <f>VLOOKUP($B227,'Results - RiskLevel'!$B$2:$G$321,2,FALSE)</f>
        <v>0.56999999999999995</v>
      </c>
    </row>
    <row r="228" spans="1:25" x14ac:dyDescent="0.2">
      <c r="A228">
        <v>227</v>
      </c>
      <c r="B228" t="s">
        <v>231</v>
      </c>
      <c r="C228" t="str">
        <f>VLOOKUP($B228,Naming!$B$2:$D$321,2,FALSE)</f>
        <v>Сбербанк Онлайн</v>
      </c>
      <c r="D228" t="str">
        <f>VLOOKUP($B228,Naming!$B$2:$D$321,3,FALSE)</f>
        <v>FINANCE</v>
      </c>
      <c r="E228" s="4">
        <f>VLOOKUP($B228,'Results - Sequence'!$B$2:$E$321,2,FALSE)</f>
        <v>44022.092237906079</v>
      </c>
      <c r="F228" s="4">
        <f>VLOOKUP($B228,'Results - Sequence'!$B$2:$E$321,3,FALSE)</f>
        <v>44022.092979113368</v>
      </c>
      <c r="G228" s="3">
        <f>VLOOKUP($B228,'Results - Sequence'!$B$2:$E$321,4,FALSE)</f>
        <v>7.4120728822890669E-4</v>
      </c>
      <c r="H228" t="str">
        <f>VLOOKUP($B228,Androbugs!$B$2:$C$321,2,FALSE)</f>
        <v>Y</v>
      </c>
      <c r="I228" t="str">
        <f>VLOOKUP($B228,Droidstatx!$B$2:$C$321,2,FALSE)</f>
        <v>Y</v>
      </c>
      <c r="J228" t="e">
        <f>VLOOKUP($B228,Super!$B$2:$C$321,2,FALSE)</f>
        <v>#N/A</v>
      </c>
      <c r="K228">
        <f>VLOOKUP($B228,'Results - OWASP'!$B$2:$L$321,2,FALSE)</f>
        <v>6</v>
      </c>
      <c r="L228">
        <f>VLOOKUP($B228,'Results - OWASP'!$B$2:$L$321,3,FALSE)</f>
        <v>2</v>
      </c>
      <c r="M228">
        <f>VLOOKUP($B228,'Results - OWASP'!$B$2:$L$321,4,FALSE)</f>
        <v>4</v>
      </c>
      <c r="N228">
        <f>VLOOKUP($B228,'Results - OWASP'!$B$2:$L$321,5,FALSE)</f>
        <v>0</v>
      </c>
      <c r="O228">
        <f>VLOOKUP($B228,'Results - OWASP'!$B$2:$L$321,6,FALSE)</f>
        <v>1</v>
      </c>
      <c r="P228">
        <f>VLOOKUP($B228,'Results - OWASP'!$B$2:$L$321,7,FALSE)</f>
        <v>1</v>
      </c>
      <c r="Q228">
        <f>VLOOKUP($B228,'Results - OWASP'!$B$2:$L$321,8,FALSE)</f>
        <v>2</v>
      </c>
      <c r="R228">
        <f>VLOOKUP($B228,'Results - OWASP'!$B$2:$L$321,9,FALSE)</f>
        <v>3</v>
      </c>
      <c r="S228">
        <f>VLOOKUP($B228,'Results - OWASP'!$B$2:$L$321,10,FALSE)</f>
        <v>2</v>
      </c>
      <c r="T228">
        <f>VLOOKUP($B228,'Results - OWASP'!$B$2:$L$321,11,FALSE)</f>
        <v>0</v>
      </c>
      <c r="U228">
        <f>VLOOKUP($B228,'Results - RiskLevel'!$B$2:$G$321,3,FALSE)</f>
        <v>21</v>
      </c>
      <c r="V228">
        <f>VLOOKUP($B228,'Results - RiskLevel'!$B$2:$G$321,4,FALSE)</f>
        <v>6</v>
      </c>
      <c r="W228">
        <f>VLOOKUP($B228,'Results - RiskLevel'!$B$2:$G$321,5,FALSE)</f>
        <v>9</v>
      </c>
      <c r="X228">
        <f>VLOOKUP($B228,'Results - RiskLevel'!$B$2:$G$321,6,FALSE)</f>
        <v>6</v>
      </c>
      <c r="Y228">
        <f>VLOOKUP($B228,'Results - RiskLevel'!$B$2:$G$321,2,FALSE)</f>
        <v>0.51</v>
      </c>
    </row>
    <row r="229" spans="1:25" x14ac:dyDescent="0.2">
      <c r="A229">
        <v>228</v>
      </c>
      <c r="B229" t="s">
        <v>232</v>
      </c>
      <c r="C229" t="str">
        <f>VLOOKUP($B229,Naming!$B$2:$D$321,2,FALSE)</f>
        <v>Google Play Store</v>
      </c>
      <c r="D229" t="str">
        <f>VLOOKUP($B229,Naming!$B$2:$D$321,3,FALSE)</f>
        <v>TOOLS</v>
      </c>
      <c r="E229" s="4">
        <f>VLOOKUP($B229,'Results - Sequence'!$B$2:$E$321,2,FALSE)</f>
        <v>44022.092979180081</v>
      </c>
      <c r="F229" s="4">
        <f>VLOOKUP($B229,'Results - Sequence'!$B$2:$E$321,3,FALSE)</f>
        <v>44022.093526459663</v>
      </c>
      <c r="G229" s="3">
        <f>VLOOKUP($B229,'Results - Sequence'!$B$2:$E$321,4,FALSE)</f>
        <v>5.4727958195144311E-4</v>
      </c>
      <c r="H229" t="str">
        <f>VLOOKUP($B229,Androbugs!$B$2:$C$321,2,FALSE)</f>
        <v>Y</v>
      </c>
      <c r="I229" t="str">
        <f>VLOOKUP($B229,Droidstatx!$B$2:$C$321,2,FALSE)</f>
        <v>Y</v>
      </c>
      <c r="J229" t="e">
        <f>VLOOKUP($B229,Super!$B$2:$C$321,2,FALSE)</f>
        <v>#N/A</v>
      </c>
      <c r="K229">
        <f>VLOOKUP($B229,'Results - OWASP'!$B$2:$L$321,2,FALSE)</f>
        <v>10</v>
      </c>
      <c r="L229">
        <f>VLOOKUP($B229,'Results - OWASP'!$B$2:$L$321,3,FALSE)</f>
        <v>4</v>
      </c>
      <c r="M229">
        <f>VLOOKUP($B229,'Results - OWASP'!$B$2:$L$321,4,FALSE)</f>
        <v>4</v>
      </c>
      <c r="N229">
        <f>VLOOKUP($B229,'Results - OWASP'!$B$2:$L$321,5,FALSE)</f>
        <v>0</v>
      </c>
      <c r="O229">
        <f>VLOOKUP($B229,'Results - OWASP'!$B$2:$L$321,6,FALSE)</f>
        <v>0</v>
      </c>
      <c r="P229">
        <f>VLOOKUP($B229,'Results - OWASP'!$B$2:$L$321,7,FALSE)</f>
        <v>1</v>
      </c>
      <c r="Q229">
        <f>VLOOKUP($B229,'Results - OWASP'!$B$2:$L$321,8,FALSE)</f>
        <v>1</v>
      </c>
      <c r="R229">
        <f>VLOOKUP($B229,'Results - OWASP'!$B$2:$L$321,9,FALSE)</f>
        <v>2</v>
      </c>
      <c r="S229">
        <f>VLOOKUP($B229,'Results - OWASP'!$B$2:$L$321,10,FALSE)</f>
        <v>2</v>
      </c>
      <c r="T229">
        <f>VLOOKUP($B229,'Results - OWASP'!$B$2:$L$321,11,FALSE)</f>
        <v>2</v>
      </c>
      <c r="U229">
        <f>VLOOKUP($B229,'Results - RiskLevel'!$B$2:$G$321,3,FALSE)</f>
        <v>26</v>
      </c>
      <c r="V229">
        <f>VLOOKUP($B229,'Results - RiskLevel'!$B$2:$G$321,4,FALSE)</f>
        <v>7</v>
      </c>
      <c r="W229">
        <f>VLOOKUP($B229,'Results - RiskLevel'!$B$2:$G$321,5,FALSE)</f>
        <v>13</v>
      </c>
      <c r="X229">
        <f>VLOOKUP($B229,'Results - RiskLevel'!$B$2:$G$321,6,FALSE)</f>
        <v>6</v>
      </c>
      <c r="Y229">
        <f>VLOOKUP($B229,'Results - RiskLevel'!$B$2:$G$321,2,FALSE)</f>
        <v>0.56000000000000005</v>
      </c>
    </row>
    <row r="230" spans="1:25" x14ac:dyDescent="0.2">
      <c r="A230">
        <v>229</v>
      </c>
      <c r="B230" t="s">
        <v>233</v>
      </c>
      <c r="C230" t="str">
        <f>VLOOKUP($B230,Naming!$B$2:$D$321,2,FALSE)</f>
        <v>The Bible App Free + Audio, Offline, Daily Study</v>
      </c>
      <c r="D230" t="str">
        <f>VLOOKUP($B230,Naming!$B$2:$D$321,3,FALSE)</f>
        <v>BOOKS_AND_REFERENCE</v>
      </c>
      <c r="E230" s="4">
        <f>VLOOKUP($B230,'Results - Sequence'!$B$2:$E$321,2,FALSE)</f>
        <v>44022.093526522651</v>
      </c>
      <c r="F230" s="4">
        <f>VLOOKUP($B230,'Results - Sequence'!$B$2:$E$321,3,FALSE)</f>
        <v>44022.093533465508</v>
      </c>
      <c r="G230" s="3">
        <f>VLOOKUP($B230,'Results - Sequence'!$B$2:$E$321,4,FALSE)</f>
        <v>6.9428569986484945E-6</v>
      </c>
      <c r="H230" t="str">
        <f>VLOOKUP($B230,Androbugs!$B$2:$C$321,2,FALSE)</f>
        <v>N</v>
      </c>
      <c r="I230" t="str">
        <f>VLOOKUP($B230,Droidstatx!$B$2:$C$321,2,FALSE)</f>
        <v>N</v>
      </c>
      <c r="J230" t="str">
        <f>VLOOKUP($B230,Super!$B$2:$C$321,2,FALSE)</f>
        <v>Y</v>
      </c>
      <c r="K230">
        <f>VLOOKUP($B230,'Results - OWASP'!$B$2:$L$321,2,FALSE)</f>
        <v>1</v>
      </c>
      <c r="L230">
        <f>VLOOKUP($B230,'Results - OWASP'!$B$2:$L$321,3,FALSE)</f>
        <v>4</v>
      </c>
      <c r="M230">
        <f>VLOOKUP($B230,'Results - OWASP'!$B$2:$L$321,4,FALSE)</f>
        <v>0</v>
      </c>
      <c r="N230">
        <f>VLOOKUP($B230,'Results - OWASP'!$B$2:$L$321,5,FALSE)</f>
        <v>0</v>
      </c>
      <c r="O230">
        <f>VLOOKUP($B230,'Results - OWASP'!$B$2:$L$321,6,FALSE)</f>
        <v>3</v>
      </c>
      <c r="P230">
        <f>VLOOKUP($B230,'Results - OWASP'!$B$2:$L$321,7,FALSE)</f>
        <v>0</v>
      </c>
      <c r="Q230">
        <f>VLOOKUP($B230,'Results - OWASP'!$B$2:$L$321,8,FALSE)</f>
        <v>2</v>
      </c>
      <c r="R230">
        <f>VLOOKUP($B230,'Results - OWASP'!$B$2:$L$321,9,FALSE)</f>
        <v>1</v>
      </c>
      <c r="S230">
        <f>VLOOKUP($B230,'Results - OWASP'!$B$2:$L$321,10,FALSE)</f>
        <v>0</v>
      </c>
      <c r="T230">
        <f>VLOOKUP($B230,'Results - OWASP'!$B$2:$L$321,11,FALSE)</f>
        <v>0</v>
      </c>
      <c r="U230">
        <f>VLOOKUP($B230,'Results - RiskLevel'!$B$2:$G$321,3,FALSE)</f>
        <v>11</v>
      </c>
      <c r="V230">
        <f>VLOOKUP($B230,'Results - RiskLevel'!$B$2:$G$321,4,FALSE)</f>
        <v>4</v>
      </c>
      <c r="W230">
        <f>VLOOKUP($B230,'Results - RiskLevel'!$B$2:$G$321,5,FALSE)</f>
        <v>4</v>
      </c>
      <c r="X230">
        <f>VLOOKUP($B230,'Results - RiskLevel'!$B$2:$G$321,6,FALSE)</f>
        <v>3</v>
      </c>
      <c r="Y230">
        <f>VLOOKUP($B230,'Results - RiskLevel'!$B$2:$G$321,2,FALSE)</f>
        <v>0.52</v>
      </c>
    </row>
    <row r="231" spans="1:25" x14ac:dyDescent="0.2">
      <c r="A231">
        <v>230</v>
      </c>
      <c r="B231" t="s">
        <v>234</v>
      </c>
      <c r="C231" t="str">
        <f>VLOOKUP($B231,Naming!$B$2:$D$321,2,FALSE)</f>
        <v>ЦИАН. Недвижимость: аренда, продажа квартир, домов</v>
      </c>
      <c r="D231" t="str">
        <f>VLOOKUP($B231,Naming!$B$2:$D$321,3,FALSE)</f>
        <v>HOUSE_AND_HOME</v>
      </c>
      <c r="E231" s="4">
        <f>VLOOKUP($B231,'Results - Sequence'!$B$2:$E$321,2,FALSE)</f>
        <v>44022.093533516701</v>
      </c>
      <c r="F231" s="4">
        <f>VLOOKUP($B231,'Results - Sequence'!$B$2:$E$321,3,FALSE)</f>
        <v>44022.093539975802</v>
      </c>
      <c r="G231" s="3">
        <f>VLOOKUP($B231,'Results - Sequence'!$B$2:$E$321,4,FALSE)</f>
        <v>6.459100404754281E-6</v>
      </c>
      <c r="H231" t="str">
        <f>VLOOKUP($B231,Androbugs!$B$2:$C$321,2,FALSE)</f>
        <v>N</v>
      </c>
      <c r="I231" t="str">
        <f>VLOOKUP($B231,Droidstatx!$B$2:$C$321,2,FALSE)</f>
        <v>N</v>
      </c>
      <c r="J231" t="e">
        <f>VLOOKUP($B231,Super!$B$2:$C$321,2,FALSE)</f>
        <v>#N/A</v>
      </c>
      <c r="K231">
        <f>VLOOKUP($B231,'Results - OWASP'!$B$2:$L$321,2,FALSE)</f>
        <v>0</v>
      </c>
      <c r="L231">
        <f>VLOOKUP($B231,'Results - OWASP'!$B$2:$L$321,3,FALSE)</f>
        <v>0</v>
      </c>
      <c r="M231">
        <f>VLOOKUP($B231,'Results - OWASP'!$B$2:$L$321,4,FALSE)</f>
        <v>0</v>
      </c>
      <c r="N231">
        <f>VLOOKUP($B231,'Results - OWASP'!$B$2:$L$321,5,FALSE)</f>
        <v>0</v>
      </c>
      <c r="O231">
        <f>VLOOKUP($B231,'Results - OWASP'!$B$2:$L$321,6,FALSE)</f>
        <v>0</v>
      </c>
      <c r="P231">
        <f>VLOOKUP($B231,'Results - OWASP'!$B$2:$L$321,7,FALSE)</f>
        <v>0</v>
      </c>
      <c r="Q231">
        <f>VLOOKUP($B231,'Results - OWASP'!$B$2:$L$321,8,FALSE)</f>
        <v>0</v>
      </c>
      <c r="R231">
        <f>VLOOKUP($B231,'Results - OWASP'!$B$2:$L$321,9,FALSE)</f>
        <v>0</v>
      </c>
      <c r="S231">
        <f>VLOOKUP($B231,'Results - OWASP'!$B$2:$L$321,10,FALSE)</f>
        <v>0</v>
      </c>
      <c r="T231">
        <f>VLOOKUP($B231,'Results - OWASP'!$B$2:$L$321,11,FALSE)</f>
        <v>0</v>
      </c>
      <c r="U231">
        <f>VLOOKUP($B231,'Results - RiskLevel'!$B$2:$G$321,3,FALSE)</f>
        <v>0</v>
      </c>
      <c r="V231">
        <f>VLOOKUP($B231,'Results - RiskLevel'!$B$2:$G$321,4,FALSE)</f>
        <v>0</v>
      </c>
      <c r="W231">
        <f>VLOOKUP($B231,'Results - RiskLevel'!$B$2:$G$321,5,FALSE)</f>
        <v>0</v>
      </c>
      <c r="X231">
        <f>VLOOKUP($B231,'Results - RiskLevel'!$B$2:$G$321,6,FALSE)</f>
        <v>0</v>
      </c>
      <c r="Y231">
        <f>VLOOKUP($B231,'Results - RiskLevel'!$B$2:$G$321,2,FALSE)</f>
        <v>0</v>
      </c>
    </row>
    <row r="232" spans="1:25" x14ac:dyDescent="0.2">
      <c r="A232">
        <v>231</v>
      </c>
      <c r="B232" t="s">
        <v>235</v>
      </c>
      <c r="C232" t="str">
        <f>VLOOKUP($B232,Naming!$B$2:$D$321,2,FALSE)</f>
        <v>Hily – Meet New People, Make Friends &amp; Find Dates</v>
      </c>
      <c r="D232" t="str">
        <f>VLOOKUP($B232,Naming!$B$2:$D$321,3,FALSE)</f>
        <v>DATING</v>
      </c>
      <c r="E232" s="4">
        <f>VLOOKUP($B232,'Results - Sequence'!$B$2:$E$321,2,FALSE)</f>
        <v>44022.093540053233</v>
      </c>
      <c r="F232" s="4">
        <f>VLOOKUP($B232,'Results - Sequence'!$B$2:$E$321,3,FALSE)</f>
        <v>44022.093547155739</v>
      </c>
      <c r="G232" s="3">
        <f>VLOOKUP($B232,'Results - Sequence'!$B$2:$E$321,4,FALSE)</f>
        <v>7.1025060606189072E-6</v>
      </c>
      <c r="H232" t="str">
        <f>VLOOKUP($B232,Androbugs!$B$2:$C$321,2,FALSE)</f>
        <v>N</v>
      </c>
      <c r="I232" t="str">
        <f>VLOOKUP($B232,Droidstatx!$B$2:$C$321,2,FALSE)</f>
        <v>N</v>
      </c>
      <c r="J232" t="str">
        <f>VLOOKUP($B232,Super!$B$2:$C$321,2,FALSE)</f>
        <v>Y</v>
      </c>
      <c r="K232">
        <f>VLOOKUP($B232,'Results - OWASP'!$B$2:$L$321,2,FALSE)</f>
        <v>0</v>
      </c>
      <c r="L232">
        <f>VLOOKUP($B232,'Results - OWASP'!$B$2:$L$321,3,FALSE)</f>
        <v>0</v>
      </c>
      <c r="M232">
        <f>VLOOKUP($B232,'Results - OWASP'!$B$2:$L$321,4,FALSE)</f>
        <v>0</v>
      </c>
      <c r="N232">
        <f>VLOOKUP($B232,'Results - OWASP'!$B$2:$L$321,5,FALSE)</f>
        <v>0</v>
      </c>
      <c r="O232">
        <f>VLOOKUP($B232,'Results - OWASP'!$B$2:$L$321,6,FALSE)</f>
        <v>0</v>
      </c>
      <c r="P232">
        <f>VLOOKUP($B232,'Results - OWASP'!$B$2:$L$321,7,FALSE)</f>
        <v>0</v>
      </c>
      <c r="Q232">
        <f>VLOOKUP($B232,'Results - OWASP'!$B$2:$L$321,8,FALSE)</f>
        <v>0</v>
      </c>
      <c r="R232">
        <f>VLOOKUP($B232,'Results - OWASP'!$B$2:$L$321,9,FALSE)</f>
        <v>0</v>
      </c>
      <c r="S232">
        <f>VLOOKUP($B232,'Results - OWASP'!$B$2:$L$321,10,FALSE)</f>
        <v>0</v>
      </c>
      <c r="T232">
        <f>VLOOKUP($B232,'Results - OWASP'!$B$2:$L$321,11,FALSE)</f>
        <v>0</v>
      </c>
      <c r="U232">
        <f>VLOOKUP($B232,'Results - RiskLevel'!$B$2:$G$321,3,FALSE)</f>
        <v>0</v>
      </c>
      <c r="V232">
        <f>VLOOKUP($B232,'Results - RiskLevel'!$B$2:$G$321,4,FALSE)</f>
        <v>0</v>
      </c>
      <c r="W232">
        <f>VLOOKUP($B232,'Results - RiskLevel'!$B$2:$G$321,5,FALSE)</f>
        <v>0</v>
      </c>
      <c r="X232">
        <f>VLOOKUP($B232,'Results - RiskLevel'!$B$2:$G$321,6,FALSE)</f>
        <v>0</v>
      </c>
      <c r="Y232">
        <f>VLOOKUP($B232,'Results - RiskLevel'!$B$2:$G$321,2,FALSE)</f>
        <v>0</v>
      </c>
    </row>
    <row r="233" spans="1:25" x14ac:dyDescent="0.2">
      <c r="A233">
        <v>232</v>
      </c>
      <c r="B233" t="s">
        <v>236</v>
      </c>
      <c r="C233" t="str">
        <f>VLOOKUP($B233,Naming!$B$2:$D$321,2,FALSE)</f>
        <v>Weather forecast</v>
      </c>
      <c r="D233" t="str">
        <f>VLOOKUP($B233,Naming!$B$2:$D$321,3,FALSE)</f>
        <v>WEATHER</v>
      </c>
      <c r="E233" s="4">
        <f>VLOOKUP($B233,'Results - Sequence'!$B$2:$E$321,2,FALSE)</f>
        <v>44022.093547219098</v>
      </c>
      <c r="F233" s="4">
        <f>VLOOKUP($B233,'Results - Sequence'!$B$2:$E$321,3,FALSE)</f>
        <v>44022.093766035017</v>
      </c>
      <c r="G233" s="3">
        <f>VLOOKUP($B233,'Results - Sequence'!$B$2:$E$321,4,FALSE)</f>
        <v>2.1881591965211555E-4</v>
      </c>
      <c r="H233" t="str">
        <f>VLOOKUP($B233,Androbugs!$B$2:$C$321,2,FALSE)</f>
        <v>Y</v>
      </c>
      <c r="I233" t="str">
        <f>VLOOKUP($B233,Droidstatx!$B$2:$C$321,2,FALSE)</f>
        <v>Y</v>
      </c>
      <c r="J233" t="e">
        <f>VLOOKUP($B233,Super!$B$2:$C$321,2,FALSE)</f>
        <v>#N/A</v>
      </c>
      <c r="K233">
        <f>VLOOKUP($B233,'Results - OWASP'!$B$2:$L$321,2,FALSE)</f>
        <v>5</v>
      </c>
      <c r="L233">
        <f>VLOOKUP($B233,'Results - OWASP'!$B$2:$L$321,3,FALSE)</f>
        <v>2</v>
      </c>
      <c r="M233">
        <f>VLOOKUP($B233,'Results - OWASP'!$B$2:$L$321,4,FALSE)</f>
        <v>4</v>
      </c>
      <c r="N233">
        <f>VLOOKUP($B233,'Results - OWASP'!$B$2:$L$321,5,FALSE)</f>
        <v>0</v>
      </c>
      <c r="O233">
        <f>VLOOKUP($B233,'Results - OWASP'!$B$2:$L$321,6,FALSE)</f>
        <v>2</v>
      </c>
      <c r="P233">
        <f>VLOOKUP($B233,'Results - OWASP'!$B$2:$L$321,7,FALSE)</f>
        <v>1</v>
      </c>
      <c r="Q233">
        <f>VLOOKUP($B233,'Results - OWASP'!$B$2:$L$321,8,FALSE)</f>
        <v>1</v>
      </c>
      <c r="R233">
        <f>VLOOKUP($B233,'Results - OWASP'!$B$2:$L$321,9,FALSE)</f>
        <v>2</v>
      </c>
      <c r="S233">
        <f>VLOOKUP($B233,'Results - OWASP'!$B$2:$L$321,10,FALSE)</f>
        <v>1</v>
      </c>
      <c r="T233">
        <f>VLOOKUP($B233,'Results - OWASP'!$B$2:$L$321,11,FALSE)</f>
        <v>1</v>
      </c>
      <c r="U233">
        <f>VLOOKUP($B233,'Results - RiskLevel'!$B$2:$G$321,3,FALSE)</f>
        <v>19</v>
      </c>
      <c r="V233">
        <f>VLOOKUP($B233,'Results - RiskLevel'!$B$2:$G$321,4,FALSE)</f>
        <v>5</v>
      </c>
      <c r="W233">
        <f>VLOOKUP($B233,'Results - RiskLevel'!$B$2:$G$321,5,FALSE)</f>
        <v>9</v>
      </c>
      <c r="X233">
        <f>VLOOKUP($B233,'Results - RiskLevel'!$B$2:$G$321,6,FALSE)</f>
        <v>5</v>
      </c>
      <c r="Y233">
        <f>VLOOKUP($B233,'Results - RiskLevel'!$B$2:$G$321,2,FALSE)</f>
        <v>0.6</v>
      </c>
    </row>
    <row r="234" spans="1:25" x14ac:dyDescent="0.2">
      <c r="A234">
        <v>233</v>
      </c>
      <c r="B234" t="s">
        <v>237</v>
      </c>
      <c r="C234" t="str">
        <f>VLOOKUP($B234,Naming!$B$2:$D$321,2,FALSE)</f>
        <v>Amazon Shopping - Search, Find, Ship, and Save</v>
      </c>
      <c r="D234" t="str">
        <f>VLOOKUP($B234,Naming!$B$2:$D$321,3,FALSE)</f>
        <v>SHOPPING</v>
      </c>
      <c r="E234" s="4">
        <f>VLOOKUP($B234,'Results - Sequence'!$B$2:$E$321,2,FALSE)</f>
        <v>44022.093766099053</v>
      </c>
      <c r="F234" s="4">
        <f>VLOOKUP($B234,'Results - Sequence'!$B$2:$E$321,3,FALSE)</f>
        <v>44022.094234573458</v>
      </c>
      <c r="G234" s="3">
        <f>VLOOKUP($B234,'Results - Sequence'!$B$2:$E$321,4,FALSE)</f>
        <v>4.6847440535202622E-4</v>
      </c>
      <c r="H234" t="str">
        <f>VLOOKUP($B234,Androbugs!$B$2:$C$321,2,FALSE)</f>
        <v>Y</v>
      </c>
      <c r="I234" t="str">
        <f>VLOOKUP($B234,Droidstatx!$B$2:$C$321,2,FALSE)</f>
        <v>Y</v>
      </c>
      <c r="J234" t="str">
        <f>VLOOKUP($B234,Super!$B$2:$C$321,2,FALSE)</f>
        <v>Y</v>
      </c>
      <c r="K234">
        <f>VLOOKUP($B234,'Results - OWASP'!$B$2:$L$321,2,FALSE)</f>
        <v>11</v>
      </c>
      <c r="L234">
        <f>VLOOKUP($B234,'Results - OWASP'!$B$2:$L$321,3,FALSE)</f>
        <v>6</v>
      </c>
      <c r="M234">
        <f>VLOOKUP($B234,'Results - OWASP'!$B$2:$L$321,4,FALSE)</f>
        <v>5</v>
      </c>
      <c r="N234">
        <f>VLOOKUP($B234,'Results - OWASP'!$B$2:$L$321,5,FALSE)</f>
        <v>0</v>
      </c>
      <c r="O234">
        <f>VLOOKUP($B234,'Results - OWASP'!$B$2:$L$321,6,FALSE)</f>
        <v>6</v>
      </c>
      <c r="P234">
        <f>VLOOKUP($B234,'Results - OWASP'!$B$2:$L$321,7,FALSE)</f>
        <v>1</v>
      </c>
      <c r="Q234">
        <f>VLOOKUP($B234,'Results - OWASP'!$B$2:$L$321,8,FALSE)</f>
        <v>5</v>
      </c>
      <c r="R234">
        <f>VLOOKUP($B234,'Results - OWASP'!$B$2:$L$321,9,FALSE)</f>
        <v>3</v>
      </c>
      <c r="S234">
        <f>VLOOKUP($B234,'Results - OWASP'!$B$2:$L$321,10,FALSE)</f>
        <v>2</v>
      </c>
      <c r="T234">
        <f>VLOOKUP($B234,'Results - OWASP'!$B$2:$L$321,11,FALSE)</f>
        <v>0</v>
      </c>
      <c r="U234">
        <f>VLOOKUP($B234,'Results - RiskLevel'!$B$2:$G$321,3,FALSE)</f>
        <v>39</v>
      </c>
      <c r="V234">
        <f>VLOOKUP($B234,'Results - RiskLevel'!$B$2:$G$321,4,FALSE)</f>
        <v>13</v>
      </c>
      <c r="W234">
        <f>VLOOKUP($B234,'Results - RiskLevel'!$B$2:$G$321,5,FALSE)</f>
        <v>15</v>
      </c>
      <c r="X234">
        <f>VLOOKUP($B234,'Results - RiskLevel'!$B$2:$G$321,6,FALSE)</f>
        <v>11</v>
      </c>
      <c r="Y234">
        <f>VLOOKUP($B234,'Results - RiskLevel'!$B$2:$G$321,2,FALSE)</f>
        <v>0.56999999999999995</v>
      </c>
    </row>
    <row r="235" spans="1:25" x14ac:dyDescent="0.2">
      <c r="A235">
        <v>234</v>
      </c>
      <c r="B235" t="s">
        <v>238</v>
      </c>
      <c r="C235" t="str">
        <f>VLOOKUP($B235,Naming!$B$2:$D$321,2,FALSE)</f>
        <v>Launcher iOS 14</v>
      </c>
      <c r="D235" t="str">
        <f>VLOOKUP($B235,Naming!$B$2:$D$321,3,FALSE)</f>
        <v>PERSONALIZATION</v>
      </c>
      <c r="E235" s="4">
        <f>VLOOKUP($B235,'Results - Sequence'!$B$2:$E$321,2,FALSE)</f>
        <v>44022.09423464111</v>
      </c>
      <c r="F235" s="4">
        <f>VLOOKUP($B235,'Results - Sequence'!$B$2:$E$321,3,FALSE)</f>
        <v>44022.09424082443</v>
      </c>
      <c r="G235" s="3">
        <f>VLOOKUP($B235,'Results - Sequence'!$B$2:$E$321,4,FALSE)</f>
        <v>6.1833197833038867E-6</v>
      </c>
      <c r="H235" t="str">
        <f>VLOOKUP($B235,Androbugs!$B$2:$C$321,2,FALSE)</f>
        <v>N</v>
      </c>
      <c r="I235" t="str">
        <f>VLOOKUP($B235,Droidstatx!$B$2:$C$321,2,FALSE)</f>
        <v>N</v>
      </c>
      <c r="J235" t="e">
        <f>VLOOKUP($B235,Super!$B$2:$C$321,2,FALSE)</f>
        <v>#N/A</v>
      </c>
      <c r="K235">
        <f>VLOOKUP($B235,'Results - OWASP'!$B$2:$L$321,2,FALSE)</f>
        <v>0</v>
      </c>
      <c r="L235">
        <f>VLOOKUP($B235,'Results - OWASP'!$B$2:$L$321,3,FALSE)</f>
        <v>0</v>
      </c>
      <c r="M235">
        <f>VLOOKUP($B235,'Results - OWASP'!$B$2:$L$321,4,FALSE)</f>
        <v>0</v>
      </c>
      <c r="N235">
        <f>VLOOKUP($B235,'Results - OWASP'!$B$2:$L$321,5,FALSE)</f>
        <v>0</v>
      </c>
      <c r="O235">
        <f>VLOOKUP($B235,'Results - OWASP'!$B$2:$L$321,6,FALSE)</f>
        <v>0</v>
      </c>
      <c r="P235">
        <f>VLOOKUP($B235,'Results - OWASP'!$B$2:$L$321,7,FALSE)</f>
        <v>0</v>
      </c>
      <c r="Q235">
        <f>VLOOKUP($B235,'Results - OWASP'!$B$2:$L$321,8,FALSE)</f>
        <v>0</v>
      </c>
      <c r="R235">
        <f>VLOOKUP($B235,'Results - OWASP'!$B$2:$L$321,9,FALSE)</f>
        <v>0</v>
      </c>
      <c r="S235">
        <f>VLOOKUP($B235,'Results - OWASP'!$B$2:$L$321,10,FALSE)</f>
        <v>0</v>
      </c>
      <c r="T235">
        <f>VLOOKUP($B235,'Results - OWASP'!$B$2:$L$321,11,FALSE)</f>
        <v>0</v>
      </c>
      <c r="U235">
        <f>VLOOKUP($B235,'Results - RiskLevel'!$B$2:$G$321,3,FALSE)</f>
        <v>0</v>
      </c>
      <c r="V235">
        <f>VLOOKUP($B235,'Results - RiskLevel'!$B$2:$G$321,4,FALSE)</f>
        <v>0</v>
      </c>
      <c r="W235">
        <f>VLOOKUP($B235,'Results - RiskLevel'!$B$2:$G$321,5,FALSE)</f>
        <v>0</v>
      </c>
      <c r="X235">
        <f>VLOOKUP($B235,'Results - RiskLevel'!$B$2:$G$321,6,FALSE)</f>
        <v>0</v>
      </c>
      <c r="Y235">
        <f>VLOOKUP($B235,'Results - RiskLevel'!$B$2:$G$321,2,FALSE)</f>
        <v>0</v>
      </c>
    </row>
    <row r="236" spans="1:25" x14ac:dyDescent="0.2">
      <c r="A236">
        <v>235</v>
      </c>
      <c r="B236" t="s">
        <v>239</v>
      </c>
      <c r="C236" t="str">
        <f>VLOOKUP($B236,Naming!$B$2:$D$321,2,FALSE)</f>
        <v>English-Myanmar Dictionary</v>
      </c>
      <c r="D236" t="str">
        <f>VLOOKUP($B236,Naming!$B$2:$D$321,3,FALSE)</f>
        <v>BOOKS_AND_REFERENCE</v>
      </c>
      <c r="E236" s="4">
        <f>VLOOKUP($B236,'Results - Sequence'!$B$2:$E$321,2,FALSE)</f>
        <v>44022.094240888262</v>
      </c>
      <c r="F236" s="4">
        <f>VLOOKUP($B236,'Results - Sequence'!$B$2:$E$321,3,FALSE)</f>
        <v>44022.094511929929</v>
      </c>
      <c r="G236" s="3">
        <f>VLOOKUP($B236,'Results - Sequence'!$B$2:$E$321,4,FALSE)</f>
        <v>2.7104166656499729E-4</v>
      </c>
      <c r="H236" t="str">
        <f>VLOOKUP($B236,Androbugs!$B$2:$C$321,2,FALSE)</f>
        <v>Y</v>
      </c>
      <c r="I236" t="str">
        <f>VLOOKUP($B236,Droidstatx!$B$2:$C$321,2,FALSE)</f>
        <v>Y</v>
      </c>
      <c r="J236" t="e">
        <f>VLOOKUP($B236,Super!$B$2:$C$321,2,FALSE)</f>
        <v>#N/A</v>
      </c>
      <c r="K236">
        <f>VLOOKUP($B236,'Results - OWASP'!$B$2:$L$321,2,FALSE)</f>
        <v>7</v>
      </c>
      <c r="L236">
        <f>VLOOKUP($B236,'Results - OWASP'!$B$2:$L$321,3,FALSE)</f>
        <v>3</v>
      </c>
      <c r="M236">
        <f>VLOOKUP($B236,'Results - OWASP'!$B$2:$L$321,4,FALSE)</f>
        <v>4</v>
      </c>
      <c r="N236">
        <f>VLOOKUP($B236,'Results - OWASP'!$B$2:$L$321,5,FALSE)</f>
        <v>0</v>
      </c>
      <c r="O236">
        <f>VLOOKUP($B236,'Results - OWASP'!$B$2:$L$321,6,FALSE)</f>
        <v>4</v>
      </c>
      <c r="P236">
        <f>VLOOKUP($B236,'Results - OWASP'!$B$2:$L$321,7,FALSE)</f>
        <v>1</v>
      </c>
      <c r="Q236">
        <f>VLOOKUP($B236,'Results - OWASP'!$B$2:$L$321,8,FALSE)</f>
        <v>1</v>
      </c>
      <c r="R236">
        <f>VLOOKUP($B236,'Results - OWASP'!$B$2:$L$321,9,FALSE)</f>
        <v>2</v>
      </c>
      <c r="S236">
        <f>VLOOKUP($B236,'Results - OWASP'!$B$2:$L$321,10,FALSE)</f>
        <v>1</v>
      </c>
      <c r="T236">
        <f>VLOOKUP($B236,'Results - OWASP'!$B$2:$L$321,11,FALSE)</f>
        <v>1</v>
      </c>
      <c r="U236">
        <f>VLOOKUP($B236,'Results - RiskLevel'!$B$2:$G$321,3,FALSE)</f>
        <v>24</v>
      </c>
      <c r="V236">
        <f>VLOOKUP($B236,'Results - RiskLevel'!$B$2:$G$321,4,FALSE)</f>
        <v>5</v>
      </c>
      <c r="W236">
        <f>VLOOKUP($B236,'Results - RiskLevel'!$B$2:$G$321,5,FALSE)</f>
        <v>12</v>
      </c>
      <c r="X236">
        <f>VLOOKUP($B236,'Results - RiskLevel'!$B$2:$G$321,6,FALSE)</f>
        <v>7</v>
      </c>
      <c r="Y236">
        <f>VLOOKUP($B236,'Results - RiskLevel'!$B$2:$G$321,2,FALSE)</f>
        <v>0.59</v>
      </c>
    </row>
    <row r="237" spans="1:25" x14ac:dyDescent="0.2">
      <c r="A237">
        <v>236</v>
      </c>
      <c r="B237" t="s">
        <v>240</v>
      </c>
      <c r="C237" t="str">
        <f>VLOOKUP($B237,Naming!$B$2:$D$321,2,FALSE)</f>
        <v>Alight Motion — Video and Animation Editor</v>
      </c>
      <c r="D237" t="str">
        <f>VLOOKUP($B237,Naming!$B$2:$D$321,3,FALSE)</f>
        <v>VIDEO_PLAYERS</v>
      </c>
      <c r="E237" s="4">
        <f>VLOOKUP($B237,'Results - Sequence'!$B$2:$E$321,2,FALSE)</f>
        <v>44022.094511997377</v>
      </c>
      <c r="F237" s="4">
        <f>VLOOKUP($B237,'Results - Sequence'!$B$2:$E$321,3,FALSE)</f>
        <v>44022.09495978801</v>
      </c>
      <c r="G237" s="3">
        <f>VLOOKUP($B237,'Results - Sequence'!$B$2:$E$321,4,FALSE)</f>
        <v>4.4779063318856061E-4</v>
      </c>
      <c r="H237" t="str">
        <f>VLOOKUP($B237,Androbugs!$B$2:$C$321,2,FALSE)</f>
        <v>Y</v>
      </c>
      <c r="I237" t="str">
        <f>VLOOKUP($B237,Droidstatx!$B$2:$C$321,2,FALSE)</f>
        <v>Y</v>
      </c>
      <c r="J237" t="e">
        <f>VLOOKUP($B237,Super!$B$2:$C$321,2,FALSE)</f>
        <v>#N/A</v>
      </c>
      <c r="K237">
        <f>VLOOKUP($B237,'Results - OWASP'!$B$2:$L$321,2,FALSE)</f>
        <v>7</v>
      </c>
      <c r="L237">
        <f>VLOOKUP($B237,'Results - OWASP'!$B$2:$L$321,3,FALSE)</f>
        <v>3</v>
      </c>
      <c r="M237">
        <f>VLOOKUP($B237,'Results - OWASP'!$B$2:$L$321,4,FALSE)</f>
        <v>3</v>
      </c>
      <c r="N237">
        <f>VLOOKUP($B237,'Results - OWASP'!$B$2:$L$321,5,FALSE)</f>
        <v>0</v>
      </c>
      <c r="O237">
        <f>VLOOKUP($B237,'Results - OWASP'!$B$2:$L$321,6,FALSE)</f>
        <v>1</v>
      </c>
      <c r="P237">
        <f>VLOOKUP($B237,'Results - OWASP'!$B$2:$L$321,7,FALSE)</f>
        <v>1</v>
      </c>
      <c r="Q237">
        <f>VLOOKUP($B237,'Results - OWASP'!$B$2:$L$321,8,FALSE)</f>
        <v>2</v>
      </c>
      <c r="R237">
        <f>VLOOKUP($B237,'Results - OWASP'!$B$2:$L$321,9,FALSE)</f>
        <v>2</v>
      </c>
      <c r="S237">
        <f>VLOOKUP($B237,'Results - OWASP'!$B$2:$L$321,10,FALSE)</f>
        <v>1</v>
      </c>
      <c r="T237">
        <f>VLOOKUP($B237,'Results - OWASP'!$B$2:$L$321,11,FALSE)</f>
        <v>0</v>
      </c>
      <c r="U237">
        <f>VLOOKUP($B237,'Results - RiskLevel'!$B$2:$G$321,3,FALSE)</f>
        <v>20</v>
      </c>
      <c r="V237">
        <f>VLOOKUP($B237,'Results - RiskLevel'!$B$2:$G$321,4,FALSE)</f>
        <v>9</v>
      </c>
      <c r="W237">
        <f>VLOOKUP($B237,'Results - RiskLevel'!$B$2:$G$321,5,FALSE)</f>
        <v>8</v>
      </c>
      <c r="X237">
        <f>VLOOKUP($B237,'Results - RiskLevel'!$B$2:$G$321,6,FALSE)</f>
        <v>3</v>
      </c>
      <c r="Y237">
        <f>VLOOKUP($B237,'Results - RiskLevel'!$B$2:$G$321,2,FALSE)</f>
        <v>0.47</v>
      </c>
    </row>
    <row r="238" spans="1:25" x14ac:dyDescent="0.2">
      <c r="A238">
        <v>237</v>
      </c>
      <c r="B238" t="s">
        <v>241</v>
      </c>
      <c r="C238" t="str">
        <f>VLOOKUP($B238,Naming!$B$2:$D$321,2,FALSE)</f>
        <v>Mobizen Screen Recorder - Record, Capture, Edit</v>
      </c>
      <c r="D238" t="str">
        <f>VLOOKUP($B238,Naming!$B$2:$D$321,3,FALSE)</f>
        <v>PRODUCTIVITY</v>
      </c>
      <c r="E238" s="4">
        <f>VLOOKUP($B238,'Results - Sequence'!$B$2:$E$321,2,FALSE)</f>
        <v>44022.094959858383</v>
      </c>
      <c r="F238" s="4">
        <f>VLOOKUP($B238,'Results - Sequence'!$B$2:$E$321,3,FALSE)</f>
        <v>44022.095352350778</v>
      </c>
      <c r="G238" s="3">
        <f>VLOOKUP($B238,'Results - Sequence'!$B$2:$E$321,4,FALSE)</f>
        <v>3.924923948943615E-4</v>
      </c>
      <c r="H238" t="str">
        <f>VLOOKUP($B238,Androbugs!$B$2:$C$321,2,FALSE)</f>
        <v>Y</v>
      </c>
      <c r="I238" t="str">
        <f>VLOOKUP($B238,Droidstatx!$B$2:$C$321,2,FALSE)</f>
        <v>Y</v>
      </c>
      <c r="J238" t="e">
        <f>VLOOKUP($B238,Super!$B$2:$C$321,2,FALSE)</f>
        <v>#N/A</v>
      </c>
      <c r="K238">
        <f>VLOOKUP($B238,'Results - OWASP'!$B$2:$L$321,2,FALSE)</f>
        <v>9</v>
      </c>
      <c r="L238">
        <f>VLOOKUP($B238,'Results - OWASP'!$B$2:$L$321,3,FALSE)</f>
        <v>3</v>
      </c>
      <c r="M238">
        <f>VLOOKUP($B238,'Results - OWASP'!$B$2:$L$321,4,FALSE)</f>
        <v>3</v>
      </c>
      <c r="N238">
        <f>VLOOKUP($B238,'Results - OWASP'!$B$2:$L$321,5,FALSE)</f>
        <v>0</v>
      </c>
      <c r="O238">
        <f>VLOOKUP($B238,'Results - OWASP'!$B$2:$L$321,6,FALSE)</f>
        <v>2</v>
      </c>
      <c r="P238">
        <f>VLOOKUP($B238,'Results - OWASP'!$B$2:$L$321,7,FALSE)</f>
        <v>1</v>
      </c>
      <c r="Q238">
        <f>VLOOKUP($B238,'Results - OWASP'!$B$2:$L$321,8,FALSE)</f>
        <v>2</v>
      </c>
      <c r="R238">
        <f>VLOOKUP($B238,'Results - OWASP'!$B$2:$L$321,9,FALSE)</f>
        <v>2</v>
      </c>
      <c r="S238">
        <f>VLOOKUP($B238,'Results - OWASP'!$B$2:$L$321,10,FALSE)</f>
        <v>1</v>
      </c>
      <c r="T238">
        <f>VLOOKUP($B238,'Results - OWASP'!$B$2:$L$321,11,FALSE)</f>
        <v>1</v>
      </c>
      <c r="U238">
        <f>VLOOKUP($B238,'Results - RiskLevel'!$B$2:$G$321,3,FALSE)</f>
        <v>24</v>
      </c>
      <c r="V238">
        <f>VLOOKUP($B238,'Results - RiskLevel'!$B$2:$G$321,4,FALSE)</f>
        <v>6</v>
      </c>
      <c r="W238">
        <f>VLOOKUP($B238,'Results - RiskLevel'!$B$2:$G$321,5,FALSE)</f>
        <v>12</v>
      </c>
      <c r="X238">
        <f>VLOOKUP($B238,'Results - RiskLevel'!$B$2:$G$321,6,FALSE)</f>
        <v>6</v>
      </c>
      <c r="Y238">
        <f>VLOOKUP($B238,'Results - RiskLevel'!$B$2:$G$321,2,FALSE)</f>
        <v>0.56999999999999995</v>
      </c>
    </row>
    <row r="239" spans="1:25" x14ac:dyDescent="0.2">
      <c r="A239">
        <v>238</v>
      </c>
      <c r="B239" t="s">
        <v>242</v>
      </c>
      <c r="C239" t="str">
        <f>VLOOKUP($B239,Naming!$B$2:$D$321,2,FALSE)</f>
        <v>Agoda – Deals on Hotels &amp; Homes</v>
      </c>
      <c r="D239" t="str">
        <f>VLOOKUP($B239,Naming!$B$2:$D$321,3,FALSE)</f>
        <v>TRAVEL_AND_LOCAL</v>
      </c>
      <c r="E239" s="4">
        <f>VLOOKUP($B239,'Results - Sequence'!$B$2:$E$321,2,FALSE)</f>
        <v>44022.095352414261</v>
      </c>
      <c r="F239" s="4">
        <f>VLOOKUP($B239,'Results - Sequence'!$B$2:$E$321,3,FALSE)</f>
        <v>44022.095359414663</v>
      </c>
      <c r="G239" s="3">
        <f>VLOOKUP($B239,'Results - Sequence'!$B$2:$E$321,4,FALSE)</f>
        <v>7.0004025474190712E-6</v>
      </c>
      <c r="H239" t="str">
        <f>VLOOKUP($B239,Androbugs!$B$2:$C$321,2,FALSE)</f>
        <v>N</v>
      </c>
      <c r="I239" t="str">
        <f>VLOOKUP($B239,Droidstatx!$B$2:$C$321,2,FALSE)</f>
        <v>N</v>
      </c>
      <c r="J239" t="e">
        <f>VLOOKUP($B239,Super!$B$2:$C$321,2,FALSE)</f>
        <v>#N/A</v>
      </c>
      <c r="K239">
        <f>VLOOKUP($B239,'Results - OWASP'!$B$2:$L$321,2,FALSE)</f>
        <v>0</v>
      </c>
      <c r="L239">
        <f>VLOOKUP($B239,'Results - OWASP'!$B$2:$L$321,3,FALSE)</f>
        <v>0</v>
      </c>
      <c r="M239">
        <f>VLOOKUP($B239,'Results - OWASP'!$B$2:$L$321,4,FALSE)</f>
        <v>0</v>
      </c>
      <c r="N239">
        <f>VLOOKUP($B239,'Results - OWASP'!$B$2:$L$321,5,FALSE)</f>
        <v>0</v>
      </c>
      <c r="O239">
        <f>VLOOKUP($B239,'Results - OWASP'!$B$2:$L$321,6,FALSE)</f>
        <v>0</v>
      </c>
      <c r="P239">
        <f>VLOOKUP($B239,'Results - OWASP'!$B$2:$L$321,7,FALSE)</f>
        <v>0</v>
      </c>
      <c r="Q239">
        <f>VLOOKUP($B239,'Results - OWASP'!$B$2:$L$321,8,FALSE)</f>
        <v>0</v>
      </c>
      <c r="R239">
        <f>VLOOKUP($B239,'Results - OWASP'!$B$2:$L$321,9,FALSE)</f>
        <v>0</v>
      </c>
      <c r="S239">
        <f>VLOOKUP($B239,'Results - OWASP'!$B$2:$L$321,10,FALSE)</f>
        <v>0</v>
      </c>
      <c r="T239">
        <f>VLOOKUP($B239,'Results - OWASP'!$B$2:$L$321,11,FALSE)</f>
        <v>0</v>
      </c>
      <c r="U239">
        <f>VLOOKUP($B239,'Results - RiskLevel'!$B$2:$G$321,3,FALSE)</f>
        <v>0</v>
      </c>
      <c r="V239">
        <f>VLOOKUP($B239,'Results - RiskLevel'!$B$2:$G$321,4,FALSE)</f>
        <v>0</v>
      </c>
      <c r="W239">
        <f>VLOOKUP($B239,'Results - RiskLevel'!$B$2:$G$321,5,FALSE)</f>
        <v>0</v>
      </c>
      <c r="X239">
        <f>VLOOKUP($B239,'Results - RiskLevel'!$B$2:$G$321,6,FALSE)</f>
        <v>0</v>
      </c>
      <c r="Y239">
        <f>VLOOKUP($B239,'Results - RiskLevel'!$B$2:$G$321,2,FALSE)</f>
        <v>0</v>
      </c>
    </row>
    <row r="240" spans="1:25" x14ac:dyDescent="0.2">
      <c r="A240">
        <v>239</v>
      </c>
      <c r="B240" t="s">
        <v>243</v>
      </c>
      <c r="C240" t="str">
        <f>VLOOKUP($B240,Naming!$B$2:$D$321,2,FALSE)</f>
        <v>FREECABLE TV App: Free TV Shows, Free Movies, News</v>
      </c>
      <c r="D240" t="str">
        <f>VLOOKUP($B240,Naming!$B$2:$D$321,3,FALSE)</f>
        <v>NEWS_AND_MAGAZINES</v>
      </c>
      <c r="E240" s="4">
        <f>VLOOKUP($B240,'Results - Sequence'!$B$2:$E$321,2,FALSE)</f>
        <v>44022.095359478277</v>
      </c>
      <c r="F240" s="4">
        <f>VLOOKUP($B240,'Results - Sequence'!$B$2:$E$321,3,FALSE)</f>
        <v>44022.095365542213</v>
      </c>
      <c r="G240" s="3">
        <f>VLOOKUP($B240,'Results - Sequence'!$B$2:$E$321,4,FALSE)</f>
        <v>6.063935870770365E-6</v>
      </c>
      <c r="H240" t="str">
        <f>VLOOKUP($B240,Androbugs!$B$2:$C$321,2,FALSE)</f>
        <v>N</v>
      </c>
      <c r="I240" t="str">
        <f>VLOOKUP($B240,Droidstatx!$B$2:$C$321,2,FALSE)</f>
        <v>N</v>
      </c>
      <c r="J240" t="e">
        <f>VLOOKUP($B240,Super!$B$2:$C$321,2,FALSE)</f>
        <v>#N/A</v>
      </c>
      <c r="K240">
        <f>VLOOKUP($B240,'Results - OWASP'!$B$2:$L$321,2,FALSE)</f>
        <v>0</v>
      </c>
      <c r="L240">
        <f>VLOOKUP($B240,'Results - OWASP'!$B$2:$L$321,3,FALSE)</f>
        <v>0</v>
      </c>
      <c r="M240">
        <f>VLOOKUP($B240,'Results - OWASP'!$B$2:$L$321,4,FALSE)</f>
        <v>0</v>
      </c>
      <c r="N240">
        <f>VLOOKUP($B240,'Results - OWASP'!$B$2:$L$321,5,FALSE)</f>
        <v>0</v>
      </c>
      <c r="O240">
        <f>VLOOKUP($B240,'Results - OWASP'!$B$2:$L$321,6,FALSE)</f>
        <v>0</v>
      </c>
      <c r="P240">
        <f>VLOOKUP($B240,'Results - OWASP'!$B$2:$L$321,7,FALSE)</f>
        <v>0</v>
      </c>
      <c r="Q240">
        <f>VLOOKUP($B240,'Results - OWASP'!$B$2:$L$321,8,FALSE)</f>
        <v>0</v>
      </c>
      <c r="R240">
        <f>VLOOKUP($B240,'Results - OWASP'!$B$2:$L$321,9,FALSE)</f>
        <v>0</v>
      </c>
      <c r="S240">
        <f>VLOOKUP($B240,'Results - OWASP'!$B$2:$L$321,10,FALSE)</f>
        <v>0</v>
      </c>
      <c r="T240">
        <f>VLOOKUP($B240,'Results - OWASP'!$B$2:$L$321,11,FALSE)</f>
        <v>0</v>
      </c>
      <c r="U240">
        <f>VLOOKUP($B240,'Results - RiskLevel'!$B$2:$G$321,3,FALSE)</f>
        <v>0</v>
      </c>
      <c r="V240">
        <f>VLOOKUP($B240,'Results - RiskLevel'!$B$2:$G$321,4,FALSE)</f>
        <v>0</v>
      </c>
      <c r="W240">
        <f>VLOOKUP($B240,'Results - RiskLevel'!$B$2:$G$321,5,FALSE)</f>
        <v>0</v>
      </c>
      <c r="X240">
        <f>VLOOKUP($B240,'Results - RiskLevel'!$B$2:$G$321,6,FALSE)</f>
        <v>0</v>
      </c>
      <c r="Y240">
        <f>VLOOKUP($B240,'Results - RiskLevel'!$B$2:$G$321,2,FALSE)</f>
        <v>0</v>
      </c>
    </row>
    <row r="241" spans="1:25" x14ac:dyDescent="0.2">
      <c r="A241">
        <v>240</v>
      </c>
      <c r="B241" t="s">
        <v>244</v>
      </c>
      <c r="C241" t="str">
        <f>VLOOKUP($B241,Naming!$B$2:$D$321,2,FALSE)</f>
        <v>FGL Pro</v>
      </c>
      <c r="D241" t="str">
        <f>VLOOKUP($B241,Naming!$B$2:$D$321,3,FALSE)</f>
        <v>MAPS_AND_NAVIGATION</v>
      </c>
      <c r="E241" s="4">
        <f>VLOOKUP($B241,'Results - Sequence'!$B$2:$E$321,2,FALSE)</f>
        <v>44022.095365620269</v>
      </c>
      <c r="F241" s="4">
        <f>VLOOKUP($B241,'Results - Sequence'!$B$2:$E$321,3,FALSE)</f>
        <v>44022.095695929267</v>
      </c>
      <c r="G241" s="3">
        <f>VLOOKUP($B241,'Results - Sequence'!$B$2:$E$321,4,FALSE)</f>
        <v>3.3030899794539437E-4</v>
      </c>
      <c r="H241" t="str">
        <f>VLOOKUP($B241,Androbugs!$B$2:$C$321,2,FALSE)</f>
        <v>Y</v>
      </c>
      <c r="I241" t="str">
        <f>VLOOKUP($B241,Droidstatx!$B$2:$C$321,2,FALSE)</f>
        <v>Y</v>
      </c>
      <c r="J241" t="e">
        <f>VLOOKUP($B241,Super!$B$2:$C$321,2,FALSE)</f>
        <v>#N/A</v>
      </c>
      <c r="K241">
        <f>VLOOKUP($B241,'Results - OWASP'!$B$2:$L$321,2,FALSE)</f>
        <v>10</v>
      </c>
      <c r="L241">
        <f>VLOOKUP($B241,'Results - OWASP'!$B$2:$L$321,3,FALSE)</f>
        <v>3</v>
      </c>
      <c r="M241">
        <f>VLOOKUP($B241,'Results - OWASP'!$B$2:$L$321,4,FALSE)</f>
        <v>3</v>
      </c>
      <c r="N241">
        <f>VLOOKUP($B241,'Results - OWASP'!$B$2:$L$321,5,FALSE)</f>
        <v>0</v>
      </c>
      <c r="O241">
        <f>VLOOKUP($B241,'Results - OWASP'!$B$2:$L$321,6,FALSE)</f>
        <v>2</v>
      </c>
      <c r="P241">
        <f>VLOOKUP($B241,'Results - OWASP'!$B$2:$L$321,7,FALSE)</f>
        <v>1</v>
      </c>
      <c r="Q241">
        <f>VLOOKUP($B241,'Results - OWASP'!$B$2:$L$321,8,FALSE)</f>
        <v>1</v>
      </c>
      <c r="R241">
        <f>VLOOKUP($B241,'Results - OWASP'!$B$2:$L$321,9,FALSE)</f>
        <v>2</v>
      </c>
      <c r="S241">
        <f>VLOOKUP($B241,'Results - OWASP'!$B$2:$L$321,10,FALSE)</f>
        <v>1</v>
      </c>
      <c r="T241">
        <f>VLOOKUP($B241,'Results - OWASP'!$B$2:$L$321,11,FALSE)</f>
        <v>1</v>
      </c>
      <c r="U241">
        <f>VLOOKUP($B241,'Results - RiskLevel'!$B$2:$G$321,3,FALSE)</f>
        <v>24</v>
      </c>
      <c r="V241">
        <f>VLOOKUP($B241,'Results - RiskLevel'!$B$2:$G$321,4,FALSE)</f>
        <v>7</v>
      </c>
      <c r="W241">
        <f>VLOOKUP($B241,'Results - RiskLevel'!$B$2:$G$321,5,FALSE)</f>
        <v>11</v>
      </c>
      <c r="X241">
        <f>VLOOKUP($B241,'Results - RiskLevel'!$B$2:$G$321,6,FALSE)</f>
        <v>6</v>
      </c>
      <c r="Y241">
        <f>VLOOKUP($B241,'Results - RiskLevel'!$B$2:$G$321,2,FALSE)</f>
        <v>0.53</v>
      </c>
    </row>
    <row r="242" spans="1:25" x14ac:dyDescent="0.2">
      <c r="A242">
        <v>241</v>
      </c>
      <c r="B242" t="s">
        <v>245</v>
      </c>
      <c r="C242" t="str">
        <f>VLOOKUP($B242,Naming!$B$2:$D$321,2,FALSE)</f>
        <v>Medscape</v>
      </c>
      <c r="D242" t="str">
        <f>VLOOKUP($B242,Naming!$B$2:$D$321,3,FALSE)</f>
        <v>MEDICAL</v>
      </c>
      <c r="E242" s="4">
        <f>VLOOKUP($B242,'Results - Sequence'!$B$2:$E$321,2,FALSE)</f>
        <v>44022.095695996111</v>
      </c>
      <c r="F242" s="4">
        <f>VLOOKUP($B242,'Results - Sequence'!$B$2:$E$321,3,FALSE)</f>
        <v>44022.096073666187</v>
      </c>
      <c r="G242" s="3">
        <f>VLOOKUP($B242,'Results - Sequence'!$B$2:$E$321,4,FALSE)</f>
        <v>3.7767007597722113E-4</v>
      </c>
      <c r="H242" t="str">
        <f>VLOOKUP($B242,Androbugs!$B$2:$C$321,2,FALSE)</f>
        <v>Y</v>
      </c>
      <c r="I242" t="str">
        <f>VLOOKUP($B242,Droidstatx!$B$2:$C$321,2,FALSE)</f>
        <v>Y</v>
      </c>
      <c r="J242" t="e">
        <f>VLOOKUP($B242,Super!$B$2:$C$321,2,FALSE)</f>
        <v>#N/A</v>
      </c>
      <c r="K242">
        <f>VLOOKUP($B242,'Results - OWASP'!$B$2:$L$321,2,FALSE)</f>
        <v>10</v>
      </c>
      <c r="L242">
        <f>VLOOKUP($B242,'Results - OWASP'!$B$2:$L$321,3,FALSE)</f>
        <v>3</v>
      </c>
      <c r="M242">
        <f>VLOOKUP($B242,'Results - OWASP'!$B$2:$L$321,4,FALSE)</f>
        <v>3</v>
      </c>
      <c r="N242">
        <f>VLOOKUP($B242,'Results - OWASP'!$B$2:$L$321,5,FALSE)</f>
        <v>0</v>
      </c>
      <c r="O242">
        <f>VLOOKUP($B242,'Results - OWASP'!$B$2:$L$321,6,FALSE)</f>
        <v>3</v>
      </c>
      <c r="P242">
        <f>VLOOKUP($B242,'Results - OWASP'!$B$2:$L$321,7,FALSE)</f>
        <v>1</v>
      </c>
      <c r="Q242">
        <f>VLOOKUP($B242,'Results - OWASP'!$B$2:$L$321,8,FALSE)</f>
        <v>1</v>
      </c>
      <c r="R242">
        <f>VLOOKUP($B242,'Results - OWASP'!$B$2:$L$321,9,FALSE)</f>
        <v>3</v>
      </c>
      <c r="S242">
        <f>VLOOKUP($B242,'Results - OWASP'!$B$2:$L$321,10,FALSE)</f>
        <v>1</v>
      </c>
      <c r="T242">
        <f>VLOOKUP($B242,'Results - OWASP'!$B$2:$L$321,11,FALSE)</f>
        <v>0</v>
      </c>
      <c r="U242">
        <f>VLOOKUP($B242,'Results - RiskLevel'!$B$2:$G$321,3,FALSE)</f>
        <v>25</v>
      </c>
      <c r="V242">
        <f>VLOOKUP($B242,'Results - RiskLevel'!$B$2:$G$321,4,FALSE)</f>
        <v>8</v>
      </c>
      <c r="W242">
        <f>VLOOKUP($B242,'Results - RiskLevel'!$B$2:$G$321,5,FALSE)</f>
        <v>11</v>
      </c>
      <c r="X242">
        <f>VLOOKUP($B242,'Results - RiskLevel'!$B$2:$G$321,6,FALSE)</f>
        <v>6</v>
      </c>
      <c r="Y242">
        <f>VLOOKUP($B242,'Results - RiskLevel'!$B$2:$G$321,2,FALSE)</f>
        <v>0.53</v>
      </c>
    </row>
    <row r="243" spans="1:25" x14ac:dyDescent="0.2">
      <c r="A243">
        <v>242</v>
      </c>
      <c r="B243" t="s">
        <v>246</v>
      </c>
      <c r="C243" t="str">
        <f>VLOOKUP($B243,Naming!$B$2:$D$321,2,FALSE)</f>
        <v>SofaScore - Live Score App for Soccer &amp; Sports</v>
      </c>
      <c r="D243" t="str">
        <f>VLOOKUP($B243,Naming!$B$2:$D$321,3,FALSE)</f>
        <v>SPORTS</v>
      </c>
      <c r="E243" s="4">
        <f>VLOOKUP($B243,'Results - Sequence'!$B$2:$E$321,2,FALSE)</f>
        <v>44022.096073743203</v>
      </c>
      <c r="F243" s="4">
        <f>VLOOKUP($B243,'Results - Sequence'!$B$2:$E$321,3,FALSE)</f>
        <v>44022.096564857973</v>
      </c>
      <c r="G243" s="3">
        <f>VLOOKUP($B243,'Results - Sequence'!$B$2:$E$321,4,FALSE)</f>
        <v>4.9111476982943714E-4</v>
      </c>
      <c r="H243" t="str">
        <f>VLOOKUP($B243,Androbugs!$B$2:$C$321,2,FALSE)</f>
        <v>Y</v>
      </c>
      <c r="I243" t="str">
        <f>VLOOKUP($B243,Droidstatx!$B$2:$C$321,2,FALSE)</f>
        <v>Y</v>
      </c>
      <c r="J243" t="e">
        <f>VLOOKUP($B243,Super!$B$2:$C$321,2,FALSE)</f>
        <v>#N/A</v>
      </c>
      <c r="K243">
        <f>VLOOKUP($B243,'Results - OWASP'!$B$2:$L$321,2,FALSE)</f>
        <v>9</v>
      </c>
      <c r="L243">
        <f>VLOOKUP($B243,'Results - OWASP'!$B$2:$L$321,3,FALSE)</f>
        <v>4</v>
      </c>
      <c r="M243">
        <f>VLOOKUP($B243,'Results - OWASP'!$B$2:$L$321,4,FALSE)</f>
        <v>4</v>
      </c>
      <c r="N243">
        <f>VLOOKUP($B243,'Results - OWASP'!$B$2:$L$321,5,FALSE)</f>
        <v>0</v>
      </c>
      <c r="O243">
        <f>VLOOKUP($B243,'Results - OWASP'!$B$2:$L$321,6,FALSE)</f>
        <v>2</v>
      </c>
      <c r="P243">
        <f>VLOOKUP($B243,'Results - OWASP'!$B$2:$L$321,7,FALSE)</f>
        <v>1</v>
      </c>
      <c r="Q243">
        <f>VLOOKUP($B243,'Results - OWASP'!$B$2:$L$321,8,FALSE)</f>
        <v>1</v>
      </c>
      <c r="R243">
        <f>VLOOKUP($B243,'Results - OWASP'!$B$2:$L$321,9,FALSE)</f>
        <v>2</v>
      </c>
      <c r="S243">
        <f>VLOOKUP($B243,'Results - OWASP'!$B$2:$L$321,10,FALSE)</f>
        <v>1</v>
      </c>
      <c r="T243">
        <f>VLOOKUP($B243,'Results - OWASP'!$B$2:$L$321,11,FALSE)</f>
        <v>1</v>
      </c>
      <c r="U243">
        <f>VLOOKUP($B243,'Results - RiskLevel'!$B$2:$G$321,3,FALSE)</f>
        <v>25</v>
      </c>
      <c r="V243">
        <f>VLOOKUP($B243,'Results - RiskLevel'!$B$2:$G$321,4,FALSE)</f>
        <v>7</v>
      </c>
      <c r="W243">
        <f>VLOOKUP($B243,'Results - RiskLevel'!$B$2:$G$321,5,FALSE)</f>
        <v>12</v>
      </c>
      <c r="X243">
        <f>VLOOKUP($B243,'Results - RiskLevel'!$B$2:$G$321,6,FALSE)</f>
        <v>6</v>
      </c>
      <c r="Y243">
        <f>VLOOKUP($B243,'Results - RiskLevel'!$B$2:$G$321,2,FALSE)</f>
        <v>0.55000000000000004</v>
      </c>
    </row>
    <row r="244" spans="1:25" x14ac:dyDescent="0.2">
      <c r="A244">
        <v>243</v>
      </c>
      <c r="B244" t="s">
        <v>247</v>
      </c>
      <c r="C244" t="str">
        <f>VLOOKUP($B244,Naming!$B$2:$D$321,2,FALSE)</f>
        <v>ZOOM Cloud Meetings</v>
      </c>
      <c r="D244" t="str">
        <f>VLOOKUP($B244,Naming!$B$2:$D$321,3,FALSE)</f>
        <v>BUSINESS</v>
      </c>
      <c r="E244" s="4">
        <f>VLOOKUP($B244,'Results - Sequence'!$B$2:$E$321,2,FALSE)</f>
        <v>44022.096564921463</v>
      </c>
      <c r="F244" s="4">
        <f>VLOOKUP($B244,'Results - Sequence'!$B$2:$E$321,3,FALSE)</f>
        <v>44022.096571813847</v>
      </c>
      <c r="G244" s="3">
        <f>VLOOKUP($B244,'Results - Sequence'!$B$2:$E$321,4,FALSE)</f>
        <v>6.8923836806789041E-6</v>
      </c>
      <c r="H244" t="str">
        <f>VLOOKUP($B244,Androbugs!$B$2:$C$321,2,FALSE)</f>
        <v>N</v>
      </c>
      <c r="I244" t="str">
        <f>VLOOKUP($B244,Droidstatx!$B$2:$C$321,2,FALSE)</f>
        <v>N</v>
      </c>
      <c r="J244" t="str">
        <f>VLOOKUP($B244,Super!$B$2:$C$321,2,FALSE)</f>
        <v>Y</v>
      </c>
      <c r="K244">
        <f>VLOOKUP($B244,'Results - OWASP'!$B$2:$L$321,2,FALSE)</f>
        <v>0</v>
      </c>
      <c r="L244">
        <f>VLOOKUP($B244,'Results - OWASP'!$B$2:$L$321,3,FALSE)</f>
        <v>3</v>
      </c>
      <c r="M244">
        <f>VLOOKUP($B244,'Results - OWASP'!$B$2:$L$321,4,FALSE)</f>
        <v>0</v>
      </c>
      <c r="N244">
        <f>VLOOKUP($B244,'Results - OWASP'!$B$2:$L$321,5,FALSE)</f>
        <v>0</v>
      </c>
      <c r="O244">
        <f>VLOOKUP($B244,'Results - OWASP'!$B$2:$L$321,6,FALSE)</f>
        <v>2</v>
      </c>
      <c r="P244">
        <f>VLOOKUP($B244,'Results - OWASP'!$B$2:$L$321,7,FALSE)</f>
        <v>0</v>
      </c>
      <c r="Q244">
        <f>VLOOKUP($B244,'Results - OWASP'!$B$2:$L$321,8,FALSE)</f>
        <v>3</v>
      </c>
      <c r="R244">
        <f>VLOOKUP($B244,'Results - OWASP'!$B$2:$L$321,9,FALSE)</f>
        <v>0</v>
      </c>
      <c r="S244">
        <f>VLOOKUP($B244,'Results - OWASP'!$B$2:$L$321,10,FALSE)</f>
        <v>0</v>
      </c>
      <c r="T244">
        <f>VLOOKUP($B244,'Results - OWASP'!$B$2:$L$321,11,FALSE)</f>
        <v>0</v>
      </c>
      <c r="U244">
        <f>VLOOKUP($B244,'Results - RiskLevel'!$B$2:$G$321,3,FALSE)</f>
        <v>8</v>
      </c>
      <c r="V244">
        <f>VLOOKUP($B244,'Results - RiskLevel'!$B$2:$G$321,4,FALSE)</f>
        <v>4</v>
      </c>
      <c r="W244">
        <f>VLOOKUP($B244,'Results - RiskLevel'!$B$2:$G$321,5,FALSE)</f>
        <v>4</v>
      </c>
      <c r="X244">
        <f>VLOOKUP($B244,'Results - RiskLevel'!$B$2:$G$321,6,FALSE)</f>
        <v>0</v>
      </c>
      <c r="Y244">
        <f>VLOOKUP($B244,'Results - RiskLevel'!$B$2:$G$321,2,FALSE)</f>
        <v>0.43</v>
      </c>
    </row>
    <row r="245" spans="1:25" x14ac:dyDescent="0.2">
      <c r="A245">
        <v>244</v>
      </c>
      <c r="B245" t="s">
        <v>248</v>
      </c>
      <c r="C245" t="str">
        <f>VLOOKUP($B245,Naming!$B$2:$D$321,2,FALSE)</f>
        <v>BBVA Más Azul</v>
      </c>
      <c r="D245" t="str">
        <f>VLOOKUP($B245,Naming!$B$2:$D$321,3,FALSE)</f>
        <v>EVENTS</v>
      </c>
      <c r="E245" s="4">
        <f>VLOOKUP($B245,'Results - Sequence'!$B$2:$E$321,2,FALSE)</f>
        <v>44022.096571876828</v>
      </c>
      <c r="F245" s="4">
        <f>VLOOKUP($B245,'Results - Sequence'!$B$2:$E$321,3,FALSE)</f>
        <v>44022.096728890203</v>
      </c>
      <c r="G245" s="3">
        <f>VLOOKUP($B245,'Results - Sequence'!$B$2:$E$321,4,FALSE)</f>
        <v>1.5701337542850524E-4</v>
      </c>
      <c r="H245" t="str">
        <f>VLOOKUP($B245,Androbugs!$B$2:$C$321,2,FALSE)</f>
        <v>Y</v>
      </c>
      <c r="I245" t="str">
        <f>VLOOKUP($B245,Droidstatx!$B$2:$C$321,2,FALSE)</f>
        <v>N</v>
      </c>
      <c r="J245" t="e">
        <f>VLOOKUP($B245,Super!$B$2:$C$321,2,FALSE)</f>
        <v>#N/A</v>
      </c>
      <c r="K245">
        <f>VLOOKUP($B245,'Results - OWASP'!$B$2:$L$321,2,FALSE)</f>
        <v>4</v>
      </c>
      <c r="L245">
        <f>VLOOKUP($B245,'Results - OWASP'!$B$2:$L$321,3,FALSE)</f>
        <v>2</v>
      </c>
      <c r="M245">
        <f>VLOOKUP($B245,'Results - OWASP'!$B$2:$L$321,4,FALSE)</f>
        <v>1</v>
      </c>
      <c r="N245">
        <f>VLOOKUP($B245,'Results - OWASP'!$B$2:$L$321,5,FALSE)</f>
        <v>0</v>
      </c>
      <c r="O245">
        <f>VLOOKUP($B245,'Results - OWASP'!$B$2:$L$321,6,FALSE)</f>
        <v>0</v>
      </c>
      <c r="P245">
        <f>VLOOKUP($B245,'Results - OWASP'!$B$2:$L$321,7,FALSE)</f>
        <v>1</v>
      </c>
      <c r="Q245">
        <f>VLOOKUP($B245,'Results - OWASP'!$B$2:$L$321,8,FALSE)</f>
        <v>2</v>
      </c>
      <c r="R245">
        <f>VLOOKUP($B245,'Results - OWASP'!$B$2:$L$321,9,FALSE)</f>
        <v>2</v>
      </c>
      <c r="S245">
        <f>VLOOKUP($B245,'Results - OWASP'!$B$2:$L$321,10,FALSE)</f>
        <v>1</v>
      </c>
      <c r="T245">
        <f>VLOOKUP($B245,'Results - OWASP'!$B$2:$L$321,11,FALSE)</f>
        <v>0</v>
      </c>
      <c r="U245">
        <f>VLOOKUP($B245,'Results - RiskLevel'!$B$2:$G$321,3,FALSE)</f>
        <v>13</v>
      </c>
      <c r="V245">
        <f>VLOOKUP($B245,'Results - RiskLevel'!$B$2:$G$321,4,FALSE)</f>
        <v>5</v>
      </c>
      <c r="W245">
        <f>VLOOKUP($B245,'Results - RiskLevel'!$B$2:$G$321,5,FALSE)</f>
        <v>5</v>
      </c>
      <c r="X245">
        <f>VLOOKUP($B245,'Results - RiskLevel'!$B$2:$G$321,6,FALSE)</f>
        <v>3</v>
      </c>
      <c r="Y245">
        <f>VLOOKUP($B245,'Results - RiskLevel'!$B$2:$G$321,2,FALSE)</f>
        <v>0.53</v>
      </c>
    </row>
    <row r="246" spans="1:25" x14ac:dyDescent="0.2">
      <c r="A246">
        <v>245</v>
      </c>
      <c r="B246" t="s">
        <v>249</v>
      </c>
      <c r="C246" t="str">
        <f>VLOOKUP($B246,Naming!$B$2:$D$321,2,FALSE)</f>
        <v>Waze - GPS, Maps, Traffic Alerts &amp; Live Navigation</v>
      </c>
      <c r="D246" t="str">
        <f>VLOOKUP($B246,Naming!$B$2:$D$321,3,FALSE)</f>
        <v>MAPS_AND_NAVIGATION</v>
      </c>
      <c r="E246" s="4">
        <f>VLOOKUP($B246,'Results - Sequence'!$B$2:$E$321,2,FALSE)</f>
        <v>44022.096728959019</v>
      </c>
      <c r="F246" s="4">
        <f>VLOOKUP($B246,'Results - Sequence'!$B$2:$E$321,3,FALSE)</f>
        <v>44022.097127436107</v>
      </c>
      <c r="G246" s="3">
        <f>VLOOKUP($B246,'Results - Sequence'!$B$2:$E$321,4,FALSE)</f>
        <v>3.9847708831075579E-4</v>
      </c>
      <c r="H246" t="str">
        <f>VLOOKUP($B246,Androbugs!$B$2:$C$321,2,FALSE)</f>
        <v>Y</v>
      </c>
      <c r="I246" t="str">
        <f>VLOOKUP($B246,Droidstatx!$B$2:$C$321,2,FALSE)</f>
        <v>Y</v>
      </c>
      <c r="J246" t="str">
        <f>VLOOKUP($B246,Super!$B$2:$C$321,2,FALSE)</f>
        <v>Y</v>
      </c>
      <c r="K246">
        <f>VLOOKUP($B246,'Results - OWASP'!$B$2:$L$321,2,FALSE)</f>
        <v>7</v>
      </c>
      <c r="L246">
        <f>VLOOKUP($B246,'Results - OWASP'!$B$2:$L$321,3,FALSE)</f>
        <v>6</v>
      </c>
      <c r="M246">
        <f>VLOOKUP($B246,'Results - OWASP'!$B$2:$L$321,4,FALSE)</f>
        <v>2</v>
      </c>
      <c r="N246">
        <f>VLOOKUP($B246,'Results - OWASP'!$B$2:$L$321,5,FALSE)</f>
        <v>0</v>
      </c>
      <c r="O246">
        <f>VLOOKUP($B246,'Results - OWASP'!$B$2:$L$321,6,FALSE)</f>
        <v>5</v>
      </c>
      <c r="P246">
        <f>VLOOKUP($B246,'Results - OWASP'!$B$2:$L$321,7,FALSE)</f>
        <v>1</v>
      </c>
      <c r="Q246">
        <f>VLOOKUP($B246,'Results - OWASP'!$B$2:$L$321,8,FALSE)</f>
        <v>4</v>
      </c>
      <c r="R246">
        <f>VLOOKUP($B246,'Results - OWASP'!$B$2:$L$321,9,FALSE)</f>
        <v>2</v>
      </c>
      <c r="S246">
        <f>VLOOKUP($B246,'Results - OWASP'!$B$2:$L$321,10,FALSE)</f>
        <v>0</v>
      </c>
      <c r="T246">
        <f>VLOOKUP($B246,'Results - OWASP'!$B$2:$L$321,11,FALSE)</f>
        <v>0</v>
      </c>
      <c r="U246">
        <f>VLOOKUP($B246,'Results - RiskLevel'!$B$2:$G$321,3,FALSE)</f>
        <v>27</v>
      </c>
      <c r="V246">
        <f>VLOOKUP($B246,'Results - RiskLevel'!$B$2:$G$321,4,FALSE)</f>
        <v>10</v>
      </c>
      <c r="W246">
        <f>VLOOKUP($B246,'Results - RiskLevel'!$B$2:$G$321,5,FALSE)</f>
        <v>11</v>
      </c>
      <c r="X246">
        <f>VLOOKUP($B246,'Results - RiskLevel'!$B$2:$G$321,6,FALSE)</f>
        <v>6</v>
      </c>
      <c r="Y246">
        <f>VLOOKUP($B246,'Results - RiskLevel'!$B$2:$G$321,2,FALSE)</f>
        <v>0.55000000000000004</v>
      </c>
    </row>
    <row r="247" spans="1:25" x14ac:dyDescent="0.2">
      <c r="A247">
        <v>246</v>
      </c>
      <c r="B247" t="s">
        <v>250</v>
      </c>
      <c r="C247" t="str">
        <f>VLOOKUP($B247,Naming!$B$2:$D$321,2,FALSE)</f>
        <v>Transparent Screen &amp; Live Wallpaper</v>
      </c>
      <c r="D247" t="str">
        <f>VLOOKUP($B247,Naming!$B$2:$D$321,3,FALSE)</f>
        <v>PERSONALIZATION</v>
      </c>
      <c r="E247" s="4">
        <f>VLOOKUP($B247,'Results - Sequence'!$B$2:$E$321,2,FALSE)</f>
        <v>44022.097127502537</v>
      </c>
      <c r="F247" s="4">
        <f>VLOOKUP($B247,'Results - Sequence'!$B$2:$E$321,3,FALSE)</f>
        <v>44022.097302815419</v>
      </c>
      <c r="G247" s="3">
        <f>VLOOKUP($B247,'Results - Sequence'!$B$2:$E$321,4,FALSE)</f>
        <v>1.7531288176542148E-4</v>
      </c>
      <c r="H247" t="str">
        <f>VLOOKUP($B247,Androbugs!$B$2:$C$321,2,FALSE)</f>
        <v>Y</v>
      </c>
      <c r="I247" t="str">
        <f>VLOOKUP($B247,Droidstatx!$B$2:$C$321,2,FALSE)</f>
        <v>Y</v>
      </c>
      <c r="J247" t="e">
        <f>VLOOKUP($B247,Super!$B$2:$C$321,2,FALSE)</f>
        <v>#N/A</v>
      </c>
      <c r="K247">
        <f>VLOOKUP($B247,'Results - OWASP'!$B$2:$L$321,2,FALSE)</f>
        <v>4</v>
      </c>
      <c r="L247">
        <f>VLOOKUP($B247,'Results - OWASP'!$B$2:$L$321,3,FALSE)</f>
        <v>3</v>
      </c>
      <c r="M247">
        <f>VLOOKUP($B247,'Results - OWASP'!$B$2:$L$321,4,FALSE)</f>
        <v>2</v>
      </c>
      <c r="N247">
        <f>VLOOKUP($B247,'Results - OWASP'!$B$2:$L$321,5,FALSE)</f>
        <v>0</v>
      </c>
      <c r="O247">
        <f>VLOOKUP($B247,'Results - OWASP'!$B$2:$L$321,6,FALSE)</f>
        <v>2</v>
      </c>
      <c r="P247">
        <f>VLOOKUP($B247,'Results - OWASP'!$B$2:$L$321,7,FALSE)</f>
        <v>1</v>
      </c>
      <c r="Q247">
        <f>VLOOKUP($B247,'Results - OWASP'!$B$2:$L$321,8,FALSE)</f>
        <v>1</v>
      </c>
      <c r="R247">
        <f>VLOOKUP($B247,'Results - OWASP'!$B$2:$L$321,9,FALSE)</f>
        <v>1</v>
      </c>
      <c r="S247">
        <f>VLOOKUP($B247,'Results - OWASP'!$B$2:$L$321,10,FALSE)</f>
        <v>2</v>
      </c>
      <c r="T247">
        <f>VLOOKUP($B247,'Results - OWASP'!$B$2:$L$321,11,FALSE)</f>
        <v>1</v>
      </c>
      <c r="U247">
        <f>VLOOKUP($B247,'Results - RiskLevel'!$B$2:$G$321,3,FALSE)</f>
        <v>17</v>
      </c>
      <c r="V247">
        <f>VLOOKUP($B247,'Results - RiskLevel'!$B$2:$G$321,4,FALSE)</f>
        <v>4</v>
      </c>
      <c r="W247">
        <f>VLOOKUP($B247,'Results - RiskLevel'!$B$2:$G$321,5,FALSE)</f>
        <v>10</v>
      </c>
      <c r="X247">
        <f>VLOOKUP($B247,'Results - RiskLevel'!$B$2:$G$321,6,FALSE)</f>
        <v>3</v>
      </c>
      <c r="Y247">
        <f>VLOOKUP($B247,'Results - RiskLevel'!$B$2:$G$321,2,FALSE)</f>
        <v>0.56000000000000005</v>
      </c>
    </row>
    <row r="248" spans="1:25" x14ac:dyDescent="0.2">
      <c r="A248">
        <v>247</v>
      </c>
      <c r="B248" t="s">
        <v>251</v>
      </c>
      <c r="C248" t="str">
        <f>VLOOKUP($B248,Naming!$B$2:$D$321,2,FALSE)</f>
        <v>Lezhin Comics - Daily Releases</v>
      </c>
      <c r="D248" t="str">
        <f>VLOOKUP($B248,Naming!$B$2:$D$321,3,FALSE)</f>
        <v>COMICS</v>
      </c>
      <c r="E248" s="4">
        <f>VLOOKUP($B248,'Results - Sequence'!$B$2:$E$321,2,FALSE)</f>
        <v>44022.097302880888</v>
      </c>
      <c r="F248" s="4">
        <f>VLOOKUP($B248,'Results - Sequence'!$B$2:$E$321,3,FALSE)</f>
        <v>44022.097756325209</v>
      </c>
      <c r="G248" s="3">
        <f>VLOOKUP($B248,'Results - Sequence'!$B$2:$E$321,4,FALSE)</f>
        <v>4.5344432146521285E-4</v>
      </c>
      <c r="H248" t="str">
        <f>VLOOKUP($B248,Androbugs!$B$2:$C$321,2,FALSE)</f>
        <v>Y</v>
      </c>
      <c r="I248" t="str">
        <f>VLOOKUP($B248,Droidstatx!$B$2:$C$321,2,FALSE)</f>
        <v>Y</v>
      </c>
      <c r="J248" t="e">
        <f>VLOOKUP($B248,Super!$B$2:$C$321,2,FALSE)</f>
        <v>#N/A</v>
      </c>
      <c r="K248">
        <f>VLOOKUP($B248,'Results - OWASP'!$B$2:$L$321,2,FALSE)</f>
        <v>7</v>
      </c>
      <c r="L248">
        <f>VLOOKUP($B248,'Results - OWASP'!$B$2:$L$321,3,FALSE)</f>
        <v>2</v>
      </c>
      <c r="M248">
        <f>VLOOKUP($B248,'Results - OWASP'!$B$2:$L$321,4,FALSE)</f>
        <v>2</v>
      </c>
      <c r="N248">
        <f>VLOOKUP($B248,'Results - OWASP'!$B$2:$L$321,5,FALSE)</f>
        <v>0</v>
      </c>
      <c r="O248">
        <f>VLOOKUP($B248,'Results - OWASP'!$B$2:$L$321,6,FALSE)</f>
        <v>2</v>
      </c>
      <c r="P248">
        <f>VLOOKUP($B248,'Results - OWASP'!$B$2:$L$321,7,FALSE)</f>
        <v>1</v>
      </c>
      <c r="Q248">
        <f>VLOOKUP($B248,'Results - OWASP'!$B$2:$L$321,8,FALSE)</f>
        <v>1</v>
      </c>
      <c r="R248">
        <f>VLOOKUP($B248,'Results - OWASP'!$B$2:$L$321,9,FALSE)</f>
        <v>3</v>
      </c>
      <c r="S248">
        <f>VLOOKUP($B248,'Results - OWASP'!$B$2:$L$321,10,FALSE)</f>
        <v>1</v>
      </c>
      <c r="T248">
        <f>VLOOKUP($B248,'Results - OWASP'!$B$2:$L$321,11,FALSE)</f>
        <v>1</v>
      </c>
      <c r="U248">
        <f>VLOOKUP($B248,'Results - RiskLevel'!$B$2:$G$321,3,FALSE)</f>
        <v>20</v>
      </c>
      <c r="V248">
        <f>VLOOKUP($B248,'Results - RiskLevel'!$B$2:$G$321,4,FALSE)</f>
        <v>6</v>
      </c>
      <c r="W248">
        <f>VLOOKUP($B248,'Results - RiskLevel'!$B$2:$G$321,5,FALSE)</f>
        <v>11</v>
      </c>
      <c r="X248">
        <f>VLOOKUP($B248,'Results - RiskLevel'!$B$2:$G$321,6,FALSE)</f>
        <v>3</v>
      </c>
      <c r="Y248">
        <f>VLOOKUP($B248,'Results - RiskLevel'!$B$2:$G$321,2,FALSE)</f>
        <v>0.51</v>
      </c>
    </row>
    <row r="249" spans="1:25" x14ac:dyDescent="0.2">
      <c r="A249">
        <v>248</v>
      </c>
      <c r="B249" t="s">
        <v>252</v>
      </c>
      <c r="C249" t="str">
        <f>VLOOKUP($B249,Naming!$B$2:$D$321,2,FALSE)</f>
        <v>tinyCam Monitor FREE - IP camera viewer</v>
      </c>
      <c r="D249" t="str">
        <f>VLOOKUP($B249,Naming!$B$2:$D$321,3,FALSE)</f>
        <v>HOUSE_AND_HOME</v>
      </c>
      <c r="E249" s="4">
        <f>VLOOKUP($B249,'Results - Sequence'!$B$2:$E$321,2,FALSE)</f>
        <v>44022.097756387011</v>
      </c>
      <c r="F249" s="4">
        <f>VLOOKUP($B249,'Results - Sequence'!$B$2:$E$321,3,FALSE)</f>
        <v>44022.098042355326</v>
      </c>
      <c r="G249" s="3">
        <f>VLOOKUP($B249,'Results - Sequence'!$B$2:$E$321,4,FALSE)</f>
        <v>2.8596831543836743E-4</v>
      </c>
      <c r="H249" t="str">
        <f>VLOOKUP($B249,Androbugs!$B$2:$C$321,2,FALSE)</f>
        <v>Y</v>
      </c>
      <c r="I249" t="str">
        <f>VLOOKUP($B249,Droidstatx!$B$2:$C$321,2,FALSE)</f>
        <v>Y</v>
      </c>
      <c r="J249" t="str">
        <f>VLOOKUP($B249,Super!$B$2:$C$321,2,FALSE)</f>
        <v>Y</v>
      </c>
      <c r="K249">
        <f>VLOOKUP($B249,'Results - OWASP'!$B$2:$L$321,2,FALSE)</f>
        <v>7</v>
      </c>
      <c r="L249">
        <f>VLOOKUP($B249,'Results - OWASP'!$B$2:$L$321,3,FALSE)</f>
        <v>4</v>
      </c>
      <c r="M249">
        <f>VLOOKUP($B249,'Results - OWASP'!$B$2:$L$321,4,FALSE)</f>
        <v>4</v>
      </c>
      <c r="N249">
        <f>VLOOKUP($B249,'Results - OWASP'!$B$2:$L$321,5,FALSE)</f>
        <v>0</v>
      </c>
      <c r="O249">
        <f>VLOOKUP($B249,'Results - OWASP'!$B$2:$L$321,6,FALSE)</f>
        <v>5</v>
      </c>
      <c r="P249">
        <f>VLOOKUP($B249,'Results - OWASP'!$B$2:$L$321,7,FALSE)</f>
        <v>1</v>
      </c>
      <c r="Q249">
        <f>VLOOKUP($B249,'Results - OWASP'!$B$2:$L$321,8,FALSE)</f>
        <v>2</v>
      </c>
      <c r="R249">
        <f>VLOOKUP($B249,'Results - OWASP'!$B$2:$L$321,9,FALSE)</f>
        <v>3</v>
      </c>
      <c r="S249">
        <f>VLOOKUP($B249,'Results - OWASP'!$B$2:$L$321,10,FALSE)</f>
        <v>0</v>
      </c>
      <c r="T249">
        <f>VLOOKUP($B249,'Results - OWASP'!$B$2:$L$321,11,FALSE)</f>
        <v>1</v>
      </c>
      <c r="U249">
        <f>VLOOKUP($B249,'Results - RiskLevel'!$B$2:$G$321,3,FALSE)</f>
        <v>27</v>
      </c>
      <c r="V249">
        <f>VLOOKUP($B249,'Results - RiskLevel'!$B$2:$G$321,4,FALSE)</f>
        <v>10</v>
      </c>
      <c r="W249">
        <f>VLOOKUP($B249,'Results - RiskLevel'!$B$2:$G$321,5,FALSE)</f>
        <v>10</v>
      </c>
      <c r="X249">
        <f>VLOOKUP($B249,'Results - RiskLevel'!$B$2:$G$321,6,FALSE)</f>
        <v>7</v>
      </c>
      <c r="Y249">
        <f>VLOOKUP($B249,'Results - RiskLevel'!$B$2:$G$321,2,FALSE)</f>
        <v>0.54</v>
      </c>
    </row>
    <row r="250" spans="1:25" x14ac:dyDescent="0.2">
      <c r="A250">
        <v>249</v>
      </c>
      <c r="B250" t="s">
        <v>253</v>
      </c>
      <c r="C250" t="str">
        <f>VLOOKUP($B250,Naming!$B$2:$D$321,2,FALSE)</f>
        <v>Info of Play Store &amp; fix Play Services 2020 Update</v>
      </c>
      <c r="D250" t="str">
        <f>VLOOKUP($B250,Naming!$B$2:$D$321,3,FALSE)</f>
        <v>LIBRARIES_AND_DEMO</v>
      </c>
      <c r="E250" s="4">
        <f>VLOOKUP($B250,'Results - Sequence'!$B$2:$E$321,2,FALSE)</f>
        <v>44022.098042418911</v>
      </c>
      <c r="F250" s="4">
        <f>VLOOKUP($B250,'Results - Sequence'!$B$2:$E$321,3,FALSE)</f>
        <v>44022.098208458083</v>
      </c>
      <c r="G250" s="3">
        <f>VLOOKUP($B250,'Results - Sequence'!$B$2:$E$321,4,FALSE)</f>
        <v>1.6603917174506932E-4</v>
      </c>
      <c r="H250" t="str">
        <f>VLOOKUP($B250,Androbugs!$B$2:$C$321,2,FALSE)</f>
        <v>Y</v>
      </c>
      <c r="I250" t="str">
        <f>VLOOKUP($B250,Droidstatx!$B$2:$C$321,2,FALSE)</f>
        <v>Y</v>
      </c>
      <c r="J250" t="e">
        <f>VLOOKUP($B250,Super!$B$2:$C$321,2,FALSE)</f>
        <v>#N/A</v>
      </c>
      <c r="K250">
        <f>VLOOKUP($B250,'Results - OWASP'!$B$2:$L$321,2,FALSE)</f>
        <v>7</v>
      </c>
      <c r="L250">
        <f>VLOOKUP($B250,'Results - OWASP'!$B$2:$L$321,3,FALSE)</f>
        <v>3</v>
      </c>
      <c r="M250">
        <f>VLOOKUP($B250,'Results - OWASP'!$B$2:$L$321,4,FALSE)</f>
        <v>2</v>
      </c>
      <c r="N250">
        <f>VLOOKUP($B250,'Results - OWASP'!$B$2:$L$321,5,FALSE)</f>
        <v>0</v>
      </c>
      <c r="O250">
        <f>VLOOKUP($B250,'Results - OWASP'!$B$2:$L$321,6,FALSE)</f>
        <v>2</v>
      </c>
      <c r="P250">
        <f>VLOOKUP($B250,'Results - OWASP'!$B$2:$L$321,7,FALSE)</f>
        <v>1</v>
      </c>
      <c r="Q250">
        <f>VLOOKUP($B250,'Results - OWASP'!$B$2:$L$321,8,FALSE)</f>
        <v>1</v>
      </c>
      <c r="R250">
        <f>VLOOKUP($B250,'Results - OWASP'!$B$2:$L$321,9,FALSE)</f>
        <v>2</v>
      </c>
      <c r="S250">
        <f>VLOOKUP($B250,'Results - OWASP'!$B$2:$L$321,10,FALSE)</f>
        <v>1</v>
      </c>
      <c r="T250">
        <f>VLOOKUP($B250,'Results - OWASP'!$B$2:$L$321,11,FALSE)</f>
        <v>1</v>
      </c>
      <c r="U250">
        <f>VLOOKUP($B250,'Results - RiskLevel'!$B$2:$G$321,3,FALSE)</f>
        <v>20</v>
      </c>
      <c r="V250">
        <f>VLOOKUP($B250,'Results - RiskLevel'!$B$2:$G$321,4,FALSE)</f>
        <v>6</v>
      </c>
      <c r="W250">
        <f>VLOOKUP($B250,'Results - RiskLevel'!$B$2:$G$321,5,FALSE)</f>
        <v>10</v>
      </c>
      <c r="X250">
        <f>VLOOKUP($B250,'Results - RiskLevel'!$B$2:$G$321,6,FALSE)</f>
        <v>4</v>
      </c>
      <c r="Y250">
        <f>VLOOKUP($B250,'Results - RiskLevel'!$B$2:$G$321,2,FALSE)</f>
        <v>0.53</v>
      </c>
    </row>
    <row r="251" spans="1:25" x14ac:dyDescent="0.2">
      <c r="A251">
        <v>250</v>
      </c>
      <c r="B251" t="s">
        <v>254</v>
      </c>
      <c r="C251" t="str">
        <f>VLOOKUP($B251,Naming!$B$2:$D$321,2,FALSE)</f>
        <v>Dream11</v>
      </c>
      <c r="D251" t="str">
        <f>VLOOKUP($B251,Naming!$B$2:$D$321,3,FALSE)</f>
        <v>SPORTS</v>
      </c>
      <c r="E251" s="4">
        <f>VLOOKUP($B251,'Results - Sequence'!$B$2:$E$321,2,FALSE)</f>
        <v>44022.0982085184</v>
      </c>
      <c r="F251" s="4">
        <f>VLOOKUP($B251,'Results - Sequence'!$B$2:$E$321,3,FALSE)</f>
        <v>44022.098340235571</v>
      </c>
      <c r="G251" s="3">
        <f>VLOOKUP($B251,'Results - Sequence'!$B$2:$E$321,4,FALSE)</f>
        <v>1.3171717000659555E-4</v>
      </c>
      <c r="H251" t="str">
        <f>VLOOKUP($B251,Androbugs!$B$2:$C$321,2,FALSE)</f>
        <v>N</v>
      </c>
      <c r="I251" t="str">
        <f>VLOOKUP($B251,Droidstatx!$B$2:$C$321,2,FALSE)</f>
        <v>N</v>
      </c>
      <c r="J251" t="e">
        <f>VLOOKUP($B251,Super!$B$2:$C$321,2,FALSE)</f>
        <v>#N/A</v>
      </c>
      <c r="K251">
        <f>VLOOKUP($B251,'Results - OWASP'!$B$2:$L$321,2,FALSE)</f>
        <v>0</v>
      </c>
      <c r="L251">
        <f>VLOOKUP($B251,'Results - OWASP'!$B$2:$L$321,3,FALSE)</f>
        <v>0</v>
      </c>
      <c r="M251">
        <f>VLOOKUP($B251,'Results - OWASP'!$B$2:$L$321,4,FALSE)</f>
        <v>0</v>
      </c>
      <c r="N251">
        <f>VLOOKUP($B251,'Results - OWASP'!$B$2:$L$321,5,FALSE)</f>
        <v>0</v>
      </c>
      <c r="O251">
        <f>VLOOKUP($B251,'Results - OWASP'!$B$2:$L$321,6,FALSE)</f>
        <v>0</v>
      </c>
      <c r="P251">
        <f>VLOOKUP($B251,'Results - OWASP'!$B$2:$L$321,7,FALSE)</f>
        <v>0</v>
      </c>
      <c r="Q251">
        <f>VLOOKUP($B251,'Results - OWASP'!$B$2:$L$321,8,FALSE)</f>
        <v>0</v>
      </c>
      <c r="R251">
        <f>VLOOKUP($B251,'Results - OWASP'!$B$2:$L$321,9,FALSE)</f>
        <v>0</v>
      </c>
      <c r="S251">
        <f>VLOOKUP($B251,'Results - OWASP'!$B$2:$L$321,10,FALSE)</f>
        <v>0</v>
      </c>
      <c r="T251">
        <f>VLOOKUP($B251,'Results - OWASP'!$B$2:$L$321,11,FALSE)</f>
        <v>0</v>
      </c>
      <c r="U251">
        <f>VLOOKUP($B251,'Results - RiskLevel'!$B$2:$G$321,3,FALSE)</f>
        <v>0</v>
      </c>
      <c r="V251">
        <f>VLOOKUP($B251,'Results - RiskLevel'!$B$2:$G$321,4,FALSE)</f>
        <v>0</v>
      </c>
      <c r="W251">
        <f>VLOOKUP($B251,'Results - RiskLevel'!$B$2:$G$321,5,FALSE)</f>
        <v>0</v>
      </c>
      <c r="X251">
        <f>VLOOKUP($B251,'Results - RiskLevel'!$B$2:$G$321,6,FALSE)</f>
        <v>0</v>
      </c>
      <c r="Y251">
        <f>VLOOKUP($B251,'Results - RiskLevel'!$B$2:$G$321,2,FALSE)</f>
        <v>0</v>
      </c>
    </row>
    <row r="252" spans="1:25" x14ac:dyDescent="0.2">
      <c r="A252">
        <v>251</v>
      </c>
      <c r="B252" t="s">
        <v>255</v>
      </c>
      <c r="C252" t="str">
        <f>VLOOKUP($B252,Naming!$B$2:$D$321,2,FALSE)</f>
        <v>VideoBuddy - Youtube Downloader</v>
      </c>
      <c r="D252" t="str">
        <f>VLOOKUP($B252,Naming!$B$2:$D$321,3,FALSE)</f>
        <v>VIDEO_PLAYERS</v>
      </c>
      <c r="E252" s="4">
        <f>VLOOKUP($B252,'Results - Sequence'!$B$2:$E$321,2,FALSE)</f>
        <v>44022.098340302757</v>
      </c>
      <c r="F252" s="4">
        <f>VLOOKUP($B252,'Results - Sequence'!$B$2:$E$321,3,FALSE)</f>
        <v>44022.098805247617</v>
      </c>
      <c r="G252" s="3">
        <f>VLOOKUP($B252,'Results - Sequence'!$B$2:$E$321,4,FALSE)</f>
        <v>4.6494486014125869E-4</v>
      </c>
      <c r="H252" t="str">
        <f>VLOOKUP($B252,Androbugs!$B$2:$C$321,2,FALSE)</f>
        <v>Y</v>
      </c>
      <c r="I252" t="str">
        <f>VLOOKUP($B252,Droidstatx!$B$2:$C$321,2,FALSE)</f>
        <v>Y</v>
      </c>
      <c r="J252" t="e">
        <f>VLOOKUP($B252,Super!$B$2:$C$321,2,FALSE)</f>
        <v>#N/A</v>
      </c>
      <c r="K252">
        <f>VLOOKUP($B252,'Results - OWASP'!$B$2:$L$321,2,FALSE)</f>
        <v>14</v>
      </c>
      <c r="L252">
        <f>VLOOKUP($B252,'Results - OWASP'!$B$2:$L$321,3,FALSE)</f>
        <v>2</v>
      </c>
      <c r="M252">
        <f>VLOOKUP($B252,'Results - OWASP'!$B$2:$L$321,4,FALSE)</f>
        <v>6</v>
      </c>
      <c r="N252">
        <f>VLOOKUP($B252,'Results - OWASP'!$B$2:$L$321,5,FALSE)</f>
        <v>0</v>
      </c>
      <c r="O252">
        <f>VLOOKUP($B252,'Results - OWASP'!$B$2:$L$321,6,FALSE)</f>
        <v>4</v>
      </c>
      <c r="P252">
        <f>VLOOKUP($B252,'Results - OWASP'!$B$2:$L$321,7,FALSE)</f>
        <v>1</v>
      </c>
      <c r="Q252">
        <f>VLOOKUP($B252,'Results - OWASP'!$B$2:$L$321,8,FALSE)</f>
        <v>2</v>
      </c>
      <c r="R252">
        <f>VLOOKUP($B252,'Results - OWASP'!$B$2:$L$321,9,FALSE)</f>
        <v>3</v>
      </c>
      <c r="S252">
        <f>VLOOKUP($B252,'Results - OWASP'!$B$2:$L$321,10,FALSE)</f>
        <v>1</v>
      </c>
      <c r="T252">
        <f>VLOOKUP($B252,'Results - OWASP'!$B$2:$L$321,11,FALSE)</f>
        <v>1</v>
      </c>
      <c r="U252">
        <f>VLOOKUP($B252,'Results - RiskLevel'!$B$2:$G$321,3,FALSE)</f>
        <v>34</v>
      </c>
      <c r="V252">
        <f>VLOOKUP($B252,'Results - RiskLevel'!$B$2:$G$321,4,FALSE)</f>
        <v>7</v>
      </c>
      <c r="W252">
        <f>VLOOKUP($B252,'Results - RiskLevel'!$B$2:$G$321,5,FALSE)</f>
        <v>14</v>
      </c>
      <c r="X252">
        <f>VLOOKUP($B252,'Results - RiskLevel'!$B$2:$G$321,6,FALSE)</f>
        <v>13</v>
      </c>
      <c r="Y252">
        <f>VLOOKUP($B252,'Results - RiskLevel'!$B$2:$G$321,2,FALSE)</f>
        <v>0.61</v>
      </c>
    </row>
    <row r="253" spans="1:25" x14ac:dyDescent="0.2">
      <c r="A253">
        <v>252</v>
      </c>
      <c r="B253" t="s">
        <v>256</v>
      </c>
      <c r="C253" t="str">
        <f>VLOOKUP($B253,Naming!$B$2:$D$321,2,FALSE)</f>
        <v>Zillow: Find Houses for Sale &amp; Apartments for Rent</v>
      </c>
      <c r="D253" t="str">
        <f>VLOOKUP($B253,Naming!$B$2:$D$321,3,FALSE)</f>
        <v>HOUSE_AND_HOME</v>
      </c>
      <c r="E253" s="4">
        <f>VLOOKUP($B253,'Results - Sequence'!$B$2:$E$321,2,FALSE)</f>
        <v>44022.098805313974</v>
      </c>
      <c r="F253" s="4">
        <f>VLOOKUP($B253,'Results - Sequence'!$B$2:$E$321,3,FALSE)</f>
        <v>44022.098811625612</v>
      </c>
      <c r="G253" s="3">
        <f>VLOOKUP($B253,'Results - Sequence'!$B$2:$E$321,4,FALSE)</f>
        <v>6.3116385717876256E-6</v>
      </c>
      <c r="H253" t="str">
        <f>VLOOKUP($B253,Androbugs!$B$2:$C$321,2,FALSE)</f>
        <v>N</v>
      </c>
      <c r="I253" t="str">
        <f>VLOOKUP($B253,Droidstatx!$B$2:$C$321,2,FALSE)</f>
        <v>N</v>
      </c>
      <c r="J253" t="e">
        <f>VLOOKUP($B253,Super!$B$2:$C$321,2,FALSE)</f>
        <v>#N/A</v>
      </c>
      <c r="K253">
        <f>VLOOKUP($B253,'Results - OWASP'!$B$2:$L$321,2,FALSE)</f>
        <v>0</v>
      </c>
      <c r="L253">
        <f>VLOOKUP($B253,'Results - OWASP'!$B$2:$L$321,3,FALSE)</f>
        <v>0</v>
      </c>
      <c r="M253">
        <f>VLOOKUP($B253,'Results - OWASP'!$B$2:$L$321,4,FALSE)</f>
        <v>0</v>
      </c>
      <c r="N253">
        <f>VLOOKUP($B253,'Results - OWASP'!$B$2:$L$321,5,FALSE)</f>
        <v>0</v>
      </c>
      <c r="O253">
        <f>VLOOKUP($B253,'Results - OWASP'!$B$2:$L$321,6,FALSE)</f>
        <v>0</v>
      </c>
      <c r="P253">
        <f>VLOOKUP($B253,'Results - OWASP'!$B$2:$L$321,7,FALSE)</f>
        <v>0</v>
      </c>
      <c r="Q253">
        <f>VLOOKUP($B253,'Results - OWASP'!$B$2:$L$321,8,FALSE)</f>
        <v>0</v>
      </c>
      <c r="R253">
        <f>VLOOKUP($B253,'Results - OWASP'!$B$2:$L$321,9,FALSE)</f>
        <v>0</v>
      </c>
      <c r="S253">
        <f>VLOOKUP($B253,'Results - OWASP'!$B$2:$L$321,10,FALSE)</f>
        <v>0</v>
      </c>
      <c r="T253">
        <f>VLOOKUP($B253,'Results - OWASP'!$B$2:$L$321,11,FALSE)</f>
        <v>0</v>
      </c>
      <c r="U253">
        <f>VLOOKUP($B253,'Results - RiskLevel'!$B$2:$G$321,3,FALSE)</f>
        <v>0</v>
      </c>
      <c r="V253">
        <f>VLOOKUP($B253,'Results - RiskLevel'!$B$2:$G$321,4,FALSE)</f>
        <v>0</v>
      </c>
      <c r="W253">
        <f>VLOOKUP($B253,'Results - RiskLevel'!$B$2:$G$321,5,FALSE)</f>
        <v>0</v>
      </c>
      <c r="X253">
        <f>VLOOKUP($B253,'Results - RiskLevel'!$B$2:$G$321,6,FALSE)</f>
        <v>0</v>
      </c>
      <c r="Y253">
        <f>VLOOKUP($B253,'Results - RiskLevel'!$B$2:$G$321,2,FALSE)</f>
        <v>0</v>
      </c>
    </row>
    <row r="254" spans="1:25" x14ac:dyDescent="0.2">
      <c r="A254">
        <v>253</v>
      </c>
      <c r="B254" t="s">
        <v>257</v>
      </c>
      <c r="C254" t="str">
        <f>VLOOKUP($B254,Naming!$B$2:$D$321,2,FALSE)</f>
        <v>Adobe Acrobat Reader: PDF Viewer, Editor &amp; Creator</v>
      </c>
      <c r="D254" t="str">
        <f>VLOOKUP($B254,Naming!$B$2:$D$321,3,FALSE)</f>
        <v>PRODUCTIVITY</v>
      </c>
      <c r="E254" s="4">
        <f>VLOOKUP($B254,'Results - Sequence'!$B$2:$E$321,2,FALSE)</f>
        <v>44022.098811692696</v>
      </c>
      <c r="F254" s="4">
        <f>VLOOKUP($B254,'Results - Sequence'!$B$2:$E$321,3,FALSE)</f>
        <v>44022.09881904153</v>
      </c>
      <c r="G254" s="3">
        <f>VLOOKUP($B254,'Results - Sequence'!$B$2:$E$321,4,FALSE)</f>
        <v>7.3488336056470871E-6</v>
      </c>
      <c r="H254" t="str">
        <f>VLOOKUP($B254,Androbugs!$B$2:$C$321,2,FALSE)</f>
        <v>N</v>
      </c>
      <c r="I254" t="str">
        <f>VLOOKUP($B254,Droidstatx!$B$2:$C$321,2,FALSE)</f>
        <v>N</v>
      </c>
      <c r="J254" t="str">
        <f>VLOOKUP($B254,Super!$B$2:$C$321,2,FALSE)</f>
        <v>Y</v>
      </c>
      <c r="K254">
        <f>VLOOKUP($B254,'Results - OWASP'!$B$2:$L$321,2,FALSE)</f>
        <v>0</v>
      </c>
      <c r="L254">
        <f>VLOOKUP($B254,'Results - OWASP'!$B$2:$L$321,3,FALSE)</f>
        <v>1</v>
      </c>
      <c r="M254">
        <f>VLOOKUP($B254,'Results - OWASP'!$B$2:$L$321,4,FALSE)</f>
        <v>0</v>
      </c>
      <c r="N254">
        <f>VLOOKUP($B254,'Results - OWASP'!$B$2:$L$321,5,FALSE)</f>
        <v>0</v>
      </c>
      <c r="O254">
        <f>VLOOKUP($B254,'Results - OWASP'!$B$2:$L$321,6,FALSE)</f>
        <v>0</v>
      </c>
      <c r="P254">
        <f>VLOOKUP($B254,'Results - OWASP'!$B$2:$L$321,7,FALSE)</f>
        <v>0</v>
      </c>
      <c r="Q254">
        <f>VLOOKUP($B254,'Results - OWASP'!$B$2:$L$321,8,FALSE)</f>
        <v>0</v>
      </c>
      <c r="R254">
        <f>VLOOKUP($B254,'Results - OWASP'!$B$2:$L$321,9,FALSE)</f>
        <v>0</v>
      </c>
      <c r="S254">
        <f>VLOOKUP($B254,'Results - OWASP'!$B$2:$L$321,10,FALSE)</f>
        <v>0</v>
      </c>
      <c r="T254">
        <f>VLOOKUP($B254,'Results - OWASP'!$B$2:$L$321,11,FALSE)</f>
        <v>0</v>
      </c>
      <c r="U254">
        <f>VLOOKUP($B254,'Results - RiskLevel'!$B$2:$G$321,3,FALSE)</f>
        <v>1</v>
      </c>
      <c r="V254">
        <f>VLOOKUP($B254,'Results - RiskLevel'!$B$2:$G$321,4,FALSE)</f>
        <v>0</v>
      </c>
      <c r="W254">
        <f>VLOOKUP($B254,'Results - RiskLevel'!$B$2:$G$321,5,FALSE)</f>
        <v>1</v>
      </c>
      <c r="X254">
        <f>VLOOKUP($B254,'Results - RiskLevel'!$B$2:$G$321,6,FALSE)</f>
        <v>0</v>
      </c>
      <c r="Y254">
        <f>VLOOKUP($B254,'Results - RiskLevel'!$B$2:$G$321,2,FALSE)</f>
        <v>0.48</v>
      </c>
    </row>
    <row r="255" spans="1:25" x14ac:dyDescent="0.2">
      <c r="A255">
        <v>254</v>
      </c>
      <c r="B255" t="s">
        <v>258</v>
      </c>
      <c r="C255" t="str">
        <f>VLOOKUP($B255,Naming!$B$2:$D$321,2,FALSE)</f>
        <v>National Test Abhyas</v>
      </c>
      <c r="D255" t="str">
        <f>VLOOKUP($B255,Naming!$B$2:$D$321,3,FALSE)</f>
        <v>EDUCATION</v>
      </c>
      <c r="E255" s="4">
        <f>VLOOKUP($B255,'Results - Sequence'!$B$2:$E$321,2,FALSE)</f>
        <v>44022.098819108542</v>
      </c>
      <c r="F255" s="4">
        <f>VLOOKUP($B255,'Results - Sequence'!$B$2:$E$321,3,FALSE)</f>
        <v>44022.099194480477</v>
      </c>
      <c r="G255" s="3">
        <f>VLOOKUP($B255,'Results - Sequence'!$B$2:$E$321,4,FALSE)</f>
        <v>3.7537193566095084E-4</v>
      </c>
      <c r="H255" t="str">
        <f>VLOOKUP($B255,Androbugs!$B$2:$C$321,2,FALSE)</f>
        <v>Y</v>
      </c>
      <c r="I255" t="str">
        <f>VLOOKUP($B255,Droidstatx!$B$2:$C$321,2,FALSE)</f>
        <v>Y</v>
      </c>
      <c r="J255" t="e">
        <f>VLOOKUP($B255,Super!$B$2:$C$321,2,FALSE)</f>
        <v>#N/A</v>
      </c>
      <c r="K255">
        <f>VLOOKUP($B255,'Results - OWASP'!$B$2:$L$321,2,FALSE)</f>
        <v>8</v>
      </c>
      <c r="L255">
        <f>VLOOKUP($B255,'Results - OWASP'!$B$2:$L$321,3,FALSE)</f>
        <v>3</v>
      </c>
      <c r="M255">
        <f>VLOOKUP($B255,'Results - OWASP'!$B$2:$L$321,4,FALSE)</f>
        <v>5</v>
      </c>
      <c r="N255">
        <f>VLOOKUP($B255,'Results - OWASP'!$B$2:$L$321,5,FALSE)</f>
        <v>0</v>
      </c>
      <c r="O255">
        <f>VLOOKUP($B255,'Results - OWASP'!$B$2:$L$321,6,FALSE)</f>
        <v>2</v>
      </c>
      <c r="P255">
        <f>VLOOKUP($B255,'Results - OWASP'!$B$2:$L$321,7,FALSE)</f>
        <v>1</v>
      </c>
      <c r="Q255">
        <f>VLOOKUP($B255,'Results - OWASP'!$B$2:$L$321,8,FALSE)</f>
        <v>1</v>
      </c>
      <c r="R255">
        <f>VLOOKUP($B255,'Results - OWASP'!$B$2:$L$321,9,FALSE)</f>
        <v>1</v>
      </c>
      <c r="S255">
        <f>VLOOKUP($B255,'Results - OWASP'!$B$2:$L$321,10,FALSE)</f>
        <v>1</v>
      </c>
      <c r="T255">
        <f>VLOOKUP($B255,'Results - OWASP'!$B$2:$L$321,11,FALSE)</f>
        <v>0</v>
      </c>
      <c r="U255">
        <f>VLOOKUP($B255,'Results - RiskLevel'!$B$2:$G$321,3,FALSE)</f>
        <v>22</v>
      </c>
      <c r="V255">
        <f>VLOOKUP($B255,'Results - RiskLevel'!$B$2:$G$321,4,FALSE)</f>
        <v>5</v>
      </c>
      <c r="W255">
        <f>VLOOKUP($B255,'Results - RiskLevel'!$B$2:$G$321,5,FALSE)</f>
        <v>9</v>
      </c>
      <c r="X255">
        <f>VLOOKUP($B255,'Results - RiskLevel'!$B$2:$G$321,6,FALSE)</f>
        <v>8</v>
      </c>
      <c r="Y255">
        <f>VLOOKUP($B255,'Results - RiskLevel'!$B$2:$G$321,2,FALSE)</f>
        <v>0.59</v>
      </c>
    </row>
    <row r="256" spans="1:25" x14ac:dyDescent="0.2">
      <c r="A256">
        <v>255</v>
      </c>
      <c r="B256" t="s">
        <v>259</v>
      </c>
      <c r="C256" t="str">
        <f>VLOOKUP($B256,Naming!$B$2:$D$321,2,FALSE)</f>
        <v>Amazon Shopping, UPI, Money Transfer, Bill Payment</v>
      </c>
      <c r="D256" t="str">
        <f>VLOOKUP($B256,Naming!$B$2:$D$321,3,FALSE)</f>
        <v>SHOPPING</v>
      </c>
      <c r="E256" s="4">
        <f>VLOOKUP($B256,'Results - Sequence'!$B$2:$E$321,2,FALSE)</f>
        <v>44022.099194543851</v>
      </c>
      <c r="F256" s="4">
        <f>VLOOKUP($B256,'Results - Sequence'!$B$2:$E$321,3,FALSE)</f>
        <v>44022.099565913042</v>
      </c>
      <c r="G256" s="3">
        <f>VLOOKUP($B256,'Results - Sequence'!$B$2:$E$321,4,FALSE)</f>
        <v>3.7136919127078727E-4</v>
      </c>
      <c r="H256" t="str">
        <f>VLOOKUP($B256,Androbugs!$B$2:$C$321,2,FALSE)</f>
        <v>Y</v>
      </c>
      <c r="I256" t="str">
        <f>VLOOKUP($B256,Droidstatx!$B$2:$C$321,2,FALSE)</f>
        <v>Y</v>
      </c>
      <c r="J256" t="e">
        <f>VLOOKUP($B256,Super!$B$2:$C$321,2,FALSE)</f>
        <v>#N/A</v>
      </c>
      <c r="K256">
        <f>VLOOKUP($B256,'Results - OWASP'!$B$2:$L$321,2,FALSE)</f>
        <v>11</v>
      </c>
      <c r="L256">
        <f>VLOOKUP($B256,'Results - OWASP'!$B$2:$L$321,3,FALSE)</f>
        <v>4</v>
      </c>
      <c r="M256">
        <f>VLOOKUP($B256,'Results - OWASP'!$B$2:$L$321,4,FALSE)</f>
        <v>5</v>
      </c>
      <c r="N256">
        <f>VLOOKUP($B256,'Results - OWASP'!$B$2:$L$321,5,FALSE)</f>
        <v>0</v>
      </c>
      <c r="O256">
        <f>VLOOKUP($B256,'Results - OWASP'!$B$2:$L$321,6,FALSE)</f>
        <v>3</v>
      </c>
      <c r="P256">
        <f>VLOOKUP($B256,'Results - OWASP'!$B$2:$L$321,7,FALSE)</f>
        <v>1</v>
      </c>
      <c r="Q256">
        <f>VLOOKUP($B256,'Results - OWASP'!$B$2:$L$321,8,FALSE)</f>
        <v>1</v>
      </c>
      <c r="R256">
        <f>VLOOKUP($B256,'Results - OWASP'!$B$2:$L$321,9,FALSE)</f>
        <v>2</v>
      </c>
      <c r="S256">
        <f>VLOOKUP($B256,'Results - OWASP'!$B$2:$L$321,10,FALSE)</f>
        <v>2</v>
      </c>
      <c r="T256">
        <f>VLOOKUP($B256,'Results - OWASP'!$B$2:$L$321,11,FALSE)</f>
        <v>0</v>
      </c>
      <c r="U256">
        <f>VLOOKUP($B256,'Results - RiskLevel'!$B$2:$G$321,3,FALSE)</f>
        <v>29</v>
      </c>
      <c r="V256">
        <f>VLOOKUP($B256,'Results - RiskLevel'!$B$2:$G$321,4,FALSE)</f>
        <v>9</v>
      </c>
      <c r="W256">
        <f>VLOOKUP($B256,'Results - RiskLevel'!$B$2:$G$321,5,FALSE)</f>
        <v>12</v>
      </c>
      <c r="X256">
        <f>VLOOKUP($B256,'Results - RiskLevel'!$B$2:$G$321,6,FALSE)</f>
        <v>8</v>
      </c>
      <c r="Y256">
        <f>VLOOKUP($B256,'Results - RiskLevel'!$B$2:$G$321,2,FALSE)</f>
        <v>0.53</v>
      </c>
    </row>
    <row r="257" spans="1:25" x14ac:dyDescent="0.2">
      <c r="A257">
        <v>256</v>
      </c>
      <c r="B257" t="s">
        <v>260</v>
      </c>
      <c r="C257" t="str">
        <f>VLOOKUP($B257,Naming!$B$2:$D$321,2,FALSE)</f>
        <v>PayPal Mobile Cash: Send and Request Money Fast</v>
      </c>
      <c r="D257" t="str">
        <f>VLOOKUP($B257,Naming!$B$2:$D$321,3,FALSE)</f>
        <v>FINANCE</v>
      </c>
      <c r="E257" s="4">
        <f>VLOOKUP($B257,'Results - Sequence'!$B$2:$E$321,2,FALSE)</f>
        <v>44022.099565986973</v>
      </c>
      <c r="F257" s="4">
        <f>VLOOKUP($B257,'Results - Sequence'!$B$2:$E$321,3,FALSE)</f>
        <v>44022.099575092907</v>
      </c>
      <c r="G257" s="3">
        <f>VLOOKUP($B257,'Results - Sequence'!$B$2:$E$321,4,FALSE)</f>
        <v>9.1059337137266994E-6</v>
      </c>
      <c r="H257" t="str">
        <f>VLOOKUP($B257,Androbugs!$B$2:$C$321,2,FALSE)</f>
        <v>N</v>
      </c>
      <c r="I257" t="str">
        <f>VLOOKUP($B257,Droidstatx!$B$2:$C$321,2,FALSE)</f>
        <v>N</v>
      </c>
      <c r="J257" t="str">
        <f>VLOOKUP($B257,Super!$B$2:$C$321,2,FALSE)</f>
        <v>Y</v>
      </c>
      <c r="K257">
        <f>VLOOKUP($B257,'Results - OWASP'!$B$2:$L$321,2,FALSE)</f>
        <v>1</v>
      </c>
      <c r="L257">
        <f>VLOOKUP($B257,'Results - OWASP'!$B$2:$L$321,3,FALSE)</f>
        <v>3</v>
      </c>
      <c r="M257">
        <f>VLOOKUP($B257,'Results - OWASP'!$B$2:$L$321,4,FALSE)</f>
        <v>0</v>
      </c>
      <c r="N257">
        <f>VLOOKUP($B257,'Results - OWASP'!$B$2:$L$321,5,FALSE)</f>
        <v>0</v>
      </c>
      <c r="O257">
        <f>VLOOKUP($B257,'Results - OWASP'!$B$2:$L$321,6,FALSE)</f>
        <v>3</v>
      </c>
      <c r="P257">
        <f>VLOOKUP($B257,'Results - OWASP'!$B$2:$L$321,7,FALSE)</f>
        <v>0</v>
      </c>
      <c r="Q257">
        <f>VLOOKUP($B257,'Results - OWASP'!$B$2:$L$321,8,FALSE)</f>
        <v>4</v>
      </c>
      <c r="R257">
        <f>VLOOKUP($B257,'Results - OWASP'!$B$2:$L$321,9,FALSE)</f>
        <v>1</v>
      </c>
      <c r="S257">
        <f>VLOOKUP($B257,'Results - OWASP'!$B$2:$L$321,10,FALSE)</f>
        <v>0</v>
      </c>
      <c r="T257">
        <f>VLOOKUP($B257,'Results - OWASP'!$B$2:$L$321,11,FALSE)</f>
        <v>0</v>
      </c>
      <c r="U257">
        <f>VLOOKUP($B257,'Results - RiskLevel'!$B$2:$G$321,3,FALSE)</f>
        <v>12</v>
      </c>
      <c r="V257">
        <f>VLOOKUP($B257,'Results - RiskLevel'!$B$2:$G$321,4,FALSE)</f>
        <v>4</v>
      </c>
      <c r="W257">
        <f>VLOOKUP($B257,'Results - RiskLevel'!$B$2:$G$321,5,FALSE)</f>
        <v>4</v>
      </c>
      <c r="X257">
        <f>VLOOKUP($B257,'Results - RiskLevel'!$B$2:$G$321,6,FALSE)</f>
        <v>4</v>
      </c>
      <c r="Y257">
        <f>VLOOKUP($B257,'Results - RiskLevel'!$B$2:$G$321,2,FALSE)</f>
        <v>0.54</v>
      </c>
    </row>
    <row r="258" spans="1:25" x14ac:dyDescent="0.2">
      <c r="A258">
        <v>257</v>
      </c>
      <c r="B258" t="s">
        <v>261</v>
      </c>
      <c r="C258" t="str">
        <f>VLOOKUP($B258,Naming!$B$2:$D$321,2,FALSE)</f>
        <v>Gmail</v>
      </c>
      <c r="D258" t="str">
        <f>VLOOKUP($B258,Naming!$B$2:$D$321,3,FALSE)</f>
        <v>COMMUNICATION</v>
      </c>
      <c r="E258" s="4">
        <f>VLOOKUP($B258,'Results - Sequence'!$B$2:$E$321,2,FALSE)</f>
        <v>44022.099575154883</v>
      </c>
      <c r="F258" s="4">
        <f>VLOOKUP($B258,'Results - Sequence'!$B$2:$E$321,3,FALSE)</f>
        <v>44022.100018613099</v>
      </c>
      <c r="G258" s="3">
        <f>VLOOKUP($B258,'Results - Sequence'!$B$2:$E$321,4,FALSE)</f>
        <v>4.4345821515889838E-4</v>
      </c>
      <c r="H258" t="str">
        <f>VLOOKUP($B258,Androbugs!$B$2:$C$321,2,FALSE)</f>
        <v>Y</v>
      </c>
      <c r="I258" t="str">
        <f>VLOOKUP($B258,Droidstatx!$B$2:$C$321,2,FALSE)</f>
        <v>Y</v>
      </c>
      <c r="J258" t="str">
        <f>VLOOKUP($B258,Super!$B$2:$C$321,2,FALSE)</f>
        <v>Y</v>
      </c>
      <c r="K258">
        <f>VLOOKUP($B258,'Results - OWASP'!$B$2:$L$321,2,FALSE)</f>
        <v>10</v>
      </c>
      <c r="L258">
        <f>VLOOKUP($B258,'Results - OWASP'!$B$2:$L$321,3,FALSE)</f>
        <v>7</v>
      </c>
      <c r="M258">
        <f>VLOOKUP($B258,'Results - OWASP'!$B$2:$L$321,4,FALSE)</f>
        <v>4</v>
      </c>
      <c r="N258">
        <f>VLOOKUP($B258,'Results - OWASP'!$B$2:$L$321,5,FALSE)</f>
        <v>0</v>
      </c>
      <c r="O258">
        <f>VLOOKUP($B258,'Results - OWASP'!$B$2:$L$321,6,FALSE)</f>
        <v>4</v>
      </c>
      <c r="P258">
        <f>VLOOKUP($B258,'Results - OWASP'!$B$2:$L$321,7,FALSE)</f>
        <v>0</v>
      </c>
      <c r="Q258">
        <f>VLOOKUP($B258,'Results - OWASP'!$B$2:$L$321,8,FALSE)</f>
        <v>3</v>
      </c>
      <c r="R258">
        <f>VLOOKUP($B258,'Results - OWASP'!$B$2:$L$321,9,FALSE)</f>
        <v>2</v>
      </c>
      <c r="S258">
        <f>VLOOKUP($B258,'Results - OWASP'!$B$2:$L$321,10,FALSE)</f>
        <v>1</v>
      </c>
      <c r="T258">
        <f>VLOOKUP($B258,'Results - OWASP'!$B$2:$L$321,11,FALSE)</f>
        <v>0</v>
      </c>
      <c r="U258">
        <f>VLOOKUP($B258,'Results - RiskLevel'!$B$2:$G$321,3,FALSE)</f>
        <v>31</v>
      </c>
      <c r="V258">
        <f>VLOOKUP($B258,'Results - RiskLevel'!$B$2:$G$321,4,FALSE)</f>
        <v>9</v>
      </c>
      <c r="W258">
        <f>VLOOKUP($B258,'Results - RiskLevel'!$B$2:$G$321,5,FALSE)</f>
        <v>15</v>
      </c>
      <c r="X258">
        <f>VLOOKUP($B258,'Results - RiskLevel'!$B$2:$G$321,6,FALSE)</f>
        <v>7</v>
      </c>
      <c r="Y258">
        <f>VLOOKUP($B258,'Results - RiskLevel'!$B$2:$G$321,2,FALSE)</f>
        <v>0.56000000000000005</v>
      </c>
    </row>
    <row r="259" spans="1:25" x14ac:dyDescent="0.2">
      <c r="A259">
        <v>258</v>
      </c>
      <c r="B259" t="s">
        <v>262</v>
      </c>
      <c r="C259" t="str">
        <f>VLOOKUP($B259,Naming!$B$2:$D$321,2,FALSE)</f>
        <v>VTB-Online</v>
      </c>
      <c r="D259" t="str">
        <f>VLOOKUP($B259,Naming!$B$2:$D$321,3,FALSE)</f>
        <v>FINANCE</v>
      </c>
      <c r="E259" s="4">
        <f>VLOOKUP($B259,'Results - Sequence'!$B$2:$E$321,2,FALSE)</f>
        <v>44022.100018682038</v>
      </c>
      <c r="F259" s="4">
        <f>VLOOKUP($B259,'Results - Sequence'!$B$2:$E$321,3,FALSE)</f>
        <v>44022.100025108979</v>
      </c>
      <c r="G259" s="3">
        <f>VLOOKUP($B259,'Results - Sequence'!$B$2:$E$321,4,FALSE)</f>
        <v>6.4269406720995903E-6</v>
      </c>
      <c r="H259" t="str">
        <f>VLOOKUP($B259,Androbugs!$B$2:$C$321,2,FALSE)</f>
        <v>N</v>
      </c>
      <c r="I259" t="str">
        <f>VLOOKUP($B259,Droidstatx!$B$2:$C$321,2,FALSE)</f>
        <v>N</v>
      </c>
      <c r="J259" t="e">
        <f>VLOOKUP($B259,Super!$B$2:$C$321,2,FALSE)</f>
        <v>#N/A</v>
      </c>
      <c r="K259">
        <f>VLOOKUP($B259,'Results - OWASP'!$B$2:$L$321,2,FALSE)</f>
        <v>0</v>
      </c>
      <c r="L259">
        <f>VLOOKUP($B259,'Results - OWASP'!$B$2:$L$321,3,FALSE)</f>
        <v>0</v>
      </c>
      <c r="M259">
        <f>VLOOKUP($B259,'Results - OWASP'!$B$2:$L$321,4,FALSE)</f>
        <v>0</v>
      </c>
      <c r="N259">
        <f>VLOOKUP($B259,'Results - OWASP'!$B$2:$L$321,5,FALSE)</f>
        <v>0</v>
      </c>
      <c r="O259">
        <f>VLOOKUP($B259,'Results - OWASP'!$B$2:$L$321,6,FALSE)</f>
        <v>0</v>
      </c>
      <c r="P259">
        <f>VLOOKUP($B259,'Results - OWASP'!$B$2:$L$321,7,FALSE)</f>
        <v>0</v>
      </c>
      <c r="Q259">
        <f>VLOOKUP($B259,'Results - OWASP'!$B$2:$L$321,8,FALSE)</f>
        <v>0</v>
      </c>
      <c r="R259">
        <f>VLOOKUP($B259,'Results - OWASP'!$B$2:$L$321,9,FALSE)</f>
        <v>0</v>
      </c>
      <c r="S259">
        <f>VLOOKUP($B259,'Results - OWASP'!$B$2:$L$321,10,FALSE)</f>
        <v>0</v>
      </c>
      <c r="T259">
        <f>VLOOKUP($B259,'Results - OWASP'!$B$2:$L$321,11,FALSE)</f>
        <v>0</v>
      </c>
      <c r="U259">
        <f>VLOOKUP($B259,'Results - RiskLevel'!$B$2:$G$321,3,FALSE)</f>
        <v>0</v>
      </c>
      <c r="V259">
        <f>VLOOKUP($B259,'Results - RiskLevel'!$B$2:$G$321,4,FALSE)</f>
        <v>0</v>
      </c>
      <c r="W259">
        <f>VLOOKUP($B259,'Results - RiskLevel'!$B$2:$G$321,5,FALSE)</f>
        <v>0</v>
      </c>
      <c r="X259">
        <f>VLOOKUP($B259,'Results - RiskLevel'!$B$2:$G$321,6,FALSE)</f>
        <v>0</v>
      </c>
      <c r="Y259">
        <f>VLOOKUP($B259,'Results - RiskLevel'!$B$2:$G$321,2,FALSE)</f>
        <v>0</v>
      </c>
    </row>
    <row r="260" spans="1:25" x14ac:dyDescent="0.2">
      <c r="A260">
        <v>259</v>
      </c>
      <c r="B260" t="s">
        <v>263</v>
      </c>
      <c r="C260" t="str">
        <f>VLOOKUP($B260,Naming!$B$2:$D$321,2,FALSE)</f>
        <v>Viber Messenger - Messages, Group Chats &amp; Calls</v>
      </c>
      <c r="D260" t="str">
        <f>VLOOKUP($B260,Naming!$B$2:$D$321,3,FALSE)</f>
        <v>COMMUNICATION</v>
      </c>
      <c r="E260" s="4">
        <f>VLOOKUP($B260,'Results - Sequence'!$B$2:$E$321,2,FALSE)</f>
        <v>44022.100025146792</v>
      </c>
      <c r="F260" s="4">
        <f>VLOOKUP($B260,'Results - Sequence'!$B$2:$E$321,3,FALSE)</f>
        <v>44022.100425165947</v>
      </c>
      <c r="G260" s="3">
        <f>VLOOKUP($B260,'Results - Sequence'!$B$2:$E$321,4,FALSE)</f>
        <v>4.0001915476750582E-4</v>
      </c>
      <c r="H260" t="str">
        <f>VLOOKUP($B260,Androbugs!$B$2:$C$321,2,FALSE)</f>
        <v>Y</v>
      </c>
      <c r="I260" t="str">
        <f>VLOOKUP($B260,Droidstatx!$B$2:$C$321,2,FALSE)</f>
        <v>Y</v>
      </c>
      <c r="J260" t="e">
        <f>VLOOKUP($B260,Super!$B$2:$C$321,2,FALSE)</f>
        <v>#N/A</v>
      </c>
      <c r="K260">
        <f>VLOOKUP($B260,'Results - OWASP'!$B$2:$L$321,2,FALSE)</f>
        <v>12</v>
      </c>
      <c r="L260">
        <f>VLOOKUP($B260,'Results - OWASP'!$B$2:$L$321,3,FALSE)</f>
        <v>4</v>
      </c>
      <c r="M260">
        <f>VLOOKUP($B260,'Results - OWASP'!$B$2:$L$321,4,FALSE)</f>
        <v>4</v>
      </c>
      <c r="N260">
        <f>VLOOKUP($B260,'Results - OWASP'!$B$2:$L$321,5,FALSE)</f>
        <v>0</v>
      </c>
      <c r="O260">
        <f>VLOOKUP($B260,'Results - OWASP'!$B$2:$L$321,6,FALSE)</f>
        <v>2</v>
      </c>
      <c r="P260">
        <f>VLOOKUP($B260,'Results - OWASP'!$B$2:$L$321,7,FALSE)</f>
        <v>1</v>
      </c>
      <c r="Q260">
        <f>VLOOKUP($B260,'Results - OWASP'!$B$2:$L$321,8,FALSE)</f>
        <v>2</v>
      </c>
      <c r="R260">
        <f>VLOOKUP($B260,'Results - OWASP'!$B$2:$L$321,9,FALSE)</f>
        <v>2</v>
      </c>
      <c r="S260">
        <f>VLOOKUP($B260,'Results - OWASP'!$B$2:$L$321,10,FALSE)</f>
        <v>2</v>
      </c>
      <c r="T260">
        <f>VLOOKUP($B260,'Results - OWASP'!$B$2:$L$321,11,FALSE)</f>
        <v>0</v>
      </c>
      <c r="U260">
        <f>VLOOKUP($B260,'Results - RiskLevel'!$B$2:$G$321,3,FALSE)</f>
        <v>29</v>
      </c>
      <c r="V260">
        <f>VLOOKUP($B260,'Results - RiskLevel'!$B$2:$G$321,4,FALSE)</f>
        <v>8</v>
      </c>
      <c r="W260">
        <f>VLOOKUP($B260,'Results - RiskLevel'!$B$2:$G$321,5,FALSE)</f>
        <v>13</v>
      </c>
      <c r="X260">
        <f>VLOOKUP($B260,'Results - RiskLevel'!$B$2:$G$321,6,FALSE)</f>
        <v>8</v>
      </c>
      <c r="Y260">
        <f>VLOOKUP($B260,'Results - RiskLevel'!$B$2:$G$321,2,FALSE)</f>
        <v>0.57999999999999996</v>
      </c>
    </row>
    <row r="261" spans="1:25" x14ac:dyDescent="0.2">
      <c r="A261">
        <v>260</v>
      </c>
      <c r="B261" t="s">
        <v>264</v>
      </c>
      <c r="C261" t="str">
        <f>VLOOKUP($B261,Naming!$B$2:$D$321,2,FALSE)</f>
        <v>Experience PlayStation</v>
      </c>
      <c r="D261" t="str">
        <f>VLOOKUP($B261,Naming!$B$2:$D$321,3,FALSE)</f>
        <v>EVENTS</v>
      </c>
      <c r="E261" s="4">
        <f>VLOOKUP($B261,'Results - Sequence'!$B$2:$E$321,2,FALSE)</f>
        <v>44022.100425228149</v>
      </c>
      <c r="F261" s="4">
        <f>VLOOKUP($B261,'Results - Sequence'!$B$2:$E$321,3,FALSE)</f>
        <v>44022.100573473173</v>
      </c>
      <c r="G261" s="3">
        <f>VLOOKUP($B261,'Results - Sequence'!$B$2:$E$321,4,FALSE)</f>
        <v>1.4824502432020381E-4</v>
      </c>
      <c r="H261" t="str">
        <f>VLOOKUP($B261,Androbugs!$B$2:$C$321,2,FALSE)</f>
        <v>Y</v>
      </c>
      <c r="I261" t="str">
        <f>VLOOKUP($B261,Droidstatx!$B$2:$C$321,2,FALSE)</f>
        <v>Y</v>
      </c>
      <c r="J261" t="e">
        <f>VLOOKUP($B261,Super!$B$2:$C$321,2,FALSE)</f>
        <v>#N/A</v>
      </c>
      <c r="K261">
        <f>VLOOKUP($B261,'Results - OWASP'!$B$2:$L$321,2,FALSE)</f>
        <v>10</v>
      </c>
      <c r="L261">
        <f>VLOOKUP($B261,'Results - OWASP'!$B$2:$L$321,3,FALSE)</f>
        <v>3</v>
      </c>
      <c r="M261">
        <f>VLOOKUP($B261,'Results - OWASP'!$B$2:$L$321,4,FALSE)</f>
        <v>3</v>
      </c>
      <c r="N261">
        <f>VLOOKUP($B261,'Results - OWASP'!$B$2:$L$321,5,FALSE)</f>
        <v>0</v>
      </c>
      <c r="O261">
        <f>VLOOKUP($B261,'Results - OWASP'!$B$2:$L$321,6,FALSE)</f>
        <v>1</v>
      </c>
      <c r="P261">
        <f>VLOOKUP($B261,'Results - OWASP'!$B$2:$L$321,7,FALSE)</f>
        <v>0</v>
      </c>
      <c r="Q261">
        <f>VLOOKUP($B261,'Results - OWASP'!$B$2:$L$321,8,FALSE)</f>
        <v>2</v>
      </c>
      <c r="R261">
        <f>VLOOKUP($B261,'Results - OWASP'!$B$2:$L$321,9,FALSE)</f>
        <v>3</v>
      </c>
      <c r="S261">
        <f>VLOOKUP($B261,'Results - OWASP'!$B$2:$L$321,10,FALSE)</f>
        <v>1</v>
      </c>
      <c r="T261">
        <f>VLOOKUP($B261,'Results - OWASP'!$B$2:$L$321,11,FALSE)</f>
        <v>0</v>
      </c>
      <c r="U261">
        <f>VLOOKUP($B261,'Results - RiskLevel'!$B$2:$G$321,3,FALSE)</f>
        <v>23</v>
      </c>
      <c r="V261">
        <f>VLOOKUP($B261,'Results - RiskLevel'!$B$2:$G$321,4,FALSE)</f>
        <v>8</v>
      </c>
      <c r="W261">
        <f>VLOOKUP($B261,'Results - RiskLevel'!$B$2:$G$321,5,FALSE)</f>
        <v>11</v>
      </c>
      <c r="X261">
        <f>VLOOKUP($B261,'Results - RiskLevel'!$B$2:$G$321,6,FALSE)</f>
        <v>4</v>
      </c>
      <c r="Y261">
        <f>VLOOKUP($B261,'Results - RiskLevel'!$B$2:$G$321,2,FALSE)</f>
        <v>0.53</v>
      </c>
    </row>
    <row r="262" spans="1:25" x14ac:dyDescent="0.2">
      <c r="A262">
        <v>261</v>
      </c>
      <c r="B262" t="s">
        <v>265</v>
      </c>
      <c r="C262" t="str">
        <f>VLOOKUP($B262,Naming!$B$2:$D$321,2,FALSE)</f>
        <v xml:space="preserve">ES File Explorer </v>
      </c>
      <c r="D262" t="str">
        <f>VLOOKUP($B262,Naming!$B$2:$D$321,3,FALSE)</f>
        <v>PRODUCTIVITY</v>
      </c>
      <c r="E262" s="4">
        <f>VLOOKUP($B262,'Results - Sequence'!$B$2:$E$321,2,FALSE)</f>
        <v>44022.100573536532</v>
      </c>
      <c r="F262" s="4">
        <f>VLOOKUP($B262,'Results - Sequence'!$B$2:$E$321,3,FALSE)</f>
        <v>44022.100973244917</v>
      </c>
      <c r="G262" s="3">
        <f>VLOOKUP($B262,'Results - Sequence'!$B$2:$E$321,4,FALSE)</f>
        <v>3.9970838406588882E-4</v>
      </c>
      <c r="H262" t="str">
        <f>VLOOKUP($B262,Androbugs!$B$2:$C$321,2,FALSE)</f>
        <v>Y</v>
      </c>
      <c r="I262" t="str">
        <f>VLOOKUP($B262,Droidstatx!$B$2:$C$321,2,FALSE)</f>
        <v>Y</v>
      </c>
      <c r="J262" t="str">
        <f>VLOOKUP($B262,Super!$B$2:$C$321,2,FALSE)</f>
        <v>Y</v>
      </c>
      <c r="K262">
        <f>VLOOKUP($B262,'Results - OWASP'!$B$2:$L$321,2,FALSE)</f>
        <v>8</v>
      </c>
      <c r="L262">
        <f>VLOOKUP($B262,'Results - OWASP'!$B$2:$L$321,3,FALSE)</f>
        <v>10</v>
      </c>
      <c r="M262">
        <f>VLOOKUP($B262,'Results - OWASP'!$B$2:$L$321,4,FALSE)</f>
        <v>9</v>
      </c>
      <c r="N262">
        <f>VLOOKUP($B262,'Results - OWASP'!$B$2:$L$321,5,FALSE)</f>
        <v>0</v>
      </c>
      <c r="O262">
        <f>VLOOKUP($B262,'Results - OWASP'!$B$2:$L$321,6,FALSE)</f>
        <v>7</v>
      </c>
      <c r="P262">
        <f>VLOOKUP($B262,'Results - OWASP'!$B$2:$L$321,7,FALSE)</f>
        <v>1</v>
      </c>
      <c r="Q262">
        <f>VLOOKUP($B262,'Results - OWASP'!$B$2:$L$321,8,FALSE)</f>
        <v>7</v>
      </c>
      <c r="R262">
        <f>VLOOKUP($B262,'Results - OWASP'!$B$2:$L$321,9,FALSE)</f>
        <v>3</v>
      </c>
      <c r="S262">
        <f>VLOOKUP($B262,'Results - OWASP'!$B$2:$L$321,10,FALSE)</f>
        <v>2</v>
      </c>
      <c r="T262">
        <f>VLOOKUP($B262,'Results - OWASP'!$B$2:$L$321,11,FALSE)</f>
        <v>2</v>
      </c>
      <c r="U262">
        <f>VLOOKUP($B262,'Results - RiskLevel'!$B$2:$G$321,3,FALSE)</f>
        <v>49</v>
      </c>
      <c r="V262">
        <f>VLOOKUP($B262,'Results - RiskLevel'!$B$2:$G$321,4,FALSE)</f>
        <v>14</v>
      </c>
      <c r="W262">
        <f>VLOOKUP($B262,'Results - RiskLevel'!$B$2:$G$321,5,FALSE)</f>
        <v>19</v>
      </c>
      <c r="X262">
        <f>VLOOKUP($B262,'Results - RiskLevel'!$B$2:$G$321,6,FALSE)</f>
        <v>16</v>
      </c>
      <c r="Y262">
        <f>VLOOKUP($B262,'Results - RiskLevel'!$B$2:$G$321,2,FALSE)</f>
        <v>0.62</v>
      </c>
    </row>
    <row r="263" spans="1:25" x14ac:dyDescent="0.2">
      <c r="A263">
        <v>262</v>
      </c>
      <c r="B263" t="s">
        <v>266</v>
      </c>
      <c r="C263" t="str">
        <f>VLOOKUP($B263,Naming!$B$2:$D$321,2,FALSE)</f>
        <v>EHTERAZ</v>
      </c>
      <c r="D263" t="str">
        <f>VLOOKUP($B263,Naming!$B$2:$D$321,3,FALSE)</f>
        <v>HEALTH_AND_FITNESS</v>
      </c>
      <c r="E263" s="4">
        <f>VLOOKUP($B263,'Results - Sequence'!$B$2:$E$321,2,FALSE)</f>
        <v>44022.100973312161</v>
      </c>
      <c r="F263" s="4">
        <f>VLOOKUP($B263,'Results - Sequence'!$B$2:$E$321,3,FALSE)</f>
        <v>44022.101194836941</v>
      </c>
      <c r="G263" s="3">
        <f>VLOOKUP($B263,'Results - Sequence'!$B$2:$E$321,4,FALSE)</f>
        <v>2.2152478049974889E-4</v>
      </c>
      <c r="H263" t="str">
        <f>VLOOKUP($B263,Androbugs!$B$2:$C$321,2,FALSE)</f>
        <v>Y</v>
      </c>
      <c r="I263" t="str">
        <f>VLOOKUP($B263,Droidstatx!$B$2:$C$321,2,FALSE)</f>
        <v>Y</v>
      </c>
      <c r="J263" t="e">
        <f>VLOOKUP($B263,Super!$B$2:$C$321,2,FALSE)</f>
        <v>#N/A</v>
      </c>
      <c r="K263">
        <f>VLOOKUP($B263,'Results - OWASP'!$B$2:$L$321,2,FALSE)</f>
        <v>7</v>
      </c>
      <c r="L263">
        <f>VLOOKUP($B263,'Results - OWASP'!$B$2:$L$321,3,FALSE)</f>
        <v>3</v>
      </c>
      <c r="M263">
        <f>VLOOKUP($B263,'Results - OWASP'!$B$2:$L$321,4,FALSE)</f>
        <v>1</v>
      </c>
      <c r="N263">
        <f>VLOOKUP($B263,'Results - OWASP'!$B$2:$L$321,5,FALSE)</f>
        <v>0</v>
      </c>
      <c r="O263">
        <f>VLOOKUP($B263,'Results - OWASP'!$B$2:$L$321,6,FALSE)</f>
        <v>2</v>
      </c>
      <c r="P263">
        <f>VLOOKUP($B263,'Results - OWASP'!$B$2:$L$321,7,FALSE)</f>
        <v>1</v>
      </c>
      <c r="Q263">
        <f>VLOOKUP($B263,'Results - OWASP'!$B$2:$L$321,8,FALSE)</f>
        <v>1</v>
      </c>
      <c r="R263">
        <f>VLOOKUP($B263,'Results - OWASP'!$B$2:$L$321,9,FALSE)</f>
        <v>2</v>
      </c>
      <c r="S263">
        <f>VLOOKUP($B263,'Results - OWASP'!$B$2:$L$321,10,FALSE)</f>
        <v>1</v>
      </c>
      <c r="T263">
        <f>VLOOKUP($B263,'Results - OWASP'!$B$2:$L$321,11,FALSE)</f>
        <v>0</v>
      </c>
      <c r="U263">
        <f>VLOOKUP($B263,'Results - RiskLevel'!$B$2:$G$321,3,FALSE)</f>
        <v>18</v>
      </c>
      <c r="V263">
        <f>VLOOKUP($B263,'Results - RiskLevel'!$B$2:$G$321,4,FALSE)</f>
        <v>6</v>
      </c>
      <c r="W263">
        <f>VLOOKUP($B263,'Results - RiskLevel'!$B$2:$G$321,5,FALSE)</f>
        <v>10</v>
      </c>
      <c r="X263">
        <f>VLOOKUP($B263,'Results - RiskLevel'!$B$2:$G$321,6,FALSE)</f>
        <v>2</v>
      </c>
      <c r="Y263">
        <f>VLOOKUP($B263,'Results - RiskLevel'!$B$2:$G$321,2,FALSE)</f>
        <v>0.48</v>
      </c>
    </row>
    <row r="264" spans="1:25" x14ac:dyDescent="0.2">
      <c r="A264">
        <v>263</v>
      </c>
      <c r="B264" t="s">
        <v>267</v>
      </c>
      <c r="C264" t="str">
        <f>VLOOKUP($B264,Naming!$B$2:$D$321,2,FALSE)</f>
        <v>Messenger – Text and Video Chat for Free</v>
      </c>
      <c r="D264" t="str">
        <f>VLOOKUP($B264,Naming!$B$2:$D$321,3,FALSE)</f>
        <v>COMMUNICATION</v>
      </c>
      <c r="E264" s="4">
        <f>VLOOKUP($B264,'Results - Sequence'!$B$2:$E$321,2,FALSE)</f>
        <v>44022.101194899522</v>
      </c>
      <c r="F264" s="4">
        <f>VLOOKUP($B264,'Results - Sequence'!$B$2:$E$321,3,FALSE)</f>
        <v>44022.101348274758</v>
      </c>
      <c r="G264" s="3">
        <f>VLOOKUP($B264,'Results - Sequence'!$B$2:$E$321,4,FALSE)</f>
        <v>1.5337523655034602E-4</v>
      </c>
      <c r="H264" t="str">
        <f>VLOOKUP($B264,Androbugs!$B$2:$C$321,2,FALSE)</f>
        <v>Y</v>
      </c>
      <c r="I264" t="str">
        <f>VLOOKUP($B264,Droidstatx!$B$2:$C$321,2,FALSE)</f>
        <v>Y</v>
      </c>
      <c r="J264" t="str">
        <f>VLOOKUP($B264,Super!$B$2:$C$321,2,FALSE)</f>
        <v>Y</v>
      </c>
      <c r="K264">
        <f>VLOOKUP($B264,'Results - OWASP'!$B$2:$L$321,2,FALSE)</f>
        <v>6</v>
      </c>
      <c r="L264">
        <f>VLOOKUP($B264,'Results - OWASP'!$B$2:$L$321,3,FALSE)</f>
        <v>4</v>
      </c>
      <c r="M264">
        <f>VLOOKUP($B264,'Results - OWASP'!$B$2:$L$321,4,FALSE)</f>
        <v>4</v>
      </c>
      <c r="N264">
        <f>VLOOKUP($B264,'Results - OWASP'!$B$2:$L$321,5,FALSE)</f>
        <v>0</v>
      </c>
      <c r="O264">
        <f>VLOOKUP($B264,'Results - OWASP'!$B$2:$L$321,6,FALSE)</f>
        <v>5</v>
      </c>
      <c r="P264">
        <f>VLOOKUP($B264,'Results - OWASP'!$B$2:$L$321,7,FALSE)</f>
        <v>1</v>
      </c>
      <c r="Q264">
        <f>VLOOKUP($B264,'Results - OWASP'!$B$2:$L$321,8,FALSE)</f>
        <v>6</v>
      </c>
      <c r="R264">
        <f>VLOOKUP($B264,'Results - OWASP'!$B$2:$L$321,9,FALSE)</f>
        <v>4</v>
      </c>
      <c r="S264">
        <f>VLOOKUP($B264,'Results - OWASP'!$B$2:$L$321,10,FALSE)</f>
        <v>1</v>
      </c>
      <c r="T264">
        <f>VLOOKUP($B264,'Results - OWASP'!$B$2:$L$321,11,FALSE)</f>
        <v>0</v>
      </c>
      <c r="U264">
        <f>VLOOKUP($B264,'Results - RiskLevel'!$B$2:$G$321,3,FALSE)</f>
        <v>31</v>
      </c>
      <c r="V264">
        <f>VLOOKUP($B264,'Results - RiskLevel'!$B$2:$G$321,4,FALSE)</f>
        <v>10</v>
      </c>
      <c r="W264">
        <f>VLOOKUP($B264,'Results - RiskLevel'!$B$2:$G$321,5,FALSE)</f>
        <v>12</v>
      </c>
      <c r="X264">
        <f>VLOOKUP($B264,'Results - RiskLevel'!$B$2:$G$321,6,FALSE)</f>
        <v>9</v>
      </c>
      <c r="Y264">
        <f>VLOOKUP($B264,'Results - RiskLevel'!$B$2:$G$321,2,FALSE)</f>
        <v>0.57999999999999996</v>
      </c>
    </row>
    <row r="265" spans="1:25" x14ac:dyDescent="0.2">
      <c r="A265">
        <v>264</v>
      </c>
      <c r="B265" t="s">
        <v>268</v>
      </c>
      <c r="C265" t="str">
        <f>VLOOKUP($B265,Naming!$B$2:$D$321,2,FALSE)</f>
        <v>Face Beauty Camera - Easy Photo Editor &amp; Makeup</v>
      </c>
      <c r="D265" t="str">
        <f>VLOOKUP($B265,Naming!$B$2:$D$321,3,FALSE)</f>
        <v>BEAUTY</v>
      </c>
      <c r="E265" s="4">
        <f>VLOOKUP($B265,'Results - Sequence'!$B$2:$E$321,2,FALSE)</f>
        <v>44022.101348338729</v>
      </c>
      <c r="F265" s="4">
        <f>VLOOKUP($B265,'Results - Sequence'!$B$2:$E$321,3,FALSE)</f>
        <v>44022.101739713413</v>
      </c>
      <c r="G265" s="3">
        <f>VLOOKUP($B265,'Results - Sequence'!$B$2:$E$321,4,FALSE)</f>
        <v>3.9137468411354348E-4</v>
      </c>
      <c r="H265" t="str">
        <f>VLOOKUP($B265,Androbugs!$B$2:$C$321,2,FALSE)</f>
        <v>Y</v>
      </c>
      <c r="I265" t="str">
        <f>VLOOKUP($B265,Droidstatx!$B$2:$C$321,2,FALSE)</f>
        <v>Y</v>
      </c>
      <c r="J265" t="e">
        <f>VLOOKUP($B265,Super!$B$2:$C$321,2,FALSE)</f>
        <v>#N/A</v>
      </c>
      <c r="K265">
        <f>VLOOKUP($B265,'Results - OWASP'!$B$2:$L$321,2,FALSE)</f>
        <v>7</v>
      </c>
      <c r="L265">
        <f>VLOOKUP($B265,'Results - OWASP'!$B$2:$L$321,3,FALSE)</f>
        <v>3</v>
      </c>
      <c r="M265">
        <f>VLOOKUP($B265,'Results - OWASP'!$B$2:$L$321,4,FALSE)</f>
        <v>2</v>
      </c>
      <c r="N265">
        <f>VLOOKUP($B265,'Results - OWASP'!$B$2:$L$321,5,FALSE)</f>
        <v>0</v>
      </c>
      <c r="O265">
        <f>VLOOKUP($B265,'Results - OWASP'!$B$2:$L$321,6,FALSE)</f>
        <v>1</v>
      </c>
      <c r="P265">
        <f>VLOOKUP($B265,'Results - OWASP'!$B$2:$L$321,7,FALSE)</f>
        <v>1</v>
      </c>
      <c r="Q265">
        <f>VLOOKUP($B265,'Results - OWASP'!$B$2:$L$321,8,FALSE)</f>
        <v>1</v>
      </c>
      <c r="R265">
        <f>VLOOKUP($B265,'Results - OWASP'!$B$2:$L$321,9,FALSE)</f>
        <v>2</v>
      </c>
      <c r="S265">
        <f>VLOOKUP($B265,'Results - OWASP'!$B$2:$L$321,10,FALSE)</f>
        <v>1</v>
      </c>
      <c r="T265">
        <f>VLOOKUP($B265,'Results - OWASP'!$B$2:$L$321,11,FALSE)</f>
        <v>1</v>
      </c>
      <c r="U265">
        <f>VLOOKUP($B265,'Results - RiskLevel'!$B$2:$G$321,3,FALSE)</f>
        <v>19</v>
      </c>
      <c r="V265">
        <f>VLOOKUP($B265,'Results - RiskLevel'!$B$2:$G$321,4,FALSE)</f>
        <v>8</v>
      </c>
      <c r="W265">
        <f>VLOOKUP($B265,'Results - RiskLevel'!$B$2:$G$321,5,FALSE)</f>
        <v>9</v>
      </c>
      <c r="X265">
        <f>VLOOKUP($B265,'Results - RiskLevel'!$B$2:$G$321,6,FALSE)</f>
        <v>2</v>
      </c>
      <c r="Y265">
        <f>VLOOKUP($B265,'Results - RiskLevel'!$B$2:$G$321,2,FALSE)</f>
        <v>0.5</v>
      </c>
    </row>
    <row r="266" spans="1:25" x14ac:dyDescent="0.2">
      <c r="A266">
        <v>265</v>
      </c>
      <c r="B266" t="s">
        <v>269</v>
      </c>
      <c r="C266" t="str">
        <f>VLOOKUP($B266,Naming!$B$2:$D$321,2,FALSE)</f>
        <v>Six Pack in 30 Days - Abs Workout</v>
      </c>
      <c r="D266" t="str">
        <f>VLOOKUP($B266,Naming!$B$2:$D$321,3,FALSE)</f>
        <v>HEALTH_AND_FITNESS</v>
      </c>
      <c r="E266" s="4">
        <f>VLOOKUP($B266,'Results - Sequence'!$B$2:$E$321,2,FALSE)</f>
        <v>44022.101739771453</v>
      </c>
      <c r="F266" s="4">
        <f>VLOOKUP($B266,'Results - Sequence'!$B$2:$E$321,3,FALSE)</f>
        <v>44022.102182172202</v>
      </c>
      <c r="G266" s="3">
        <f>VLOOKUP($B266,'Results - Sequence'!$B$2:$E$321,4,FALSE)</f>
        <v>4.4240074930712581E-4</v>
      </c>
      <c r="H266" t="str">
        <f>VLOOKUP($B266,Androbugs!$B$2:$C$321,2,FALSE)</f>
        <v>Y</v>
      </c>
      <c r="I266" t="str">
        <f>VLOOKUP($B266,Droidstatx!$B$2:$C$321,2,FALSE)</f>
        <v>Y</v>
      </c>
      <c r="J266" t="e">
        <f>VLOOKUP($B266,Super!$B$2:$C$321,2,FALSE)</f>
        <v>#N/A</v>
      </c>
      <c r="K266">
        <f>VLOOKUP($B266,'Results - OWASP'!$B$2:$L$321,2,FALSE)</f>
        <v>7</v>
      </c>
      <c r="L266">
        <f>VLOOKUP($B266,'Results - OWASP'!$B$2:$L$321,3,FALSE)</f>
        <v>2</v>
      </c>
      <c r="M266">
        <f>VLOOKUP($B266,'Results - OWASP'!$B$2:$L$321,4,FALSE)</f>
        <v>2</v>
      </c>
      <c r="N266">
        <f>VLOOKUP($B266,'Results - OWASP'!$B$2:$L$321,5,FALSE)</f>
        <v>0</v>
      </c>
      <c r="O266">
        <f>VLOOKUP($B266,'Results - OWASP'!$B$2:$L$321,6,FALSE)</f>
        <v>2</v>
      </c>
      <c r="P266">
        <f>VLOOKUP($B266,'Results - OWASP'!$B$2:$L$321,7,FALSE)</f>
        <v>1</v>
      </c>
      <c r="Q266">
        <f>VLOOKUP($B266,'Results - OWASP'!$B$2:$L$321,8,FALSE)</f>
        <v>1</v>
      </c>
      <c r="R266">
        <f>VLOOKUP($B266,'Results - OWASP'!$B$2:$L$321,9,FALSE)</f>
        <v>2</v>
      </c>
      <c r="S266">
        <f>VLOOKUP($B266,'Results - OWASP'!$B$2:$L$321,10,FALSE)</f>
        <v>1</v>
      </c>
      <c r="T266">
        <f>VLOOKUP($B266,'Results - OWASP'!$B$2:$L$321,11,FALSE)</f>
        <v>1</v>
      </c>
      <c r="U266">
        <f>VLOOKUP($B266,'Results - RiskLevel'!$B$2:$G$321,3,FALSE)</f>
        <v>19</v>
      </c>
      <c r="V266">
        <f>VLOOKUP($B266,'Results - RiskLevel'!$B$2:$G$321,4,FALSE)</f>
        <v>5</v>
      </c>
      <c r="W266">
        <f>VLOOKUP($B266,'Results - RiskLevel'!$B$2:$G$321,5,FALSE)</f>
        <v>11</v>
      </c>
      <c r="X266">
        <f>VLOOKUP($B266,'Results - RiskLevel'!$B$2:$G$321,6,FALSE)</f>
        <v>3</v>
      </c>
      <c r="Y266">
        <f>VLOOKUP($B266,'Results - RiskLevel'!$B$2:$G$321,2,FALSE)</f>
        <v>0.52</v>
      </c>
    </row>
    <row r="267" spans="1:25" x14ac:dyDescent="0.2">
      <c r="A267">
        <v>266</v>
      </c>
      <c r="B267" t="s">
        <v>270</v>
      </c>
      <c r="C267" t="str">
        <f>VLOOKUP($B267,Naming!$B$2:$D$321,2,FALSE)</f>
        <v>Helo - Discover, Share &amp; Communicate</v>
      </c>
      <c r="D267" t="str">
        <f>VLOOKUP($B267,Naming!$B$2:$D$321,3,FALSE)</f>
        <v>SOCIAL</v>
      </c>
      <c r="E267" s="4">
        <f>VLOOKUP($B267,'Results - Sequence'!$B$2:$E$321,2,FALSE)</f>
        <v>44022.102182239527</v>
      </c>
      <c r="F267" s="4">
        <f>VLOOKUP($B267,'Results - Sequence'!$B$2:$E$321,3,FALSE)</f>
        <v>44022.102702505901</v>
      </c>
      <c r="G267" s="3">
        <f>VLOOKUP($B267,'Results - Sequence'!$B$2:$E$321,4,FALSE)</f>
        <v>5.2026637422386557E-4</v>
      </c>
      <c r="H267" t="str">
        <f>VLOOKUP($B267,Androbugs!$B$2:$C$321,2,FALSE)</f>
        <v>Y</v>
      </c>
      <c r="I267" t="str">
        <f>VLOOKUP($B267,Droidstatx!$B$2:$C$321,2,FALSE)</f>
        <v>Y</v>
      </c>
      <c r="J267" t="e">
        <f>VLOOKUP($B267,Super!$B$2:$C$321,2,FALSE)</f>
        <v>#N/A</v>
      </c>
      <c r="K267">
        <f>VLOOKUP($B267,'Results - OWASP'!$B$2:$L$321,2,FALSE)</f>
        <v>9</v>
      </c>
      <c r="L267">
        <f>VLOOKUP($B267,'Results - OWASP'!$B$2:$L$321,3,FALSE)</f>
        <v>2</v>
      </c>
      <c r="M267">
        <f>VLOOKUP($B267,'Results - OWASP'!$B$2:$L$321,4,FALSE)</f>
        <v>4</v>
      </c>
      <c r="N267">
        <f>VLOOKUP($B267,'Results - OWASP'!$B$2:$L$321,5,FALSE)</f>
        <v>0</v>
      </c>
      <c r="O267">
        <f>VLOOKUP($B267,'Results - OWASP'!$B$2:$L$321,6,FALSE)</f>
        <v>3</v>
      </c>
      <c r="P267">
        <f>VLOOKUP($B267,'Results - OWASP'!$B$2:$L$321,7,FALSE)</f>
        <v>1</v>
      </c>
      <c r="Q267">
        <f>VLOOKUP($B267,'Results - OWASP'!$B$2:$L$321,8,FALSE)</f>
        <v>2</v>
      </c>
      <c r="R267">
        <f>VLOOKUP($B267,'Results - OWASP'!$B$2:$L$321,9,FALSE)</f>
        <v>3</v>
      </c>
      <c r="S267">
        <f>VLOOKUP($B267,'Results - OWASP'!$B$2:$L$321,10,FALSE)</f>
        <v>1</v>
      </c>
      <c r="T267">
        <f>VLOOKUP($B267,'Results - OWASP'!$B$2:$L$321,11,FALSE)</f>
        <v>0</v>
      </c>
      <c r="U267">
        <f>VLOOKUP($B267,'Results - RiskLevel'!$B$2:$G$321,3,FALSE)</f>
        <v>25</v>
      </c>
      <c r="V267">
        <f>VLOOKUP($B267,'Results - RiskLevel'!$B$2:$G$321,4,FALSE)</f>
        <v>7</v>
      </c>
      <c r="W267">
        <f>VLOOKUP($B267,'Results - RiskLevel'!$B$2:$G$321,5,FALSE)</f>
        <v>10</v>
      </c>
      <c r="X267">
        <f>VLOOKUP($B267,'Results - RiskLevel'!$B$2:$G$321,6,FALSE)</f>
        <v>8</v>
      </c>
      <c r="Y267">
        <f>VLOOKUP($B267,'Results - RiskLevel'!$B$2:$G$321,2,FALSE)</f>
        <v>0.54</v>
      </c>
    </row>
    <row r="268" spans="1:25" x14ac:dyDescent="0.2">
      <c r="A268">
        <v>267</v>
      </c>
      <c r="B268" t="s">
        <v>271</v>
      </c>
      <c r="C268" t="str">
        <f>VLOOKUP($B268,Naming!$B$2:$D$321,2,FALSE)</f>
        <v>Duolingo: Learn Languages Free</v>
      </c>
      <c r="D268" t="str">
        <f>VLOOKUP($B268,Naming!$B$2:$D$321,3,FALSE)</f>
        <v>EDUCATION</v>
      </c>
      <c r="E268" s="4">
        <f>VLOOKUP($B268,'Results - Sequence'!$B$2:$E$321,2,FALSE)</f>
        <v>44022.102702540637</v>
      </c>
      <c r="F268" s="4">
        <f>VLOOKUP($B268,'Results - Sequence'!$B$2:$E$321,3,FALSE)</f>
        <v>44022.102825150767</v>
      </c>
      <c r="G268" s="3">
        <f>VLOOKUP($B268,'Results - Sequence'!$B$2:$E$321,4,FALSE)</f>
        <v>1.226101303473115E-4</v>
      </c>
      <c r="H268" t="str">
        <f>VLOOKUP($B268,Androbugs!$B$2:$C$321,2,FALSE)</f>
        <v>Y</v>
      </c>
      <c r="I268" t="str">
        <f>VLOOKUP($B268,Droidstatx!$B$2:$C$321,2,FALSE)</f>
        <v>Y</v>
      </c>
      <c r="J268" t="e">
        <f>VLOOKUP($B268,Super!$B$2:$C$321,2,FALSE)</f>
        <v>#N/A</v>
      </c>
      <c r="K268">
        <f>VLOOKUP($B268,'Results - OWASP'!$B$2:$L$321,2,FALSE)</f>
        <v>6</v>
      </c>
      <c r="L268">
        <f>VLOOKUP($B268,'Results - OWASP'!$B$2:$L$321,3,FALSE)</f>
        <v>1</v>
      </c>
      <c r="M268">
        <f>VLOOKUP($B268,'Results - OWASP'!$B$2:$L$321,4,FALSE)</f>
        <v>2</v>
      </c>
      <c r="N268">
        <f>VLOOKUP($B268,'Results - OWASP'!$B$2:$L$321,5,FALSE)</f>
        <v>0</v>
      </c>
      <c r="O268">
        <f>VLOOKUP($B268,'Results - OWASP'!$B$2:$L$321,6,FALSE)</f>
        <v>0</v>
      </c>
      <c r="P268">
        <f>VLOOKUP($B268,'Results - OWASP'!$B$2:$L$321,7,FALSE)</f>
        <v>0</v>
      </c>
      <c r="Q268">
        <f>VLOOKUP($B268,'Results - OWASP'!$B$2:$L$321,8,FALSE)</f>
        <v>0</v>
      </c>
      <c r="R268">
        <f>VLOOKUP($B268,'Results - OWASP'!$B$2:$L$321,9,FALSE)</f>
        <v>0</v>
      </c>
      <c r="S268">
        <f>VLOOKUP($B268,'Results - OWASP'!$B$2:$L$321,10,FALSE)</f>
        <v>0</v>
      </c>
      <c r="T268">
        <f>VLOOKUP($B268,'Results - OWASP'!$B$2:$L$321,11,FALSE)</f>
        <v>0</v>
      </c>
      <c r="U268">
        <f>VLOOKUP($B268,'Results - RiskLevel'!$B$2:$G$321,3,FALSE)</f>
        <v>9</v>
      </c>
      <c r="V268">
        <f>VLOOKUP($B268,'Results - RiskLevel'!$B$2:$G$321,4,FALSE)</f>
        <v>0</v>
      </c>
      <c r="W268">
        <f>VLOOKUP($B268,'Results - RiskLevel'!$B$2:$G$321,5,FALSE)</f>
        <v>7</v>
      </c>
      <c r="X268">
        <f>VLOOKUP($B268,'Results - RiskLevel'!$B$2:$G$321,6,FALSE)</f>
        <v>2</v>
      </c>
      <c r="Y268">
        <f>VLOOKUP($B268,'Results - RiskLevel'!$B$2:$G$321,2,FALSE)</f>
        <v>0.63</v>
      </c>
    </row>
    <row r="269" spans="1:25" x14ac:dyDescent="0.2">
      <c r="A269">
        <v>268</v>
      </c>
      <c r="B269" t="s">
        <v>272</v>
      </c>
      <c r="C269" t="str">
        <f>VLOOKUP($B269,Naming!$B$2:$D$321,2,FALSE)</f>
        <v>Free PC Games. Show you all free Epic Games, Steam</v>
      </c>
      <c r="D269" t="str">
        <f>VLOOKUP($B269,Naming!$B$2:$D$321,3,FALSE)</f>
        <v>EVENTS</v>
      </c>
      <c r="E269" s="4">
        <f>VLOOKUP($B269,'Results - Sequence'!$B$2:$E$321,2,FALSE)</f>
        <v>44022.102825214919</v>
      </c>
      <c r="F269" s="4">
        <f>VLOOKUP($B269,'Results - Sequence'!$B$2:$E$321,3,FALSE)</f>
        <v>44022.102831304663</v>
      </c>
      <c r="G269" s="3">
        <f>VLOOKUP($B269,'Results - Sequence'!$B$2:$E$321,4,FALSE)</f>
        <v>6.0897436924278736E-6</v>
      </c>
      <c r="H269" t="str">
        <f>VLOOKUP($B269,Androbugs!$B$2:$C$321,2,FALSE)</f>
        <v>N</v>
      </c>
      <c r="I269" t="str">
        <f>VLOOKUP($B269,Droidstatx!$B$2:$C$321,2,FALSE)</f>
        <v>N</v>
      </c>
      <c r="J269" t="str">
        <f>VLOOKUP($B269,Super!$B$2:$C$321,2,FALSE)</f>
        <v>Y</v>
      </c>
      <c r="K269">
        <f>VLOOKUP($B269,'Results - OWASP'!$B$2:$L$321,2,FALSE)</f>
        <v>0</v>
      </c>
      <c r="L269">
        <f>VLOOKUP($B269,'Results - OWASP'!$B$2:$L$321,3,FALSE)</f>
        <v>3</v>
      </c>
      <c r="M269">
        <f>VLOOKUP($B269,'Results - OWASP'!$B$2:$L$321,4,FALSE)</f>
        <v>0</v>
      </c>
      <c r="N269">
        <f>VLOOKUP($B269,'Results - OWASP'!$B$2:$L$321,5,FALSE)</f>
        <v>0</v>
      </c>
      <c r="O269">
        <f>VLOOKUP($B269,'Results - OWASP'!$B$2:$L$321,6,FALSE)</f>
        <v>2</v>
      </c>
      <c r="P269">
        <f>VLOOKUP($B269,'Results - OWASP'!$B$2:$L$321,7,FALSE)</f>
        <v>0</v>
      </c>
      <c r="Q269">
        <f>VLOOKUP($B269,'Results - OWASP'!$B$2:$L$321,8,FALSE)</f>
        <v>3</v>
      </c>
      <c r="R269">
        <f>VLOOKUP($B269,'Results - OWASP'!$B$2:$L$321,9,FALSE)</f>
        <v>0</v>
      </c>
      <c r="S269">
        <f>VLOOKUP($B269,'Results - OWASP'!$B$2:$L$321,10,FALSE)</f>
        <v>0</v>
      </c>
      <c r="T269">
        <f>VLOOKUP($B269,'Results - OWASP'!$B$2:$L$321,11,FALSE)</f>
        <v>0</v>
      </c>
      <c r="U269">
        <f>VLOOKUP($B269,'Results - RiskLevel'!$B$2:$G$321,3,FALSE)</f>
        <v>8</v>
      </c>
      <c r="V269">
        <f>VLOOKUP($B269,'Results - RiskLevel'!$B$2:$G$321,4,FALSE)</f>
        <v>4</v>
      </c>
      <c r="W269">
        <f>VLOOKUP($B269,'Results - RiskLevel'!$B$2:$G$321,5,FALSE)</f>
        <v>4</v>
      </c>
      <c r="X269">
        <f>VLOOKUP($B269,'Results - RiskLevel'!$B$2:$G$321,6,FALSE)</f>
        <v>0</v>
      </c>
      <c r="Y269">
        <f>VLOOKUP($B269,'Results - RiskLevel'!$B$2:$G$321,2,FALSE)</f>
        <v>0.51</v>
      </c>
    </row>
    <row r="270" spans="1:25" x14ac:dyDescent="0.2">
      <c r="A270">
        <v>269</v>
      </c>
      <c r="B270" t="s">
        <v>273</v>
      </c>
      <c r="C270" t="str">
        <f>VLOOKUP($B270,Naming!$B$2:$D$321,2,FALSE)</f>
        <v>Mingle2 Free Online Dating App - Chat, Date, Meet</v>
      </c>
      <c r="D270" t="str">
        <f>VLOOKUP($B270,Naming!$B$2:$D$321,3,FALSE)</f>
        <v>DATING</v>
      </c>
      <c r="E270" s="4">
        <f>VLOOKUP($B270,'Results - Sequence'!$B$2:$E$321,2,FALSE)</f>
        <v>44022.10283136816</v>
      </c>
      <c r="F270" s="4">
        <f>VLOOKUP($B270,'Results - Sequence'!$B$2:$E$321,3,FALSE)</f>
        <v>44022.103219530058</v>
      </c>
      <c r="G270" s="3">
        <f>VLOOKUP($B270,'Results - Sequence'!$B$2:$E$321,4,FALSE)</f>
        <v>3.8816189771750942E-4</v>
      </c>
      <c r="H270" t="str">
        <f>VLOOKUP($B270,Androbugs!$B$2:$C$321,2,FALSE)</f>
        <v>Y</v>
      </c>
      <c r="I270" t="str">
        <f>VLOOKUP($B270,Droidstatx!$B$2:$C$321,2,FALSE)</f>
        <v>Y</v>
      </c>
      <c r="J270" t="e">
        <f>VLOOKUP($B270,Super!$B$2:$C$321,2,FALSE)</f>
        <v>#N/A</v>
      </c>
      <c r="K270">
        <f>VLOOKUP($B270,'Results - OWASP'!$B$2:$L$321,2,FALSE)</f>
        <v>10</v>
      </c>
      <c r="L270">
        <f>VLOOKUP($B270,'Results - OWASP'!$B$2:$L$321,3,FALSE)</f>
        <v>2</v>
      </c>
      <c r="M270">
        <f>VLOOKUP($B270,'Results - OWASP'!$B$2:$L$321,4,FALSE)</f>
        <v>2</v>
      </c>
      <c r="N270">
        <f>VLOOKUP($B270,'Results - OWASP'!$B$2:$L$321,5,FALSE)</f>
        <v>0</v>
      </c>
      <c r="O270">
        <f>VLOOKUP($B270,'Results - OWASP'!$B$2:$L$321,6,FALSE)</f>
        <v>2</v>
      </c>
      <c r="P270">
        <f>VLOOKUP($B270,'Results - OWASP'!$B$2:$L$321,7,FALSE)</f>
        <v>1</v>
      </c>
      <c r="Q270">
        <f>VLOOKUP($B270,'Results - OWASP'!$B$2:$L$321,8,FALSE)</f>
        <v>1</v>
      </c>
      <c r="R270">
        <f>VLOOKUP($B270,'Results - OWASP'!$B$2:$L$321,9,FALSE)</f>
        <v>3</v>
      </c>
      <c r="S270">
        <f>VLOOKUP($B270,'Results - OWASP'!$B$2:$L$321,10,FALSE)</f>
        <v>1</v>
      </c>
      <c r="T270">
        <f>VLOOKUP($B270,'Results - OWASP'!$B$2:$L$321,11,FALSE)</f>
        <v>1</v>
      </c>
      <c r="U270">
        <f>VLOOKUP($B270,'Results - RiskLevel'!$B$2:$G$321,3,FALSE)</f>
        <v>23</v>
      </c>
      <c r="V270">
        <f>VLOOKUP($B270,'Results - RiskLevel'!$B$2:$G$321,4,FALSE)</f>
        <v>8</v>
      </c>
      <c r="W270">
        <f>VLOOKUP($B270,'Results - RiskLevel'!$B$2:$G$321,5,FALSE)</f>
        <v>11</v>
      </c>
      <c r="X270">
        <f>VLOOKUP($B270,'Results - RiskLevel'!$B$2:$G$321,6,FALSE)</f>
        <v>4</v>
      </c>
      <c r="Y270">
        <f>VLOOKUP($B270,'Results - RiskLevel'!$B$2:$G$321,2,FALSE)</f>
        <v>0.51</v>
      </c>
    </row>
    <row r="271" spans="1:25" x14ac:dyDescent="0.2">
      <c r="A271">
        <v>270</v>
      </c>
      <c r="B271" t="s">
        <v>274</v>
      </c>
      <c r="C271" t="str">
        <f>VLOOKUP($B271,Naming!$B$2:$D$321,2,FALSE)</f>
        <v>TraceTogether</v>
      </c>
      <c r="D271" t="str">
        <f>VLOOKUP($B271,Naming!$B$2:$D$321,3,FALSE)</f>
        <v>MEDICAL</v>
      </c>
      <c r="E271" s="4">
        <f>VLOOKUP($B271,'Results - Sequence'!$B$2:$E$321,2,FALSE)</f>
        <v>44022.103219601122</v>
      </c>
      <c r="F271" s="4">
        <f>VLOOKUP($B271,'Results - Sequence'!$B$2:$E$321,3,FALSE)</f>
        <v>44022.103562759658</v>
      </c>
      <c r="G271" s="3">
        <f>VLOOKUP($B271,'Results - Sequence'!$B$2:$E$321,4,FALSE)</f>
        <v>3.4315853554289788E-4</v>
      </c>
      <c r="H271" t="str">
        <f>VLOOKUP($B271,Androbugs!$B$2:$C$321,2,FALSE)</f>
        <v>Y</v>
      </c>
      <c r="I271" t="str">
        <f>VLOOKUP($B271,Droidstatx!$B$2:$C$321,2,FALSE)</f>
        <v>Y</v>
      </c>
      <c r="J271" t="e">
        <f>VLOOKUP($B271,Super!$B$2:$C$321,2,FALSE)</f>
        <v>#N/A</v>
      </c>
      <c r="K271">
        <f>VLOOKUP($B271,'Results - OWASP'!$B$2:$L$321,2,FALSE)</f>
        <v>4</v>
      </c>
      <c r="L271">
        <f>VLOOKUP($B271,'Results - OWASP'!$B$2:$L$321,3,FALSE)</f>
        <v>2</v>
      </c>
      <c r="M271">
        <f>VLOOKUP($B271,'Results - OWASP'!$B$2:$L$321,4,FALSE)</f>
        <v>2</v>
      </c>
      <c r="N271">
        <f>VLOOKUP($B271,'Results - OWASP'!$B$2:$L$321,5,FALSE)</f>
        <v>0</v>
      </c>
      <c r="O271">
        <f>VLOOKUP($B271,'Results - OWASP'!$B$2:$L$321,6,FALSE)</f>
        <v>1</v>
      </c>
      <c r="P271">
        <f>VLOOKUP($B271,'Results - OWASP'!$B$2:$L$321,7,FALSE)</f>
        <v>1</v>
      </c>
      <c r="Q271">
        <f>VLOOKUP($B271,'Results - OWASP'!$B$2:$L$321,8,FALSE)</f>
        <v>1</v>
      </c>
      <c r="R271">
        <f>VLOOKUP($B271,'Results - OWASP'!$B$2:$L$321,9,FALSE)</f>
        <v>2</v>
      </c>
      <c r="S271">
        <f>VLOOKUP($B271,'Results - OWASP'!$B$2:$L$321,10,FALSE)</f>
        <v>1</v>
      </c>
      <c r="T271">
        <f>VLOOKUP($B271,'Results - OWASP'!$B$2:$L$321,11,FALSE)</f>
        <v>0</v>
      </c>
      <c r="U271">
        <f>VLOOKUP($B271,'Results - RiskLevel'!$B$2:$G$321,3,FALSE)</f>
        <v>14</v>
      </c>
      <c r="V271">
        <f>VLOOKUP($B271,'Results - RiskLevel'!$B$2:$G$321,4,FALSE)</f>
        <v>5</v>
      </c>
      <c r="W271">
        <f>VLOOKUP($B271,'Results - RiskLevel'!$B$2:$G$321,5,FALSE)</f>
        <v>7</v>
      </c>
      <c r="X271">
        <f>VLOOKUP($B271,'Results - RiskLevel'!$B$2:$G$321,6,FALSE)</f>
        <v>2</v>
      </c>
      <c r="Y271">
        <f>VLOOKUP($B271,'Results - RiskLevel'!$B$2:$G$321,2,FALSE)</f>
        <v>0.43</v>
      </c>
    </row>
    <row r="272" spans="1:25" x14ac:dyDescent="0.2">
      <c r="A272">
        <v>271</v>
      </c>
      <c r="B272" t="s">
        <v>275</v>
      </c>
      <c r="C272" t="str">
        <f>VLOOKUP($B272,Naming!$B$2:$D$321,2,FALSE)</f>
        <v>Yandex.Navigator</v>
      </c>
      <c r="D272" t="str">
        <f>VLOOKUP($B272,Naming!$B$2:$D$321,3,FALSE)</f>
        <v>TRAVEL_AND_LOCAL</v>
      </c>
      <c r="E272" s="4">
        <f>VLOOKUP($B272,'Results - Sequence'!$B$2:$E$321,2,FALSE)</f>
        <v>44022.103562826691</v>
      </c>
      <c r="F272" s="4">
        <f>VLOOKUP($B272,'Results - Sequence'!$B$2:$E$321,3,FALSE)</f>
        <v>44022.103965030343</v>
      </c>
      <c r="G272" s="3">
        <f>VLOOKUP($B272,'Results - Sequence'!$B$2:$E$321,4,FALSE)</f>
        <v>4.0220365190180019E-4</v>
      </c>
      <c r="H272" t="str">
        <f>VLOOKUP($B272,Androbugs!$B$2:$C$321,2,FALSE)</f>
        <v>Y</v>
      </c>
      <c r="I272" t="str">
        <f>VLOOKUP($B272,Droidstatx!$B$2:$C$321,2,FALSE)</f>
        <v>Y</v>
      </c>
      <c r="J272" t="e">
        <f>VLOOKUP($B272,Super!$B$2:$C$321,2,FALSE)</f>
        <v>#N/A</v>
      </c>
      <c r="K272">
        <f>VLOOKUP($B272,'Results - OWASP'!$B$2:$L$321,2,FALSE)</f>
        <v>9</v>
      </c>
      <c r="L272">
        <f>VLOOKUP($B272,'Results - OWASP'!$B$2:$L$321,3,FALSE)</f>
        <v>2</v>
      </c>
      <c r="M272">
        <f>VLOOKUP($B272,'Results - OWASP'!$B$2:$L$321,4,FALSE)</f>
        <v>2</v>
      </c>
      <c r="N272">
        <f>VLOOKUP($B272,'Results - OWASP'!$B$2:$L$321,5,FALSE)</f>
        <v>0</v>
      </c>
      <c r="O272">
        <f>VLOOKUP($B272,'Results - OWASP'!$B$2:$L$321,6,FALSE)</f>
        <v>2</v>
      </c>
      <c r="P272">
        <f>VLOOKUP($B272,'Results - OWASP'!$B$2:$L$321,7,FALSE)</f>
        <v>1</v>
      </c>
      <c r="Q272">
        <f>VLOOKUP($B272,'Results - OWASP'!$B$2:$L$321,8,FALSE)</f>
        <v>1</v>
      </c>
      <c r="R272">
        <f>VLOOKUP($B272,'Results - OWASP'!$B$2:$L$321,9,FALSE)</f>
        <v>3</v>
      </c>
      <c r="S272">
        <f>VLOOKUP($B272,'Results - OWASP'!$B$2:$L$321,10,FALSE)</f>
        <v>1</v>
      </c>
      <c r="T272">
        <f>VLOOKUP($B272,'Results - OWASP'!$B$2:$L$321,11,FALSE)</f>
        <v>0</v>
      </c>
      <c r="U272">
        <f>VLOOKUP($B272,'Results - RiskLevel'!$B$2:$G$321,3,FALSE)</f>
        <v>21</v>
      </c>
      <c r="V272">
        <f>VLOOKUP($B272,'Results - RiskLevel'!$B$2:$G$321,4,FALSE)</f>
        <v>7</v>
      </c>
      <c r="W272">
        <f>VLOOKUP($B272,'Results - RiskLevel'!$B$2:$G$321,5,FALSE)</f>
        <v>10</v>
      </c>
      <c r="X272">
        <f>VLOOKUP($B272,'Results - RiskLevel'!$B$2:$G$321,6,FALSE)</f>
        <v>4</v>
      </c>
      <c r="Y272">
        <f>VLOOKUP($B272,'Results - RiskLevel'!$B$2:$G$321,2,FALSE)</f>
        <v>0.5</v>
      </c>
    </row>
    <row r="273" spans="1:25" x14ac:dyDescent="0.2">
      <c r="A273">
        <v>272</v>
      </c>
      <c r="B273" t="s">
        <v>276</v>
      </c>
      <c r="C273" t="str">
        <f>VLOOKUP($B273,Naming!$B$2:$D$321,2,FALSE)</f>
        <v>Yandex.Taxi Ride-Hailing Service. Book a ride.</v>
      </c>
      <c r="D273" t="str">
        <f>VLOOKUP($B273,Naming!$B$2:$D$321,3,FALSE)</f>
        <v>MAPS_AND_NAVIGATION</v>
      </c>
      <c r="E273" s="4">
        <f>VLOOKUP($B273,'Results - Sequence'!$B$2:$E$321,2,FALSE)</f>
        <v>44022.103965094328</v>
      </c>
      <c r="F273" s="4">
        <f>VLOOKUP($B273,'Results - Sequence'!$B$2:$E$321,3,FALSE)</f>
        <v>44022.104433871238</v>
      </c>
      <c r="G273" s="3">
        <f>VLOOKUP($B273,'Results - Sequence'!$B$2:$E$321,4,FALSE)</f>
        <v>4.6877691056579351E-4</v>
      </c>
      <c r="H273" t="str">
        <f>VLOOKUP($B273,Androbugs!$B$2:$C$321,2,FALSE)</f>
        <v>Y</v>
      </c>
      <c r="I273" t="str">
        <f>VLOOKUP($B273,Droidstatx!$B$2:$C$321,2,FALSE)</f>
        <v>Y</v>
      </c>
      <c r="J273" t="e">
        <f>VLOOKUP($B273,Super!$B$2:$C$321,2,FALSE)</f>
        <v>#N/A</v>
      </c>
      <c r="K273">
        <f>VLOOKUP($B273,'Results - OWASP'!$B$2:$L$321,2,FALSE)</f>
        <v>10</v>
      </c>
      <c r="L273">
        <f>VLOOKUP($B273,'Results - OWASP'!$B$2:$L$321,3,FALSE)</f>
        <v>3</v>
      </c>
      <c r="M273">
        <f>VLOOKUP($B273,'Results - OWASP'!$B$2:$L$321,4,FALSE)</f>
        <v>2</v>
      </c>
      <c r="N273">
        <f>VLOOKUP($B273,'Results - OWASP'!$B$2:$L$321,5,FALSE)</f>
        <v>0</v>
      </c>
      <c r="O273">
        <f>VLOOKUP($B273,'Results - OWASP'!$B$2:$L$321,6,FALSE)</f>
        <v>2</v>
      </c>
      <c r="P273">
        <f>VLOOKUP($B273,'Results - OWASP'!$B$2:$L$321,7,FALSE)</f>
        <v>1</v>
      </c>
      <c r="Q273">
        <f>VLOOKUP($B273,'Results - OWASP'!$B$2:$L$321,8,FALSE)</f>
        <v>1</v>
      </c>
      <c r="R273">
        <f>VLOOKUP($B273,'Results - OWASP'!$B$2:$L$321,9,FALSE)</f>
        <v>2</v>
      </c>
      <c r="S273">
        <f>VLOOKUP($B273,'Results - OWASP'!$B$2:$L$321,10,FALSE)</f>
        <v>1</v>
      </c>
      <c r="T273">
        <f>VLOOKUP($B273,'Results - OWASP'!$B$2:$L$321,11,FALSE)</f>
        <v>0</v>
      </c>
      <c r="U273">
        <f>VLOOKUP($B273,'Results - RiskLevel'!$B$2:$G$321,3,FALSE)</f>
        <v>22</v>
      </c>
      <c r="V273">
        <f>VLOOKUP($B273,'Results - RiskLevel'!$B$2:$G$321,4,FALSE)</f>
        <v>7</v>
      </c>
      <c r="W273">
        <f>VLOOKUP($B273,'Results - RiskLevel'!$B$2:$G$321,5,FALSE)</f>
        <v>11</v>
      </c>
      <c r="X273">
        <f>VLOOKUP($B273,'Results - RiskLevel'!$B$2:$G$321,6,FALSE)</f>
        <v>4</v>
      </c>
      <c r="Y273">
        <f>VLOOKUP($B273,'Results - RiskLevel'!$B$2:$G$321,2,FALSE)</f>
        <v>0.5</v>
      </c>
    </row>
    <row r="274" spans="1:25" x14ac:dyDescent="0.2">
      <c r="A274">
        <v>273</v>
      </c>
      <c r="B274" t="s">
        <v>277</v>
      </c>
      <c r="C274" t="str">
        <f>VLOOKUP($B274,Naming!$B$2:$D$321,2,FALSE)</f>
        <v>My Baby Care - Newborn Babysitter &amp; Baby Games</v>
      </c>
      <c r="D274" t="str">
        <f>VLOOKUP($B274,Naming!$B$2:$D$321,3,FALSE)</f>
        <v>PARENTING</v>
      </c>
      <c r="E274" s="4">
        <f>VLOOKUP($B274,'Results - Sequence'!$B$2:$E$321,2,FALSE)</f>
        <v>44022.104433934561</v>
      </c>
      <c r="F274" s="4">
        <f>VLOOKUP($B274,'Results - Sequence'!$B$2:$E$321,3,FALSE)</f>
        <v>44022.104830923949</v>
      </c>
      <c r="G274" s="3">
        <f>VLOOKUP($B274,'Results - Sequence'!$B$2:$E$321,4,FALSE)</f>
        <v>3.9698938780929893E-4</v>
      </c>
      <c r="H274" t="str">
        <f>VLOOKUP($B274,Androbugs!$B$2:$C$321,2,FALSE)</f>
        <v>Y</v>
      </c>
      <c r="I274" t="str">
        <f>VLOOKUP($B274,Droidstatx!$B$2:$C$321,2,FALSE)</f>
        <v>Y</v>
      </c>
      <c r="J274" t="e">
        <f>VLOOKUP($B274,Super!$B$2:$C$321,2,FALSE)</f>
        <v>#N/A</v>
      </c>
      <c r="K274">
        <f>VLOOKUP($B274,'Results - OWASP'!$B$2:$L$321,2,FALSE)</f>
        <v>7</v>
      </c>
      <c r="L274">
        <f>VLOOKUP($B274,'Results - OWASP'!$B$2:$L$321,3,FALSE)</f>
        <v>3</v>
      </c>
      <c r="M274">
        <f>VLOOKUP($B274,'Results - OWASP'!$B$2:$L$321,4,FALSE)</f>
        <v>2</v>
      </c>
      <c r="N274">
        <f>VLOOKUP($B274,'Results - OWASP'!$B$2:$L$321,5,FALSE)</f>
        <v>0</v>
      </c>
      <c r="O274">
        <f>VLOOKUP($B274,'Results - OWASP'!$B$2:$L$321,6,FALSE)</f>
        <v>2</v>
      </c>
      <c r="P274">
        <f>VLOOKUP($B274,'Results - OWASP'!$B$2:$L$321,7,FALSE)</f>
        <v>1</v>
      </c>
      <c r="Q274">
        <f>VLOOKUP($B274,'Results - OWASP'!$B$2:$L$321,8,FALSE)</f>
        <v>1</v>
      </c>
      <c r="R274">
        <f>VLOOKUP($B274,'Results - OWASP'!$B$2:$L$321,9,FALSE)</f>
        <v>3</v>
      </c>
      <c r="S274">
        <f>VLOOKUP($B274,'Results - OWASP'!$B$2:$L$321,10,FALSE)</f>
        <v>1</v>
      </c>
      <c r="T274">
        <f>VLOOKUP($B274,'Results - OWASP'!$B$2:$L$321,11,FALSE)</f>
        <v>1</v>
      </c>
      <c r="U274">
        <f>VLOOKUP($B274,'Results - RiskLevel'!$B$2:$G$321,3,FALSE)</f>
        <v>21</v>
      </c>
      <c r="V274">
        <f>VLOOKUP($B274,'Results - RiskLevel'!$B$2:$G$321,4,FALSE)</f>
        <v>7</v>
      </c>
      <c r="W274">
        <f>VLOOKUP($B274,'Results - RiskLevel'!$B$2:$G$321,5,FALSE)</f>
        <v>11</v>
      </c>
      <c r="X274">
        <f>VLOOKUP($B274,'Results - RiskLevel'!$B$2:$G$321,6,FALSE)</f>
        <v>3</v>
      </c>
      <c r="Y274">
        <f>VLOOKUP($B274,'Results - RiskLevel'!$B$2:$G$321,2,FALSE)</f>
        <v>0.53</v>
      </c>
    </row>
    <row r="275" spans="1:25" x14ac:dyDescent="0.2">
      <c r="A275">
        <v>274</v>
      </c>
      <c r="B275" t="s">
        <v>278</v>
      </c>
      <c r="C275" t="str">
        <f>VLOOKUP($B275,Naming!$B$2:$D$321,2,FALSE)</f>
        <v>Microsoft News</v>
      </c>
      <c r="D275" t="str">
        <f>VLOOKUP($B275,Naming!$B$2:$D$321,3,FALSE)</f>
        <v>NEWS_AND_MAGAZINES</v>
      </c>
      <c r="E275" s="4">
        <f>VLOOKUP($B275,'Results - Sequence'!$B$2:$E$321,2,FALSE)</f>
        <v>44022.104830990582</v>
      </c>
      <c r="F275" s="4">
        <f>VLOOKUP($B275,'Results - Sequence'!$B$2:$E$321,3,FALSE)</f>
        <v>44022.105057308458</v>
      </c>
      <c r="G275" s="3">
        <f>VLOOKUP($B275,'Results - Sequence'!$B$2:$E$321,4,FALSE)</f>
        <v>2.2631787578575313E-4</v>
      </c>
      <c r="H275" t="str">
        <f>VLOOKUP($B275,Androbugs!$B$2:$C$321,2,FALSE)</f>
        <v>Y</v>
      </c>
      <c r="I275" t="str">
        <f>VLOOKUP($B275,Droidstatx!$B$2:$C$321,2,FALSE)</f>
        <v>Y</v>
      </c>
      <c r="J275" t="e">
        <f>VLOOKUP($B275,Super!$B$2:$C$321,2,FALSE)</f>
        <v>#N/A</v>
      </c>
      <c r="K275">
        <f>VLOOKUP($B275,'Results - OWASP'!$B$2:$L$321,2,FALSE)</f>
        <v>7</v>
      </c>
      <c r="L275">
        <f>VLOOKUP($B275,'Results - OWASP'!$B$2:$L$321,3,FALSE)</f>
        <v>2</v>
      </c>
      <c r="M275">
        <f>VLOOKUP($B275,'Results - OWASP'!$B$2:$L$321,4,FALSE)</f>
        <v>4</v>
      </c>
      <c r="N275">
        <f>VLOOKUP($B275,'Results - OWASP'!$B$2:$L$321,5,FALSE)</f>
        <v>0</v>
      </c>
      <c r="O275">
        <f>VLOOKUP($B275,'Results - OWASP'!$B$2:$L$321,6,FALSE)</f>
        <v>0</v>
      </c>
      <c r="P275">
        <f>VLOOKUP($B275,'Results - OWASP'!$B$2:$L$321,7,FALSE)</f>
        <v>1</v>
      </c>
      <c r="Q275">
        <f>VLOOKUP($B275,'Results - OWASP'!$B$2:$L$321,8,FALSE)</f>
        <v>1</v>
      </c>
      <c r="R275">
        <f>VLOOKUP($B275,'Results - OWASP'!$B$2:$L$321,9,FALSE)</f>
        <v>2</v>
      </c>
      <c r="S275">
        <f>VLOOKUP($B275,'Results - OWASP'!$B$2:$L$321,10,FALSE)</f>
        <v>1</v>
      </c>
      <c r="T275">
        <f>VLOOKUP($B275,'Results - OWASP'!$B$2:$L$321,11,FALSE)</f>
        <v>0</v>
      </c>
      <c r="U275">
        <f>VLOOKUP($B275,'Results - RiskLevel'!$B$2:$G$321,3,FALSE)</f>
        <v>18</v>
      </c>
      <c r="V275">
        <f>VLOOKUP($B275,'Results - RiskLevel'!$B$2:$G$321,4,FALSE)</f>
        <v>6</v>
      </c>
      <c r="W275">
        <f>VLOOKUP($B275,'Results - RiskLevel'!$B$2:$G$321,5,FALSE)</f>
        <v>9</v>
      </c>
      <c r="X275">
        <f>VLOOKUP($B275,'Results - RiskLevel'!$B$2:$G$321,6,FALSE)</f>
        <v>3</v>
      </c>
      <c r="Y275">
        <f>VLOOKUP($B275,'Results - RiskLevel'!$B$2:$G$321,2,FALSE)</f>
        <v>0.48</v>
      </c>
    </row>
    <row r="276" spans="1:25" x14ac:dyDescent="0.2">
      <c r="A276">
        <v>275</v>
      </c>
      <c r="B276" t="s">
        <v>279</v>
      </c>
      <c r="C276" t="str">
        <f>VLOOKUP($B276,Naming!$B$2:$D$321,2,FALSE)</f>
        <v>VK — live chatting &amp; free calls</v>
      </c>
      <c r="D276" t="str">
        <f>VLOOKUP($B276,Naming!$B$2:$D$321,3,FALSE)</f>
        <v>SOCIAL</v>
      </c>
      <c r="E276" s="4">
        <f>VLOOKUP($B276,'Results - Sequence'!$B$2:$E$321,2,FALSE)</f>
        <v>44022.105057365923</v>
      </c>
      <c r="F276" s="4">
        <f>VLOOKUP($B276,'Results - Sequence'!$B$2:$E$321,3,FALSE)</f>
        <v>44022.105064568597</v>
      </c>
      <c r="G276" s="3">
        <f>VLOOKUP($B276,'Results - Sequence'!$B$2:$E$321,4,FALSE)</f>
        <v>7.2026741690933704E-6</v>
      </c>
      <c r="H276" t="str">
        <f>VLOOKUP($B276,Androbugs!$B$2:$C$321,2,FALSE)</f>
        <v>N</v>
      </c>
      <c r="I276" t="str">
        <f>VLOOKUP($B276,Droidstatx!$B$2:$C$321,2,FALSE)</f>
        <v>N</v>
      </c>
      <c r="J276" t="e">
        <f>VLOOKUP($B276,Super!$B$2:$C$321,2,FALSE)</f>
        <v>#N/A</v>
      </c>
      <c r="K276">
        <f>VLOOKUP($B276,'Results - OWASP'!$B$2:$L$321,2,FALSE)</f>
        <v>0</v>
      </c>
      <c r="L276">
        <f>VLOOKUP($B276,'Results - OWASP'!$B$2:$L$321,3,FALSE)</f>
        <v>0</v>
      </c>
      <c r="M276">
        <f>VLOOKUP($B276,'Results - OWASP'!$B$2:$L$321,4,FALSE)</f>
        <v>0</v>
      </c>
      <c r="N276">
        <f>VLOOKUP($B276,'Results - OWASP'!$B$2:$L$321,5,FALSE)</f>
        <v>0</v>
      </c>
      <c r="O276">
        <f>VLOOKUP($B276,'Results - OWASP'!$B$2:$L$321,6,FALSE)</f>
        <v>0</v>
      </c>
      <c r="P276">
        <f>VLOOKUP($B276,'Results - OWASP'!$B$2:$L$321,7,FALSE)</f>
        <v>0</v>
      </c>
      <c r="Q276">
        <f>VLOOKUP($B276,'Results - OWASP'!$B$2:$L$321,8,FALSE)</f>
        <v>0</v>
      </c>
      <c r="R276">
        <f>VLOOKUP($B276,'Results - OWASP'!$B$2:$L$321,9,FALSE)</f>
        <v>0</v>
      </c>
      <c r="S276">
        <f>VLOOKUP($B276,'Results - OWASP'!$B$2:$L$321,10,FALSE)</f>
        <v>0</v>
      </c>
      <c r="T276">
        <f>VLOOKUP($B276,'Results - OWASP'!$B$2:$L$321,11,FALSE)</f>
        <v>0</v>
      </c>
      <c r="U276">
        <f>VLOOKUP($B276,'Results - RiskLevel'!$B$2:$G$321,3,FALSE)</f>
        <v>0</v>
      </c>
      <c r="V276">
        <f>VLOOKUP($B276,'Results - RiskLevel'!$B$2:$G$321,4,FALSE)</f>
        <v>0</v>
      </c>
      <c r="W276">
        <f>VLOOKUP($B276,'Results - RiskLevel'!$B$2:$G$321,5,FALSE)</f>
        <v>0</v>
      </c>
      <c r="X276">
        <f>VLOOKUP($B276,'Results - RiskLevel'!$B$2:$G$321,6,FALSE)</f>
        <v>0</v>
      </c>
      <c r="Y276">
        <f>VLOOKUP($B276,'Results - RiskLevel'!$B$2:$G$321,2,FALSE)</f>
        <v>0</v>
      </c>
    </row>
    <row r="277" spans="1:25" x14ac:dyDescent="0.2">
      <c r="A277">
        <v>276</v>
      </c>
      <c r="B277" t="s">
        <v>280</v>
      </c>
      <c r="C277" t="str">
        <f>VLOOKUP($B277,Naming!$B$2:$D$321,2,FALSE)</f>
        <v>filters for snapchat : sticker design</v>
      </c>
      <c r="D277" t="str">
        <f>VLOOKUP($B277,Naming!$B$2:$D$321,3,FALSE)</f>
        <v>BEAUTY</v>
      </c>
      <c r="E277" s="4">
        <f>VLOOKUP($B277,'Results - Sequence'!$B$2:$E$321,2,FALSE)</f>
        <v>44022.105064632429</v>
      </c>
      <c r="F277" s="4">
        <f>VLOOKUP($B277,'Results - Sequence'!$B$2:$E$321,3,FALSE)</f>
        <v>44022.105343598487</v>
      </c>
      <c r="G277" s="3">
        <f>VLOOKUP($B277,'Results - Sequence'!$B$2:$E$321,4,FALSE)</f>
        <v>2.7896605752175674E-4</v>
      </c>
      <c r="H277" t="str">
        <f>VLOOKUP($B277,Androbugs!$B$2:$C$321,2,FALSE)</f>
        <v>Y</v>
      </c>
      <c r="I277" t="str">
        <f>VLOOKUP($B277,Droidstatx!$B$2:$C$321,2,FALSE)</f>
        <v>Y</v>
      </c>
      <c r="J277" t="e">
        <f>VLOOKUP($B277,Super!$B$2:$C$321,2,FALSE)</f>
        <v>#N/A</v>
      </c>
      <c r="K277">
        <f>VLOOKUP($B277,'Results - OWASP'!$B$2:$L$321,2,FALSE)</f>
        <v>7</v>
      </c>
      <c r="L277">
        <f>VLOOKUP($B277,'Results - OWASP'!$B$2:$L$321,3,FALSE)</f>
        <v>4</v>
      </c>
      <c r="M277">
        <f>VLOOKUP($B277,'Results - OWASP'!$B$2:$L$321,4,FALSE)</f>
        <v>4</v>
      </c>
      <c r="N277">
        <f>VLOOKUP($B277,'Results - OWASP'!$B$2:$L$321,5,FALSE)</f>
        <v>0</v>
      </c>
      <c r="O277">
        <f>VLOOKUP($B277,'Results - OWASP'!$B$2:$L$321,6,FALSE)</f>
        <v>2</v>
      </c>
      <c r="P277">
        <f>VLOOKUP($B277,'Results - OWASP'!$B$2:$L$321,7,FALSE)</f>
        <v>1</v>
      </c>
      <c r="Q277">
        <f>VLOOKUP($B277,'Results - OWASP'!$B$2:$L$321,8,FALSE)</f>
        <v>1</v>
      </c>
      <c r="R277">
        <f>VLOOKUP($B277,'Results - OWASP'!$B$2:$L$321,9,FALSE)</f>
        <v>3</v>
      </c>
      <c r="S277">
        <f>VLOOKUP($B277,'Results - OWASP'!$B$2:$L$321,10,FALSE)</f>
        <v>2</v>
      </c>
      <c r="T277">
        <f>VLOOKUP($B277,'Results - OWASP'!$B$2:$L$321,11,FALSE)</f>
        <v>1</v>
      </c>
      <c r="U277">
        <f>VLOOKUP($B277,'Results - RiskLevel'!$B$2:$G$321,3,FALSE)</f>
        <v>25</v>
      </c>
      <c r="V277">
        <f>VLOOKUP($B277,'Results - RiskLevel'!$B$2:$G$321,4,FALSE)</f>
        <v>8</v>
      </c>
      <c r="W277">
        <f>VLOOKUP($B277,'Results - RiskLevel'!$B$2:$G$321,5,FALSE)</f>
        <v>10</v>
      </c>
      <c r="X277">
        <f>VLOOKUP($B277,'Results - RiskLevel'!$B$2:$G$321,6,FALSE)</f>
        <v>7</v>
      </c>
      <c r="Y277">
        <f>VLOOKUP($B277,'Results - RiskLevel'!$B$2:$G$321,2,FALSE)</f>
        <v>0.56999999999999995</v>
      </c>
    </row>
    <row r="278" spans="1:25" x14ac:dyDescent="0.2">
      <c r="A278">
        <v>277</v>
      </c>
      <c r="B278" t="s">
        <v>281</v>
      </c>
      <c r="C278" t="str">
        <f>VLOOKUP($B278,Naming!$B$2:$D$321,2,FALSE)</f>
        <v>McDonald's</v>
      </c>
      <c r="D278" t="str">
        <f>VLOOKUP($B278,Naming!$B$2:$D$321,3,FALSE)</f>
        <v>FOOD_AND_DRINK</v>
      </c>
      <c r="E278" s="4">
        <f>VLOOKUP($B278,'Results - Sequence'!$B$2:$E$321,2,FALSE)</f>
        <v>44022.105343669042</v>
      </c>
      <c r="F278" s="4">
        <f>VLOOKUP($B278,'Results - Sequence'!$B$2:$E$321,3,FALSE)</f>
        <v>44022.105350085258</v>
      </c>
      <c r="G278" s="3">
        <f>VLOOKUP($B278,'Results - Sequence'!$B$2:$E$321,4,FALSE)</f>
        <v>6.4162159105762839E-6</v>
      </c>
      <c r="H278" t="str">
        <f>VLOOKUP($B278,Androbugs!$B$2:$C$321,2,FALSE)</f>
        <v>N</v>
      </c>
      <c r="I278" t="str">
        <f>VLOOKUP($B278,Droidstatx!$B$2:$C$321,2,FALSE)</f>
        <v>N</v>
      </c>
      <c r="J278" t="e">
        <f>VLOOKUP($B278,Super!$B$2:$C$321,2,FALSE)</f>
        <v>#N/A</v>
      </c>
      <c r="K278">
        <f>VLOOKUP($B278,'Results - OWASP'!$B$2:$L$321,2,FALSE)</f>
        <v>0</v>
      </c>
      <c r="L278">
        <f>VLOOKUP($B278,'Results - OWASP'!$B$2:$L$321,3,FALSE)</f>
        <v>0</v>
      </c>
      <c r="M278">
        <f>VLOOKUP($B278,'Results - OWASP'!$B$2:$L$321,4,FALSE)</f>
        <v>0</v>
      </c>
      <c r="N278">
        <f>VLOOKUP($B278,'Results - OWASP'!$B$2:$L$321,5,FALSE)</f>
        <v>0</v>
      </c>
      <c r="O278">
        <f>VLOOKUP($B278,'Results - OWASP'!$B$2:$L$321,6,FALSE)</f>
        <v>0</v>
      </c>
      <c r="P278">
        <f>VLOOKUP($B278,'Results - OWASP'!$B$2:$L$321,7,FALSE)</f>
        <v>0</v>
      </c>
      <c r="Q278">
        <f>VLOOKUP($B278,'Results - OWASP'!$B$2:$L$321,8,FALSE)</f>
        <v>0</v>
      </c>
      <c r="R278">
        <f>VLOOKUP($B278,'Results - OWASP'!$B$2:$L$321,9,FALSE)</f>
        <v>0</v>
      </c>
      <c r="S278">
        <f>VLOOKUP($B278,'Results - OWASP'!$B$2:$L$321,10,FALSE)</f>
        <v>0</v>
      </c>
      <c r="T278">
        <f>VLOOKUP($B278,'Results - OWASP'!$B$2:$L$321,11,FALSE)</f>
        <v>0</v>
      </c>
      <c r="U278">
        <f>VLOOKUP($B278,'Results - RiskLevel'!$B$2:$G$321,3,FALSE)</f>
        <v>0</v>
      </c>
      <c r="V278">
        <f>VLOOKUP($B278,'Results - RiskLevel'!$B$2:$G$321,4,FALSE)</f>
        <v>0</v>
      </c>
      <c r="W278">
        <f>VLOOKUP($B278,'Results - RiskLevel'!$B$2:$G$321,5,FALSE)</f>
        <v>0</v>
      </c>
      <c r="X278">
        <f>VLOOKUP($B278,'Results - RiskLevel'!$B$2:$G$321,6,FALSE)</f>
        <v>0</v>
      </c>
      <c r="Y278">
        <f>VLOOKUP($B278,'Results - RiskLevel'!$B$2:$G$321,2,FALSE)</f>
        <v>0</v>
      </c>
    </row>
    <row r="279" spans="1:25" x14ac:dyDescent="0.2">
      <c r="A279">
        <v>278</v>
      </c>
      <c r="B279" t="s">
        <v>282</v>
      </c>
      <c r="C279" t="str">
        <f>VLOOKUP($B279,Naming!$B$2:$D$321,2,FALSE)</f>
        <v>Dream Apps Market</v>
      </c>
      <c r="D279" t="str">
        <f>VLOOKUP($B279,Naming!$B$2:$D$321,3,FALSE)</f>
        <v>NEWS_AND_MAGAZINES</v>
      </c>
      <c r="E279" s="4">
        <f>VLOOKUP($B279,'Results - Sequence'!$B$2:$E$321,2,FALSE)</f>
        <v>44022.105350149373</v>
      </c>
      <c r="F279" s="4">
        <f>VLOOKUP($B279,'Results - Sequence'!$B$2:$E$321,3,FALSE)</f>
        <v>44022.105615596367</v>
      </c>
      <c r="G279" s="3">
        <f>VLOOKUP($B279,'Results - Sequence'!$B$2:$E$321,4,FALSE)</f>
        <v>2.6544699358055368E-4</v>
      </c>
      <c r="H279" t="str">
        <f>VLOOKUP($B279,Androbugs!$B$2:$C$321,2,FALSE)</f>
        <v>Y</v>
      </c>
      <c r="I279" t="str">
        <f>VLOOKUP($B279,Droidstatx!$B$2:$C$321,2,FALSE)</f>
        <v>Y</v>
      </c>
      <c r="J279" t="e">
        <f>VLOOKUP($B279,Super!$B$2:$C$321,2,FALSE)</f>
        <v>#N/A</v>
      </c>
      <c r="K279">
        <f>VLOOKUP($B279,'Results - OWASP'!$B$2:$L$321,2,FALSE)</f>
        <v>4</v>
      </c>
      <c r="L279">
        <f>VLOOKUP($B279,'Results - OWASP'!$B$2:$L$321,3,FALSE)</f>
        <v>3</v>
      </c>
      <c r="M279">
        <f>VLOOKUP($B279,'Results - OWASP'!$B$2:$L$321,4,FALSE)</f>
        <v>2</v>
      </c>
      <c r="N279">
        <f>VLOOKUP($B279,'Results - OWASP'!$B$2:$L$321,5,FALSE)</f>
        <v>0</v>
      </c>
      <c r="O279">
        <f>VLOOKUP($B279,'Results - OWASP'!$B$2:$L$321,6,FALSE)</f>
        <v>1</v>
      </c>
      <c r="P279">
        <f>VLOOKUP($B279,'Results - OWASP'!$B$2:$L$321,7,FALSE)</f>
        <v>1</v>
      </c>
      <c r="Q279">
        <f>VLOOKUP($B279,'Results - OWASP'!$B$2:$L$321,8,FALSE)</f>
        <v>1</v>
      </c>
      <c r="R279">
        <f>VLOOKUP($B279,'Results - OWASP'!$B$2:$L$321,9,FALSE)</f>
        <v>2</v>
      </c>
      <c r="S279">
        <f>VLOOKUP($B279,'Results - OWASP'!$B$2:$L$321,10,FALSE)</f>
        <v>0</v>
      </c>
      <c r="T279">
        <f>VLOOKUP($B279,'Results - OWASP'!$B$2:$L$321,11,FALSE)</f>
        <v>1</v>
      </c>
      <c r="U279">
        <f>VLOOKUP($B279,'Results - RiskLevel'!$B$2:$G$321,3,FALSE)</f>
        <v>15</v>
      </c>
      <c r="V279">
        <f>VLOOKUP($B279,'Results - RiskLevel'!$B$2:$G$321,4,FALSE)</f>
        <v>6</v>
      </c>
      <c r="W279">
        <f>VLOOKUP($B279,'Results - RiskLevel'!$B$2:$G$321,5,FALSE)</f>
        <v>8</v>
      </c>
      <c r="X279">
        <f>VLOOKUP($B279,'Results - RiskLevel'!$B$2:$G$321,6,FALSE)</f>
        <v>1</v>
      </c>
      <c r="Y279">
        <f>VLOOKUP($B279,'Results - RiskLevel'!$B$2:$G$321,2,FALSE)</f>
        <v>0.46</v>
      </c>
    </row>
    <row r="280" spans="1:25" x14ac:dyDescent="0.2">
      <c r="A280">
        <v>279</v>
      </c>
      <c r="B280" t="s">
        <v>283</v>
      </c>
      <c r="C280" t="str">
        <f>VLOOKUP($B280,Naming!$B$2:$D$321,2,FALSE)</f>
        <v>Gamers GLTool Free with Game Turbo &amp; Game Tuner</v>
      </c>
      <c r="D280" t="str">
        <f>VLOOKUP($B280,Naming!$B$2:$D$321,3,FALSE)</f>
        <v>LIBRARIES_AND_DEMO</v>
      </c>
      <c r="E280" s="4">
        <f>VLOOKUP($B280,'Results - Sequence'!$B$2:$E$321,2,FALSE)</f>
        <v>44022.105615662353</v>
      </c>
      <c r="F280" s="4">
        <f>VLOOKUP($B280,'Results - Sequence'!$B$2:$E$321,3,FALSE)</f>
        <v>44022.105741768413</v>
      </c>
      <c r="G280" s="3">
        <f>VLOOKUP($B280,'Results - Sequence'!$B$2:$E$321,4,FALSE)</f>
        <v>1.2610606063390151E-4</v>
      </c>
      <c r="H280" t="str">
        <f>VLOOKUP($B280,Androbugs!$B$2:$C$321,2,FALSE)</f>
        <v>Y</v>
      </c>
      <c r="I280" t="str">
        <f>VLOOKUP($B280,Droidstatx!$B$2:$C$321,2,FALSE)</f>
        <v>Y</v>
      </c>
      <c r="J280" t="e">
        <f>VLOOKUP($B280,Super!$B$2:$C$321,2,FALSE)</f>
        <v>#N/A</v>
      </c>
      <c r="K280">
        <f>VLOOKUP($B280,'Results - OWASP'!$B$2:$L$321,2,FALSE)</f>
        <v>8</v>
      </c>
      <c r="L280">
        <f>VLOOKUP($B280,'Results - OWASP'!$B$2:$L$321,3,FALSE)</f>
        <v>2</v>
      </c>
      <c r="M280">
        <f>VLOOKUP($B280,'Results - OWASP'!$B$2:$L$321,4,FALSE)</f>
        <v>5</v>
      </c>
      <c r="N280">
        <f>VLOOKUP($B280,'Results - OWASP'!$B$2:$L$321,5,FALSE)</f>
        <v>0</v>
      </c>
      <c r="O280">
        <f>VLOOKUP($B280,'Results - OWASP'!$B$2:$L$321,6,FALSE)</f>
        <v>1</v>
      </c>
      <c r="P280">
        <f>VLOOKUP($B280,'Results - OWASP'!$B$2:$L$321,7,FALSE)</f>
        <v>1</v>
      </c>
      <c r="Q280">
        <f>VLOOKUP($B280,'Results - OWASP'!$B$2:$L$321,8,FALSE)</f>
        <v>2</v>
      </c>
      <c r="R280">
        <f>VLOOKUP($B280,'Results - OWASP'!$B$2:$L$321,9,FALSE)</f>
        <v>2</v>
      </c>
      <c r="S280">
        <f>VLOOKUP($B280,'Results - OWASP'!$B$2:$L$321,10,FALSE)</f>
        <v>0</v>
      </c>
      <c r="T280">
        <f>VLOOKUP($B280,'Results - OWASP'!$B$2:$L$321,11,FALSE)</f>
        <v>0</v>
      </c>
      <c r="U280">
        <f>VLOOKUP($B280,'Results - RiskLevel'!$B$2:$G$321,3,FALSE)</f>
        <v>21</v>
      </c>
      <c r="V280">
        <f>VLOOKUP($B280,'Results - RiskLevel'!$B$2:$G$321,4,FALSE)</f>
        <v>6</v>
      </c>
      <c r="W280">
        <f>VLOOKUP($B280,'Results - RiskLevel'!$B$2:$G$321,5,FALSE)</f>
        <v>10</v>
      </c>
      <c r="X280">
        <f>VLOOKUP($B280,'Results - RiskLevel'!$B$2:$G$321,6,FALSE)</f>
        <v>5</v>
      </c>
      <c r="Y280">
        <f>VLOOKUP($B280,'Results - RiskLevel'!$B$2:$G$321,2,FALSE)</f>
        <v>0.59</v>
      </c>
    </row>
    <row r="281" spans="1:25" x14ac:dyDescent="0.2">
      <c r="A281">
        <v>280</v>
      </c>
      <c r="B281" t="s">
        <v>284</v>
      </c>
      <c r="C281" t="str">
        <f>VLOOKUP($B281,Naming!$B$2:$D$321,2,FALSE)</f>
        <v>MytelPay</v>
      </c>
      <c r="D281" t="str">
        <f>VLOOKUP($B281,Naming!$B$2:$D$321,3,FALSE)</f>
        <v>BUSINESS</v>
      </c>
      <c r="E281" s="4">
        <f>VLOOKUP($B281,'Results - Sequence'!$B$2:$E$321,2,FALSE)</f>
        <v>44022.105741835869</v>
      </c>
      <c r="F281" s="4">
        <f>VLOOKUP($B281,'Results - Sequence'!$B$2:$E$321,3,FALSE)</f>
        <v>44022.106128961248</v>
      </c>
      <c r="G281" s="3">
        <f>VLOOKUP($B281,'Results - Sequence'!$B$2:$E$321,4,FALSE)</f>
        <v>3.8712537934770808E-4</v>
      </c>
      <c r="H281" t="str">
        <f>VLOOKUP($B281,Androbugs!$B$2:$C$321,2,FALSE)</f>
        <v>Y</v>
      </c>
      <c r="I281" t="str">
        <f>VLOOKUP($B281,Droidstatx!$B$2:$C$321,2,FALSE)</f>
        <v>Y</v>
      </c>
      <c r="J281" t="e">
        <f>VLOOKUP($B281,Super!$B$2:$C$321,2,FALSE)</f>
        <v>#N/A</v>
      </c>
      <c r="K281">
        <f>VLOOKUP($B281,'Results - OWASP'!$B$2:$L$321,2,FALSE)</f>
        <v>9</v>
      </c>
      <c r="L281">
        <f>VLOOKUP($B281,'Results - OWASP'!$B$2:$L$321,3,FALSE)</f>
        <v>2</v>
      </c>
      <c r="M281">
        <f>VLOOKUP($B281,'Results - OWASP'!$B$2:$L$321,4,FALSE)</f>
        <v>4</v>
      </c>
      <c r="N281">
        <f>VLOOKUP($B281,'Results - OWASP'!$B$2:$L$321,5,FALSE)</f>
        <v>0</v>
      </c>
      <c r="O281">
        <f>VLOOKUP($B281,'Results - OWASP'!$B$2:$L$321,6,FALSE)</f>
        <v>1</v>
      </c>
      <c r="P281">
        <f>VLOOKUP($B281,'Results - OWASP'!$B$2:$L$321,7,FALSE)</f>
        <v>1</v>
      </c>
      <c r="Q281">
        <f>VLOOKUP($B281,'Results - OWASP'!$B$2:$L$321,8,FALSE)</f>
        <v>1</v>
      </c>
      <c r="R281">
        <f>VLOOKUP($B281,'Results - OWASP'!$B$2:$L$321,9,FALSE)</f>
        <v>3</v>
      </c>
      <c r="S281">
        <f>VLOOKUP($B281,'Results - OWASP'!$B$2:$L$321,10,FALSE)</f>
        <v>1</v>
      </c>
      <c r="T281">
        <f>VLOOKUP($B281,'Results - OWASP'!$B$2:$L$321,11,FALSE)</f>
        <v>0</v>
      </c>
      <c r="U281">
        <f>VLOOKUP($B281,'Results - RiskLevel'!$B$2:$G$321,3,FALSE)</f>
        <v>22</v>
      </c>
      <c r="V281">
        <f>VLOOKUP($B281,'Results - RiskLevel'!$B$2:$G$321,4,FALSE)</f>
        <v>6</v>
      </c>
      <c r="W281">
        <f>VLOOKUP($B281,'Results - RiskLevel'!$B$2:$G$321,5,FALSE)</f>
        <v>11</v>
      </c>
      <c r="X281">
        <f>VLOOKUP($B281,'Results - RiskLevel'!$B$2:$G$321,6,FALSE)</f>
        <v>5</v>
      </c>
      <c r="Y281">
        <f>VLOOKUP($B281,'Results - RiskLevel'!$B$2:$G$321,2,FALSE)</f>
        <v>0.55000000000000004</v>
      </c>
    </row>
    <row r="282" spans="1:25" x14ac:dyDescent="0.2">
      <c r="A282">
        <v>281</v>
      </c>
      <c r="B282" t="s">
        <v>285</v>
      </c>
      <c r="C282" t="str">
        <f>VLOOKUP($B282,Naming!$B$2:$D$321,2,FALSE)</f>
        <v>Instagram</v>
      </c>
      <c r="D282" t="str">
        <f>VLOOKUP($B282,Naming!$B$2:$D$321,3,FALSE)</f>
        <v>SOCIAL</v>
      </c>
      <c r="E282" s="4">
        <f>VLOOKUP($B282,'Results - Sequence'!$B$2:$E$321,2,FALSE)</f>
        <v>44022.106129035681</v>
      </c>
      <c r="F282" s="4">
        <f>VLOOKUP($B282,'Results - Sequence'!$B$2:$E$321,3,FALSE)</f>
        <v>44022.106942403567</v>
      </c>
      <c r="G282" s="3">
        <f>VLOOKUP($B282,'Results - Sequence'!$B$2:$E$321,4,FALSE)</f>
        <v>8.1336788571206853E-4</v>
      </c>
      <c r="H282" t="str">
        <f>VLOOKUP($B282,Androbugs!$B$2:$C$321,2,FALSE)</f>
        <v>Y</v>
      </c>
      <c r="I282" t="str">
        <f>VLOOKUP($B282,Droidstatx!$B$2:$C$321,2,FALSE)</f>
        <v>Y</v>
      </c>
      <c r="J282" t="str">
        <f>VLOOKUP($B282,Super!$B$2:$C$321,2,FALSE)</f>
        <v>Y</v>
      </c>
      <c r="K282">
        <f>VLOOKUP($B282,'Results - OWASP'!$B$2:$L$321,2,FALSE)</f>
        <v>7</v>
      </c>
      <c r="L282">
        <f>VLOOKUP($B282,'Results - OWASP'!$B$2:$L$321,3,FALSE)</f>
        <v>9</v>
      </c>
      <c r="M282">
        <f>VLOOKUP($B282,'Results - OWASP'!$B$2:$L$321,4,FALSE)</f>
        <v>5</v>
      </c>
      <c r="N282">
        <f>VLOOKUP($B282,'Results - OWASP'!$B$2:$L$321,5,FALSE)</f>
        <v>0</v>
      </c>
      <c r="O282">
        <f>VLOOKUP($B282,'Results - OWASP'!$B$2:$L$321,6,FALSE)</f>
        <v>4</v>
      </c>
      <c r="P282">
        <f>VLOOKUP($B282,'Results - OWASP'!$B$2:$L$321,7,FALSE)</f>
        <v>1</v>
      </c>
      <c r="Q282">
        <f>VLOOKUP($B282,'Results - OWASP'!$B$2:$L$321,8,FALSE)</f>
        <v>6</v>
      </c>
      <c r="R282">
        <f>VLOOKUP($B282,'Results - OWASP'!$B$2:$L$321,9,FALSE)</f>
        <v>4</v>
      </c>
      <c r="S282">
        <f>VLOOKUP($B282,'Results - OWASP'!$B$2:$L$321,10,FALSE)</f>
        <v>1</v>
      </c>
      <c r="T282">
        <f>VLOOKUP($B282,'Results - OWASP'!$B$2:$L$321,11,FALSE)</f>
        <v>0</v>
      </c>
      <c r="U282">
        <f>VLOOKUP($B282,'Results - RiskLevel'!$B$2:$G$321,3,FALSE)</f>
        <v>37</v>
      </c>
      <c r="V282">
        <f>VLOOKUP($B282,'Results - RiskLevel'!$B$2:$G$321,4,FALSE)</f>
        <v>11</v>
      </c>
      <c r="W282">
        <f>VLOOKUP($B282,'Results - RiskLevel'!$B$2:$G$321,5,FALSE)</f>
        <v>16</v>
      </c>
      <c r="X282">
        <f>VLOOKUP($B282,'Results - RiskLevel'!$B$2:$G$321,6,FALSE)</f>
        <v>10</v>
      </c>
      <c r="Y282">
        <f>VLOOKUP($B282,'Results - RiskLevel'!$B$2:$G$321,2,FALSE)</f>
        <v>0.53</v>
      </c>
    </row>
    <row r="283" spans="1:25" x14ac:dyDescent="0.2">
      <c r="A283">
        <v>282</v>
      </c>
      <c r="B283" t="s">
        <v>286</v>
      </c>
      <c r="C283" t="str">
        <f>VLOOKUP($B283,Naming!$B$2:$D$321,2,FALSE)</f>
        <v>Scanner App To PDF - TapScanner</v>
      </c>
      <c r="D283" t="str">
        <f>VLOOKUP($B283,Naming!$B$2:$D$321,3,FALSE)</f>
        <v>BUSINESS</v>
      </c>
      <c r="E283" s="4">
        <f>VLOOKUP($B283,'Results - Sequence'!$B$2:$E$321,2,FALSE)</f>
        <v>44022.106942467537</v>
      </c>
      <c r="F283" s="4">
        <f>VLOOKUP($B283,'Results - Sequence'!$B$2:$E$321,3,FALSE)</f>
        <v>44022.106949341432</v>
      </c>
      <c r="G283" s="3">
        <f>VLOOKUP($B283,'Results - Sequence'!$B$2:$E$321,4,FALSE)</f>
        <v>6.873895472381264E-6</v>
      </c>
      <c r="H283" t="str">
        <f>VLOOKUP($B283,Androbugs!$B$2:$C$321,2,FALSE)</f>
        <v>N</v>
      </c>
      <c r="I283" t="str">
        <f>VLOOKUP($B283,Droidstatx!$B$2:$C$321,2,FALSE)</f>
        <v>N</v>
      </c>
      <c r="J283" t="str">
        <f>VLOOKUP($B283,Super!$B$2:$C$321,2,FALSE)</f>
        <v>Y</v>
      </c>
      <c r="K283">
        <f>VLOOKUP($B283,'Results - OWASP'!$B$2:$L$321,2,FALSE)</f>
        <v>0</v>
      </c>
      <c r="L283">
        <f>VLOOKUP($B283,'Results - OWASP'!$B$2:$L$321,3,FALSE)</f>
        <v>4</v>
      </c>
      <c r="M283">
        <f>VLOOKUP($B283,'Results - OWASP'!$B$2:$L$321,4,FALSE)</f>
        <v>0</v>
      </c>
      <c r="N283">
        <f>VLOOKUP($B283,'Results - OWASP'!$B$2:$L$321,5,FALSE)</f>
        <v>0</v>
      </c>
      <c r="O283">
        <f>VLOOKUP($B283,'Results - OWASP'!$B$2:$L$321,6,FALSE)</f>
        <v>3</v>
      </c>
      <c r="P283">
        <f>VLOOKUP($B283,'Results - OWASP'!$B$2:$L$321,7,FALSE)</f>
        <v>0</v>
      </c>
      <c r="Q283">
        <f>VLOOKUP($B283,'Results - OWASP'!$B$2:$L$321,8,FALSE)</f>
        <v>4</v>
      </c>
      <c r="R283">
        <f>VLOOKUP($B283,'Results - OWASP'!$B$2:$L$321,9,FALSE)</f>
        <v>0</v>
      </c>
      <c r="S283">
        <f>VLOOKUP($B283,'Results - OWASP'!$B$2:$L$321,10,FALSE)</f>
        <v>0</v>
      </c>
      <c r="T283">
        <f>VLOOKUP($B283,'Results - OWASP'!$B$2:$L$321,11,FALSE)</f>
        <v>0</v>
      </c>
      <c r="U283">
        <f>VLOOKUP($B283,'Results - RiskLevel'!$B$2:$G$321,3,FALSE)</f>
        <v>11</v>
      </c>
      <c r="V283">
        <f>VLOOKUP($B283,'Results - RiskLevel'!$B$2:$G$321,4,FALSE)</f>
        <v>5</v>
      </c>
      <c r="W283">
        <f>VLOOKUP($B283,'Results - RiskLevel'!$B$2:$G$321,5,FALSE)</f>
        <v>4</v>
      </c>
      <c r="X283">
        <f>VLOOKUP($B283,'Results - RiskLevel'!$B$2:$G$321,6,FALSE)</f>
        <v>2</v>
      </c>
      <c r="Y283">
        <f>VLOOKUP($B283,'Results - RiskLevel'!$B$2:$G$321,2,FALSE)</f>
        <v>0.54</v>
      </c>
    </row>
    <row r="284" spans="1:25" x14ac:dyDescent="0.2">
      <c r="A284">
        <v>283</v>
      </c>
      <c r="B284" t="s">
        <v>287</v>
      </c>
      <c r="C284" t="str">
        <f>VLOOKUP($B284,Naming!$B$2:$D$321,2,FALSE)</f>
        <v>Guide for 9app Mobile Market</v>
      </c>
      <c r="D284" t="str">
        <f>VLOOKUP($B284,Naming!$B$2:$D$321,3,FALSE)</f>
        <v>NEWS_AND_MAGAZINES</v>
      </c>
      <c r="E284" s="4">
        <f>VLOOKUP($B284,'Results - Sequence'!$B$2:$E$321,2,FALSE)</f>
        <v>44022.106949402521</v>
      </c>
      <c r="F284" s="4">
        <f>VLOOKUP($B284,'Results - Sequence'!$B$2:$E$321,3,FALSE)</f>
        <v>44022.107201389103</v>
      </c>
      <c r="G284" s="3">
        <f>VLOOKUP($B284,'Results - Sequence'!$B$2:$E$321,4,FALSE)</f>
        <v>2.5198658113367856E-4</v>
      </c>
      <c r="H284" t="str">
        <f>VLOOKUP($B284,Androbugs!$B$2:$C$321,2,FALSE)</f>
        <v>Y</v>
      </c>
      <c r="I284" t="str">
        <f>VLOOKUP($B284,Droidstatx!$B$2:$C$321,2,FALSE)</f>
        <v>Y</v>
      </c>
      <c r="J284" t="e">
        <f>VLOOKUP($B284,Super!$B$2:$C$321,2,FALSE)</f>
        <v>#N/A</v>
      </c>
      <c r="K284">
        <f>VLOOKUP($B284,'Results - OWASP'!$B$2:$L$321,2,FALSE)</f>
        <v>7</v>
      </c>
      <c r="L284">
        <f>VLOOKUP($B284,'Results - OWASP'!$B$2:$L$321,3,FALSE)</f>
        <v>2</v>
      </c>
      <c r="M284">
        <f>VLOOKUP($B284,'Results - OWASP'!$B$2:$L$321,4,FALSE)</f>
        <v>2</v>
      </c>
      <c r="N284">
        <f>VLOOKUP($B284,'Results - OWASP'!$B$2:$L$321,5,FALSE)</f>
        <v>0</v>
      </c>
      <c r="O284">
        <f>VLOOKUP($B284,'Results - OWASP'!$B$2:$L$321,6,FALSE)</f>
        <v>2</v>
      </c>
      <c r="P284">
        <f>VLOOKUP($B284,'Results - OWASP'!$B$2:$L$321,7,FALSE)</f>
        <v>1</v>
      </c>
      <c r="Q284">
        <f>VLOOKUP($B284,'Results - OWASP'!$B$2:$L$321,8,FALSE)</f>
        <v>2</v>
      </c>
      <c r="R284">
        <f>VLOOKUP($B284,'Results - OWASP'!$B$2:$L$321,9,FALSE)</f>
        <v>3</v>
      </c>
      <c r="S284">
        <f>VLOOKUP($B284,'Results - OWASP'!$B$2:$L$321,10,FALSE)</f>
        <v>2</v>
      </c>
      <c r="T284">
        <f>VLOOKUP($B284,'Results - OWASP'!$B$2:$L$321,11,FALSE)</f>
        <v>1</v>
      </c>
      <c r="U284">
        <f>VLOOKUP($B284,'Results - RiskLevel'!$B$2:$G$321,3,FALSE)</f>
        <v>22</v>
      </c>
      <c r="V284">
        <f>VLOOKUP($B284,'Results - RiskLevel'!$B$2:$G$321,4,FALSE)</f>
        <v>7</v>
      </c>
      <c r="W284">
        <f>VLOOKUP($B284,'Results - RiskLevel'!$B$2:$G$321,5,FALSE)</f>
        <v>11</v>
      </c>
      <c r="X284">
        <f>VLOOKUP($B284,'Results - RiskLevel'!$B$2:$G$321,6,FALSE)</f>
        <v>4</v>
      </c>
      <c r="Y284">
        <f>VLOOKUP($B284,'Results - RiskLevel'!$B$2:$G$321,2,FALSE)</f>
        <v>0.55000000000000004</v>
      </c>
    </row>
    <row r="285" spans="1:25" x14ac:dyDescent="0.2">
      <c r="A285">
        <v>284</v>
      </c>
      <c r="B285" t="s">
        <v>288</v>
      </c>
      <c r="C285" t="str">
        <f>VLOOKUP($B285,Naming!$B$2:$D$321,2,FALSE)</f>
        <v>Google Chrome: Fast &amp; Secure</v>
      </c>
      <c r="D285" t="str">
        <f>VLOOKUP($B285,Naming!$B$2:$D$321,3,FALSE)</f>
        <v>COMMUNICATION</v>
      </c>
      <c r="E285" s="4">
        <f>VLOOKUP($B285,'Results - Sequence'!$B$2:$E$321,2,FALSE)</f>
        <v>44022.107201452891</v>
      </c>
      <c r="F285" s="4">
        <f>VLOOKUP($B285,'Results - Sequence'!$B$2:$E$321,3,FALSE)</f>
        <v>44022.107208789923</v>
      </c>
      <c r="G285" s="3">
        <f>VLOOKUP($B285,'Results - Sequence'!$B$2:$E$321,4,FALSE)</f>
        <v>7.3370320023968816E-6</v>
      </c>
      <c r="H285" t="str">
        <f>VLOOKUP($B285,Androbugs!$B$2:$C$321,2,FALSE)</f>
        <v>N</v>
      </c>
      <c r="I285" t="str">
        <f>VLOOKUP($B285,Droidstatx!$B$2:$C$321,2,FALSE)</f>
        <v>N</v>
      </c>
      <c r="J285" t="e">
        <f>VLOOKUP($B285,Super!$B$2:$C$321,2,FALSE)</f>
        <v>#N/A</v>
      </c>
      <c r="K285">
        <f>VLOOKUP($B285,'Results - OWASP'!$B$2:$L$321,2,FALSE)</f>
        <v>0</v>
      </c>
      <c r="L285">
        <f>VLOOKUP($B285,'Results - OWASP'!$B$2:$L$321,3,FALSE)</f>
        <v>0</v>
      </c>
      <c r="M285">
        <f>VLOOKUP($B285,'Results - OWASP'!$B$2:$L$321,4,FALSE)</f>
        <v>0</v>
      </c>
      <c r="N285">
        <f>VLOOKUP($B285,'Results - OWASP'!$B$2:$L$321,5,FALSE)</f>
        <v>0</v>
      </c>
      <c r="O285">
        <f>VLOOKUP($B285,'Results - OWASP'!$B$2:$L$321,6,FALSE)</f>
        <v>0</v>
      </c>
      <c r="P285">
        <f>VLOOKUP($B285,'Results - OWASP'!$B$2:$L$321,7,FALSE)</f>
        <v>0</v>
      </c>
      <c r="Q285">
        <f>VLOOKUP($B285,'Results - OWASP'!$B$2:$L$321,8,FALSE)</f>
        <v>0</v>
      </c>
      <c r="R285">
        <f>VLOOKUP($B285,'Results - OWASP'!$B$2:$L$321,9,FALSE)</f>
        <v>0</v>
      </c>
      <c r="S285">
        <f>VLOOKUP($B285,'Results - OWASP'!$B$2:$L$321,10,FALSE)</f>
        <v>0</v>
      </c>
      <c r="T285">
        <f>VLOOKUP($B285,'Results - OWASP'!$B$2:$L$321,11,FALSE)</f>
        <v>0</v>
      </c>
      <c r="U285">
        <f>VLOOKUP($B285,'Results - RiskLevel'!$B$2:$G$321,3,FALSE)</f>
        <v>0</v>
      </c>
      <c r="V285">
        <f>VLOOKUP($B285,'Results - RiskLevel'!$B$2:$G$321,4,FALSE)</f>
        <v>0</v>
      </c>
      <c r="W285">
        <f>VLOOKUP($B285,'Results - RiskLevel'!$B$2:$G$321,5,FALSE)</f>
        <v>0</v>
      </c>
      <c r="X285">
        <f>VLOOKUP($B285,'Results - RiskLevel'!$B$2:$G$321,6,FALSE)</f>
        <v>0</v>
      </c>
      <c r="Y285">
        <f>VLOOKUP($B285,'Results - RiskLevel'!$B$2:$G$321,2,FALSE)</f>
        <v>0</v>
      </c>
    </row>
    <row r="286" spans="1:25" x14ac:dyDescent="0.2">
      <c r="A286">
        <v>285</v>
      </c>
      <c r="B286" t="s">
        <v>289</v>
      </c>
      <c r="C286" t="str">
        <f>VLOOKUP($B286,Naming!$B$2:$D$321,2,FALSE)</f>
        <v>YouTube Vanced</v>
      </c>
      <c r="D286" t="str">
        <f>VLOOKUP($B286,Naming!$B$2:$D$321,3,FALSE)</f>
        <v>VIDEO_PLAYERS</v>
      </c>
      <c r="E286" s="4">
        <f>VLOOKUP($B286,'Results - Sequence'!$B$2:$E$321,2,FALSE)</f>
        <v>44022.107208853631</v>
      </c>
      <c r="F286" s="4">
        <f>VLOOKUP($B286,'Results - Sequence'!$B$2:$E$321,3,FALSE)</f>
        <v>44022.107771476003</v>
      </c>
      <c r="G286" s="3">
        <f>VLOOKUP($B286,'Results - Sequence'!$B$2:$E$321,4,FALSE)</f>
        <v>5.6262237194459885E-4</v>
      </c>
      <c r="H286" t="str">
        <f>VLOOKUP($B286,Androbugs!$B$2:$C$321,2,FALSE)</f>
        <v>Y</v>
      </c>
      <c r="I286" t="str">
        <f>VLOOKUP($B286,Droidstatx!$B$2:$C$321,2,FALSE)</f>
        <v>Y</v>
      </c>
      <c r="J286" t="e">
        <f>VLOOKUP($B286,Super!$B$2:$C$321,2,FALSE)</f>
        <v>#N/A</v>
      </c>
      <c r="K286">
        <f>VLOOKUP($B286,'Results - OWASP'!$B$2:$L$321,2,FALSE)</f>
        <v>7</v>
      </c>
      <c r="L286">
        <f>VLOOKUP($B286,'Results - OWASP'!$B$2:$L$321,3,FALSE)</f>
        <v>3</v>
      </c>
      <c r="M286">
        <f>VLOOKUP($B286,'Results - OWASP'!$B$2:$L$321,4,FALSE)</f>
        <v>2</v>
      </c>
      <c r="N286">
        <f>VLOOKUP($B286,'Results - OWASP'!$B$2:$L$321,5,FALSE)</f>
        <v>0</v>
      </c>
      <c r="O286">
        <f>VLOOKUP($B286,'Results - OWASP'!$B$2:$L$321,6,FALSE)</f>
        <v>2</v>
      </c>
      <c r="P286">
        <f>VLOOKUP($B286,'Results - OWASP'!$B$2:$L$321,7,FALSE)</f>
        <v>1</v>
      </c>
      <c r="Q286">
        <f>VLOOKUP($B286,'Results - OWASP'!$B$2:$L$321,8,FALSE)</f>
        <v>1</v>
      </c>
      <c r="R286">
        <f>VLOOKUP($B286,'Results - OWASP'!$B$2:$L$321,9,FALSE)</f>
        <v>2</v>
      </c>
      <c r="S286">
        <f>VLOOKUP($B286,'Results - OWASP'!$B$2:$L$321,10,FALSE)</f>
        <v>1</v>
      </c>
      <c r="T286">
        <f>VLOOKUP($B286,'Results - OWASP'!$B$2:$L$321,11,FALSE)</f>
        <v>1</v>
      </c>
      <c r="U286">
        <f>VLOOKUP($B286,'Results - RiskLevel'!$B$2:$G$321,3,FALSE)</f>
        <v>20</v>
      </c>
      <c r="V286">
        <f>VLOOKUP($B286,'Results - RiskLevel'!$B$2:$G$321,4,FALSE)</f>
        <v>5</v>
      </c>
      <c r="W286">
        <f>VLOOKUP($B286,'Results - RiskLevel'!$B$2:$G$321,5,FALSE)</f>
        <v>11</v>
      </c>
      <c r="X286">
        <f>VLOOKUP($B286,'Results - RiskLevel'!$B$2:$G$321,6,FALSE)</f>
        <v>4</v>
      </c>
      <c r="Y286">
        <f>VLOOKUP($B286,'Results - RiskLevel'!$B$2:$G$321,2,FALSE)</f>
        <v>0.55000000000000004</v>
      </c>
    </row>
    <row r="287" spans="1:25" x14ac:dyDescent="0.2">
      <c r="A287">
        <v>286</v>
      </c>
      <c r="B287" t="s">
        <v>290</v>
      </c>
      <c r="C287" t="str">
        <f>VLOOKUP($B287,Naming!$B$2:$D$321,2,FALSE)</f>
        <v>HAGO - Play With New Friends</v>
      </c>
      <c r="D287" t="str">
        <f>VLOOKUP($B287,Naming!$B$2:$D$321,3,FALSE)</f>
        <v>SOCIAL</v>
      </c>
      <c r="E287" s="4">
        <f>VLOOKUP($B287,'Results - Sequence'!$B$2:$E$321,2,FALSE)</f>
        <v>44022.107771545823</v>
      </c>
      <c r="F287" s="4">
        <f>VLOOKUP($B287,'Results - Sequence'!$B$2:$E$321,3,FALSE)</f>
        <v>44022.108320710053</v>
      </c>
      <c r="G287" s="3">
        <f>VLOOKUP($B287,'Results - Sequence'!$B$2:$E$321,4,FALSE)</f>
        <v>5.4916422959649935E-4</v>
      </c>
      <c r="H287" t="str">
        <f>VLOOKUP($B287,Androbugs!$B$2:$C$321,2,FALSE)</f>
        <v>Y</v>
      </c>
      <c r="I287" t="str">
        <f>VLOOKUP($B287,Droidstatx!$B$2:$C$321,2,FALSE)</f>
        <v>Y</v>
      </c>
      <c r="J287" t="str">
        <f>VLOOKUP($B287,Super!$B$2:$C$321,2,FALSE)</f>
        <v>Y</v>
      </c>
      <c r="K287">
        <f>VLOOKUP($B287,'Results - OWASP'!$B$2:$L$321,2,FALSE)</f>
        <v>10</v>
      </c>
      <c r="L287">
        <f>VLOOKUP($B287,'Results - OWASP'!$B$2:$L$321,3,FALSE)</f>
        <v>8</v>
      </c>
      <c r="M287">
        <f>VLOOKUP($B287,'Results - OWASP'!$B$2:$L$321,4,FALSE)</f>
        <v>3</v>
      </c>
      <c r="N287">
        <f>VLOOKUP($B287,'Results - OWASP'!$B$2:$L$321,5,FALSE)</f>
        <v>0</v>
      </c>
      <c r="O287">
        <f>VLOOKUP($B287,'Results - OWASP'!$B$2:$L$321,6,FALSE)</f>
        <v>6</v>
      </c>
      <c r="P287">
        <f>VLOOKUP($B287,'Results - OWASP'!$B$2:$L$321,7,FALSE)</f>
        <v>1</v>
      </c>
      <c r="Q287">
        <f>VLOOKUP($B287,'Results - OWASP'!$B$2:$L$321,8,FALSE)</f>
        <v>4</v>
      </c>
      <c r="R287">
        <f>VLOOKUP($B287,'Results - OWASP'!$B$2:$L$321,9,FALSE)</f>
        <v>3</v>
      </c>
      <c r="S287">
        <f>VLOOKUP($B287,'Results - OWASP'!$B$2:$L$321,10,FALSE)</f>
        <v>1</v>
      </c>
      <c r="T287">
        <f>VLOOKUP($B287,'Results - OWASP'!$B$2:$L$321,11,FALSE)</f>
        <v>0</v>
      </c>
      <c r="U287">
        <f>VLOOKUP($B287,'Results - RiskLevel'!$B$2:$G$321,3,FALSE)</f>
        <v>36</v>
      </c>
      <c r="V287">
        <f>VLOOKUP($B287,'Results - RiskLevel'!$B$2:$G$321,4,FALSE)</f>
        <v>11</v>
      </c>
      <c r="W287">
        <f>VLOOKUP($B287,'Results - RiskLevel'!$B$2:$G$321,5,FALSE)</f>
        <v>17</v>
      </c>
      <c r="X287">
        <f>VLOOKUP($B287,'Results - RiskLevel'!$B$2:$G$321,6,FALSE)</f>
        <v>8</v>
      </c>
      <c r="Y287">
        <f>VLOOKUP($B287,'Results - RiskLevel'!$B$2:$G$321,2,FALSE)</f>
        <v>0.55000000000000004</v>
      </c>
    </row>
    <row r="288" spans="1:25" x14ac:dyDescent="0.2">
      <c r="A288">
        <v>287</v>
      </c>
      <c r="B288" t="s">
        <v>291</v>
      </c>
      <c r="C288" t="str">
        <f>VLOOKUP($B288,Naming!$B$2:$D$321,2,FALSE)</f>
        <v>iFont(Expert of Fonts)</v>
      </c>
      <c r="D288" t="str">
        <f>VLOOKUP($B288,Naming!$B$2:$D$321,3,FALSE)</f>
        <v>PERSONALIZATION</v>
      </c>
      <c r="E288" s="4">
        <f>VLOOKUP($B288,'Results - Sequence'!$B$2:$E$321,2,FALSE)</f>
        <v>44022.108320776249</v>
      </c>
      <c r="F288" s="4">
        <f>VLOOKUP($B288,'Results - Sequence'!$B$2:$E$321,3,FALSE)</f>
        <v>44022.108693796727</v>
      </c>
      <c r="G288" s="3">
        <f>VLOOKUP($B288,'Results - Sequence'!$B$2:$E$321,4,FALSE)</f>
        <v>3.7302047712728381E-4</v>
      </c>
      <c r="H288" t="str">
        <f>VLOOKUP($B288,Androbugs!$B$2:$C$321,2,FALSE)</f>
        <v>Y</v>
      </c>
      <c r="I288" t="str">
        <f>VLOOKUP($B288,Droidstatx!$B$2:$C$321,2,FALSE)</f>
        <v>Y</v>
      </c>
      <c r="J288" t="e">
        <f>VLOOKUP($B288,Super!$B$2:$C$321,2,FALSE)</f>
        <v>#N/A</v>
      </c>
      <c r="K288">
        <f>VLOOKUP($B288,'Results - OWASP'!$B$2:$L$321,2,FALSE)</f>
        <v>11</v>
      </c>
      <c r="L288">
        <f>VLOOKUP($B288,'Results - OWASP'!$B$2:$L$321,3,FALSE)</f>
        <v>4</v>
      </c>
      <c r="M288">
        <f>VLOOKUP($B288,'Results - OWASP'!$B$2:$L$321,4,FALSE)</f>
        <v>2</v>
      </c>
      <c r="N288">
        <f>VLOOKUP($B288,'Results - OWASP'!$B$2:$L$321,5,FALSE)</f>
        <v>0</v>
      </c>
      <c r="O288">
        <f>VLOOKUP($B288,'Results - OWASP'!$B$2:$L$321,6,FALSE)</f>
        <v>1</v>
      </c>
      <c r="P288">
        <f>VLOOKUP($B288,'Results - OWASP'!$B$2:$L$321,7,FALSE)</f>
        <v>1</v>
      </c>
      <c r="Q288">
        <f>VLOOKUP($B288,'Results - OWASP'!$B$2:$L$321,8,FALSE)</f>
        <v>2</v>
      </c>
      <c r="R288">
        <f>VLOOKUP($B288,'Results - OWASP'!$B$2:$L$321,9,FALSE)</f>
        <v>3</v>
      </c>
      <c r="S288">
        <f>VLOOKUP($B288,'Results - OWASP'!$B$2:$L$321,10,FALSE)</f>
        <v>1</v>
      </c>
      <c r="T288">
        <f>VLOOKUP($B288,'Results - OWASP'!$B$2:$L$321,11,FALSE)</f>
        <v>1</v>
      </c>
      <c r="U288">
        <f>VLOOKUP($B288,'Results - RiskLevel'!$B$2:$G$321,3,FALSE)</f>
        <v>26</v>
      </c>
      <c r="V288">
        <f>VLOOKUP($B288,'Results - RiskLevel'!$B$2:$G$321,4,FALSE)</f>
        <v>9</v>
      </c>
      <c r="W288">
        <f>VLOOKUP($B288,'Results - RiskLevel'!$B$2:$G$321,5,FALSE)</f>
        <v>12</v>
      </c>
      <c r="X288">
        <f>VLOOKUP($B288,'Results - RiskLevel'!$B$2:$G$321,6,FALSE)</f>
        <v>5</v>
      </c>
      <c r="Y288">
        <f>VLOOKUP($B288,'Results - RiskLevel'!$B$2:$G$321,2,FALSE)</f>
        <v>0.53</v>
      </c>
    </row>
    <row r="289" spans="1:25" x14ac:dyDescent="0.2">
      <c r="A289">
        <v>288</v>
      </c>
      <c r="B289" t="s">
        <v>292</v>
      </c>
      <c r="C289" t="str">
        <f>VLOOKUP($B289,Naming!$B$2:$D$321,2,FALSE)</f>
        <v>Google Street View</v>
      </c>
      <c r="D289" t="str">
        <f>VLOOKUP($B289,Naming!$B$2:$D$321,3,FALSE)</f>
        <v>TRAVEL_AND_LOCAL</v>
      </c>
      <c r="E289" s="4">
        <f>VLOOKUP($B289,'Results - Sequence'!$B$2:$E$321,2,FALSE)</f>
        <v>44022.108693863083</v>
      </c>
      <c r="F289" s="4">
        <f>VLOOKUP($B289,'Results - Sequence'!$B$2:$E$321,3,FALSE)</f>
        <v>44022.108700584329</v>
      </c>
      <c r="G289" s="3">
        <f>VLOOKUP($B289,'Results - Sequence'!$B$2:$E$321,4,FALSE)</f>
        <v>6.7212458816356957E-6</v>
      </c>
      <c r="H289" t="str">
        <f>VLOOKUP($B289,Androbugs!$B$2:$C$321,2,FALSE)</f>
        <v>N</v>
      </c>
      <c r="I289" t="str">
        <f>VLOOKUP($B289,Droidstatx!$B$2:$C$321,2,FALSE)</f>
        <v>N</v>
      </c>
      <c r="J289" t="e">
        <f>VLOOKUP($B289,Super!$B$2:$C$321,2,FALSE)</f>
        <v>#N/A</v>
      </c>
      <c r="K289">
        <f>VLOOKUP($B289,'Results - OWASP'!$B$2:$L$321,2,FALSE)</f>
        <v>0</v>
      </c>
      <c r="L289">
        <f>VLOOKUP($B289,'Results - OWASP'!$B$2:$L$321,3,FALSE)</f>
        <v>0</v>
      </c>
      <c r="M289">
        <f>VLOOKUP($B289,'Results - OWASP'!$B$2:$L$321,4,FALSE)</f>
        <v>0</v>
      </c>
      <c r="N289">
        <f>VLOOKUP($B289,'Results - OWASP'!$B$2:$L$321,5,FALSE)</f>
        <v>0</v>
      </c>
      <c r="O289">
        <f>VLOOKUP($B289,'Results - OWASP'!$B$2:$L$321,6,FALSE)</f>
        <v>0</v>
      </c>
      <c r="P289">
        <f>VLOOKUP($B289,'Results - OWASP'!$B$2:$L$321,7,FALSE)</f>
        <v>0</v>
      </c>
      <c r="Q289">
        <f>VLOOKUP($B289,'Results - OWASP'!$B$2:$L$321,8,FALSE)</f>
        <v>0</v>
      </c>
      <c r="R289">
        <f>VLOOKUP($B289,'Results - OWASP'!$B$2:$L$321,9,FALSE)</f>
        <v>0</v>
      </c>
      <c r="S289">
        <f>VLOOKUP($B289,'Results - OWASP'!$B$2:$L$321,10,FALSE)</f>
        <v>0</v>
      </c>
      <c r="T289">
        <f>VLOOKUP($B289,'Results - OWASP'!$B$2:$L$321,11,FALSE)</f>
        <v>0</v>
      </c>
      <c r="U289">
        <f>VLOOKUP($B289,'Results - RiskLevel'!$B$2:$G$321,3,FALSE)</f>
        <v>0</v>
      </c>
      <c r="V289">
        <f>VLOOKUP($B289,'Results - RiskLevel'!$B$2:$G$321,4,FALSE)</f>
        <v>0</v>
      </c>
      <c r="W289">
        <f>VLOOKUP($B289,'Results - RiskLevel'!$B$2:$G$321,5,FALSE)</f>
        <v>0</v>
      </c>
      <c r="X289">
        <f>VLOOKUP($B289,'Results - RiskLevel'!$B$2:$G$321,6,FALSE)</f>
        <v>0</v>
      </c>
      <c r="Y289">
        <f>VLOOKUP($B289,'Results - RiskLevel'!$B$2:$G$321,2,FALSE)</f>
        <v>0</v>
      </c>
    </row>
    <row r="290" spans="1:25" x14ac:dyDescent="0.2">
      <c r="A290">
        <v>289</v>
      </c>
      <c r="B290" t="s">
        <v>293</v>
      </c>
      <c r="C290" t="str">
        <f>VLOOKUP($B290,Naming!$B$2:$D$321,2,FALSE)</f>
        <v>Screen Recorder &amp; Video Recorder - XRecorder</v>
      </c>
      <c r="D290" t="str">
        <f>VLOOKUP($B290,Naming!$B$2:$D$321,3,FALSE)</f>
        <v>VIDEO_PLAYERS</v>
      </c>
      <c r="E290" s="4">
        <f>VLOOKUP($B290,'Results - Sequence'!$B$2:$E$321,2,FALSE)</f>
        <v>44022.108700644952</v>
      </c>
      <c r="F290" s="4">
        <f>VLOOKUP($B290,'Results - Sequence'!$B$2:$E$321,3,FALSE)</f>
        <v>44022.109037245587</v>
      </c>
      <c r="G290" s="3">
        <f>VLOOKUP($B290,'Results - Sequence'!$B$2:$E$321,4,FALSE)</f>
        <v>3.366006349097006E-4</v>
      </c>
      <c r="H290" t="str">
        <f>VLOOKUP($B290,Androbugs!$B$2:$C$321,2,FALSE)</f>
        <v>Y</v>
      </c>
      <c r="I290" t="str">
        <f>VLOOKUP($B290,Droidstatx!$B$2:$C$321,2,FALSE)</f>
        <v>Y</v>
      </c>
      <c r="J290" t="str">
        <f>VLOOKUP($B290,Super!$B$2:$C$321,2,FALSE)</f>
        <v>Y</v>
      </c>
      <c r="K290">
        <f>VLOOKUP($B290,'Results - OWASP'!$B$2:$L$321,2,FALSE)</f>
        <v>8</v>
      </c>
      <c r="L290">
        <f>VLOOKUP($B290,'Results - OWASP'!$B$2:$L$321,3,FALSE)</f>
        <v>8</v>
      </c>
      <c r="M290">
        <f>VLOOKUP($B290,'Results - OWASP'!$B$2:$L$321,4,FALSE)</f>
        <v>3</v>
      </c>
      <c r="N290">
        <f>VLOOKUP($B290,'Results - OWASP'!$B$2:$L$321,5,FALSE)</f>
        <v>0</v>
      </c>
      <c r="O290">
        <f>VLOOKUP($B290,'Results - OWASP'!$B$2:$L$321,6,FALSE)</f>
        <v>5</v>
      </c>
      <c r="P290">
        <f>VLOOKUP($B290,'Results - OWASP'!$B$2:$L$321,7,FALSE)</f>
        <v>1</v>
      </c>
      <c r="Q290">
        <f>VLOOKUP($B290,'Results - OWASP'!$B$2:$L$321,8,FALSE)</f>
        <v>5</v>
      </c>
      <c r="R290">
        <f>VLOOKUP($B290,'Results - OWASP'!$B$2:$L$321,9,FALSE)</f>
        <v>2</v>
      </c>
      <c r="S290">
        <f>VLOOKUP($B290,'Results - OWASP'!$B$2:$L$321,10,FALSE)</f>
        <v>0</v>
      </c>
      <c r="T290">
        <f>VLOOKUP($B290,'Results - OWASP'!$B$2:$L$321,11,FALSE)</f>
        <v>1</v>
      </c>
      <c r="U290">
        <f>VLOOKUP($B290,'Results - RiskLevel'!$B$2:$G$321,3,FALSE)</f>
        <v>33</v>
      </c>
      <c r="V290">
        <f>VLOOKUP($B290,'Results - RiskLevel'!$B$2:$G$321,4,FALSE)</f>
        <v>11</v>
      </c>
      <c r="W290">
        <f>VLOOKUP($B290,'Results - RiskLevel'!$B$2:$G$321,5,FALSE)</f>
        <v>15</v>
      </c>
      <c r="X290">
        <f>VLOOKUP($B290,'Results - RiskLevel'!$B$2:$G$321,6,FALSE)</f>
        <v>7</v>
      </c>
      <c r="Y290">
        <f>VLOOKUP($B290,'Results - RiskLevel'!$B$2:$G$321,2,FALSE)</f>
        <v>0.56000000000000005</v>
      </c>
    </row>
    <row r="291" spans="1:25" x14ac:dyDescent="0.2">
      <c r="A291">
        <v>290</v>
      </c>
      <c r="B291" t="s">
        <v>294</v>
      </c>
      <c r="C291" t="str">
        <f>VLOOKUP($B291,Naming!$B$2:$D$321,2,FALSE)</f>
        <v>Poll Pay: Make money &amp; free gift cards w/ a survey</v>
      </c>
      <c r="D291" t="str">
        <f>VLOOKUP($B291,Naming!$B$2:$D$321,3,FALSE)</f>
        <v>LIFESTYLE</v>
      </c>
      <c r="E291" s="4">
        <f>VLOOKUP($B291,'Results - Sequence'!$B$2:$E$321,2,FALSE)</f>
        <v>44022.109037308714</v>
      </c>
      <c r="F291" s="4">
        <f>VLOOKUP($B291,'Results - Sequence'!$B$2:$E$321,3,FALSE)</f>
        <v>44022.109162042303</v>
      </c>
      <c r="G291" s="3">
        <f>VLOOKUP($B291,'Results - Sequence'!$B$2:$E$321,4,FALSE)</f>
        <v>1.2473358947318047E-4</v>
      </c>
      <c r="H291" t="str">
        <f>VLOOKUP($B291,Androbugs!$B$2:$C$321,2,FALSE)</f>
        <v>Y</v>
      </c>
      <c r="I291" t="str">
        <f>VLOOKUP($B291,Droidstatx!$B$2:$C$321,2,FALSE)</f>
        <v>Y</v>
      </c>
      <c r="J291" t="e">
        <f>VLOOKUP($B291,Super!$B$2:$C$321,2,FALSE)</f>
        <v>#N/A</v>
      </c>
      <c r="K291">
        <f>VLOOKUP($B291,'Results - OWASP'!$B$2:$L$321,2,FALSE)</f>
        <v>10</v>
      </c>
      <c r="L291">
        <f>VLOOKUP($B291,'Results - OWASP'!$B$2:$L$321,3,FALSE)</f>
        <v>2</v>
      </c>
      <c r="M291">
        <f>VLOOKUP($B291,'Results - OWASP'!$B$2:$L$321,4,FALSE)</f>
        <v>2</v>
      </c>
      <c r="N291">
        <f>VLOOKUP($B291,'Results - OWASP'!$B$2:$L$321,5,FALSE)</f>
        <v>0</v>
      </c>
      <c r="O291">
        <f>VLOOKUP($B291,'Results - OWASP'!$B$2:$L$321,6,FALSE)</f>
        <v>2</v>
      </c>
      <c r="P291">
        <f>VLOOKUP($B291,'Results - OWASP'!$B$2:$L$321,7,FALSE)</f>
        <v>1</v>
      </c>
      <c r="Q291">
        <f>VLOOKUP($B291,'Results - OWASP'!$B$2:$L$321,8,FALSE)</f>
        <v>2</v>
      </c>
      <c r="R291">
        <f>VLOOKUP($B291,'Results - OWASP'!$B$2:$L$321,9,FALSE)</f>
        <v>3</v>
      </c>
      <c r="S291">
        <f>VLOOKUP($B291,'Results - OWASP'!$B$2:$L$321,10,FALSE)</f>
        <v>0</v>
      </c>
      <c r="T291">
        <f>VLOOKUP($B291,'Results - OWASP'!$B$2:$L$321,11,FALSE)</f>
        <v>0</v>
      </c>
      <c r="U291">
        <f>VLOOKUP($B291,'Results - RiskLevel'!$B$2:$G$321,3,FALSE)</f>
        <v>22</v>
      </c>
      <c r="V291">
        <f>VLOOKUP($B291,'Results - RiskLevel'!$B$2:$G$321,4,FALSE)</f>
        <v>7</v>
      </c>
      <c r="W291">
        <f>VLOOKUP($B291,'Results - RiskLevel'!$B$2:$G$321,5,FALSE)</f>
        <v>10</v>
      </c>
      <c r="X291">
        <f>VLOOKUP($B291,'Results - RiskLevel'!$B$2:$G$321,6,FALSE)</f>
        <v>5</v>
      </c>
      <c r="Y291">
        <f>VLOOKUP($B291,'Results - RiskLevel'!$B$2:$G$321,2,FALSE)</f>
        <v>0.53</v>
      </c>
    </row>
    <row r="292" spans="1:25" x14ac:dyDescent="0.2">
      <c r="A292">
        <v>291</v>
      </c>
      <c r="B292" t="s">
        <v>295</v>
      </c>
      <c r="C292" t="str">
        <f>VLOOKUP($B292,Naming!$B$2:$D$321,2,FALSE)</f>
        <v>B612 - Beauty &amp; Filter Camera</v>
      </c>
      <c r="D292" t="str">
        <f>VLOOKUP($B292,Naming!$B$2:$D$321,3,FALSE)</f>
        <v>PHOTOGRAPHY</v>
      </c>
      <c r="E292" s="4">
        <f>VLOOKUP($B292,'Results - Sequence'!$B$2:$E$321,2,FALSE)</f>
        <v>44022.109162109336</v>
      </c>
      <c r="F292" s="4">
        <f>VLOOKUP($B292,'Results - Sequence'!$B$2:$E$321,3,FALSE)</f>
        <v>44022.109169012823</v>
      </c>
      <c r="G292" s="3">
        <f>VLOOKUP($B292,'Results - Sequence'!$B$2:$E$321,4,FALSE)</f>
        <v>6.903486791998148E-6</v>
      </c>
      <c r="H292" t="str">
        <f>VLOOKUP($B292,Androbugs!$B$2:$C$321,2,FALSE)</f>
        <v>N</v>
      </c>
      <c r="I292" t="str">
        <f>VLOOKUP($B292,Droidstatx!$B$2:$C$321,2,FALSE)</f>
        <v>N</v>
      </c>
      <c r="J292" t="e">
        <f>VLOOKUP($B292,Super!$B$2:$C$321,2,FALSE)</f>
        <v>#N/A</v>
      </c>
      <c r="K292">
        <f>VLOOKUP($B292,'Results - OWASP'!$B$2:$L$321,2,FALSE)</f>
        <v>0</v>
      </c>
      <c r="L292">
        <f>VLOOKUP($B292,'Results - OWASP'!$B$2:$L$321,3,FALSE)</f>
        <v>0</v>
      </c>
      <c r="M292">
        <f>VLOOKUP($B292,'Results - OWASP'!$B$2:$L$321,4,FALSE)</f>
        <v>0</v>
      </c>
      <c r="N292">
        <f>VLOOKUP($B292,'Results - OWASP'!$B$2:$L$321,5,FALSE)</f>
        <v>0</v>
      </c>
      <c r="O292">
        <f>VLOOKUP($B292,'Results - OWASP'!$B$2:$L$321,6,FALSE)</f>
        <v>0</v>
      </c>
      <c r="P292">
        <f>VLOOKUP($B292,'Results - OWASP'!$B$2:$L$321,7,FALSE)</f>
        <v>0</v>
      </c>
      <c r="Q292">
        <f>VLOOKUP($B292,'Results - OWASP'!$B$2:$L$321,8,FALSE)</f>
        <v>0</v>
      </c>
      <c r="R292">
        <f>VLOOKUP($B292,'Results - OWASP'!$B$2:$L$321,9,FALSE)</f>
        <v>0</v>
      </c>
      <c r="S292">
        <f>VLOOKUP($B292,'Results - OWASP'!$B$2:$L$321,10,FALSE)</f>
        <v>0</v>
      </c>
      <c r="T292">
        <f>VLOOKUP($B292,'Results - OWASP'!$B$2:$L$321,11,FALSE)</f>
        <v>0</v>
      </c>
      <c r="U292">
        <f>VLOOKUP($B292,'Results - RiskLevel'!$B$2:$G$321,3,FALSE)</f>
        <v>0</v>
      </c>
      <c r="V292">
        <f>VLOOKUP($B292,'Results - RiskLevel'!$B$2:$G$321,4,FALSE)</f>
        <v>0</v>
      </c>
      <c r="W292">
        <f>VLOOKUP($B292,'Results - RiskLevel'!$B$2:$G$321,5,FALSE)</f>
        <v>0</v>
      </c>
      <c r="X292">
        <f>VLOOKUP($B292,'Results - RiskLevel'!$B$2:$G$321,6,FALSE)</f>
        <v>0</v>
      </c>
      <c r="Y292">
        <f>VLOOKUP($B292,'Results - RiskLevel'!$B$2:$G$321,2,FALSE)</f>
        <v>0</v>
      </c>
    </row>
    <row r="293" spans="1:25" x14ac:dyDescent="0.2">
      <c r="A293">
        <v>292</v>
      </c>
      <c r="B293" t="s">
        <v>296</v>
      </c>
      <c r="C293" t="str">
        <f>VLOOKUP($B293,Naming!$B$2:$D$321,2,FALSE)</f>
        <v>Smule - The Social Singing App</v>
      </c>
      <c r="D293" t="str">
        <f>VLOOKUP($B293,Naming!$B$2:$D$321,3,FALSE)</f>
        <v>MUSIC_AND_AUDIO</v>
      </c>
      <c r="E293" s="4">
        <f>VLOOKUP($B293,'Results - Sequence'!$B$2:$E$321,2,FALSE)</f>
        <v>44022.109169046293</v>
      </c>
      <c r="F293" s="4">
        <f>VLOOKUP($B293,'Results - Sequence'!$B$2:$E$321,3,FALSE)</f>
        <v>44022.109580232122</v>
      </c>
      <c r="G293" s="3">
        <f>VLOOKUP($B293,'Results - Sequence'!$B$2:$E$321,4,FALSE)</f>
        <v>4.1118582885246724E-4</v>
      </c>
      <c r="H293" t="str">
        <f>VLOOKUP($B293,Androbugs!$B$2:$C$321,2,FALSE)</f>
        <v>Y</v>
      </c>
      <c r="I293" t="str">
        <f>VLOOKUP($B293,Droidstatx!$B$2:$C$321,2,FALSE)</f>
        <v>Y</v>
      </c>
      <c r="J293" t="e">
        <f>VLOOKUP($B293,Super!$B$2:$C$321,2,FALSE)</f>
        <v>#N/A</v>
      </c>
      <c r="K293">
        <f>VLOOKUP($B293,'Results - OWASP'!$B$2:$L$321,2,FALSE)</f>
        <v>11</v>
      </c>
      <c r="L293">
        <f>VLOOKUP($B293,'Results - OWASP'!$B$2:$L$321,3,FALSE)</f>
        <v>2</v>
      </c>
      <c r="M293">
        <f>VLOOKUP($B293,'Results - OWASP'!$B$2:$L$321,4,FALSE)</f>
        <v>5</v>
      </c>
      <c r="N293">
        <f>VLOOKUP($B293,'Results - OWASP'!$B$2:$L$321,5,FALSE)</f>
        <v>0</v>
      </c>
      <c r="O293">
        <f>VLOOKUP($B293,'Results - OWASP'!$B$2:$L$321,6,FALSE)</f>
        <v>1</v>
      </c>
      <c r="P293">
        <f>VLOOKUP($B293,'Results - OWASP'!$B$2:$L$321,7,FALSE)</f>
        <v>1</v>
      </c>
      <c r="Q293">
        <f>VLOOKUP($B293,'Results - OWASP'!$B$2:$L$321,8,FALSE)</f>
        <v>1</v>
      </c>
      <c r="R293">
        <f>VLOOKUP($B293,'Results - OWASP'!$B$2:$L$321,9,FALSE)</f>
        <v>3</v>
      </c>
      <c r="S293">
        <f>VLOOKUP($B293,'Results - OWASP'!$B$2:$L$321,10,FALSE)</f>
        <v>1</v>
      </c>
      <c r="T293">
        <f>VLOOKUP($B293,'Results - OWASP'!$B$2:$L$321,11,FALSE)</f>
        <v>1</v>
      </c>
      <c r="U293">
        <f>VLOOKUP($B293,'Results - RiskLevel'!$B$2:$G$321,3,FALSE)</f>
        <v>26</v>
      </c>
      <c r="V293">
        <f>VLOOKUP($B293,'Results - RiskLevel'!$B$2:$G$321,4,FALSE)</f>
        <v>7</v>
      </c>
      <c r="W293">
        <f>VLOOKUP($B293,'Results - RiskLevel'!$B$2:$G$321,5,FALSE)</f>
        <v>12</v>
      </c>
      <c r="X293">
        <f>VLOOKUP($B293,'Results - RiskLevel'!$B$2:$G$321,6,FALSE)</f>
        <v>7</v>
      </c>
      <c r="Y293">
        <f>VLOOKUP($B293,'Results - RiskLevel'!$B$2:$G$321,2,FALSE)</f>
        <v>0.56000000000000005</v>
      </c>
    </row>
    <row r="294" spans="1:25" x14ac:dyDescent="0.2">
      <c r="A294">
        <v>293</v>
      </c>
      <c r="B294" t="s">
        <v>297</v>
      </c>
      <c r="C294" t="str">
        <f>VLOOKUP($B294,Naming!$B$2:$D$321,2,FALSE)</f>
        <v>Alero</v>
      </c>
      <c r="D294" t="str">
        <f>VLOOKUP($B294,Naming!$B$2:$D$321,3,FALSE)</f>
        <v>MEDICAL</v>
      </c>
      <c r="E294" s="4">
        <f>VLOOKUP($B294,'Results - Sequence'!$B$2:$E$321,2,FALSE)</f>
        <v>44022.109580295473</v>
      </c>
      <c r="F294" s="4">
        <f>VLOOKUP($B294,'Results - Sequence'!$B$2:$E$321,3,FALSE)</f>
        <v>44022.109679843277</v>
      </c>
      <c r="G294" s="3">
        <f>VLOOKUP($B294,'Results - Sequence'!$B$2:$E$321,4,FALSE)</f>
        <v>9.9547803984023631E-5</v>
      </c>
      <c r="H294" t="str">
        <f>VLOOKUP($B294,Androbugs!$B$2:$C$321,2,FALSE)</f>
        <v>Y</v>
      </c>
      <c r="I294" t="str">
        <f>VLOOKUP($B294,Droidstatx!$B$2:$C$321,2,FALSE)</f>
        <v>Y</v>
      </c>
      <c r="J294" t="e">
        <f>VLOOKUP($B294,Super!$B$2:$C$321,2,FALSE)</f>
        <v>#N/A</v>
      </c>
      <c r="K294">
        <f>VLOOKUP($B294,'Results - OWASP'!$B$2:$L$321,2,FALSE)</f>
        <v>5</v>
      </c>
      <c r="L294">
        <f>VLOOKUP($B294,'Results - OWASP'!$B$2:$L$321,3,FALSE)</f>
        <v>3</v>
      </c>
      <c r="M294">
        <f>VLOOKUP($B294,'Results - OWASP'!$B$2:$L$321,4,FALSE)</f>
        <v>3</v>
      </c>
      <c r="N294">
        <f>VLOOKUP($B294,'Results - OWASP'!$B$2:$L$321,5,FALSE)</f>
        <v>0</v>
      </c>
      <c r="O294">
        <f>VLOOKUP($B294,'Results - OWASP'!$B$2:$L$321,6,FALSE)</f>
        <v>1</v>
      </c>
      <c r="P294">
        <f>VLOOKUP($B294,'Results - OWASP'!$B$2:$L$321,7,FALSE)</f>
        <v>1</v>
      </c>
      <c r="Q294">
        <f>VLOOKUP($B294,'Results - OWASP'!$B$2:$L$321,8,FALSE)</f>
        <v>2</v>
      </c>
      <c r="R294">
        <f>VLOOKUP($B294,'Results - OWASP'!$B$2:$L$321,9,FALSE)</f>
        <v>2</v>
      </c>
      <c r="S294">
        <f>VLOOKUP($B294,'Results - OWASP'!$B$2:$L$321,10,FALSE)</f>
        <v>0</v>
      </c>
      <c r="T294">
        <f>VLOOKUP($B294,'Results - OWASP'!$B$2:$L$321,11,FALSE)</f>
        <v>0</v>
      </c>
      <c r="U294">
        <f>VLOOKUP($B294,'Results - RiskLevel'!$B$2:$G$321,3,FALSE)</f>
        <v>17</v>
      </c>
      <c r="V294">
        <f>VLOOKUP($B294,'Results - RiskLevel'!$B$2:$G$321,4,FALSE)</f>
        <v>6</v>
      </c>
      <c r="W294">
        <f>VLOOKUP($B294,'Results - RiskLevel'!$B$2:$G$321,5,FALSE)</f>
        <v>8</v>
      </c>
      <c r="X294">
        <f>VLOOKUP($B294,'Results - RiskLevel'!$B$2:$G$321,6,FALSE)</f>
        <v>3</v>
      </c>
      <c r="Y294">
        <f>VLOOKUP($B294,'Results - RiskLevel'!$B$2:$G$321,2,FALSE)</f>
        <v>0.55000000000000004</v>
      </c>
    </row>
    <row r="295" spans="1:25" x14ac:dyDescent="0.2">
      <c r="A295">
        <v>294</v>
      </c>
      <c r="B295" t="s">
        <v>298</v>
      </c>
      <c r="C295" t="str">
        <f>VLOOKUP($B295,Naming!$B$2:$D$321,2,FALSE)</f>
        <v>Emoji Photo Editor</v>
      </c>
      <c r="D295" t="str">
        <f>VLOOKUP($B295,Naming!$B$2:$D$321,3,FALSE)</f>
        <v>BEAUTY</v>
      </c>
      <c r="E295" s="4">
        <f>VLOOKUP($B295,'Results - Sequence'!$B$2:$E$321,2,FALSE)</f>
        <v>44022.109679909991</v>
      </c>
      <c r="F295" s="4">
        <f>VLOOKUP($B295,'Results - Sequence'!$B$2:$E$321,3,FALSE)</f>
        <v>44022.109955910913</v>
      </c>
      <c r="G295" s="3">
        <f>VLOOKUP($B295,'Results - Sequence'!$B$2:$E$321,4,FALSE)</f>
        <v>2.7600092289503664E-4</v>
      </c>
      <c r="H295" t="str">
        <f>VLOOKUP($B295,Androbugs!$B$2:$C$321,2,FALSE)</f>
        <v>Y</v>
      </c>
      <c r="I295" t="str">
        <f>VLOOKUP($B295,Droidstatx!$B$2:$C$321,2,FALSE)</f>
        <v>Y</v>
      </c>
      <c r="J295" t="e">
        <f>VLOOKUP($B295,Super!$B$2:$C$321,2,FALSE)</f>
        <v>#N/A</v>
      </c>
      <c r="K295">
        <f>VLOOKUP($B295,'Results - OWASP'!$B$2:$L$321,2,FALSE)</f>
        <v>5</v>
      </c>
      <c r="L295">
        <f>VLOOKUP($B295,'Results - OWASP'!$B$2:$L$321,3,FALSE)</f>
        <v>2</v>
      </c>
      <c r="M295">
        <f>VLOOKUP($B295,'Results - OWASP'!$B$2:$L$321,4,FALSE)</f>
        <v>4</v>
      </c>
      <c r="N295">
        <f>VLOOKUP($B295,'Results - OWASP'!$B$2:$L$321,5,FALSE)</f>
        <v>0</v>
      </c>
      <c r="O295">
        <f>VLOOKUP($B295,'Results - OWASP'!$B$2:$L$321,6,FALSE)</f>
        <v>3</v>
      </c>
      <c r="P295">
        <f>VLOOKUP($B295,'Results - OWASP'!$B$2:$L$321,7,FALSE)</f>
        <v>1</v>
      </c>
      <c r="Q295">
        <f>VLOOKUP($B295,'Results - OWASP'!$B$2:$L$321,8,FALSE)</f>
        <v>1</v>
      </c>
      <c r="R295">
        <f>VLOOKUP($B295,'Results - OWASP'!$B$2:$L$321,9,FALSE)</f>
        <v>2</v>
      </c>
      <c r="S295">
        <f>VLOOKUP($B295,'Results - OWASP'!$B$2:$L$321,10,FALSE)</f>
        <v>1</v>
      </c>
      <c r="T295">
        <f>VLOOKUP($B295,'Results - OWASP'!$B$2:$L$321,11,FALSE)</f>
        <v>1</v>
      </c>
      <c r="U295">
        <f>VLOOKUP($B295,'Results - RiskLevel'!$B$2:$G$321,3,FALSE)</f>
        <v>20</v>
      </c>
      <c r="V295">
        <f>VLOOKUP($B295,'Results - RiskLevel'!$B$2:$G$321,4,FALSE)</f>
        <v>5</v>
      </c>
      <c r="W295">
        <f>VLOOKUP($B295,'Results - RiskLevel'!$B$2:$G$321,5,FALSE)</f>
        <v>10</v>
      </c>
      <c r="X295">
        <f>VLOOKUP($B295,'Results - RiskLevel'!$B$2:$G$321,6,FALSE)</f>
        <v>5</v>
      </c>
      <c r="Y295">
        <f>VLOOKUP($B295,'Results - RiskLevel'!$B$2:$G$321,2,FALSE)</f>
        <v>0.57999999999999996</v>
      </c>
    </row>
    <row r="296" spans="1:25" x14ac:dyDescent="0.2">
      <c r="A296">
        <v>295</v>
      </c>
      <c r="B296" t="s">
        <v>299</v>
      </c>
      <c r="C296" t="str">
        <f>VLOOKUP($B296,Naming!$B$2:$D$321,2,FALSE)</f>
        <v>Microsoft Teams</v>
      </c>
      <c r="D296" t="str">
        <f>VLOOKUP($B296,Naming!$B$2:$D$321,3,FALSE)</f>
        <v>BUSINESS</v>
      </c>
      <c r="E296" s="4">
        <f>VLOOKUP($B296,'Results - Sequence'!$B$2:$E$321,2,FALSE)</f>
        <v>44022.109955974243</v>
      </c>
      <c r="F296" s="4">
        <f>VLOOKUP($B296,'Results - Sequence'!$B$2:$E$321,3,FALSE)</f>
        <v>44022.110345711662</v>
      </c>
      <c r="G296" s="3">
        <f>VLOOKUP($B296,'Results - Sequence'!$B$2:$E$321,4,FALSE)</f>
        <v>3.8973741902736947E-4</v>
      </c>
      <c r="H296" t="str">
        <f>VLOOKUP($B296,Androbugs!$B$2:$C$321,2,FALSE)</f>
        <v>Y</v>
      </c>
      <c r="I296" t="str">
        <f>VLOOKUP($B296,Droidstatx!$B$2:$C$321,2,FALSE)</f>
        <v>Y</v>
      </c>
      <c r="J296" t="e">
        <f>VLOOKUP($B296,Super!$B$2:$C$321,2,FALSE)</f>
        <v>#N/A</v>
      </c>
      <c r="K296">
        <f>VLOOKUP($B296,'Results - OWASP'!$B$2:$L$321,2,FALSE)</f>
        <v>5</v>
      </c>
      <c r="L296">
        <f>VLOOKUP($B296,'Results - OWASP'!$B$2:$L$321,3,FALSE)</f>
        <v>3</v>
      </c>
      <c r="M296">
        <f>VLOOKUP($B296,'Results - OWASP'!$B$2:$L$321,4,FALSE)</f>
        <v>2</v>
      </c>
      <c r="N296">
        <f>VLOOKUP($B296,'Results - OWASP'!$B$2:$L$321,5,FALSE)</f>
        <v>0</v>
      </c>
      <c r="O296">
        <f>VLOOKUP($B296,'Results - OWASP'!$B$2:$L$321,6,FALSE)</f>
        <v>1</v>
      </c>
      <c r="P296">
        <f>VLOOKUP($B296,'Results - OWASP'!$B$2:$L$321,7,FALSE)</f>
        <v>1</v>
      </c>
      <c r="Q296">
        <f>VLOOKUP($B296,'Results - OWASP'!$B$2:$L$321,8,FALSE)</f>
        <v>1</v>
      </c>
      <c r="R296">
        <f>VLOOKUP($B296,'Results - OWASP'!$B$2:$L$321,9,FALSE)</f>
        <v>1</v>
      </c>
      <c r="S296">
        <f>VLOOKUP($B296,'Results - OWASP'!$B$2:$L$321,10,FALSE)</f>
        <v>1</v>
      </c>
      <c r="T296">
        <f>VLOOKUP($B296,'Results - OWASP'!$B$2:$L$321,11,FALSE)</f>
        <v>0</v>
      </c>
      <c r="U296">
        <f>VLOOKUP($B296,'Results - RiskLevel'!$B$2:$G$321,3,FALSE)</f>
        <v>15</v>
      </c>
      <c r="V296">
        <f>VLOOKUP($B296,'Results - RiskLevel'!$B$2:$G$321,4,FALSE)</f>
        <v>4</v>
      </c>
      <c r="W296">
        <f>VLOOKUP($B296,'Results - RiskLevel'!$B$2:$G$321,5,FALSE)</f>
        <v>8</v>
      </c>
      <c r="X296">
        <f>VLOOKUP($B296,'Results - RiskLevel'!$B$2:$G$321,6,FALSE)</f>
        <v>3</v>
      </c>
      <c r="Y296">
        <f>VLOOKUP($B296,'Results - RiskLevel'!$B$2:$G$321,2,FALSE)</f>
        <v>0.49</v>
      </c>
    </row>
    <row r="297" spans="1:25" x14ac:dyDescent="0.2">
      <c r="A297">
        <v>296</v>
      </c>
      <c r="B297" t="s">
        <v>300</v>
      </c>
      <c r="C297" t="str">
        <f>VLOOKUP($B297,Naming!$B$2:$D$321,2,FALSE)</f>
        <v>GollerCepte 1905</v>
      </c>
      <c r="D297" t="str">
        <f>VLOOKUP($B297,Naming!$B$2:$D$321,3,FALSE)</f>
        <v>SPORTS</v>
      </c>
      <c r="E297" s="4">
        <f>VLOOKUP($B297,'Results - Sequence'!$B$2:$E$321,2,FALSE)</f>
        <v>44022.110345774592</v>
      </c>
      <c r="F297" s="4">
        <f>VLOOKUP($B297,'Results - Sequence'!$B$2:$E$321,3,FALSE)</f>
        <v>44022.110749491483</v>
      </c>
      <c r="G297" s="3">
        <f>VLOOKUP($B297,'Results - Sequence'!$B$2:$E$321,4,FALSE)</f>
        <v>4.0371689101448283E-4</v>
      </c>
      <c r="H297" t="str">
        <f>VLOOKUP($B297,Androbugs!$B$2:$C$321,2,FALSE)</f>
        <v>Y</v>
      </c>
      <c r="I297" t="str">
        <f>VLOOKUP($B297,Droidstatx!$B$2:$C$321,2,FALSE)</f>
        <v>Y</v>
      </c>
      <c r="J297" t="e">
        <f>VLOOKUP($B297,Super!$B$2:$C$321,2,FALSE)</f>
        <v>#N/A</v>
      </c>
      <c r="K297">
        <f>VLOOKUP($B297,'Results - OWASP'!$B$2:$L$321,2,FALSE)</f>
        <v>11</v>
      </c>
      <c r="L297">
        <f>VLOOKUP($B297,'Results - OWASP'!$B$2:$L$321,3,FALSE)</f>
        <v>2</v>
      </c>
      <c r="M297">
        <f>VLOOKUP($B297,'Results - OWASP'!$B$2:$L$321,4,FALSE)</f>
        <v>3</v>
      </c>
      <c r="N297">
        <f>VLOOKUP($B297,'Results - OWASP'!$B$2:$L$321,5,FALSE)</f>
        <v>0</v>
      </c>
      <c r="O297">
        <f>VLOOKUP($B297,'Results - OWASP'!$B$2:$L$321,6,FALSE)</f>
        <v>1</v>
      </c>
      <c r="P297">
        <f>VLOOKUP($B297,'Results - OWASP'!$B$2:$L$321,7,FALSE)</f>
        <v>1</v>
      </c>
      <c r="Q297">
        <f>VLOOKUP($B297,'Results - OWASP'!$B$2:$L$321,8,FALSE)</f>
        <v>1</v>
      </c>
      <c r="R297">
        <f>VLOOKUP($B297,'Results - OWASP'!$B$2:$L$321,9,FALSE)</f>
        <v>2</v>
      </c>
      <c r="S297">
        <f>VLOOKUP($B297,'Results - OWASP'!$B$2:$L$321,10,FALSE)</f>
        <v>1</v>
      </c>
      <c r="T297">
        <f>VLOOKUP($B297,'Results - OWASP'!$B$2:$L$321,11,FALSE)</f>
        <v>1</v>
      </c>
      <c r="U297">
        <f>VLOOKUP($B297,'Results - RiskLevel'!$B$2:$G$321,3,FALSE)</f>
        <v>23</v>
      </c>
      <c r="V297">
        <f>VLOOKUP($B297,'Results - RiskLevel'!$B$2:$G$321,4,FALSE)</f>
        <v>5</v>
      </c>
      <c r="W297">
        <f>VLOOKUP($B297,'Results - RiskLevel'!$B$2:$G$321,5,FALSE)</f>
        <v>13</v>
      </c>
      <c r="X297">
        <f>VLOOKUP($B297,'Results - RiskLevel'!$B$2:$G$321,6,FALSE)</f>
        <v>5</v>
      </c>
      <c r="Y297">
        <f>VLOOKUP($B297,'Results - RiskLevel'!$B$2:$G$321,2,FALSE)</f>
        <v>0.56000000000000005</v>
      </c>
    </row>
    <row r="298" spans="1:25" x14ac:dyDescent="0.2">
      <c r="A298">
        <v>297</v>
      </c>
      <c r="B298" t="s">
        <v>301</v>
      </c>
      <c r="C298" t="str">
        <f>VLOOKUP($B298,Naming!$B$2:$D$321,2,FALSE)</f>
        <v>Adobe Lightroom - Photo Editor &amp; Pro Camera</v>
      </c>
      <c r="D298" t="str">
        <f>VLOOKUP($B298,Naming!$B$2:$D$321,3,FALSE)</f>
        <v>PHOTOGRAPHY</v>
      </c>
      <c r="E298" s="4">
        <f>VLOOKUP($B298,'Results - Sequence'!$B$2:$E$321,2,FALSE)</f>
        <v>44022.110749559157</v>
      </c>
      <c r="F298" s="4">
        <f>VLOOKUP($B298,'Results - Sequence'!$B$2:$E$321,3,FALSE)</f>
        <v>44022.111114538318</v>
      </c>
      <c r="G298" s="3">
        <f>VLOOKUP($B298,'Results - Sequence'!$B$2:$E$321,4,FALSE)</f>
        <v>3.6497916153166443E-4</v>
      </c>
      <c r="H298" t="str">
        <f>VLOOKUP($B298,Androbugs!$B$2:$C$321,2,FALSE)</f>
        <v>Y</v>
      </c>
      <c r="I298" t="str">
        <f>VLOOKUP($B298,Droidstatx!$B$2:$C$321,2,FALSE)</f>
        <v>Y</v>
      </c>
      <c r="J298" t="e">
        <f>VLOOKUP($B298,Super!$B$2:$C$321,2,FALSE)</f>
        <v>#N/A</v>
      </c>
      <c r="K298">
        <f>VLOOKUP($B298,'Results - OWASP'!$B$2:$L$321,2,FALSE)</f>
        <v>8</v>
      </c>
      <c r="L298">
        <f>VLOOKUP($B298,'Results - OWASP'!$B$2:$L$321,3,FALSE)</f>
        <v>2</v>
      </c>
      <c r="M298">
        <f>VLOOKUP($B298,'Results - OWASP'!$B$2:$L$321,4,FALSE)</f>
        <v>2</v>
      </c>
      <c r="N298">
        <f>VLOOKUP($B298,'Results - OWASP'!$B$2:$L$321,5,FALSE)</f>
        <v>0</v>
      </c>
      <c r="O298">
        <f>VLOOKUP($B298,'Results - OWASP'!$B$2:$L$321,6,FALSE)</f>
        <v>2</v>
      </c>
      <c r="P298">
        <f>VLOOKUP($B298,'Results - OWASP'!$B$2:$L$321,7,FALSE)</f>
        <v>1</v>
      </c>
      <c r="Q298">
        <f>VLOOKUP($B298,'Results - OWASP'!$B$2:$L$321,8,FALSE)</f>
        <v>2</v>
      </c>
      <c r="R298">
        <f>VLOOKUP($B298,'Results - OWASP'!$B$2:$L$321,9,FALSE)</f>
        <v>1</v>
      </c>
      <c r="S298">
        <f>VLOOKUP($B298,'Results - OWASP'!$B$2:$L$321,10,FALSE)</f>
        <v>0</v>
      </c>
      <c r="T298">
        <f>VLOOKUP($B298,'Results - OWASP'!$B$2:$L$321,11,FALSE)</f>
        <v>0</v>
      </c>
      <c r="U298">
        <f>VLOOKUP($B298,'Results - RiskLevel'!$B$2:$G$321,3,FALSE)</f>
        <v>18</v>
      </c>
      <c r="V298">
        <f>VLOOKUP($B298,'Results - RiskLevel'!$B$2:$G$321,4,FALSE)</f>
        <v>4</v>
      </c>
      <c r="W298">
        <f>VLOOKUP($B298,'Results - RiskLevel'!$B$2:$G$321,5,FALSE)</f>
        <v>9</v>
      </c>
      <c r="X298">
        <f>VLOOKUP($B298,'Results - RiskLevel'!$B$2:$G$321,6,FALSE)</f>
        <v>5</v>
      </c>
      <c r="Y298">
        <f>VLOOKUP($B298,'Results - RiskLevel'!$B$2:$G$321,2,FALSE)</f>
        <v>0.55000000000000004</v>
      </c>
    </row>
    <row r="299" spans="1:25" x14ac:dyDescent="0.2">
      <c r="A299">
        <v>298</v>
      </c>
      <c r="B299" t="s">
        <v>302</v>
      </c>
      <c r="C299" t="str">
        <f>VLOOKUP($B299,Naming!$B$2:$D$321,2,FALSE)</f>
        <v>Toca Hair Salon 4</v>
      </c>
      <c r="D299" t="str">
        <f>VLOOKUP($B299,Naming!$B$2:$D$321,3,FALSE)</f>
        <v>EDUCATION</v>
      </c>
      <c r="E299" s="4">
        <f>VLOOKUP($B299,'Results - Sequence'!$B$2:$E$321,2,FALSE)</f>
        <v>44022.111114601539</v>
      </c>
      <c r="F299" s="4">
        <f>VLOOKUP($B299,'Results - Sequence'!$B$2:$E$321,3,FALSE)</f>
        <v>44022.111126160868</v>
      </c>
      <c r="G299" s="3">
        <f>VLOOKUP($B299,'Results - Sequence'!$B$2:$E$321,4,FALSE)</f>
        <v>1.1559328413568437E-5</v>
      </c>
      <c r="H299" t="str">
        <f>VLOOKUP($B299,Androbugs!$B$2:$C$321,2,FALSE)</f>
        <v>N</v>
      </c>
      <c r="I299" t="str">
        <f>VLOOKUP($B299,Droidstatx!$B$2:$C$321,2,FALSE)</f>
        <v>N</v>
      </c>
      <c r="J299" t="str">
        <f>VLOOKUP($B299,Super!$B$2:$C$321,2,FALSE)</f>
        <v>Y</v>
      </c>
      <c r="K299">
        <f>VLOOKUP($B299,'Results - OWASP'!$B$2:$L$321,2,FALSE)</f>
        <v>2</v>
      </c>
      <c r="L299">
        <f>VLOOKUP($B299,'Results - OWASP'!$B$2:$L$321,3,FALSE)</f>
        <v>7</v>
      </c>
      <c r="M299">
        <f>VLOOKUP($B299,'Results - OWASP'!$B$2:$L$321,4,FALSE)</f>
        <v>1</v>
      </c>
      <c r="N299">
        <f>VLOOKUP($B299,'Results - OWASP'!$B$2:$L$321,5,FALSE)</f>
        <v>0</v>
      </c>
      <c r="O299">
        <f>VLOOKUP($B299,'Results - OWASP'!$B$2:$L$321,6,FALSE)</f>
        <v>3</v>
      </c>
      <c r="P299">
        <f>VLOOKUP($B299,'Results - OWASP'!$B$2:$L$321,7,FALSE)</f>
        <v>0</v>
      </c>
      <c r="Q299">
        <f>VLOOKUP($B299,'Results - OWASP'!$B$2:$L$321,8,FALSE)</f>
        <v>4</v>
      </c>
      <c r="R299">
        <f>VLOOKUP($B299,'Results - OWASP'!$B$2:$L$321,9,FALSE)</f>
        <v>1</v>
      </c>
      <c r="S299">
        <f>VLOOKUP($B299,'Results - OWASP'!$B$2:$L$321,10,FALSE)</f>
        <v>0</v>
      </c>
      <c r="T299">
        <f>VLOOKUP($B299,'Results - OWASP'!$B$2:$L$321,11,FALSE)</f>
        <v>0</v>
      </c>
      <c r="U299">
        <f>VLOOKUP($B299,'Results - RiskLevel'!$B$2:$G$321,3,FALSE)</f>
        <v>18</v>
      </c>
      <c r="V299">
        <f>VLOOKUP($B299,'Results - RiskLevel'!$B$2:$G$321,4,FALSE)</f>
        <v>5</v>
      </c>
      <c r="W299">
        <f>VLOOKUP($B299,'Results - RiskLevel'!$B$2:$G$321,5,FALSE)</f>
        <v>6</v>
      </c>
      <c r="X299">
        <f>VLOOKUP($B299,'Results - RiskLevel'!$B$2:$G$321,6,FALSE)</f>
        <v>7</v>
      </c>
      <c r="Y299">
        <f>VLOOKUP($B299,'Results - RiskLevel'!$B$2:$G$321,2,FALSE)</f>
        <v>0.59</v>
      </c>
    </row>
    <row r="300" spans="1:25" x14ac:dyDescent="0.2">
      <c r="A300">
        <v>299</v>
      </c>
      <c r="B300" t="s">
        <v>303</v>
      </c>
      <c r="C300" t="str">
        <f>VLOOKUP($B300,Naming!$B$2:$D$321,2,FALSE)</f>
        <v>Live NetTV</v>
      </c>
      <c r="D300" t="str">
        <f>VLOOKUP($B300,Naming!$B$2:$D$321,3,FALSE)</f>
        <v>ENTERTAINMENT</v>
      </c>
      <c r="E300" s="4">
        <f>VLOOKUP($B300,'Results - Sequence'!$B$2:$E$321,2,FALSE)</f>
        <v>44022.11112622435</v>
      </c>
      <c r="F300" s="4">
        <f>VLOOKUP($B300,'Results - Sequence'!$B$2:$E$321,3,FALSE)</f>
        <v>44022.111466551047</v>
      </c>
      <c r="G300" s="3">
        <f>VLOOKUP($B300,'Results - Sequence'!$B$2:$E$321,4,FALSE)</f>
        <v>3.4032669645966962E-4</v>
      </c>
      <c r="H300" t="str">
        <f>VLOOKUP($B300,Androbugs!$B$2:$C$321,2,FALSE)</f>
        <v>Y</v>
      </c>
      <c r="I300" t="str">
        <f>VLOOKUP($B300,Droidstatx!$B$2:$C$321,2,FALSE)</f>
        <v>Y</v>
      </c>
      <c r="J300" t="e">
        <f>VLOOKUP($B300,Super!$B$2:$C$321,2,FALSE)</f>
        <v>#N/A</v>
      </c>
      <c r="K300">
        <f>VLOOKUP($B300,'Results - OWASP'!$B$2:$L$321,2,FALSE)</f>
        <v>7</v>
      </c>
      <c r="L300">
        <f>VLOOKUP($B300,'Results - OWASP'!$B$2:$L$321,3,FALSE)</f>
        <v>3</v>
      </c>
      <c r="M300">
        <f>VLOOKUP($B300,'Results - OWASP'!$B$2:$L$321,4,FALSE)</f>
        <v>6</v>
      </c>
      <c r="N300">
        <f>VLOOKUP($B300,'Results - OWASP'!$B$2:$L$321,5,FALSE)</f>
        <v>0</v>
      </c>
      <c r="O300">
        <f>VLOOKUP($B300,'Results - OWASP'!$B$2:$L$321,6,FALSE)</f>
        <v>2</v>
      </c>
      <c r="P300">
        <f>VLOOKUP($B300,'Results - OWASP'!$B$2:$L$321,7,FALSE)</f>
        <v>1</v>
      </c>
      <c r="Q300">
        <f>VLOOKUP($B300,'Results - OWASP'!$B$2:$L$321,8,FALSE)</f>
        <v>1</v>
      </c>
      <c r="R300">
        <f>VLOOKUP($B300,'Results - OWASP'!$B$2:$L$321,9,FALSE)</f>
        <v>3</v>
      </c>
      <c r="S300">
        <f>VLOOKUP($B300,'Results - OWASP'!$B$2:$L$321,10,FALSE)</f>
        <v>2</v>
      </c>
      <c r="T300">
        <f>VLOOKUP($B300,'Results - OWASP'!$B$2:$L$321,11,FALSE)</f>
        <v>0</v>
      </c>
      <c r="U300">
        <f>VLOOKUP($B300,'Results - RiskLevel'!$B$2:$G$321,3,FALSE)</f>
        <v>25</v>
      </c>
      <c r="V300">
        <f>VLOOKUP($B300,'Results - RiskLevel'!$B$2:$G$321,4,FALSE)</f>
        <v>7</v>
      </c>
      <c r="W300">
        <f>VLOOKUP($B300,'Results - RiskLevel'!$B$2:$G$321,5,FALSE)</f>
        <v>10</v>
      </c>
      <c r="X300">
        <f>VLOOKUP($B300,'Results - RiskLevel'!$B$2:$G$321,6,FALSE)</f>
        <v>8</v>
      </c>
      <c r="Y300">
        <f>VLOOKUP($B300,'Results - RiskLevel'!$B$2:$G$321,2,FALSE)</f>
        <v>0.56999999999999995</v>
      </c>
    </row>
    <row r="301" spans="1:25" x14ac:dyDescent="0.2">
      <c r="A301">
        <v>300</v>
      </c>
      <c r="B301" t="s">
        <v>304</v>
      </c>
      <c r="C301" t="str">
        <f>VLOOKUP($B301,Naming!$B$2:$D$321,2,FALSE)</f>
        <v>New Browser X - Unblock Sites Without VPN</v>
      </c>
      <c r="D301" t="str">
        <f>VLOOKUP($B301,Naming!$B$2:$D$321,3,FALSE)</f>
        <v>DATING</v>
      </c>
      <c r="E301" s="4">
        <f>VLOOKUP($B301,'Results - Sequence'!$B$2:$E$321,2,FALSE)</f>
        <v>44022.111466617207</v>
      </c>
      <c r="F301" s="4">
        <f>VLOOKUP($B301,'Results - Sequence'!$B$2:$E$321,3,FALSE)</f>
        <v>44022.11171192574</v>
      </c>
      <c r="G301" s="3">
        <f>VLOOKUP($B301,'Results - Sequence'!$B$2:$E$321,4,FALSE)</f>
        <v>2.4530853261239827E-4</v>
      </c>
      <c r="H301" t="str">
        <f>VLOOKUP($B301,Androbugs!$B$2:$C$321,2,FALSE)</f>
        <v>Y</v>
      </c>
      <c r="I301" t="str">
        <f>VLOOKUP($B301,Droidstatx!$B$2:$C$321,2,FALSE)</f>
        <v>Y</v>
      </c>
      <c r="J301" t="e">
        <f>VLOOKUP($B301,Super!$B$2:$C$321,2,FALSE)</f>
        <v>#N/A</v>
      </c>
      <c r="K301">
        <f>VLOOKUP($B301,'Results - OWASP'!$B$2:$L$321,2,FALSE)</f>
        <v>8</v>
      </c>
      <c r="L301">
        <f>VLOOKUP($B301,'Results - OWASP'!$B$2:$L$321,3,FALSE)</f>
        <v>3</v>
      </c>
      <c r="M301">
        <f>VLOOKUP($B301,'Results - OWASP'!$B$2:$L$321,4,FALSE)</f>
        <v>5</v>
      </c>
      <c r="N301">
        <f>VLOOKUP($B301,'Results - OWASP'!$B$2:$L$321,5,FALSE)</f>
        <v>0</v>
      </c>
      <c r="O301">
        <f>VLOOKUP($B301,'Results - OWASP'!$B$2:$L$321,6,FALSE)</f>
        <v>2</v>
      </c>
      <c r="P301">
        <f>VLOOKUP($B301,'Results - OWASP'!$B$2:$L$321,7,FALSE)</f>
        <v>1</v>
      </c>
      <c r="Q301">
        <f>VLOOKUP($B301,'Results - OWASP'!$B$2:$L$321,8,FALSE)</f>
        <v>1</v>
      </c>
      <c r="R301">
        <f>VLOOKUP($B301,'Results - OWASP'!$B$2:$L$321,9,FALSE)</f>
        <v>3</v>
      </c>
      <c r="S301">
        <f>VLOOKUP($B301,'Results - OWASP'!$B$2:$L$321,10,FALSE)</f>
        <v>1</v>
      </c>
      <c r="T301">
        <f>VLOOKUP($B301,'Results - OWASP'!$B$2:$L$321,11,FALSE)</f>
        <v>1</v>
      </c>
      <c r="U301">
        <f>VLOOKUP($B301,'Results - RiskLevel'!$B$2:$G$321,3,FALSE)</f>
        <v>25</v>
      </c>
      <c r="V301">
        <f>VLOOKUP($B301,'Results - RiskLevel'!$B$2:$G$321,4,FALSE)</f>
        <v>7</v>
      </c>
      <c r="W301">
        <f>VLOOKUP($B301,'Results - RiskLevel'!$B$2:$G$321,5,FALSE)</f>
        <v>12</v>
      </c>
      <c r="X301">
        <f>VLOOKUP($B301,'Results - RiskLevel'!$B$2:$G$321,6,FALSE)</f>
        <v>6</v>
      </c>
      <c r="Y301">
        <f>VLOOKUP($B301,'Results - RiskLevel'!$B$2:$G$321,2,FALSE)</f>
        <v>0.55000000000000004</v>
      </c>
    </row>
    <row r="302" spans="1:25" x14ac:dyDescent="0.2">
      <c r="A302">
        <v>301</v>
      </c>
      <c r="B302" t="s">
        <v>305</v>
      </c>
      <c r="C302" t="str">
        <f>VLOOKUP($B302,Naming!$B$2:$D$321,2,FALSE)</f>
        <v>New HappyMod - Happy Apps</v>
      </c>
      <c r="D302" t="str">
        <f>VLOOKUP($B302,Naming!$B$2:$D$321,3,FALSE)</f>
        <v>LIFESTYLE</v>
      </c>
      <c r="E302" s="4">
        <f>VLOOKUP($B302,'Results - Sequence'!$B$2:$E$321,2,FALSE)</f>
        <v>44022.111711989543</v>
      </c>
      <c r="F302" s="4">
        <f>VLOOKUP($B302,'Results - Sequence'!$B$2:$E$321,3,FALSE)</f>
        <v>44022.111860802041</v>
      </c>
      <c r="G302" s="3">
        <f>VLOOKUP($B302,'Results - Sequence'!$B$2:$E$321,4,FALSE)</f>
        <v>1.4881249808240682E-4</v>
      </c>
      <c r="H302" t="str">
        <f>VLOOKUP($B302,Androbugs!$B$2:$C$321,2,FALSE)</f>
        <v>Y</v>
      </c>
      <c r="I302" t="str">
        <f>VLOOKUP($B302,Droidstatx!$B$2:$C$321,2,FALSE)</f>
        <v>Y</v>
      </c>
      <c r="J302" t="e">
        <f>VLOOKUP($B302,Super!$B$2:$C$321,2,FALSE)</f>
        <v>#N/A</v>
      </c>
      <c r="K302">
        <f>VLOOKUP($B302,'Results - OWASP'!$B$2:$L$321,2,FALSE)</f>
        <v>5</v>
      </c>
      <c r="L302">
        <f>VLOOKUP($B302,'Results - OWASP'!$B$2:$L$321,3,FALSE)</f>
        <v>2</v>
      </c>
      <c r="M302">
        <f>VLOOKUP($B302,'Results - OWASP'!$B$2:$L$321,4,FALSE)</f>
        <v>2</v>
      </c>
      <c r="N302">
        <f>VLOOKUP($B302,'Results - OWASP'!$B$2:$L$321,5,FALSE)</f>
        <v>0</v>
      </c>
      <c r="O302">
        <f>VLOOKUP($B302,'Results - OWASP'!$B$2:$L$321,6,FALSE)</f>
        <v>1</v>
      </c>
      <c r="P302">
        <f>VLOOKUP($B302,'Results - OWASP'!$B$2:$L$321,7,FALSE)</f>
        <v>1</v>
      </c>
      <c r="Q302">
        <f>VLOOKUP($B302,'Results - OWASP'!$B$2:$L$321,8,FALSE)</f>
        <v>1</v>
      </c>
      <c r="R302">
        <f>VLOOKUP($B302,'Results - OWASP'!$B$2:$L$321,9,FALSE)</f>
        <v>2</v>
      </c>
      <c r="S302">
        <f>VLOOKUP($B302,'Results - OWASP'!$B$2:$L$321,10,FALSE)</f>
        <v>1</v>
      </c>
      <c r="T302">
        <f>VLOOKUP($B302,'Results - OWASP'!$B$2:$L$321,11,FALSE)</f>
        <v>1</v>
      </c>
      <c r="U302">
        <f>VLOOKUP($B302,'Results - RiskLevel'!$B$2:$G$321,3,FALSE)</f>
        <v>16</v>
      </c>
      <c r="V302">
        <f>VLOOKUP($B302,'Results - RiskLevel'!$B$2:$G$321,4,FALSE)</f>
        <v>5</v>
      </c>
      <c r="W302">
        <f>VLOOKUP($B302,'Results - RiskLevel'!$B$2:$G$321,5,FALSE)</f>
        <v>9</v>
      </c>
      <c r="X302">
        <f>VLOOKUP($B302,'Results - RiskLevel'!$B$2:$G$321,6,FALSE)</f>
        <v>2</v>
      </c>
      <c r="Y302">
        <f>VLOOKUP($B302,'Results - RiskLevel'!$B$2:$G$321,2,FALSE)</f>
        <v>0.54</v>
      </c>
    </row>
    <row r="303" spans="1:25" x14ac:dyDescent="0.2">
      <c r="A303">
        <v>302</v>
      </c>
      <c r="B303" t="s">
        <v>306</v>
      </c>
      <c r="C303" t="str">
        <f>VLOOKUP($B303,Naming!$B$2:$D$321,2,FALSE)</f>
        <v>Telegram</v>
      </c>
      <c r="D303" t="str">
        <f>VLOOKUP($B303,Naming!$B$2:$D$321,3,FALSE)</f>
        <v>COMMUNICATION</v>
      </c>
      <c r="E303" s="4">
        <f>VLOOKUP($B303,'Results - Sequence'!$B$2:$E$321,2,FALSE)</f>
        <v>44022.111860868972</v>
      </c>
      <c r="F303" s="4">
        <f>VLOOKUP($B303,'Results - Sequence'!$B$2:$E$321,3,FALSE)</f>
        <v>44022.112382737338</v>
      </c>
      <c r="G303" s="3">
        <f>VLOOKUP($B303,'Results - Sequence'!$B$2:$E$321,4,FALSE)</f>
        <v>5.2186836546752602E-4</v>
      </c>
      <c r="H303" t="str">
        <f>VLOOKUP($B303,Androbugs!$B$2:$C$321,2,FALSE)</f>
        <v>Y</v>
      </c>
      <c r="I303" t="str">
        <f>VLOOKUP($B303,Droidstatx!$B$2:$C$321,2,FALSE)</f>
        <v>Y</v>
      </c>
      <c r="J303" t="e">
        <f>VLOOKUP($B303,Super!$B$2:$C$321,2,FALSE)</f>
        <v>#N/A</v>
      </c>
      <c r="K303">
        <f>VLOOKUP($B303,'Results - OWASP'!$B$2:$L$321,2,FALSE)</f>
        <v>11</v>
      </c>
      <c r="L303">
        <f>VLOOKUP($B303,'Results - OWASP'!$B$2:$L$321,3,FALSE)</f>
        <v>2</v>
      </c>
      <c r="M303">
        <f>VLOOKUP($B303,'Results - OWASP'!$B$2:$L$321,4,FALSE)</f>
        <v>2</v>
      </c>
      <c r="N303">
        <f>VLOOKUP($B303,'Results - OWASP'!$B$2:$L$321,5,FALSE)</f>
        <v>0</v>
      </c>
      <c r="O303">
        <f>VLOOKUP($B303,'Results - OWASP'!$B$2:$L$321,6,FALSE)</f>
        <v>0</v>
      </c>
      <c r="P303">
        <f>VLOOKUP($B303,'Results - OWASP'!$B$2:$L$321,7,FALSE)</f>
        <v>1</v>
      </c>
      <c r="Q303">
        <f>VLOOKUP($B303,'Results - OWASP'!$B$2:$L$321,8,FALSE)</f>
        <v>1</v>
      </c>
      <c r="R303">
        <f>VLOOKUP($B303,'Results - OWASP'!$B$2:$L$321,9,FALSE)</f>
        <v>3</v>
      </c>
      <c r="S303">
        <f>VLOOKUP($B303,'Results - OWASP'!$B$2:$L$321,10,FALSE)</f>
        <v>1</v>
      </c>
      <c r="T303">
        <f>VLOOKUP($B303,'Results - OWASP'!$B$2:$L$321,11,FALSE)</f>
        <v>1</v>
      </c>
      <c r="U303">
        <f>VLOOKUP($B303,'Results - RiskLevel'!$B$2:$G$321,3,FALSE)</f>
        <v>22</v>
      </c>
      <c r="V303">
        <f>VLOOKUP($B303,'Results - RiskLevel'!$B$2:$G$321,4,FALSE)</f>
        <v>8</v>
      </c>
      <c r="W303">
        <f>VLOOKUP($B303,'Results - RiskLevel'!$B$2:$G$321,5,FALSE)</f>
        <v>11</v>
      </c>
      <c r="X303">
        <f>VLOOKUP($B303,'Results - RiskLevel'!$B$2:$G$321,6,FALSE)</f>
        <v>3</v>
      </c>
      <c r="Y303">
        <f>VLOOKUP($B303,'Results - RiskLevel'!$B$2:$G$321,2,FALSE)</f>
        <v>0.5</v>
      </c>
    </row>
    <row r="304" spans="1:25" x14ac:dyDescent="0.2">
      <c r="A304">
        <v>303</v>
      </c>
      <c r="B304" t="s">
        <v>307</v>
      </c>
      <c r="C304" t="str">
        <f>VLOOKUP($B304,Naming!$B$2:$D$321,2,FALSE)</f>
        <v>القرآن الكريم كامل بدون انترنت</v>
      </c>
      <c r="D304" t="str">
        <f>VLOOKUP($B304,Naming!$B$2:$D$321,3,FALSE)</f>
        <v>BOOKS_AND_REFERENCE</v>
      </c>
      <c r="E304" s="4">
        <f>VLOOKUP($B304,'Results - Sequence'!$B$2:$E$321,2,FALSE)</f>
        <v>44022.112382804436</v>
      </c>
      <c r="F304" s="4">
        <f>VLOOKUP($B304,'Results - Sequence'!$B$2:$E$321,3,FALSE)</f>
        <v>44022.112519891583</v>
      </c>
      <c r="G304" s="3">
        <f>VLOOKUP($B304,'Results - Sequence'!$B$2:$E$321,4,FALSE)</f>
        <v>1.3708714686799794E-4</v>
      </c>
      <c r="H304" t="str">
        <f>VLOOKUP($B304,Androbugs!$B$2:$C$321,2,FALSE)</f>
        <v>Y</v>
      </c>
      <c r="I304" t="str">
        <f>VLOOKUP($B304,Droidstatx!$B$2:$C$321,2,FALSE)</f>
        <v>Y</v>
      </c>
      <c r="J304" t="e">
        <f>VLOOKUP($B304,Super!$B$2:$C$321,2,FALSE)</f>
        <v>#N/A</v>
      </c>
      <c r="K304">
        <f>VLOOKUP($B304,'Results - OWASP'!$B$2:$L$321,2,FALSE)</f>
        <v>4</v>
      </c>
      <c r="L304">
        <f>VLOOKUP($B304,'Results - OWASP'!$B$2:$L$321,3,FALSE)</f>
        <v>3</v>
      </c>
      <c r="M304">
        <f>VLOOKUP($B304,'Results - OWASP'!$B$2:$L$321,4,FALSE)</f>
        <v>2</v>
      </c>
      <c r="N304">
        <f>VLOOKUP($B304,'Results - OWASP'!$B$2:$L$321,5,FALSE)</f>
        <v>0</v>
      </c>
      <c r="O304">
        <f>VLOOKUP($B304,'Results - OWASP'!$B$2:$L$321,6,FALSE)</f>
        <v>1</v>
      </c>
      <c r="P304">
        <f>VLOOKUP($B304,'Results - OWASP'!$B$2:$L$321,7,FALSE)</f>
        <v>1</v>
      </c>
      <c r="Q304">
        <f>VLOOKUP($B304,'Results - OWASP'!$B$2:$L$321,8,FALSE)</f>
        <v>1</v>
      </c>
      <c r="R304">
        <f>VLOOKUP($B304,'Results - OWASP'!$B$2:$L$321,9,FALSE)</f>
        <v>1</v>
      </c>
      <c r="S304">
        <f>VLOOKUP($B304,'Results - OWASP'!$B$2:$L$321,10,FALSE)</f>
        <v>1</v>
      </c>
      <c r="T304">
        <f>VLOOKUP($B304,'Results - OWASP'!$B$2:$L$321,11,FALSE)</f>
        <v>1</v>
      </c>
      <c r="U304">
        <f>VLOOKUP($B304,'Results - RiskLevel'!$B$2:$G$321,3,FALSE)</f>
        <v>15</v>
      </c>
      <c r="V304">
        <f>VLOOKUP($B304,'Results - RiskLevel'!$B$2:$G$321,4,FALSE)</f>
        <v>4</v>
      </c>
      <c r="W304">
        <f>VLOOKUP($B304,'Results - RiskLevel'!$B$2:$G$321,5,FALSE)</f>
        <v>9</v>
      </c>
      <c r="X304">
        <f>VLOOKUP($B304,'Results - RiskLevel'!$B$2:$G$321,6,FALSE)</f>
        <v>2</v>
      </c>
      <c r="Y304">
        <f>VLOOKUP($B304,'Results - RiskLevel'!$B$2:$G$321,2,FALSE)</f>
        <v>0.55000000000000004</v>
      </c>
    </row>
    <row r="305" spans="1:25" x14ac:dyDescent="0.2">
      <c r="A305">
        <v>304</v>
      </c>
      <c r="B305" t="s">
        <v>308</v>
      </c>
      <c r="C305" t="str">
        <f>VLOOKUP($B305,Naming!$B$2:$D$321,2,FALSE)</f>
        <v>Chispa - Meet Latino singles nearby!</v>
      </c>
      <c r="D305" t="str">
        <f>VLOOKUP($B305,Naming!$B$2:$D$321,3,FALSE)</f>
        <v>DATING</v>
      </c>
      <c r="E305" s="4">
        <f>VLOOKUP($B305,'Results - Sequence'!$B$2:$E$321,2,FALSE)</f>
        <v>44022.112519958777</v>
      </c>
      <c r="F305" s="4">
        <f>VLOOKUP($B305,'Results - Sequence'!$B$2:$E$321,3,FALSE)</f>
        <v>44022.112839260983</v>
      </c>
      <c r="G305" s="3">
        <f>VLOOKUP($B305,'Results - Sequence'!$B$2:$E$321,4,FALSE)</f>
        <v>3.1930220575304702E-4</v>
      </c>
      <c r="H305" t="str">
        <f>VLOOKUP($B305,Androbugs!$B$2:$C$321,2,FALSE)</f>
        <v>Y</v>
      </c>
      <c r="I305" t="str">
        <f>VLOOKUP($B305,Droidstatx!$B$2:$C$321,2,FALSE)</f>
        <v>Y</v>
      </c>
      <c r="J305" t="e">
        <f>VLOOKUP($B305,Super!$B$2:$C$321,2,FALSE)</f>
        <v>#N/A</v>
      </c>
      <c r="K305">
        <f>VLOOKUP($B305,'Results - OWASP'!$B$2:$L$321,2,FALSE)</f>
        <v>10</v>
      </c>
      <c r="L305">
        <f>VLOOKUP($B305,'Results - OWASP'!$B$2:$L$321,3,FALSE)</f>
        <v>3</v>
      </c>
      <c r="M305">
        <f>VLOOKUP($B305,'Results - OWASP'!$B$2:$L$321,4,FALSE)</f>
        <v>4</v>
      </c>
      <c r="N305">
        <f>VLOOKUP($B305,'Results - OWASP'!$B$2:$L$321,5,FALSE)</f>
        <v>0</v>
      </c>
      <c r="O305">
        <f>VLOOKUP($B305,'Results - OWASP'!$B$2:$L$321,6,FALSE)</f>
        <v>2</v>
      </c>
      <c r="P305">
        <f>VLOOKUP($B305,'Results - OWASP'!$B$2:$L$321,7,FALSE)</f>
        <v>1</v>
      </c>
      <c r="Q305">
        <f>VLOOKUP($B305,'Results - OWASP'!$B$2:$L$321,8,FALSE)</f>
        <v>1</v>
      </c>
      <c r="R305">
        <f>VLOOKUP($B305,'Results - OWASP'!$B$2:$L$321,9,FALSE)</f>
        <v>2</v>
      </c>
      <c r="S305">
        <f>VLOOKUP($B305,'Results - OWASP'!$B$2:$L$321,10,FALSE)</f>
        <v>1</v>
      </c>
      <c r="T305">
        <f>VLOOKUP($B305,'Results - OWASP'!$B$2:$L$321,11,FALSE)</f>
        <v>1</v>
      </c>
      <c r="U305">
        <f>VLOOKUP($B305,'Results - RiskLevel'!$B$2:$G$321,3,FALSE)</f>
        <v>25</v>
      </c>
      <c r="V305">
        <f>VLOOKUP($B305,'Results - RiskLevel'!$B$2:$G$321,4,FALSE)</f>
        <v>7</v>
      </c>
      <c r="W305">
        <f>VLOOKUP($B305,'Results - RiskLevel'!$B$2:$G$321,5,FALSE)</f>
        <v>13</v>
      </c>
      <c r="X305">
        <f>VLOOKUP($B305,'Results - RiskLevel'!$B$2:$G$321,6,FALSE)</f>
        <v>5</v>
      </c>
      <c r="Y305">
        <f>VLOOKUP($B305,'Results - RiskLevel'!$B$2:$G$321,2,FALSE)</f>
        <v>0.55000000000000004</v>
      </c>
    </row>
    <row r="306" spans="1:25" x14ac:dyDescent="0.2">
      <c r="A306">
        <v>305</v>
      </c>
      <c r="B306" t="s">
        <v>309</v>
      </c>
      <c r="C306" t="str">
        <f>VLOOKUP($B306,Naming!$B$2:$D$321,2,FALSE)</f>
        <v>Google Earth</v>
      </c>
      <c r="D306" t="str">
        <f>VLOOKUP($B306,Naming!$B$2:$D$321,3,FALSE)</f>
        <v>TRAVEL_AND_LOCAL</v>
      </c>
      <c r="E306" s="4">
        <f>VLOOKUP($B306,'Results - Sequence'!$B$2:$E$321,2,FALSE)</f>
        <v>44022.112839325717</v>
      </c>
      <c r="F306" s="4">
        <f>VLOOKUP($B306,'Results - Sequence'!$B$2:$E$321,3,FALSE)</f>
        <v>44022.113044496218</v>
      </c>
      <c r="G306" s="3">
        <f>VLOOKUP($B306,'Results - Sequence'!$B$2:$E$321,4,FALSE)</f>
        <v>2.0517050143098459E-4</v>
      </c>
      <c r="H306" t="str">
        <f>VLOOKUP($B306,Androbugs!$B$2:$C$321,2,FALSE)</f>
        <v>Y</v>
      </c>
      <c r="I306" t="str">
        <f>VLOOKUP($B306,Droidstatx!$B$2:$C$321,2,FALSE)</f>
        <v>Y</v>
      </c>
      <c r="J306" t="e">
        <f>VLOOKUP($B306,Super!$B$2:$C$321,2,FALSE)</f>
        <v>#N/A</v>
      </c>
      <c r="K306">
        <f>VLOOKUP($B306,'Results - OWASP'!$B$2:$L$321,2,FALSE)</f>
        <v>7</v>
      </c>
      <c r="L306">
        <f>VLOOKUP($B306,'Results - OWASP'!$B$2:$L$321,3,FALSE)</f>
        <v>3</v>
      </c>
      <c r="M306">
        <f>VLOOKUP($B306,'Results - OWASP'!$B$2:$L$321,4,FALSE)</f>
        <v>2</v>
      </c>
      <c r="N306">
        <f>VLOOKUP($B306,'Results - OWASP'!$B$2:$L$321,5,FALSE)</f>
        <v>0</v>
      </c>
      <c r="O306">
        <f>VLOOKUP($B306,'Results - OWASP'!$B$2:$L$321,6,FALSE)</f>
        <v>1</v>
      </c>
      <c r="P306">
        <f>VLOOKUP($B306,'Results - OWASP'!$B$2:$L$321,7,FALSE)</f>
        <v>1</v>
      </c>
      <c r="Q306">
        <f>VLOOKUP($B306,'Results - OWASP'!$B$2:$L$321,8,FALSE)</f>
        <v>1</v>
      </c>
      <c r="R306">
        <f>VLOOKUP($B306,'Results - OWASP'!$B$2:$L$321,9,FALSE)</f>
        <v>2</v>
      </c>
      <c r="S306">
        <f>VLOOKUP($B306,'Results - OWASP'!$B$2:$L$321,10,FALSE)</f>
        <v>1</v>
      </c>
      <c r="T306">
        <f>VLOOKUP($B306,'Results - OWASP'!$B$2:$L$321,11,FALSE)</f>
        <v>0</v>
      </c>
      <c r="U306">
        <f>VLOOKUP($B306,'Results - RiskLevel'!$B$2:$G$321,3,FALSE)</f>
        <v>18</v>
      </c>
      <c r="V306">
        <f>VLOOKUP($B306,'Results - RiskLevel'!$B$2:$G$321,4,FALSE)</f>
        <v>6</v>
      </c>
      <c r="W306">
        <f>VLOOKUP($B306,'Results - RiskLevel'!$B$2:$G$321,5,FALSE)</f>
        <v>9</v>
      </c>
      <c r="X306">
        <f>VLOOKUP($B306,'Results - RiskLevel'!$B$2:$G$321,6,FALSE)</f>
        <v>3</v>
      </c>
      <c r="Y306">
        <f>VLOOKUP($B306,'Results - RiskLevel'!$B$2:$G$321,2,FALSE)</f>
        <v>0.53</v>
      </c>
    </row>
    <row r="307" spans="1:25" x14ac:dyDescent="0.2">
      <c r="A307">
        <v>306</v>
      </c>
      <c r="B307" t="s">
        <v>310</v>
      </c>
      <c r="C307" t="str">
        <f>VLOOKUP($B307,Naming!$B$2:$D$321,2,FALSE)</f>
        <v>MANGA Plus by SHUEISHA</v>
      </c>
      <c r="D307" t="str">
        <f>VLOOKUP($B307,Naming!$B$2:$D$321,3,FALSE)</f>
        <v>COMICS</v>
      </c>
      <c r="E307" s="4">
        <f>VLOOKUP($B307,'Results - Sequence'!$B$2:$E$321,2,FALSE)</f>
        <v>44022.113044563972</v>
      </c>
      <c r="F307" s="4">
        <f>VLOOKUP($B307,'Results - Sequence'!$B$2:$E$321,3,FALSE)</f>
        <v>44022.113463914917</v>
      </c>
      <c r="G307" s="3">
        <f>VLOOKUP($B307,'Results - Sequence'!$B$2:$E$321,4,FALSE)</f>
        <v>4.1935094486689195E-4</v>
      </c>
      <c r="H307" t="str">
        <f>VLOOKUP($B307,Androbugs!$B$2:$C$321,2,FALSE)</f>
        <v>Y</v>
      </c>
      <c r="I307" t="str">
        <f>VLOOKUP($B307,Droidstatx!$B$2:$C$321,2,FALSE)</f>
        <v>Y</v>
      </c>
      <c r="J307" t="e">
        <f>VLOOKUP($B307,Super!$B$2:$C$321,2,FALSE)</f>
        <v>#N/A</v>
      </c>
      <c r="K307">
        <f>VLOOKUP($B307,'Results - OWASP'!$B$2:$L$321,2,FALSE)</f>
        <v>8</v>
      </c>
      <c r="L307">
        <f>VLOOKUP($B307,'Results - OWASP'!$B$2:$L$321,3,FALSE)</f>
        <v>3</v>
      </c>
      <c r="M307">
        <f>VLOOKUP($B307,'Results - OWASP'!$B$2:$L$321,4,FALSE)</f>
        <v>2</v>
      </c>
      <c r="N307">
        <f>VLOOKUP($B307,'Results - OWASP'!$B$2:$L$321,5,FALSE)</f>
        <v>0</v>
      </c>
      <c r="O307">
        <f>VLOOKUP($B307,'Results - OWASP'!$B$2:$L$321,6,FALSE)</f>
        <v>2</v>
      </c>
      <c r="P307">
        <f>VLOOKUP($B307,'Results - OWASP'!$B$2:$L$321,7,FALSE)</f>
        <v>1</v>
      </c>
      <c r="Q307">
        <f>VLOOKUP($B307,'Results - OWASP'!$B$2:$L$321,8,FALSE)</f>
        <v>1</v>
      </c>
      <c r="R307">
        <f>VLOOKUP($B307,'Results - OWASP'!$B$2:$L$321,9,FALSE)</f>
        <v>2</v>
      </c>
      <c r="S307">
        <f>VLOOKUP($B307,'Results - OWASP'!$B$2:$L$321,10,FALSE)</f>
        <v>1</v>
      </c>
      <c r="T307">
        <f>VLOOKUP($B307,'Results - OWASP'!$B$2:$L$321,11,FALSE)</f>
        <v>1</v>
      </c>
      <c r="U307">
        <f>VLOOKUP($B307,'Results - RiskLevel'!$B$2:$G$321,3,FALSE)</f>
        <v>21</v>
      </c>
      <c r="V307">
        <f>VLOOKUP($B307,'Results - RiskLevel'!$B$2:$G$321,4,FALSE)</f>
        <v>6</v>
      </c>
      <c r="W307">
        <f>VLOOKUP($B307,'Results - RiskLevel'!$B$2:$G$321,5,FALSE)</f>
        <v>11</v>
      </c>
      <c r="X307">
        <f>VLOOKUP($B307,'Results - RiskLevel'!$B$2:$G$321,6,FALSE)</f>
        <v>4</v>
      </c>
      <c r="Y307">
        <f>VLOOKUP($B307,'Results - RiskLevel'!$B$2:$G$321,2,FALSE)</f>
        <v>0.54</v>
      </c>
    </row>
    <row r="308" spans="1:25" x14ac:dyDescent="0.2">
      <c r="A308">
        <v>307</v>
      </c>
      <c r="B308" t="s">
        <v>311</v>
      </c>
      <c r="C308" t="str">
        <f>VLOOKUP($B308,Naming!$B$2:$D$321,2,FALSE)</f>
        <v>Weather Live</v>
      </c>
      <c r="D308" t="str">
        <f>VLOOKUP($B308,Naming!$B$2:$D$321,3,FALSE)</f>
        <v>WEATHER</v>
      </c>
      <c r="E308" s="4">
        <f>VLOOKUP($B308,'Results - Sequence'!$B$2:$E$321,2,FALSE)</f>
        <v>44022.113463978611</v>
      </c>
      <c r="F308" s="4">
        <f>VLOOKUP($B308,'Results - Sequence'!$B$2:$E$321,3,FALSE)</f>
        <v>44022.113470314813</v>
      </c>
      <c r="G308" s="3">
        <f>VLOOKUP($B308,'Results - Sequence'!$B$2:$E$321,4,FALSE)</f>
        <v>6.3362022046931088E-6</v>
      </c>
      <c r="H308" t="str">
        <f>VLOOKUP($B308,Androbugs!$B$2:$C$321,2,FALSE)</f>
        <v>N</v>
      </c>
      <c r="I308" t="str">
        <f>VLOOKUP($B308,Droidstatx!$B$2:$C$321,2,FALSE)</f>
        <v>N</v>
      </c>
      <c r="J308" t="e">
        <f>VLOOKUP($B308,Super!$B$2:$C$321,2,FALSE)</f>
        <v>#N/A</v>
      </c>
      <c r="K308">
        <f>VLOOKUP($B308,'Results - OWASP'!$B$2:$L$321,2,FALSE)</f>
        <v>0</v>
      </c>
      <c r="L308">
        <f>VLOOKUP($B308,'Results - OWASP'!$B$2:$L$321,3,FALSE)</f>
        <v>0</v>
      </c>
      <c r="M308">
        <f>VLOOKUP($B308,'Results - OWASP'!$B$2:$L$321,4,FALSE)</f>
        <v>0</v>
      </c>
      <c r="N308">
        <f>VLOOKUP($B308,'Results - OWASP'!$B$2:$L$321,5,FALSE)</f>
        <v>0</v>
      </c>
      <c r="O308">
        <f>VLOOKUP($B308,'Results - OWASP'!$B$2:$L$321,6,FALSE)</f>
        <v>0</v>
      </c>
      <c r="P308">
        <f>VLOOKUP($B308,'Results - OWASP'!$B$2:$L$321,7,FALSE)</f>
        <v>0</v>
      </c>
      <c r="Q308">
        <f>VLOOKUP($B308,'Results - OWASP'!$B$2:$L$321,8,FALSE)</f>
        <v>0</v>
      </c>
      <c r="R308">
        <f>VLOOKUP($B308,'Results - OWASP'!$B$2:$L$321,9,FALSE)</f>
        <v>0</v>
      </c>
      <c r="S308">
        <f>VLOOKUP($B308,'Results - OWASP'!$B$2:$L$321,10,FALSE)</f>
        <v>0</v>
      </c>
      <c r="T308">
        <f>VLOOKUP($B308,'Results - OWASP'!$B$2:$L$321,11,FALSE)</f>
        <v>0</v>
      </c>
      <c r="U308">
        <f>VLOOKUP($B308,'Results - RiskLevel'!$B$2:$G$321,3,FALSE)</f>
        <v>0</v>
      </c>
      <c r="V308">
        <f>VLOOKUP($B308,'Results - RiskLevel'!$B$2:$G$321,4,FALSE)</f>
        <v>0</v>
      </c>
      <c r="W308">
        <f>VLOOKUP($B308,'Results - RiskLevel'!$B$2:$G$321,5,FALSE)</f>
        <v>0</v>
      </c>
      <c r="X308">
        <f>VLOOKUP($B308,'Results - RiskLevel'!$B$2:$G$321,6,FALSE)</f>
        <v>0</v>
      </c>
      <c r="Y308">
        <f>VLOOKUP($B308,'Results - RiskLevel'!$B$2:$G$321,2,FALSE)</f>
        <v>0</v>
      </c>
    </row>
    <row r="309" spans="1:25" x14ac:dyDescent="0.2">
      <c r="A309">
        <v>308</v>
      </c>
      <c r="B309" t="s">
        <v>312</v>
      </c>
      <c r="C309" t="str">
        <f>VLOOKUP($B309,Naming!$B$2:$D$321,2,FALSE)</f>
        <v>MeetEZ - Chat and find your love</v>
      </c>
      <c r="D309" t="str">
        <f>VLOOKUP($B309,Naming!$B$2:$D$321,3,FALSE)</f>
        <v>DATING</v>
      </c>
      <c r="E309" s="4">
        <f>VLOOKUP($B309,'Results - Sequence'!$B$2:$E$321,2,FALSE)</f>
        <v>44022.11347037823</v>
      </c>
      <c r="F309" s="4">
        <f>VLOOKUP($B309,'Results - Sequence'!$B$2:$E$321,3,FALSE)</f>
        <v>44022.113476388557</v>
      </c>
      <c r="G309" s="3">
        <f>VLOOKUP($B309,'Results - Sequence'!$B$2:$E$321,4,FALSE)</f>
        <v>6.0103266150690615E-6</v>
      </c>
      <c r="H309" t="str">
        <f>VLOOKUP($B309,Androbugs!$B$2:$C$321,2,FALSE)</f>
        <v>N</v>
      </c>
      <c r="I309" t="str">
        <f>VLOOKUP($B309,Droidstatx!$B$2:$C$321,2,FALSE)</f>
        <v>N</v>
      </c>
      <c r="J309" t="e">
        <f>VLOOKUP($B309,Super!$B$2:$C$321,2,FALSE)</f>
        <v>#N/A</v>
      </c>
      <c r="K309">
        <f>VLOOKUP($B309,'Results - OWASP'!$B$2:$L$321,2,FALSE)</f>
        <v>0</v>
      </c>
      <c r="L309">
        <f>VLOOKUP($B309,'Results - OWASP'!$B$2:$L$321,3,FALSE)</f>
        <v>0</v>
      </c>
      <c r="M309">
        <f>VLOOKUP($B309,'Results - OWASP'!$B$2:$L$321,4,FALSE)</f>
        <v>0</v>
      </c>
      <c r="N309">
        <f>VLOOKUP($B309,'Results - OWASP'!$B$2:$L$321,5,FALSE)</f>
        <v>0</v>
      </c>
      <c r="O309">
        <f>VLOOKUP($B309,'Results - OWASP'!$B$2:$L$321,6,FALSE)</f>
        <v>0</v>
      </c>
      <c r="P309">
        <f>VLOOKUP($B309,'Results - OWASP'!$B$2:$L$321,7,FALSE)</f>
        <v>0</v>
      </c>
      <c r="Q309">
        <f>VLOOKUP($B309,'Results - OWASP'!$B$2:$L$321,8,FALSE)</f>
        <v>0</v>
      </c>
      <c r="R309">
        <f>VLOOKUP($B309,'Results - OWASP'!$B$2:$L$321,9,FALSE)</f>
        <v>0</v>
      </c>
      <c r="S309">
        <f>VLOOKUP($B309,'Results - OWASP'!$B$2:$L$321,10,FALSE)</f>
        <v>0</v>
      </c>
      <c r="T309">
        <f>VLOOKUP($B309,'Results - OWASP'!$B$2:$L$321,11,FALSE)</f>
        <v>0</v>
      </c>
      <c r="U309">
        <f>VLOOKUP($B309,'Results - RiskLevel'!$B$2:$G$321,3,FALSE)</f>
        <v>0</v>
      </c>
      <c r="V309">
        <f>VLOOKUP($B309,'Results - RiskLevel'!$B$2:$G$321,4,FALSE)</f>
        <v>0</v>
      </c>
      <c r="W309">
        <f>VLOOKUP($B309,'Results - RiskLevel'!$B$2:$G$321,5,FALSE)</f>
        <v>0</v>
      </c>
      <c r="X309">
        <f>VLOOKUP($B309,'Results - RiskLevel'!$B$2:$G$321,6,FALSE)</f>
        <v>0</v>
      </c>
      <c r="Y309">
        <f>VLOOKUP($B309,'Results - RiskLevel'!$B$2:$G$321,2,FALSE)</f>
        <v>0</v>
      </c>
    </row>
    <row r="310" spans="1:25" x14ac:dyDescent="0.2">
      <c r="A310">
        <v>309</v>
      </c>
      <c r="B310" t="s">
        <v>313</v>
      </c>
      <c r="C310" t="str">
        <f>VLOOKUP($B310,Naming!$B$2:$D$321,2,FALSE)</f>
        <v>Flo Period tracker, Ovulation &amp; Pregnancy tracker</v>
      </c>
      <c r="D310" t="str">
        <f>VLOOKUP($B310,Naming!$B$2:$D$321,3,FALSE)</f>
        <v>HEALTH_AND_FITNESS</v>
      </c>
      <c r="E310" s="4">
        <f>VLOOKUP($B310,'Results - Sequence'!$B$2:$E$321,2,FALSE)</f>
        <v>44022.113476456463</v>
      </c>
      <c r="F310" s="4">
        <f>VLOOKUP($B310,'Results - Sequence'!$B$2:$E$321,3,FALSE)</f>
        <v>44022.113925440543</v>
      </c>
      <c r="G310" s="3">
        <f>VLOOKUP($B310,'Results - Sequence'!$B$2:$E$321,4,FALSE)</f>
        <v>4.4898407941218466E-4</v>
      </c>
      <c r="H310" t="str">
        <f>VLOOKUP($B310,Androbugs!$B$2:$C$321,2,FALSE)</f>
        <v>Y</v>
      </c>
      <c r="I310" t="str">
        <f>VLOOKUP($B310,Droidstatx!$B$2:$C$321,2,FALSE)</f>
        <v>Y</v>
      </c>
      <c r="J310" t="e">
        <f>VLOOKUP($B310,Super!$B$2:$C$321,2,FALSE)</f>
        <v>#N/A</v>
      </c>
      <c r="K310">
        <f>VLOOKUP($B310,'Results - OWASP'!$B$2:$L$321,2,FALSE)</f>
        <v>4</v>
      </c>
      <c r="L310">
        <f>VLOOKUP($B310,'Results - OWASP'!$B$2:$L$321,3,FALSE)</f>
        <v>2</v>
      </c>
      <c r="M310">
        <f>VLOOKUP($B310,'Results - OWASP'!$B$2:$L$321,4,FALSE)</f>
        <v>3</v>
      </c>
      <c r="N310">
        <f>VLOOKUP($B310,'Results - OWASP'!$B$2:$L$321,5,FALSE)</f>
        <v>0</v>
      </c>
      <c r="O310">
        <f>VLOOKUP($B310,'Results - OWASP'!$B$2:$L$321,6,FALSE)</f>
        <v>1</v>
      </c>
      <c r="P310">
        <f>VLOOKUP($B310,'Results - OWASP'!$B$2:$L$321,7,FALSE)</f>
        <v>1</v>
      </c>
      <c r="Q310">
        <f>VLOOKUP($B310,'Results - OWASP'!$B$2:$L$321,8,FALSE)</f>
        <v>1</v>
      </c>
      <c r="R310">
        <f>VLOOKUP($B310,'Results - OWASP'!$B$2:$L$321,9,FALSE)</f>
        <v>3</v>
      </c>
      <c r="S310">
        <f>VLOOKUP($B310,'Results - OWASP'!$B$2:$L$321,10,FALSE)</f>
        <v>1</v>
      </c>
      <c r="T310">
        <f>VLOOKUP($B310,'Results - OWASP'!$B$2:$L$321,11,FALSE)</f>
        <v>0</v>
      </c>
      <c r="U310">
        <f>VLOOKUP($B310,'Results - RiskLevel'!$B$2:$G$321,3,FALSE)</f>
        <v>16</v>
      </c>
      <c r="V310">
        <f>VLOOKUP($B310,'Results - RiskLevel'!$B$2:$G$321,4,FALSE)</f>
        <v>6</v>
      </c>
      <c r="W310">
        <f>VLOOKUP($B310,'Results - RiskLevel'!$B$2:$G$321,5,FALSE)</f>
        <v>8</v>
      </c>
      <c r="X310">
        <f>VLOOKUP($B310,'Results - RiskLevel'!$B$2:$G$321,6,FALSE)</f>
        <v>2</v>
      </c>
      <c r="Y310">
        <f>VLOOKUP($B310,'Results - RiskLevel'!$B$2:$G$321,2,FALSE)</f>
        <v>0.43</v>
      </c>
    </row>
    <row r="311" spans="1:25" x14ac:dyDescent="0.2">
      <c r="A311">
        <v>310</v>
      </c>
      <c r="B311" t="s">
        <v>314</v>
      </c>
      <c r="C311" t="str">
        <f>VLOOKUP($B311,Naming!$B$2:$D$321,2,FALSE)</f>
        <v>Spotify: Listen to new music, podcasts, and songs</v>
      </c>
      <c r="D311" t="str">
        <f>VLOOKUP($B311,Naming!$B$2:$D$321,3,FALSE)</f>
        <v>MUSIC_AND_AUDIO</v>
      </c>
      <c r="E311" s="4">
        <f>VLOOKUP($B311,'Results - Sequence'!$B$2:$E$321,2,FALSE)</f>
        <v>44022.113925475547</v>
      </c>
      <c r="F311" s="4">
        <f>VLOOKUP($B311,'Results - Sequence'!$B$2:$E$321,3,FALSE)</f>
        <v>44022.11393228588</v>
      </c>
      <c r="G311" s="3">
        <f>VLOOKUP($B311,'Results - Sequence'!$B$2:$E$321,4,FALSE)</f>
        <v>6.8103327066637576E-6</v>
      </c>
      <c r="H311" t="str">
        <f>VLOOKUP($B311,Androbugs!$B$2:$C$321,2,FALSE)</f>
        <v>N</v>
      </c>
      <c r="I311" t="str">
        <f>VLOOKUP($B311,Droidstatx!$B$2:$C$321,2,FALSE)</f>
        <v>N</v>
      </c>
      <c r="J311" t="str">
        <f>VLOOKUP($B311,Super!$B$2:$C$321,2,FALSE)</f>
        <v>Y</v>
      </c>
      <c r="K311">
        <f>VLOOKUP($B311,'Results - OWASP'!$B$2:$L$321,2,FALSE)</f>
        <v>0</v>
      </c>
      <c r="L311">
        <f>VLOOKUP($B311,'Results - OWASP'!$B$2:$L$321,3,FALSE)</f>
        <v>3</v>
      </c>
      <c r="M311">
        <f>VLOOKUP($B311,'Results - OWASP'!$B$2:$L$321,4,FALSE)</f>
        <v>0</v>
      </c>
      <c r="N311">
        <f>VLOOKUP($B311,'Results - OWASP'!$B$2:$L$321,5,FALSE)</f>
        <v>0</v>
      </c>
      <c r="O311">
        <f>VLOOKUP($B311,'Results - OWASP'!$B$2:$L$321,6,FALSE)</f>
        <v>3</v>
      </c>
      <c r="P311">
        <f>VLOOKUP($B311,'Results - OWASP'!$B$2:$L$321,7,FALSE)</f>
        <v>0</v>
      </c>
      <c r="Q311">
        <f>VLOOKUP($B311,'Results - OWASP'!$B$2:$L$321,8,FALSE)</f>
        <v>4</v>
      </c>
      <c r="R311">
        <f>VLOOKUP($B311,'Results - OWASP'!$B$2:$L$321,9,FALSE)</f>
        <v>1</v>
      </c>
      <c r="S311">
        <f>VLOOKUP($B311,'Results - OWASP'!$B$2:$L$321,10,FALSE)</f>
        <v>0</v>
      </c>
      <c r="T311">
        <f>VLOOKUP($B311,'Results - OWASP'!$B$2:$L$321,11,FALSE)</f>
        <v>0</v>
      </c>
      <c r="U311">
        <f>VLOOKUP($B311,'Results - RiskLevel'!$B$2:$G$321,3,FALSE)</f>
        <v>11</v>
      </c>
      <c r="V311">
        <f>VLOOKUP($B311,'Results - RiskLevel'!$B$2:$G$321,4,FALSE)</f>
        <v>5</v>
      </c>
      <c r="W311">
        <f>VLOOKUP($B311,'Results - RiskLevel'!$B$2:$G$321,5,FALSE)</f>
        <v>3</v>
      </c>
      <c r="X311">
        <f>VLOOKUP($B311,'Results - RiskLevel'!$B$2:$G$321,6,FALSE)</f>
        <v>3</v>
      </c>
      <c r="Y311">
        <f>VLOOKUP($B311,'Results - RiskLevel'!$B$2:$G$321,2,FALSE)</f>
        <v>0.57999999999999996</v>
      </c>
    </row>
    <row r="312" spans="1:25" x14ac:dyDescent="0.2">
      <c r="A312">
        <v>311</v>
      </c>
      <c r="B312" t="s">
        <v>315</v>
      </c>
      <c r="C312" t="str">
        <f>VLOOKUP($B312,Naming!$B$2:$D$321,2,FALSE)</f>
        <v>3B Meteo - Weather Forecasts</v>
      </c>
      <c r="D312" t="str">
        <f>VLOOKUP($B312,Naming!$B$2:$D$321,3,FALSE)</f>
        <v>WEATHER</v>
      </c>
      <c r="E312" s="4">
        <f>VLOOKUP($B312,'Results - Sequence'!$B$2:$E$321,2,FALSE)</f>
        <v>44022.113932350403</v>
      </c>
      <c r="F312" s="4">
        <f>VLOOKUP($B312,'Results - Sequence'!$B$2:$E$321,3,FALSE)</f>
        <v>44022.113938979222</v>
      </c>
      <c r="G312" s="3">
        <f>VLOOKUP($B312,'Results - Sequence'!$B$2:$E$321,4,FALSE)</f>
        <v>6.6288193920627236E-6</v>
      </c>
      <c r="H312" t="str">
        <f>VLOOKUP($B312,Androbugs!$B$2:$C$321,2,FALSE)</f>
        <v>N</v>
      </c>
      <c r="I312" t="str">
        <f>VLOOKUP($B312,Droidstatx!$B$2:$C$321,2,FALSE)</f>
        <v>N</v>
      </c>
      <c r="J312" t="e">
        <f>VLOOKUP($B312,Super!$B$2:$C$321,2,FALSE)</f>
        <v>#N/A</v>
      </c>
      <c r="K312">
        <f>VLOOKUP($B312,'Results - OWASP'!$B$2:$L$321,2,FALSE)</f>
        <v>0</v>
      </c>
      <c r="L312">
        <f>VLOOKUP($B312,'Results - OWASP'!$B$2:$L$321,3,FALSE)</f>
        <v>0</v>
      </c>
      <c r="M312">
        <f>VLOOKUP($B312,'Results - OWASP'!$B$2:$L$321,4,FALSE)</f>
        <v>0</v>
      </c>
      <c r="N312">
        <f>VLOOKUP($B312,'Results - OWASP'!$B$2:$L$321,5,FALSE)</f>
        <v>0</v>
      </c>
      <c r="O312">
        <f>VLOOKUP($B312,'Results - OWASP'!$B$2:$L$321,6,FALSE)</f>
        <v>0</v>
      </c>
      <c r="P312">
        <f>VLOOKUP($B312,'Results - OWASP'!$B$2:$L$321,7,FALSE)</f>
        <v>0</v>
      </c>
      <c r="Q312">
        <f>VLOOKUP($B312,'Results - OWASP'!$B$2:$L$321,8,FALSE)</f>
        <v>0</v>
      </c>
      <c r="R312">
        <f>VLOOKUP($B312,'Results - OWASP'!$B$2:$L$321,9,FALSE)</f>
        <v>0</v>
      </c>
      <c r="S312">
        <f>VLOOKUP($B312,'Results - OWASP'!$B$2:$L$321,10,FALSE)</f>
        <v>0</v>
      </c>
      <c r="T312">
        <f>VLOOKUP($B312,'Results - OWASP'!$B$2:$L$321,11,FALSE)</f>
        <v>0</v>
      </c>
      <c r="U312">
        <f>VLOOKUP($B312,'Results - RiskLevel'!$B$2:$G$321,3,FALSE)</f>
        <v>0</v>
      </c>
      <c r="V312">
        <f>VLOOKUP($B312,'Results - RiskLevel'!$B$2:$G$321,4,FALSE)</f>
        <v>0</v>
      </c>
      <c r="W312">
        <f>VLOOKUP($B312,'Results - RiskLevel'!$B$2:$G$321,5,FALSE)</f>
        <v>0</v>
      </c>
      <c r="X312">
        <f>VLOOKUP($B312,'Results - RiskLevel'!$B$2:$G$321,6,FALSE)</f>
        <v>0</v>
      </c>
      <c r="Y312">
        <f>VLOOKUP($B312,'Results - RiskLevel'!$B$2:$G$321,2,FALSE)</f>
        <v>0</v>
      </c>
    </row>
    <row r="313" spans="1:25" x14ac:dyDescent="0.2">
      <c r="A313">
        <v>312</v>
      </c>
      <c r="B313" t="s">
        <v>316</v>
      </c>
      <c r="C313" t="str">
        <f>VLOOKUP($B313,Naming!$B$2:$D$321,2,FALSE)</f>
        <v>Jumia Food: Local Food Delivery near You</v>
      </c>
      <c r="D313" t="str">
        <f>VLOOKUP($B313,Naming!$B$2:$D$321,3,FALSE)</f>
        <v>FOOD_AND_DRINK</v>
      </c>
      <c r="E313" s="4">
        <f>VLOOKUP($B313,'Results - Sequence'!$B$2:$E$321,2,FALSE)</f>
        <v>44022.113939046547</v>
      </c>
      <c r="F313" s="4">
        <f>VLOOKUP($B313,'Results - Sequence'!$B$2:$E$321,3,FALSE)</f>
        <v>44022.114301655623</v>
      </c>
      <c r="G313" s="3">
        <f>VLOOKUP($B313,'Results - Sequence'!$B$2:$E$321,4,FALSE)</f>
        <v>3.6260907654650509E-4</v>
      </c>
      <c r="H313" t="str">
        <f>VLOOKUP($B313,Androbugs!$B$2:$C$321,2,FALSE)</f>
        <v>Y</v>
      </c>
      <c r="I313" t="str">
        <f>VLOOKUP($B313,Droidstatx!$B$2:$C$321,2,FALSE)</f>
        <v>Y</v>
      </c>
      <c r="J313" t="e">
        <f>VLOOKUP($B313,Super!$B$2:$C$321,2,FALSE)</f>
        <v>#N/A</v>
      </c>
      <c r="K313">
        <f>VLOOKUP($B313,'Results - OWASP'!$B$2:$L$321,2,FALSE)</f>
        <v>8</v>
      </c>
      <c r="L313">
        <f>VLOOKUP($B313,'Results - OWASP'!$B$2:$L$321,3,FALSE)</f>
        <v>2</v>
      </c>
      <c r="M313">
        <f>VLOOKUP($B313,'Results - OWASP'!$B$2:$L$321,4,FALSE)</f>
        <v>5</v>
      </c>
      <c r="N313">
        <f>VLOOKUP($B313,'Results - OWASP'!$B$2:$L$321,5,FALSE)</f>
        <v>0</v>
      </c>
      <c r="O313">
        <f>VLOOKUP($B313,'Results - OWASP'!$B$2:$L$321,6,FALSE)</f>
        <v>2</v>
      </c>
      <c r="P313">
        <f>VLOOKUP($B313,'Results - OWASP'!$B$2:$L$321,7,FALSE)</f>
        <v>1</v>
      </c>
      <c r="Q313">
        <f>VLOOKUP($B313,'Results - OWASP'!$B$2:$L$321,8,FALSE)</f>
        <v>1</v>
      </c>
      <c r="R313">
        <f>VLOOKUP($B313,'Results - OWASP'!$B$2:$L$321,9,FALSE)</f>
        <v>3</v>
      </c>
      <c r="S313">
        <f>VLOOKUP($B313,'Results - OWASP'!$B$2:$L$321,10,FALSE)</f>
        <v>1</v>
      </c>
      <c r="T313">
        <f>VLOOKUP($B313,'Results - OWASP'!$B$2:$L$321,11,FALSE)</f>
        <v>0</v>
      </c>
      <c r="U313">
        <f>VLOOKUP($B313,'Results - RiskLevel'!$B$2:$G$321,3,FALSE)</f>
        <v>23</v>
      </c>
      <c r="V313">
        <f>VLOOKUP($B313,'Results - RiskLevel'!$B$2:$G$321,4,FALSE)</f>
        <v>6</v>
      </c>
      <c r="W313">
        <f>VLOOKUP($B313,'Results - RiskLevel'!$B$2:$G$321,5,FALSE)</f>
        <v>9</v>
      </c>
      <c r="X313">
        <f>VLOOKUP($B313,'Results - RiskLevel'!$B$2:$G$321,6,FALSE)</f>
        <v>8</v>
      </c>
      <c r="Y313">
        <f>VLOOKUP($B313,'Results - RiskLevel'!$B$2:$G$321,2,FALSE)</f>
        <v>0.57999999999999996</v>
      </c>
    </row>
    <row r="314" spans="1:25" x14ac:dyDescent="0.2">
      <c r="A314">
        <v>313</v>
      </c>
      <c r="B314" t="s">
        <v>317</v>
      </c>
      <c r="C314" t="str">
        <f>VLOOKUP($B314,Naming!$B$2:$D$321,2,FALSE)</f>
        <v>Maps - Navigate &amp; Explore</v>
      </c>
      <c r="D314" t="str">
        <f>VLOOKUP($B314,Naming!$B$2:$D$321,3,FALSE)</f>
        <v>TRAVEL_AND_LOCAL</v>
      </c>
      <c r="E314" s="4">
        <f>VLOOKUP($B314,'Results - Sequence'!$B$2:$E$321,2,FALSE)</f>
        <v>44022.114301717767</v>
      </c>
      <c r="F314" s="4">
        <f>VLOOKUP($B314,'Results - Sequence'!$B$2:$E$321,3,FALSE)</f>
        <v>44022.114307921933</v>
      </c>
      <c r="G314" s="3">
        <f>VLOOKUP($B314,'Results - Sequence'!$B$2:$E$321,4,FALSE)</f>
        <v>6.2041654018685222E-6</v>
      </c>
      <c r="H314" t="str">
        <f>VLOOKUP($B314,Androbugs!$B$2:$C$321,2,FALSE)</f>
        <v>N</v>
      </c>
      <c r="I314" t="str">
        <f>VLOOKUP($B314,Droidstatx!$B$2:$C$321,2,FALSE)</f>
        <v>N</v>
      </c>
      <c r="J314" t="e">
        <f>VLOOKUP($B314,Super!$B$2:$C$321,2,FALSE)</f>
        <v>#N/A</v>
      </c>
      <c r="K314">
        <f>VLOOKUP($B314,'Results - OWASP'!$B$2:$L$321,2,FALSE)</f>
        <v>0</v>
      </c>
      <c r="L314">
        <f>VLOOKUP($B314,'Results - OWASP'!$B$2:$L$321,3,FALSE)</f>
        <v>0</v>
      </c>
      <c r="M314">
        <f>VLOOKUP($B314,'Results - OWASP'!$B$2:$L$321,4,FALSE)</f>
        <v>0</v>
      </c>
      <c r="N314">
        <f>VLOOKUP($B314,'Results - OWASP'!$B$2:$L$321,5,FALSE)</f>
        <v>0</v>
      </c>
      <c r="O314">
        <f>VLOOKUP($B314,'Results - OWASP'!$B$2:$L$321,6,FALSE)</f>
        <v>0</v>
      </c>
      <c r="P314">
        <f>VLOOKUP($B314,'Results - OWASP'!$B$2:$L$321,7,FALSE)</f>
        <v>0</v>
      </c>
      <c r="Q314">
        <f>VLOOKUP($B314,'Results - OWASP'!$B$2:$L$321,8,FALSE)</f>
        <v>0</v>
      </c>
      <c r="R314">
        <f>VLOOKUP($B314,'Results - OWASP'!$B$2:$L$321,9,FALSE)</f>
        <v>0</v>
      </c>
      <c r="S314">
        <f>VLOOKUP($B314,'Results - OWASP'!$B$2:$L$321,10,FALSE)</f>
        <v>0</v>
      </c>
      <c r="T314">
        <f>VLOOKUP($B314,'Results - OWASP'!$B$2:$L$321,11,FALSE)</f>
        <v>0</v>
      </c>
      <c r="U314">
        <f>VLOOKUP($B314,'Results - RiskLevel'!$B$2:$G$321,3,FALSE)</f>
        <v>0</v>
      </c>
      <c r="V314">
        <f>VLOOKUP($B314,'Results - RiskLevel'!$B$2:$G$321,4,FALSE)</f>
        <v>0</v>
      </c>
      <c r="W314">
        <f>VLOOKUP($B314,'Results - RiskLevel'!$B$2:$G$321,5,FALSE)</f>
        <v>0</v>
      </c>
      <c r="X314">
        <f>VLOOKUP($B314,'Results - RiskLevel'!$B$2:$G$321,6,FALSE)</f>
        <v>0</v>
      </c>
      <c r="Y314">
        <f>VLOOKUP($B314,'Results - RiskLevel'!$B$2:$G$321,2,FALSE)</f>
        <v>0</v>
      </c>
    </row>
    <row r="315" spans="1:25" x14ac:dyDescent="0.2">
      <c r="A315">
        <v>314</v>
      </c>
      <c r="B315" t="s">
        <v>318</v>
      </c>
      <c r="C315" t="str">
        <f>VLOOKUP($B315,Naming!$B$2:$D$321,2,FALSE)</f>
        <v>Google Docs</v>
      </c>
      <c r="D315" t="str">
        <f>VLOOKUP($B315,Naming!$B$2:$D$321,3,FALSE)</f>
        <v>PRODUCTIVITY</v>
      </c>
      <c r="E315" s="4">
        <f>VLOOKUP($B315,'Results - Sequence'!$B$2:$E$321,2,FALSE)</f>
        <v>44022.114307995391</v>
      </c>
      <c r="F315" s="4">
        <f>VLOOKUP($B315,'Results - Sequence'!$B$2:$E$321,3,FALSE)</f>
        <v>44022.11481034493</v>
      </c>
      <c r="G315" s="3">
        <f>VLOOKUP($B315,'Results - Sequence'!$B$2:$E$321,4,FALSE)</f>
        <v>5.0234953960170969E-4</v>
      </c>
      <c r="H315" t="str">
        <f>VLOOKUP($B315,Androbugs!$B$2:$C$321,2,FALSE)</f>
        <v>Y</v>
      </c>
      <c r="I315" t="str">
        <f>VLOOKUP($B315,Droidstatx!$B$2:$C$321,2,FALSE)</f>
        <v>Y</v>
      </c>
      <c r="J315" t="e">
        <f>VLOOKUP($B315,Super!$B$2:$C$321,2,FALSE)</f>
        <v>#N/A</v>
      </c>
      <c r="K315">
        <f>VLOOKUP($B315,'Results - OWASP'!$B$2:$L$321,2,FALSE)</f>
        <v>8</v>
      </c>
      <c r="L315">
        <f>VLOOKUP($B315,'Results - OWASP'!$B$2:$L$321,3,FALSE)</f>
        <v>4</v>
      </c>
      <c r="M315">
        <f>VLOOKUP($B315,'Results - OWASP'!$B$2:$L$321,4,FALSE)</f>
        <v>3</v>
      </c>
      <c r="N315">
        <f>VLOOKUP($B315,'Results - OWASP'!$B$2:$L$321,5,FALSE)</f>
        <v>0</v>
      </c>
      <c r="O315">
        <f>VLOOKUP($B315,'Results - OWASP'!$B$2:$L$321,6,FALSE)</f>
        <v>2</v>
      </c>
      <c r="P315">
        <f>VLOOKUP($B315,'Results - OWASP'!$B$2:$L$321,7,FALSE)</f>
        <v>1</v>
      </c>
      <c r="Q315">
        <f>VLOOKUP($B315,'Results - OWASP'!$B$2:$L$321,8,FALSE)</f>
        <v>2</v>
      </c>
      <c r="R315">
        <f>VLOOKUP($B315,'Results - OWASP'!$B$2:$L$321,9,FALSE)</f>
        <v>2</v>
      </c>
      <c r="S315">
        <f>VLOOKUP($B315,'Results - OWASP'!$B$2:$L$321,10,FALSE)</f>
        <v>0</v>
      </c>
      <c r="T315">
        <f>VLOOKUP($B315,'Results - OWASP'!$B$2:$L$321,11,FALSE)</f>
        <v>0</v>
      </c>
      <c r="U315">
        <f>VLOOKUP($B315,'Results - RiskLevel'!$B$2:$G$321,3,FALSE)</f>
        <v>22</v>
      </c>
      <c r="V315">
        <f>VLOOKUP($B315,'Results - RiskLevel'!$B$2:$G$321,4,FALSE)</f>
        <v>7</v>
      </c>
      <c r="W315">
        <f>VLOOKUP($B315,'Results - RiskLevel'!$B$2:$G$321,5,FALSE)</f>
        <v>10</v>
      </c>
      <c r="X315">
        <f>VLOOKUP($B315,'Results - RiskLevel'!$B$2:$G$321,6,FALSE)</f>
        <v>5</v>
      </c>
      <c r="Y315">
        <f>VLOOKUP($B315,'Results - RiskLevel'!$B$2:$G$321,2,FALSE)</f>
        <v>0.54</v>
      </c>
    </row>
    <row r="316" spans="1:25" x14ac:dyDescent="0.2">
      <c r="A316">
        <v>315</v>
      </c>
      <c r="B316" t="s">
        <v>319</v>
      </c>
      <c r="C316" t="str">
        <f>VLOOKUP($B316,Naming!$B$2:$D$321,2,FALSE)</f>
        <v>بث مباشر للمباريات</v>
      </c>
      <c r="D316" t="str">
        <f>VLOOKUP($B316,Naming!$B$2:$D$321,3,FALSE)</f>
        <v>EVENTS</v>
      </c>
      <c r="E316" s="4">
        <f>VLOOKUP($B316,'Results - Sequence'!$B$2:$E$321,2,FALSE)</f>
        <v>44022.114810408493</v>
      </c>
      <c r="F316" s="4">
        <f>VLOOKUP($B316,'Results - Sequence'!$B$2:$E$321,3,FALSE)</f>
        <v>44022.114816618203</v>
      </c>
      <c r="G316" s="3">
        <f>VLOOKUP($B316,'Results - Sequence'!$B$2:$E$321,4,FALSE)</f>
        <v>6.2097096815705299E-6</v>
      </c>
      <c r="H316" t="str">
        <f>VLOOKUP($B316,Androbugs!$B$2:$C$321,2,FALSE)</f>
        <v>N</v>
      </c>
      <c r="I316" t="str">
        <f>VLOOKUP($B316,Droidstatx!$B$2:$C$321,2,FALSE)</f>
        <v>N</v>
      </c>
      <c r="J316" t="e">
        <f>VLOOKUP($B316,Super!$B$2:$C$321,2,FALSE)</f>
        <v>#N/A</v>
      </c>
      <c r="K316">
        <f>VLOOKUP($B316,'Results - OWASP'!$B$2:$L$321,2,FALSE)</f>
        <v>0</v>
      </c>
      <c r="L316">
        <f>VLOOKUP($B316,'Results - OWASP'!$B$2:$L$321,3,FALSE)</f>
        <v>0</v>
      </c>
      <c r="M316">
        <f>VLOOKUP($B316,'Results - OWASP'!$B$2:$L$321,4,FALSE)</f>
        <v>0</v>
      </c>
      <c r="N316">
        <f>VLOOKUP($B316,'Results - OWASP'!$B$2:$L$321,5,FALSE)</f>
        <v>0</v>
      </c>
      <c r="O316">
        <f>VLOOKUP($B316,'Results - OWASP'!$B$2:$L$321,6,FALSE)</f>
        <v>0</v>
      </c>
      <c r="P316">
        <f>VLOOKUP($B316,'Results - OWASP'!$B$2:$L$321,7,FALSE)</f>
        <v>0</v>
      </c>
      <c r="Q316">
        <f>VLOOKUP($B316,'Results - OWASP'!$B$2:$L$321,8,FALSE)</f>
        <v>0</v>
      </c>
      <c r="R316">
        <f>VLOOKUP($B316,'Results - OWASP'!$B$2:$L$321,9,FALSE)</f>
        <v>0</v>
      </c>
      <c r="S316">
        <f>VLOOKUP($B316,'Results - OWASP'!$B$2:$L$321,10,FALSE)</f>
        <v>0</v>
      </c>
      <c r="T316">
        <f>VLOOKUP($B316,'Results - OWASP'!$B$2:$L$321,11,FALSE)</f>
        <v>0</v>
      </c>
      <c r="U316">
        <f>VLOOKUP($B316,'Results - RiskLevel'!$B$2:$G$321,3,FALSE)</f>
        <v>0</v>
      </c>
      <c r="V316">
        <f>VLOOKUP($B316,'Results - RiskLevel'!$B$2:$G$321,4,FALSE)</f>
        <v>0</v>
      </c>
      <c r="W316">
        <f>VLOOKUP($B316,'Results - RiskLevel'!$B$2:$G$321,5,FALSE)</f>
        <v>0</v>
      </c>
      <c r="X316">
        <f>VLOOKUP($B316,'Results - RiskLevel'!$B$2:$G$321,6,FALSE)</f>
        <v>0</v>
      </c>
      <c r="Y316">
        <f>VLOOKUP($B316,'Results - RiskLevel'!$B$2:$G$321,2,FALSE)</f>
        <v>0</v>
      </c>
    </row>
    <row r="317" spans="1:25" x14ac:dyDescent="0.2">
      <c r="A317">
        <v>316</v>
      </c>
      <c r="B317" t="s">
        <v>320</v>
      </c>
      <c r="C317" t="str">
        <f>VLOOKUP($B317,Naming!$B$2:$D$321,2,FALSE)</f>
        <v>Infinite Design</v>
      </c>
      <c r="D317" t="str">
        <f>VLOOKUP($B317,Naming!$B$2:$D$321,3,FALSE)</f>
        <v>ART_AND_DESIGN</v>
      </c>
      <c r="E317" s="4">
        <f>VLOOKUP($B317,'Results - Sequence'!$B$2:$E$321,2,FALSE)</f>
        <v>44022.114816681562</v>
      </c>
      <c r="F317" s="4">
        <f>VLOOKUP($B317,'Results - Sequence'!$B$2:$E$321,3,FALSE)</f>
        <v>44022.114823024393</v>
      </c>
      <c r="G317" s="3">
        <f>VLOOKUP($B317,'Results - Sequence'!$B$2:$E$321,4,FALSE)</f>
        <v>6.3428306020796299E-6</v>
      </c>
      <c r="H317" t="str">
        <f>VLOOKUP($B317,Androbugs!$B$2:$C$321,2,FALSE)</f>
        <v>N</v>
      </c>
      <c r="I317" t="str">
        <f>VLOOKUP($B317,Droidstatx!$B$2:$C$321,2,FALSE)</f>
        <v>N</v>
      </c>
      <c r="J317" t="e">
        <f>VLOOKUP($B317,Super!$B$2:$C$321,2,FALSE)</f>
        <v>#N/A</v>
      </c>
      <c r="K317">
        <f>VLOOKUP($B317,'Results - OWASP'!$B$2:$L$321,2,FALSE)</f>
        <v>0</v>
      </c>
      <c r="L317">
        <f>VLOOKUP($B317,'Results - OWASP'!$B$2:$L$321,3,FALSE)</f>
        <v>0</v>
      </c>
      <c r="M317">
        <f>VLOOKUP($B317,'Results - OWASP'!$B$2:$L$321,4,FALSE)</f>
        <v>0</v>
      </c>
      <c r="N317">
        <f>VLOOKUP($B317,'Results - OWASP'!$B$2:$L$321,5,FALSE)</f>
        <v>0</v>
      </c>
      <c r="O317">
        <f>VLOOKUP($B317,'Results - OWASP'!$B$2:$L$321,6,FALSE)</f>
        <v>0</v>
      </c>
      <c r="P317">
        <f>VLOOKUP($B317,'Results - OWASP'!$B$2:$L$321,7,FALSE)</f>
        <v>0</v>
      </c>
      <c r="Q317">
        <f>VLOOKUP($B317,'Results - OWASP'!$B$2:$L$321,8,FALSE)</f>
        <v>0</v>
      </c>
      <c r="R317">
        <f>VLOOKUP($B317,'Results - OWASP'!$B$2:$L$321,9,FALSE)</f>
        <v>0</v>
      </c>
      <c r="S317">
        <f>VLOOKUP($B317,'Results - OWASP'!$B$2:$L$321,10,FALSE)</f>
        <v>0</v>
      </c>
      <c r="T317">
        <f>VLOOKUP($B317,'Results - OWASP'!$B$2:$L$321,11,FALSE)</f>
        <v>0</v>
      </c>
      <c r="U317">
        <f>VLOOKUP($B317,'Results - RiskLevel'!$B$2:$G$321,3,FALSE)</f>
        <v>0</v>
      </c>
      <c r="V317">
        <f>VLOOKUP($B317,'Results - RiskLevel'!$B$2:$G$321,4,FALSE)</f>
        <v>0</v>
      </c>
      <c r="W317">
        <f>VLOOKUP($B317,'Results - RiskLevel'!$B$2:$G$321,5,FALSE)</f>
        <v>0</v>
      </c>
      <c r="X317">
        <f>VLOOKUP($B317,'Results - RiskLevel'!$B$2:$G$321,6,FALSE)</f>
        <v>0</v>
      </c>
      <c r="Y317">
        <f>VLOOKUP($B317,'Results - RiskLevel'!$B$2:$G$321,2,FALSE)</f>
        <v>0</v>
      </c>
    </row>
    <row r="318" spans="1:25" x14ac:dyDescent="0.2">
      <c r="A318">
        <v>317</v>
      </c>
      <c r="B318" t="s">
        <v>321</v>
      </c>
      <c r="C318" t="str">
        <f>VLOOKUP($B318,Naming!$B$2:$D$321,2,FALSE)</f>
        <v>CUIDAR COVID-19 ARGENTINA</v>
      </c>
      <c r="D318" t="str">
        <f>VLOOKUP($B318,Naming!$B$2:$D$321,3,FALSE)</f>
        <v>MEDICAL</v>
      </c>
      <c r="E318" s="4">
        <f>VLOOKUP($B318,'Results - Sequence'!$B$2:$E$321,2,FALSE)</f>
        <v>44022.11482308495</v>
      </c>
      <c r="F318" s="4">
        <f>VLOOKUP($B318,'Results - Sequence'!$B$2:$E$321,3,FALSE)</f>
        <v>44022.114995165917</v>
      </c>
      <c r="G318" s="3">
        <f>VLOOKUP($B318,'Results - Sequence'!$B$2:$E$321,4,FALSE)</f>
        <v>1.7208096687681973E-4</v>
      </c>
      <c r="H318" t="str">
        <f>VLOOKUP($B318,Androbugs!$B$2:$C$321,2,FALSE)</f>
        <v>Y</v>
      </c>
      <c r="I318" t="str">
        <f>VLOOKUP($B318,Droidstatx!$B$2:$C$321,2,FALSE)</f>
        <v>Y</v>
      </c>
      <c r="J318" t="e">
        <f>VLOOKUP($B318,Super!$B$2:$C$321,2,FALSE)</f>
        <v>#N/A</v>
      </c>
      <c r="K318">
        <f>VLOOKUP($B318,'Results - OWASP'!$B$2:$L$321,2,FALSE)</f>
        <v>2</v>
      </c>
      <c r="L318">
        <f>VLOOKUP($B318,'Results - OWASP'!$B$2:$L$321,3,FALSE)</f>
        <v>2</v>
      </c>
      <c r="M318">
        <f>VLOOKUP($B318,'Results - OWASP'!$B$2:$L$321,4,FALSE)</f>
        <v>1</v>
      </c>
      <c r="N318">
        <f>VLOOKUP($B318,'Results - OWASP'!$B$2:$L$321,5,FALSE)</f>
        <v>0</v>
      </c>
      <c r="O318">
        <f>VLOOKUP($B318,'Results - OWASP'!$B$2:$L$321,6,FALSE)</f>
        <v>2</v>
      </c>
      <c r="P318">
        <f>VLOOKUP($B318,'Results - OWASP'!$B$2:$L$321,7,FALSE)</f>
        <v>1</v>
      </c>
      <c r="Q318">
        <f>VLOOKUP($B318,'Results - OWASP'!$B$2:$L$321,8,FALSE)</f>
        <v>1</v>
      </c>
      <c r="R318">
        <f>VLOOKUP($B318,'Results - OWASP'!$B$2:$L$321,9,FALSE)</f>
        <v>2</v>
      </c>
      <c r="S318">
        <f>VLOOKUP($B318,'Results - OWASP'!$B$2:$L$321,10,FALSE)</f>
        <v>2</v>
      </c>
      <c r="T318">
        <f>VLOOKUP($B318,'Results - OWASP'!$B$2:$L$321,11,FALSE)</f>
        <v>0</v>
      </c>
      <c r="U318">
        <f>VLOOKUP($B318,'Results - RiskLevel'!$B$2:$G$321,3,FALSE)</f>
        <v>13</v>
      </c>
      <c r="V318">
        <f>VLOOKUP($B318,'Results - RiskLevel'!$B$2:$G$321,4,FALSE)</f>
        <v>7</v>
      </c>
      <c r="W318">
        <f>VLOOKUP($B318,'Results - RiskLevel'!$B$2:$G$321,5,FALSE)</f>
        <v>6</v>
      </c>
      <c r="X318">
        <f>VLOOKUP($B318,'Results - RiskLevel'!$B$2:$G$321,6,FALSE)</f>
        <v>0</v>
      </c>
      <c r="Y318">
        <f>VLOOKUP($B318,'Results - RiskLevel'!$B$2:$G$321,2,FALSE)</f>
        <v>0.32</v>
      </c>
    </row>
    <row r="319" spans="1:25" x14ac:dyDescent="0.2">
      <c r="A319">
        <v>318</v>
      </c>
      <c r="B319" t="s">
        <v>322</v>
      </c>
      <c r="C319" t="str">
        <f>VLOOKUP($B319,Naming!$B$2:$D$321,2,FALSE)</f>
        <v>BabyCam - Baby Monitor Camera</v>
      </c>
      <c r="D319" t="str">
        <f>VLOOKUP($B319,Naming!$B$2:$D$321,3,FALSE)</f>
        <v>PARENTING</v>
      </c>
      <c r="E319" s="4">
        <f>VLOOKUP($B319,'Results - Sequence'!$B$2:$E$321,2,FALSE)</f>
        <v>44022.1149952298</v>
      </c>
      <c r="F319" s="4">
        <f>VLOOKUP($B319,'Results - Sequence'!$B$2:$E$321,3,FALSE)</f>
        <v>44022.115408597347</v>
      </c>
      <c r="G319" s="3">
        <f>VLOOKUP($B319,'Results - Sequence'!$B$2:$E$321,4,FALSE)</f>
        <v>4.1336754657095298E-4</v>
      </c>
      <c r="H319" t="str">
        <f>VLOOKUP($B319,Androbugs!$B$2:$C$321,2,FALSE)</f>
        <v>Y</v>
      </c>
      <c r="I319" t="str">
        <f>VLOOKUP($B319,Droidstatx!$B$2:$C$321,2,FALSE)</f>
        <v>Y</v>
      </c>
      <c r="J319" t="e">
        <f>VLOOKUP($B319,Super!$B$2:$C$321,2,FALSE)</f>
        <v>#N/A</v>
      </c>
      <c r="K319">
        <f>VLOOKUP($B319,'Results - OWASP'!$B$2:$L$321,2,FALSE)</f>
        <v>6</v>
      </c>
      <c r="L319">
        <f>VLOOKUP($B319,'Results - OWASP'!$B$2:$L$321,3,FALSE)</f>
        <v>2</v>
      </c>
      <c r="M319">
        <f>VLOOKUP($B319,'Results - OWASP'!$B$2:$L$321,4,FALSE)</f>
        <v>2</v>
      </c>
      <c r="N319">
        <f>VLOOKUP($B319,'Results - OWASP'!$B$2:$L$321,5,FALSE)</f>
        <v>0</v>
      </c>
      <c r="O319">
        <f>VLOOKUP($B319,'Results - OWASP'!$B$2:$L$321,6,FALSE)</f>
        <v>1</v>
      </c>
      <c r="P319">
        <f>VLOOKUP($B319,'Results - OWASP'!$B$2:$L$321,7,FALSE)</f>
        <v>1</v>
      </c>
      <c r="Q319">
        <f>VLOOKUP($B319,'Results - OWASP'!$B$2:$L$321,8,FALSE)</f>
        <v>1</v>
      </c>
      <c r="R319">
        <f>VLOOKUP($B319,'Results - OWASP'!$B$2:$L$321,9,FALSE)</f>
        <v>2</v>
      </c>
      <c r="S319">
        <f>VLOOKUP($B319,'Results - OWASP'!$B$2:$L$321,10,FALSE)</f>
        <v>1</v>
      </c>
      <c r="T319">
        <f>VLOOKUP($B319,'Results - OWASP'!$B$2:$L$321,11,FALSE)</f>
        <v>1</v>
      </c>
      <c r="U319">
        <f>VLOOKUP($B319,'Results - RiskLevel'!$B$2:$G$321,3,FALSE)</f>
        <v>17</v>
      </c>
      <c r="V319">
        <f>VLOOKUP($B319,'Results - RiskLevel'!$B$2:$G$321,4,FALSE)</f>
        <v>6</v>
      </c>
      <c r="W319">
        <f>VLOOKUP($B319,'Results - RiskLevel'!$B$2:$G$321,5,FALSE)</f>
        <v>9</v>
      </c>
      <c r="X319">
        <f>VLOOKUP($B319,'Results - RiskLevel'!$B$2:$G$321,6,FALSE)</f>
        <v>2</v>
      </c>
      <c r="Y319">
        <f>VLOOKUP($B319,'Results - RiskLevel'!$B$2:$G$321,2,FALSE)</f>
        <v>0.51</v>
      </c>
    </row>
    <row r="320" spans="1:25" x14ac:dyDescent="0.2">
      <c r="A320">
        <v>319</v>
      </c>
      <c r="B320" t="s">
        <v>323</v>
      </c>
      <c r="C320" t="str">
        <f>VLOOKUP($B320,Naming!$B$2:$D$321,2,FALSE)</f>
        <v>App Cloner Premium &amp; Add-ons</v>
      </c>
      <c r="D320" t="str">
        <f>VLOOKUP($B320,Naming!$B$2:$D$321,3,FALSE)</f>
        <v>LIBRARIES_AND_DEMO</v>
      </c>
      <c r="E320" s="4">
        <f>VLOOKUP($B320,'Results - Sequence'!$B$2:$E$321,2,FALSE)</f>
        <v>44022.115408663391</v>
      </c>
      <c r="F320" s="4">
        <f>VLOOKUP($B320,'Results - Sequence'!$B$2:$E$321,3,FALSE)</f>
        <v>44022.115436821543</v>
      </c>
      <c r="G320" s="3">
        <f>VLOOKUP($B320,'Results - Sequence'!$B$2:$E$321,4,FALSE)</f>
        <v>2.8158152417745441E-5</v>
      </c>
      <c r="H320" t="str">
        <f>VLOOKUP($B320,Androbugs!$B$2:$C$321,2,FALSE)</f>
        <v>Y</v>
      </c>
      <c r="I320" t="str">
        <f>VLOOKUP($B320,Droidstatx!$B$2:$C$321,2,FALSE)</f>
        <v>Y</v>
      </c>
      <c r="J320" t="str">
        <f>VLOOKUP($B320,Super!$B$2:$C$321,2,FALSE)</f>
        <v>Y</v>
      </c>
      <c r="K320">
        <f>VLOOKUP($B320,'Results - OWASP'!$B$2:$L$321,2,FALSE)</f>
        <v>1</v>
      </c>
      <c r="L320">
        <f>VLOOKUP($B320,'Results - OWASP'!$B$2:$L$321,3,FALSE)</f>
        <v>1</v>
      </c>
      <c r="M320">
        <f>VLOOKUP($B320,'Results - OWASP'!$B$2:$L$321,4,FALSE)</f>
        <v>1</v>
      </c>
      <c r="N320">
        <f>VLOOKUP($B320,'Results - OWASP'!$B$2:$L$321,5,FALSE)</f>
        <v>0</v>
      </c>
      <c r="O320">
        <f>VLOOKUP($B320,'Results - OWASP'!$B$2:$L$321,6,FALSE)</f>
        <v>2</v>
      </c>
      <c r="P320">
        <f>VLOOKUP($B320,'Results - OWASP'!$B$2:$L$321,7,FALSE)</f>
        <v>0</v>
      </c>
      <c r="Q320">
        <f>VLOOKUP($B320,'Results - OWASP'!$B$2:$L$321,8,FALSE)</f>
        <v>2</v>
      </c>
      <c r="R320">
        <f>VLOOKUP($B320,'Results - OWASP'!$B$2:$L$321,9,FALSE)</f>
        <v>0</v>
      </c>
      <c r="S320">
        <f>VLOOKUP($B320,'Results - OWASP'!$B$2:$L$321,10,FALSE)</f>
        <v>0</v>
      </c>
      <c r="T320">
        <f>VLOOKUP($B320,'Results - OWASP'!$B$2:$L$321,11,FALSE)</f>
        <v>0</v>
      </c>
      <c r="U320">
        <f>VLOOKUP($B320,'Results - RiskLevel'!$B$2:$G$321,3,FALSE)</f>
        <v>7</v>
      </c>
      <c r="V320">
        <f>VLOOKUP($B320,'Results - RiskLevel'!$B$2:$G$321,4,FALSE)</f>
        <v>4</v>
      </c>
      <c r="W320">
        <f>VLOOKUP($B320,'Results - RiskLevel'!$B$2:$G$321,5,FALSE)</f>
        <v>3</v>
      </c>
      <c r="X320">
        <f>VLOOKUP($B320,'Results - RiskLevel'!$B$2:$G$321,6,FALSE)</f>
        <v>0</v>
      </c>
      <c r="Y320">
        <f>VLOOKUP($B320,'Results - RiskLevel'!$B$2:$G$321,2,FALSE)</f>
        <v>0.48</v>
      </c>
    </row>
    <row r="321" spans="1:25" x14ac:dyDescent="0.2">
      <c r="A321">
        <v>320</v>
      </c>
      <c r="B321" t="s">
        <v>324</v>
      </c>
      <c r="C321" t="str">
        <f>VLOOKUP($B321,Naming!$B$2:$D$321,2,FALSE)</f>
        <v>Facebook Lite</v>
      </c>
      <c r="D321" t="str">
        <f>VLOOKUP($B321,Naming!$B$2:$D$321,3,FALSE)</f>
        <v>SOCIAL</v>
      </c>
      <c r="E321" s="4">
        <f>VLOOKUP($B321,'Results - Sequence'!$B$2:$E$321,2,FALSE)</f>
        <v>44022.115436886263</v>
      </c>
      <c r="F321" s="4">
        <f>VLOOKUP($B321,'Results - Sequence'!$B$2:$E$321,3,FALSE)</f>
        <v>44022.11546975244</v>
      </c>
      <c r="G321" s="3">
        <f>VLOOKUP($B321,'Results - Sequence'!$B$2:$E$321,4,FALSE)</f>
        <v>3.2866177207324654E-5</v>
      </c>
      <c r="H321" t="str">
        <f>VLOOKUP($B321,Androbugs!$B$2:$C$321,2,FALSE)</f>
        <v>Y</v>
      </c>
      <c r="I321" t="str">
        <f>VLOOKUP($B321,Droidstatx!$B$2:$C$321,2,FALSE)</f>
        <v>Y</v>
      </c>
      <c r="J321" t="str">
        <f>VLOOKUP($B321,Super!$B$2:$C$321,2,FALSE)</f>
        <v>Y</v>
      </c>
      <c r="K321">
        <f>VLOOKUP($B321,'Results - OWASP'!$B$2:$L$321,2,FALSE)</f>
        <v>2</v>
      </c>
      <c r="L321">
        <f>VLOOKUP($B321,'Results - OWASP'!$B$2:$L$321,3,FALSE)</f>
        <v>3</v>
      </c>
      <c r="M321">
        <f>VLOOKUP($B321,'Results - OWASP'!$B$2:$L$321,4,FALSE)</f>
        <v>5</v>
      </c>
      <c r="N321">
        <f>VLOOKUP($B321,'Results - OWASP'!$B$2:$L$321,5,FALSE)</f>
        <v>0</v>
      </c>
      <c r="O321">
        <f>VLOOKUP($B321,'Results - OWASP'!$B$2:$L$321,6,FALSE)</f>
        <v>5</v>
      </c>
      <c r="P321">
        <f>VLOOKUP($B321,'Results - OWASP'!$B$2:$L$321,7,FALSE)</f>
        <v>0</v>
      </c>
      <c r="Q321">
        <f>VLOOKUP($B321,'Results - OWASP'!$B$2:$L$321,8,FALSE)</f>
        <v>4</v>
      </c>
      <c r="R321">
        <f>VLOOKUP($B321,'Results - OWASP'!$B$2:$L$321,9,FALSE)</f>
        <v>3</v>
      </c>
      <c r="S321">
        <f>VLOOKUP($B321,'Results - OWASP'!$B$2:$L$321,10,FALSE)</f>
        <v>1</v>
      </c>
      <c r="T321">
        <f>VLOOKUP($B321,'Results - OWASP'!$B$2:$L$321,11,FALSE)</f>
        <v>0</v>
      </c>
      <c r="U321">
        <f>VLOOKUP($B321,'Results - RiskLevel'!$B$2:$G$321,3,FALSE)</f>
        <v>23</v>
      </c>
      <c r="V321">
        <f>VLOOKUP($B321,'Results - RiskLevel'!$B$2:$G$321,4,FALSE)</f>
        <v>8</v>
      </c>
      <c r="W321">
        <f>VLOOKUP($B321,'Results - RiskLevel'!$B$2:$G$321,5,FALSE)</f>
        <v>8</v>
      </c>
      <c r="X321">
        <f>VLOOKUP($B321,'Results - RiskLevel'!$B$2:$G$321,6,FALSE)</f>
        <v>7</v>
      </c>
      <c r="Y321">
        <f>VLOOKUP($B321,'Results - RiskLevel'!$B$2:$G$321,2,FALSE)</f>
        <v>0.57999999999999996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D771-1FA0-654D-A278-EEFC92007EE6}">
  <dimension ref="A1:E321"/>
  <sheetViews>
    <sheetView topLeftCell="A262" workbookViewId="0">
      <selection activeCell="C1" sqref="C1:E1"/>
    </sheetView>
  </sheetViews>
  <sheetFormatPr baseColWidth="10" defaultColWidth="8.83203125" defaultRowHeight="15" x14ac:dyDescent="0.2"/>
  <cols>
    <col min="1" max="1" width="4.1640625" bestFit="1" customWidth="1"/>
    <col min="2" max="2" width="57.33203125" bestFit="1" customWidth="1"/>
    <col min="3" max="4" width="15.83203125" bestFit="1" customWidth="1"/>
    <col min="5" max="5" width="8" bestFit="1" customWidth="1"/>
  </cols>
  <sheetData>
    <row r="1" spans="1:5" x14ac:dyDescent="0.2">
      <c r="A1" s="1" t="s">
        <v>0</v>
      </c>
      <c r="B1" s="1" t="s">
        <v>325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s="2">
        <v>44022.02715832612</v>
      </c>
      <c r="D2" s="2">
        <v>44022.027495573937</v>
      </c>
      <c r="E2" s="3">
        <f t="shared" ref="E2:E65" si="0">D2-C2</f>
        <v>3.3724781678756699E-4</v>
      </c>
    </row>
    <row r="3" spans="1:5" x14ac:dyDescent="0.2">
      <c r="A3">
        <v>2</v>
      </c>
      <c r="B3" t="s">
        <v>6</v>
      </c>
      <c r="C3" s="2">
        <v>44022.027495608621</v>
      </c>
      <c r="D3" s="2">
        <v>44022.027975216457</v>
      </c>
      <c r="E3" s="3">
        <f t="shared" si="0"/>
        <v>4.7960783558664843E-4</v>
      </c>
    </row>
    <row r="4" spans="1:5" x14ac:dyDescent="0.2">
      <c r="A4">
        <v>3</v>
      </c>
      <c r="B4" t="s">
        <v>7</v>
      </c>
      <c r="C4" s="2">
        <v>44022.027975277597</v>
      </c>
      <c r="D4" s="2">
        <v>44022.028651885943</v>
      </c>
      <c r="E4" s="3">
        <f t="shared" si="0"/>
        <v>6.7660834611160681E-4</v>
      </c>
    </row>
    <row r="5" spans="1:5" x14ac:dyDescent="0.2">
      <c r="A5">
        <v>4</v>
      </c>
      <c r="B5" t="s">
        <v>8</v>
      </c>
      <c r="C5" s="2">
        <v>44022.028651952998</v>
      </c>
      <c r="D5" s="2">
        <v>44022.029021277936</v>
      </c>
      <c r="E5" s="3">
        <f t="shared" si="0"/>
        <v>3.6932493821950629E-4</v>
      </c>
    </row>
    <row r="6" spans="1:5" x14ac:dyDescent="0.2">
      <c r="A6">
        <v>5</v>
      </c>
      <c r="B6" t="s">
        <v>9</v>
      </c>
      <c r="C6" s="2">
        <v>44022.029021339222</v>
      </c>
      <c r="D6" s="2">
        <v>44022.029027575831</v>
      </c>
      <c r="E6" s="3">
        <f t="shared" si="0"/>
        <v>6.2366088968701661E-6</v>
      </c>
    </row>
    <row r="7" spans="1:5" x14ac:dyDescent="0.2">
      <c r="A7">
        <v>6</v>
      </c>
      <c r="B7" t="s">
        <v>10</v>
      </c>
      <c r="C7" s="2">
        <v>44022.02902764007</v>
      </c>
      <c r="D7" s="2">
        <v>44022.029482395752</v>
      </c>
      <c r="E7" s="3">
        <f t="shared" si="0"/>
        <v>4.5475568185793236E-4</v>
      </c>
    </row>
    <row r="8" spans="1:5" x14ac:dyDescent="0.2">
      <c r="A8">
        <v>7</v>
      </c>
      <c r="B8" t="s">
        <v>11</v>
      </c>
      <c r="C8" s="2">
        <v>44022.029482463477</v>
      </c>
      <c r="D8" s="2">
        <v>44022.029490049019</v>
      </c>
      <c r="E8" s="3">
        <f t="shared" si="0"/>
        <v>7.5855423347093165E-6</v>
      </c>
    </row>
    <row r="9" spans="1:5" x14ac:dyDescent="0.2">
      <c r="A9">
        <v>8</v>
      </c>
      <c r="B9" t="s">
        <v>12</v>
      </c>
      <c r="C9" s="2">
        <v>44022.029490086243</v>
      </c>
      <c r="D9" s="2">
        <v>44022.029845514277</v>
      </c>
      <c r="E9" s="3">
        <f t="shared" si="0"/>
        <v>3.5542803379939869E-4</v>
      </c>
    </row>
    <row r="10" spans="1:5" x14ac:dyDescent="0.2">
      <c r="A10">
        <v>9</v>
      </c>
      <c r="B10" t="s">
        <v>13</v>
      </c>
      <c r="C10" s="2">
        <v>44022.029845575737</v>
      </c>
      <c r="D10" s="2">
        <v>44022.030357839227</v>
      </c>
      <c r="E10" s="3">
        <f t="shared" si="0"/>
        <v>5.1226349023636431E-4</v>
      </c>
    </row>
    <row r="11" spans="1:5" x14ac:dyDescent="0.2">
      <c r="A11">
        <v>10</v>
      </c>
      <c r="B11" t="s">
        <v>14</v>
      </c>
      <c r="C11" s="2">
        <v>44022.030357921758</v>
      </c>
      <c r="D11" s="2">
        <v>44022.030586604291</v>
      </c>
      <c r="E11" s="3">
        <f t="shared" si="0"/>
        <v>2.2868253290653229E-4</v>
      </c>
    </row>
    <row r="12" spans="1:5" x14ac:dyDescent="0.2">
      <c r="A12">
        <v>11</v>
      </c>
      <c r="B12" t="s">
        <v>15</v>
      </c>
      <c r="C12" s="2">
        <v>44022.030586665693</v>
      </c>
      <c r="D12" s="2">
        <v>44022.031020897091</v>
      </c>
      <c r="E12" s="3">
        <f t="shared" si="0"/>
        <v>4.3423139868536964E-4</v>
      </c>
    </row>
    <row r="13" spans="1:5" x14ac:dyDescent="0.2">
      <c r="A13">
        <v>12</v>
      </c>
      <c r="B13" t="s">
        <v>16</v>
      </c>
      <c r="C13" s="2">
        <v>44022.031020958922</v>
      </c>
      <c r="D13" s="2">
        <v>44022.031575434557</v>
      </c>
      <c r="E13" s="3">
        <f t="shared" si="0"/>
        <v>5.5447563499910757E-4</v>
      </c>
    </row>
    <row r="14" spans="1:5" x14ac:dyDescent="0.2">
      <c r="A14">
        <v>13</v>
      </c>
      <c r="B14" t="s">
        <v>17</v>
      </c>
      <c r="C14" s="2">
        <v>44022.031575499968</v>
      </c>
      <c r="D14" s="2">
        <v>44022.031990869968</v>
      </c>
      <c r="E14" s="3">
        <f t="shared" si="0"/>
        <v>4.1536999924574047E-4</v>
      </c>
    </row>
    <row r="15" spans="1:5" x14ac:dyDescent="0.2">
      <c r="A15">
        <v>14</v>
      </c>
      <c r="B15" t="s">
        <v>18</v>
      </c>
      <c r="C15" s="2">
        <v>44022.031990932082</v>
      </c>
      <c r="D15" s="2">
        <v>44022.032408843741</v>
      </c>
      <c r="E15" s="3">
        <f t="shared" si="0"/>
        <v>4.1791165858739987E-4</v>
      </c>
    </row>
    <row r="16" spans="1:5" x14ac:dyDescent="0.2">
      <c r="A16">
        <v>15</v>
      </c>
      <c r="B16" t="s">
        <v>19</v>
      </c>
      <c r="C16" s="2">
        <v>44022.032408905703</v>
      </c>
      <c r="D16" s="2">
        <v>44022.032712436179</v>
      </c>
      <c r="E16" s="3">
        <f t="shared" si="0"/>
        <v>3.0353047623066232E-4</v>
      </c>
    </row>
    <row r="17" spans="1:5" x14ac:dyDescent="0.2">
      <c r="A17">
        <v>16</v>
      </c>
      <c r="B17" t="s">
        <v>20</v>
      </c>
      <c r="C17" s="2">
        <v>44022.032712501823</v>
      </c>
      <c r="D17" s="2">
        <v>44022.033167167268</v>
      </c>
      <c r="E17" s="3">
        <f t="shared" si="0"/>
        <v>4.5466544543160126E-4</v>
      </c>
    </row>
    <row r="18" spans="1:5" x14ac:dyDescent="0.2">
      <c r="A18">
        <v>17</v>
      </c>
      <c r="B18" t="s">
        <v>21</v>
      </c>
      <c r="C18" s="2">
        <v>44022.033167232257</v>
      </c>
      <c r="D18" s="2">
        <v>44022.033173525517</v>
      </c>
      <c r="E18" s="3">
        <f t="shared" si="0"/>
        <v>6.2932595028541982E-6</v>
      </c>
    </row>
    <row r="19" spans="1:5" x14ac:dyDescent="0.2">
      <c r="A19">
        <v>18</v>
      </c>
      <c r="B19" t="s">
        <v>22</v>
      </c>
      <c r="C19" s="2">
        <v>44022.033173589698</v>
      </c>
      <c r="D19" s="2">
        <v>44022.033614234548</v>
      </c>
      <c r="E19" s="3">
        <f t="shared" si="0"/>
        <v>4.4064484973205253E-4</v>
      </c>
    </row>
    <row r="20" spans="1:5" x14ac:dyDescent="0.2">
      <c r="A20">
        <v>19</v>
      </c>
      <c r="B20" t="s">
        <v>23</v>
      </c>
      <c r="C20" s="2">
        <v>44022.033614269603</v>
      </c>
      <c r="D20" s="2">
        <v>44022.033620295217</v>
      </c>
      <c r="E20" s="3">
        <f t="shared" si="0"/>
        <v>6.0256134020164609E-6</v>
      </c>
    </row>
    <row r="21" spans="1:5" x14ac:dyDescent="0.2">
      <c r="A21">
        <v>20</v>
      </c>
      <c r="B21" t="s">
        <v>24</v>
      </c>
      <c r="C21" s="2">
        <v>44022.033620359973</v>
      </c>
      <c r="D21" s="2">
        <v>44022.034044102533</v>
      </c>
      <c r="E21" s="3">
        <f t="shared" si="0"/>
        <v>4.2374256008770317E-4</v>
      </c>
    </row>
    <row r="22" spans="1:5" x14ac:dyDescent="0.2">
      <c r="A22">
        <v>21</v>
      </c>
      <c r="B22" t="s">
        <v>25</v>
      </c>
      <c r="C22" s="2">
        <v>44022.03404416822</v>
      </c>
      <c r="D22" s="2">
        <v>44022.034446274331</v>
      </c>
      <c r="E22" s="3">
        <f t="shared" si="0"/>
        <v>4.0210611041402444E-4</v>
      </c>
    </row>
    <row r="23" spans="1:5" x14ac:dyDescent="0.2">
      <c r="A23">
        <v>22</v>
      </c>
      <c r="B23" t="s">
        <v>26</v>
      </c>
      <c r="C23" s="2">
        <v>44022.034446338002</v>
      </c>
      <c r="D23" s="2">
        <v>44022.034452952139</v>
      </c>
      <c r="E23" s="3">
        <f t="shared" si="0"/>
        <v>6.6141365095973015E-6</v>
      </c>
    </row>
    <row r="24" spans="1:5" x14ac:dyDescent="0.2">
      <c r="A24">
        <v>23</v>
      </c>
      <c r="B24" t="s">
        <v>27</v>
      </c>
      <c r="C24" s="2">
        <v>44022.034453014057</v>
      </c>
      <c r="D24" s="2">
        <v>44022.034793945153</v>
      </c>
      <c r="E24" s="3">
        <f t="shared" si="0"/>
        <v>3.4093109570676461E-4</v>
      </c>
    </row>
    <row r="25" spans="1:5" x14ac:dyDescent="0.2">
      <c r="A25">
        <v>24</v>
      </c>
      <c r="B25" t="s">
        <v>28</v>
      </c>
      <c r="C25" s="2">
        <v>44022.034794010076</v>
      </c>
      <c r="D25" s="2">
        <v>44022.035240550227</v>
      </c>
      <c r="E25" s="3">
        <f t="shared" si="0"/>
        <v>4.4654015073319897E-4</v>
      </c>
    </row>
    <row r="26" spans="1:5" x14ac:dyDescent="0.2">
      <c r="A26">
        <v>25</v>
      </c>
      <c r="B26" t="s">
        <v>29</v>
      </c>
      <c r="C26" s="2">
        <v>44022.035240612939</v>
      </c>
      <c r="D26" s="2">
        <v>44022.035472814423</v>
      </c>
      <c r="E26" s="3">
        <f t="shared" si="0"/>
        <v>2.3220148432301357E-4</v>
      </c>
    </row>
    <row r="27" spans="1:5" x14ac:dyDescent="0.2">
      <c r="A27">
        <v>26</v>
      </c>
      <c r="B27" t="s">
        <v>30</v>
      </c>
      <c r="C27" s="2">
        <v>44022.035472879557</v>
      </c>
      <c r="D27" s="2">
        <v>44022.036067806839</v>
      </c>
      <c r="E27" s="3">
        <f t="shared" si="0"/>
        <v>5.949272817815654E-4</v>
      </c>
    </row>
    <row r="28" spans="1:5" x14ac:dyDescent="0.2">
      <c r="A28">
        <v>27</v>
      </c>
      <c r="B28" t="s">
        <v>31</v>
      </c>
      <c r="C28" s="2">
        <v>44022.036067883659</v>
      </c>
      <c r="D28" s="2">
        <v>44022.036488629747</v>
      </c>
      <c r="E28" s="3">
        <f t="shared" si="0"/>
        <v>4.2074608791153878E-4</v>
      </c>
    </row>
    <row r="29" spans="1:5" x14ac:dyDescent="0.2">
      <c r="A29">
        <v>28</v>
      </c>
      <c r="B29" t="s">
        <v>32</v>
      </c>
      <c r="C29" s="2">
        <v>44022.036488692407</v>
      </c>
      <c r="D29" s="2">
        <v>44022.037014635564</v>
      </c>
      <c r="E29" s="3">
        <f t="shared" si="0"/>
        <v>5.2594315638998523E-4</v>
      </c>
    </row>
    <row r="30" spans="1:5" x14ac:dyDescent="0.2">
      <c r="A30">
        <v>29</v>
      </c>
      <c r="B30" t="s">
        <v>33</v>
      </c>
      <c r="C30" s="2">
        <v>44022.03701467171</v>
      </c>
      <c r="D30" s="2">
        <v>44022.037190534247</v>
      </c>
      <c r="E30" s="3">
        <f t="shared" si="0"/>
        <v>1.7586253670742735E-4</v>
      </c>
    </row>
    <row r="31" spans="1:5" x14ac:dyDescent="0.2">
      <c r="A31">
        <v>30</v>
      </c>
      <c r="B31" t="s">
        <v>34</v>
      </c>
      <c r="C31" s="2">
        <v>44022.037190599898</v>
      </c>
      <c r="D31" s="2">
        <v>44022.037513003037</v>
      </c>
      <c r="E31" s="3">
        <f t="shared" si="0"/>
        <v>3.2240313885267824E-4</v>
      </c>
    </row>
    <row r="32" spans="1:5" x14ac:dyDescent="0.2">
      <c r="A32">
        <v>31</v>
      </c>
      <c r="B32" t="s">
        <v>35</v>
      </c>
      <c r="C32" s="2">
        <v>44022.03751306847</v>
      </c>
      <c r="D32" s="2">
        <v>44022.037937461057</v>
      </c>
      <c r="E32" s="3">
        <f t="shared" si="0"/>
        <v>4.243925868649967E-4</v>
      </c>
    </row>
    <row r="33" spans="1:5" x14ac:dyDescent="0.2">
      <c r="A33">
        <v>32</v>
      </c>
      <c r="B33" t="s">
        <v>36</v>
      </c>
      <c r="C33" s="2">
        <v>44022.037937522742</v>
      </c>
      <c r="D33" s="2">
        <v>44022.038356294433</v>
      </c>
      <c r="E33" s="3">
        <f t="shared" si="0"/>
        <v>4.1877169132931158E-4</v>
      </c>
    </row>
    <row r="34" spans="1:5" x14ac:dyDescent="0.2">
      <c r="A34">
        <v>33</v>
      </c>
      <c r="B34" t="s">
        <v>37</v>
      </c>
      <c r="C34" s="2">
        <v>44022.03835632962</v>
      </c>
      <c r="D34" s="2">
        <v>44022.03886869648</v>
      </c>
      <c r="E34" s="3">
        <f t="shared" si="0"/>
        <v>5.1236685976618901E-4</v>
      </c>
    </row>
    <row r="35" spans="1:5" x14ac:dyDescent="0.2">
      <c r="A35">
        <v>34</v>
      </c>
      <c r="B35" t="s">
        <v>38</v>
      </c>
      <c r="C35" s="2">
        <v>44022.038868760057</v>
      </c>
      <c r="D35" s="2">
        <v>44022.039035341091</v>
      </c>
      <c r="E35" s="3">
        <f t="shared" si="0"/>
        <v>1.6658103413647041E-4</v>
      </c>
    </row>
    <row r="36" spans="1:5" x14ac:dyDescent="0.2">
      <c r="A36">
        <v>35</v>
      </c>
      <c r="B36" t="s">
        <v>39</v>
      </c>
      <c r="C36" s="2">
        <v>44022.039035403774</v>
      </c>
      <c r="D36" s="2">
        <v>44022.039485934307</v>
      </c>
      <c r="E36" s="3">
        <f t="shared" si="0"/>
        <v>4.5053053327137604E-4</v>
      </c>
    </row>
    <row r="37" spans="1:5" x14ac:dyDescent="0.2">
      <c r="A37">
        <v>36</v>
      </c>
      <c r="B37" t="s">
        <v>40</v>
      </c>
      <c r="C37" s="2">
        <v>44022.039485971727</v>
      </c>
      <c r="D37" s="2">
        <v>44022.039662453622</v>
      </c>
      <c r="E37" s="3">
        <f t="shared" si="0"/>
        <v>1.764818953233771E-4</v>
      </c>
    </row>
    <row r="38" spans="1:5" x14ac:dyDescent="0.2">
      <c r="A38">
        <v>37</v>
      </c>
      <c r="B38" t="s">
        <v>41</v>
      </c>
      <c r="C38" s="2">
        <v>44022.039662516487</v>
      </c>
      <c r="D38" s="2">
        <v>44022.039774433637</v>
      </c>
      <c r="E38" s="3">
        <f t="shared" si="0"/>
        <v>1.1191715020686388E-4</v>
      </c>
    </row>
    <row r="39" spans="1:5" x14ac:dyDescent="0.2">
      <c r="A39">
        <v>38</v>
      </c>
      <c r="B39" t="s">
        <v>42</v>
      </c>
      <c r="C39" s="2">
        <v>44022.039774498277</v>
      </c>
      <c r="D39" s="2">
        <v>44022.040206610298</v>
      </c>
      <c r="E39" s="3">
        <f t="shared" si="0"/>
        <v>4.3211202137172222E-4</v>
      </c>
    </row>
    <row r="40" spans="1:5" x14ac:dyDescent="0.2">
      <c r="A40">
        <v>39</v>
      </c>
      <c r="B40" t="s">
        <v>43</v>
      </c>
      <c r="C40" s="2">
        <v>44022.040206673642</v>
      </c>
      <c r="D40" s="2">
        <v>44022.040215536239</v>
      </c>
      <c r="E40" s="3">
        <f t="shared" si="0"/>
        <v>8.8625965872779489E-6</v>
      </c>
    </row>
    <row r="41" spans="1:5" x14ac:dyDescent="0.2">
      <c r="A41">
        <v>40</v>
      </c>
      <c r="B41" t="s">
        <v>44</v>
      </c>
      <c r="C41" s="2">
        <v>44022.040215598863</v>
      </c>
      <c r="D41" s="2">
        <v>44022.040660810213</v>
      </c>
      <c r="E41" s="3">
        <f t="shared" si="0"/>
        <v>4.4521134987007827E-4</v>
      </c>
    </row>
    <row r="42" spans="1:5" x14ac:dyDescent="0.2">
      <c r="A42">
        <v>41</v>
      </c>
      <c r="B42" t="s">
        <v>45</v>
      </c>
      <c r="C42" s="2">
        <v>44022.040660886443</v>
      </c>
      <c r="D42" s="2">
        <v>44022.041064959332</v>
      </c>
      <c r="E42" s="3">
        <f t="shared" si="0"/>
        <v>4.0407288906862959E-4</v>
      </c>
    </row>
    <row r="43" spans="1:5" x14ac:dyDescent="0.2">
      <c r="A43">
        <v>42</v>
      </c>
      <c r="B43" t="s">
        <v>46</v>
      </c>
      <c r="C43" s="2">
        <v>44022.041065022022</v>
      </c>
      <c r="D43" s="2">
        <v>44022.041463275578</v>
      </c>
      <c r="E43" s="3">
        <f t="shared" si="0"/>
        <v>3.9825355634093285E-4</v>
      </c>
    </row>
    <row r="44" spans="1:5" x14ac:dyDescent="0.2">
      <c r="A44">
        <v>43</v>
      </c>
      <c r="B44" t="s">
        <v>47</v>
      </c>
      <c r="C44" s="2">
        <v>44022.041463342823</v>
      </c>
      <c r="D44" s="2">
        <v>44022.041872763912</v>
      </c>
      <c r="E44" s="3">
        <f t="shared" si="0"/>
        <v>4.0942108898889273E-4</v>
      </c>
    </row>
    <row r="45" spans="1:5" x14ac:dyDescent="0.2">
      <c r="A45">
        <v>44</v>
      </c>
      <c r="B45" t="s">
        <v>48</v>
      </c>
      <c r="C45" s="2">
        <v>44022.041872842223</v>
      </c>
      <c r="D45" s="2">
        <v>44022.041879757642</v>
      </c>
      <c r="E45" s="3">
        <f t="shared" si="0"/>
        <v>6.9154193624854088E-6</v>
      </c>
    </row>
    <row r="46" spans="1:5" x14ac:dyDescent="0.2">
      <c r="A46">
        <v>45</v>
      </c>
      <c r="B46" t="s">
        <v>49</v>
      </c>
      <c r="C46" s="2">
        <v>44022.041879819793</v>
      </c>
      <c r="D46" s="2">
        <v>44022.041885903469</v>
      </c>
      <c r="E46" s="3">
        <f t="shared" si="0"/>
        <v>6.0836755437776446E-6</v>
      </c>
    </row>
    <row r="47" spans="1:5" x14ac:dyDescent="0.2">
      <c r="A47">
        <v>46</v>
      </c>
      <c r="B47" t="s">
        <v>50</v>
      </c>
      <c r="C47" s="2">
        <v>44022.041885960687</v>
      </c>
      <c r="D47" s="2">
        <v>44022.041891969973</v>
      </c>
      <c r="E47" s="3">
        <f t="shared" si="0"/>
        <v>6.0092861531302333E-6</v>
      </c>
    </row>
    <row r="48" spans="1:5" x14ac:dyDescent="0.2">
      <c r="A48">
        <v>47</v>
      </c>
      <c r="B48" t="s">
        <v>51</v>
      </c>
      <c r="C48" s="2">
        <v>44022.041892029512</v>
      </c>
      <c r="D48" s="2">
        <v>44022.042267516321</v>
      </c>
      <c r="E48" s="3">
        <f t="shared" si="0"/>
        <v>3.7548680847976357E-4</v>
      </c>
    </row>
    <row r="49" spans="1:5" x14ac:dyDescent="0.2">
      <c r="A49">
        <v>48</v>
      </c>
      <c r="B49" t="s">
        <v>52</v>
      </c>
      <c r="C49" s="2">
        <v>44022.042267579083</v>
      </c>
      <c r="D49" s="2">
        <v>44022.04227380432</v>
      </c>
      <c r="E49" s="3">
        <f t="shared" si="0"/>
        <v>6.2252365751191974E-6</v>
      </c>
    </row>
    <row r="50" spans="1:5" x14ac:dyDescent="0.2">
      <c r="A50">
        <v>49</v>
      </c>
      <c r="B50" t="s">
        <v>53</v>
      </c>
      <c r="C50" s="2">
        <v>44022.042273837687</v>
      </c>
      <c r="D50" s="2">
        <v>44022.042281172973</v>
      </c>
      <c r="E50" s="3">
        <f t="shared" si="0"/>
        <v>7.3352857725694776E-6</v>
      </c>
    </row>
    <row r="51" spans="1:5" x14ac:dyDescent="0.2">
      <c r="A51">
        <v>50</v>
      </c>
      <c r="B51" t="s">
        <v>54</v>
      </c>
      <c r="C51" s="2">
        <v>44022.042281242153</v>
      </c>
      <c r="D51" s="2">
        <v>44022.04319785985</v>
      </c>
      <c r="E51" s="3">
        <f t="shared" si="0"/>
        <v>9.1661769693018869E-4</v>
      </c>
    </row>
    <row r="52" spans="1:5" x14ac:dyDescent="0.2">
      <c r="A52">
        <v>51</v>
      </c>
      <c r="B52" t="s">
        <v>55</v>
      </c>
      <c r="C52" s="2">
        <v>44022.043197921979</v>
      </c>
      <c r="D52" s="2">
        <v>44022.043465428018</v>
      </c>
      <c r="E52" s="3">
        <f t="shared" si="0"/>
        <v>2.6750603865366429E-4</v>
      </c>
    </row>
    <row r="53" spans="1:5" x14ac:dyDescent="0.2">
      <c r="A53">
        <v>52</v>
      </c>
      <c r="B53" t="s">
        <v>56</v>
      </c>
      <c r="C53" s="2">
        <v>44022.043465490518</v>
      </c>
      <c r="D53" s="2">
        <v>44022.043543836102</v>
      </c>
      <c r="E53" s="3">
        <f t="shared" si="0"/>
        <v>7.8345583460759372E-5</v>
      </c>
    </row>
    <row r="54" spans="1:5" x14ac:dyDescent="0.2">
      <c r="A54">
        <v>53</v>
      </c>
      <c r="B54" t="s">
        <v>57</v>
      </c>
      <c r="C54" s="2">
        <v>44022.043543901404</v>
      </c>
      <c r="D54" s="2">
        <v>44022.04394647853</v>
      </c>
      <c r="E54" s="3">
        <f t="shared" si="0"/>
        <v>4.0257712680613622E-4</v>
      </c>
    </row>
    <row r="55" spans="1:5" x14ac:dyDescent="0.2">
      <c r="A55">
        <v>54</v>
      </c>
      <c r="B55" t="s">
        <v>58</v>
      </c>
      <c r="C55" s="2">
        <v>44022.043946535443</v>
      </c>
      <c r="D55" s="2">
        <v>44022.043953054002</v>
      </c>
      <c r="E55" s="3">
        <f t="shared" si="0"/>
        <v>6.518559530377388E-6</v>
      </c>
    </row>
    <row r="56" spans="1:5" x14ac:dyDescent="0.2">
      <c r="A56">
        <v>55</v>
      </c>
      <c r="B56" t="s">
        <v>59</v>
      </c>
      <c r="C56" s="2">
        <v>44022.043953116692</v>
      </c>
      <c r="D56" s="2">
        <v>44022.044403505082</v>
      </c>
      <c r="E56" s="3">
        <f t="shared" si="0"/>
        <v>4.5038839016342536E-4</v>
      </c>
    </row>
    <row r="57" spans="1:5" x14ac:dyDescent="0.2">
      <c r="A57">
        <v>56</v>
      </c>
      <c r="B57" t="s">
        <v>60</v>
      </c>
      <c r="C57" s="2">
        <v>44022.044403573527</v>
      </c>
      <c r="D57" s="2">
        <v>44022.044409487913</v>
      </c>
      <c r="E57" s="3">
        <f t="shared" si="0"/>
        <v>5.9143858379684389E-6</v>
      </c>
    </row>
    <row r="58" spans="1:5" x14ac:dyDescent="0.2">
      <c r="A58">
        <v>57</v>
      </c>
      <c r="B58" t="s">
        <v>61</v>
      </c>
      <c r="C58" s="2">
        <v>44022.044409550617</v>
      </c>
      <c r="D58" s="2">
        <v>44022.044721830658</v>
      </c>
      <c r="E58" s="3">
        <f t="shared" si="0"/>
        <v>3.1228004081640393E-4</v>
      </c>
    </row>
    <row r="59" spans="1:5" x14ac:dyDescent="0.2">
      <c r="A59">
        <v>58</v>
      </c>
      <c r="B59" t="s">
        <v>62</v>
      </c>
      <c r="C59" s="2">
        <v>44022.044721892998</v>
      </c>
      <c r="D59" s="2">
        <v>44022.044858178007</v>
      </c>
      <c r="E59" s="3">
        <f t="shared" si="0"/>
        <v>1.3628500892082229E-4</v>
      </c>
    </row>
    <row r="60" spans="1:5" x14ac:dyDescent="0.2">
      <c r="A60">
        <v>59</v>
      </c>
      <c r="B60" t="s">
        <v>63</v>
      </c>
      <c r="C60" s="2">
        <v>44022.044858244088</v>
      </c>
      <c r="D60" s="2">
        <v>44022.044865737233</v>
      </c>
      <c r="E60" s="3">
        <f t="shared" si="0"/>
        <v>7.4931449489668012E-6</v>
      </c>
    </row>
    <row r="61" spans="1:5" x14ac:dyDescent="0.2">
      <c r="A61">
        <v>60</v>
      </c>
      <c r="B61" t="s">
        <v>64</v>
      </c>
      <c r="C61" s="2">
        <v>44022.044865806769</v>
      </c>
      <c r="D61" s="2">
        <v>44022.044872579463</v>
      </c>
      <c r="E61" s="3">
        <f t="shared" si="0"/>
        <v>6.7726941779255867E-6</v>
      </c>
    </row>
    <row r="62" spans="1:5" x14ac:dyDescent="0.2">
      <c r="A62">
        <v>61</v>
      </c>
      <c r="B62" t="s">
        <v>65</v>
      </c>
      <c r="C62" s="2">
        <v>44022.04487263241</v>
      </c>
      <c r="D62" s="2">
        <v>44022.045208357558</v>
      </c>
      <c r="E62" s="3">
        <f t="shared" si="0"/>
        <v>3.3572514803381637E-4</v>
      </c>
    </row>
    <row r="63" spans="1:5" x14ac:dyDescent="0.2">
      <c r="A63">
        <v>62</v>
      </c>
      <c r="B63" t="s">
        <v>66</v>
      </c>
      <c r="C63" s="2">
        <v>44022.045208434043</v>
      </c>
      <c r="D63" s="2">
        <v>44022.045218644576</v>
      </c>
      <c r="E63" s="3">
        <f t="shared" si="0"/>
        <v>1.0210533218923956E-5</v>
      </c>
    </row>
    <row r="64" spans="1:5" x14ac:dyDescent="0.2">
      <c r="A64">
        <v>63</v>
      </c>
      <c r="B64" t="s">
        <v>67</v>
      </c>
      <c r="C64" s="2">
        <v>44022.045218707259</v>
      </c>
      <c r="D64" s="2">
        <v>44022.045629545253</v>
      </c>
      <c r="E64" s="3">
        <f t="shared" si="0"/>
        <v>4.1083799442276359E-4</v>
      </c>
    </row>
    <row r="65" spans="1:5" x14ac:dyDescent="0.2">
      <c r="A65">
        <v>64</v>
      </c>
      <c r="B65" t="s">
        <v>68</v>
      </c>
      <c r="C65" s="2">
        <v>44022.045629606102</v>
      </c>
      <c r="D65" s="2">
        <v>44022.045636005707</v>
      </c>
      <c r="E65" s="3">
        <f t="shared" si="0"/>
        <v>6.3996048993431032E-6</v>
      </c>
    </row>
    <row r="66" spans="1:5" x14ac:dyDescent="0.2">
      <c r="A66">
        <v>65</v>
      </c>
      <c r="B66" t="s">
        <v>69</v>
      </c>
      <c r="C66" s="2">
        <v>44022.045636066272</v>
      </c>
      <c r="D66" s="2">
        <v>44022.045642481207</v>
      </c>
      <c r="E66" s="3">
        <f t="shared" ref="E66:E129" si="1">D66-C66</f>
        <v>6.4149353420361876E-6</v>
      </c>
    </row>
    <row r="67" spans="1:5" x14ac:dyDescent="0.2">
      <c r="A67">
        <v>66</v>
      </c>
      <c r="B67" t="s">
        <v>70</v>
      </c>
      <c r="C67" s="2">
        <v>44022.045642543693</v>
      </c>
      <c r="D67" s="2">
        <v>44022.045889784269</v>
      </c>
      <c r="E67" s="3">
        <f t="shared" si="1"/>
        <v>2.4724057584535331E-4</v>
      </c>
    </row>
    <row r="68" spans="1:5" x14ac:dyDescent="0.2">
      <c r="A68">
        <v>67</v>
      </c>
      <c r="B68" t="s">
        <v>71</v>
      </c>
      <c r="C68" s="2">
        <v>44022.045889820343</v>
      </c>
      <c r="D68" s="2">
        <v>44022.046320028669</v>
      </c>
      <c r="E68" s="3">
        <f t="shared" si="1"/>
        <v>4.3020832526963204E-4</v>
      </c>
    </row>
    <row r="69" spans="1:5" x14ac:dyDescent="0.2">
      <c r="A69">
        <v>68</v>
      </c>
      <c r="B69" t="s">
        <v>72</v>
      </c>
      <c r="C69" s="2">
        <v>44022.046320091133</v>
      </c>
      <c r="D69" s="2">
        <v>44022.04649673064</v>
      </c>
      <c r="E69" s="3">
        <f t="shared" si="1"/>
        <v>1.7663950711721554E-4</v>
      </c>
    </row>
    <row r="70" spans="1:5" x14ac:dyDescent="0.2">
      <c r="A70">
        <v>69</v>
      </c>
      <c r="B70" t="s">
        <v>73</v>
      </c>
      <c r="C70" s="2">
        <v>44022.046496793053</v>
      </c>
      <c r="D70" s="2">
        <v>44022.047073929018</v>
      </c>
      <c r="E70" s="3">
        <f t="shared" si="1"/>
        <v>5.771359647042118E-4</v>
      </c>
    </row>
    <row r="71" spans="1:5" x14ac:dyDescent="0.2">
      <c r="A71">
        <v>70</v>
      </c>
      <c r="B71" t="s">
        <v>74</v>
      </c>
      <c r="C71" s="2">
        <v>44022.047073987807</v>
      </c>
      <c r="D71" s="2">
        <v>44022.047574842763</v>
      </c>
      <c r="E71" s="3">
        <f t="shared" si="1"/>
        <v>5.0085495604434982E-4</v>
      </c>
    </row>
    <row r="72" spans="1:5" x14ac:dyDescent="0.2">
      <c r="A72">
        <v>71</v>
      </c>
      <c r="B72" t="s">
        <v>75</v>
      </c>
      <c r="C72" s="2">
        <v>44022.047574900578</v>
      </c>
      <c r="D72" s="2">
        <v>44022.047902703809</v>
      </c>
      <c r="E72" s="3">
        <f t="shared" si="1"/>
        <v>3.2780323090264574E-4</v>
      </c>
    </row>
    <row r="73" spans="1:5" x14ac:dyDescent="0.2">
      <c r="A73">
        <v>72</v>
      </c>
      <c r="B73" t="s">
        <v>76</v>
      </c>
      <c r="C73" s="2">
        <v>44022.04790276623</v>
      </c>
      <c r="D73" s="2">
        <v>44022.048210864872</v>
      </c>
      <c r="E73" s="3">
        <f t="shared" si="1"/>
        <v>3.0809864256298169E-4</v>
      </c>
    </row>
    <row r="74" spans="1:5" x14ac:dyDescent="0.2">
      <c r="A74">
        <v>73</v>
      </c>
      <c r="B74" t="s">
        <v>77</v>
      </c>
      <c r="C74" s="2">
        <v>44022.04821093323</v>
      </c>
      <c r="D74" s="2">
        <v>44022.048348039883</v>
      </c>
      <c r="E74" s="3">
        <f t="shared" si="1"/>
        <v>1.3710665371036157E-4</v>
      </c>
    </row>
    <row r="75" spans="1:5" x14ac:dyDescent="0.2">
      <c r="A75">
        <v>74</v>
      </c>
      <c r="B75" t="s">
        <v>78</v>
      </c>
      <c r="C75" s="2">
        <v>44022.048348102333</v>
      </c>
      <c r="D75" s="2">
        <v>44022.048466139211</v>
      </c>
      <c r="E75" s="3">
        <f t="shared" si="1"/>
        <v>1.180368781206198E-4</v>
      </c>
    </row>
    <row r="76" spans="1:5" x14ac:dyDescent="0.2">
      <c r="A76">
        <v>75</v>
      </c>
      <c r="B76" t="s">
        <v>79</v>
      </c>
      <c r="C76" s="2">
        <v>44022.048466201188</v>
      </c>
      <c r="D76" s="2">
        <v>44022.048576793153</v>
      </c>
      <c r="E76" s="3">
        <f t="shared" si="1"/>
        <v>1.1059196549467742E-4</v>
      </c>
    </row>
    <row r="77" spans="1:5" x14ac:dyDescent="0.2">
      <c r="A77">
        <v>76</v>
      </c>
      <c r="B77" t="s">
        <v>80</v>
      </c>
      <c r="C77" s="2">
        <v>44022.04857685935</v>
      </c>
      <c r="D77" s="2">
        <v>44022.04860859309</v>
      </c>
      <c r="E77" s="3">
        <f t="shared" si="1"/>
        <v>3.1733739888295531E-5</v>
      </c>
    </row>
    <row r="78" spans="1:5" x14ac:dyDescent="0.2">
      <c r="A78">
        <v>77</v>
      </c>
      <c r="B78" t="s">
        <v>81</v>
      </c>
      <c r="C78" s="2">
        <v>44022.048608658901</v>
      </c>
      <c r="D78" s="2">
        <v>44022.048615044063</v>
      </c>
      <c r="E78" s="3">
        <f t="shared" si="1"/>
        <v>6.3851621234789491E-6</v>
      </c>
    </row>
    <row r="79" spans="1:5" x14ac:dyDescent="0.2">
      <c r="A79">
        <v>78</v>
      </c>
      <c r="B79" t="s">
        <v>82</v>
      </c>
      <c r="C79" s="2">
        <v>44022.048615106352</v>
      </c>
      <c r="D79" s="2">
        <v>44022.04890766061</v>
      </c>
      <c r="E79" s="3">
        <f t="shared" si="1"/>
        <v>2.9255425761220977E-4</v>
      </c>
    </row>
    <row r="80" spans="1:5" x14ac:dyDescent="0.2">
      <c r="A80">
        <v>79</v>
      </c>
      <c r="B80" t="s">
        <v>83</v>
      </c>
      <c r="C80" s="2">
        <v>44022.048907742283</v>
      </c>
      <c r="D80" s="2">
        <v>44022.049110798842</v>
      </c>
      <c r="E80" s="3">
        <f t="shared" si="1"/>
        <v>2.0305655925767496E-4</v>
      </c>
    </row>
    <row r="81" spans="1:5" x14ac:dyDescent="0.2">
      <c r="A81">
        <v>80</v>
      </c>
      <c r="B81" t="s">
        <v>84</v>
      </c>
      <c r="C81" s="2">
        <v>44022.049110860797</v>
      </c>
      <c r="D81" s="2">
        <v>44022.049117058566</v>
      </c>
      <c r="E81" s="3">
        <f t="shared" si="1"/>
        <v>6.1977698351256549E-6</v>
      </c>
    </row>
    <row r="82" spans="1:5" x14ac:dyDescent="0.2">
      <c r="A82">
        <v>81</v>
      </c>
      <c r="B82" t="s">
        <v>85</v>
      </c>
      <c r="C82" s="2">
        <v>44022.049117120798</v>
      </c>
      <c r="D82" s="2">
        <v>44022.049123296107</v>
      </c>
      <c r="E82" s="3">
        <f t="shared" si="1"/>
        <v>6.1753089539706707E-6</v>
      </c>
    </row>
    <row r="83" spans="1:5" x14ac:dyDescent="0.2">
      <c r="A83">
        <v>82</v>
      </c>
      <c r="B83" t="s">
        <v>86</v>
      </c>
      <c r="C83" s="2">
        <v>44022.049123364952</v>
      </c>
      <c r="D83" s="2">
        <v>44022.049278311402</v>
      </c>
      <c r="E83" s="3">
        <f t="shared" si="1"/>
        <v>1.5494645049329847E-4</v>
      </c>
    </row>
    <row r="84" spans="1:5" x14ac:dyDescent="0.2">
      <c r="A84">
        <v>83</v>
      </c>
      <c r="B84" t="s">
        <v>87</v>
      </c>
      <c r="C84" s="2">
        <v>44022.049278374361</v>
      </c>
      <c r="D84" s="2">
        <v>44022.052005312988</v>
      </c>
      <c r="E84" s="3">
        <f t="shared" si="1"/>
        <v>2.7269386264379136E-3</v>
      </c>
    </row>
    <row r="85" spans="1:5" x14ac:dyDescent="0.2">
      <c r="A85">
        <v>84</v>
      </c>
      <c r="B85" t="s">
        <v>88</v>
      </c>
      <c r="C85" s="2">
        <v>44022.052005370082</v>
      </c>
      <c r="D85" s="2">
        <v>44022.052690686884</v>
      </c>
      <c r="E85" s="3">
        <f t="shared" si="1"/>
        <v>6.8531680153682828E-4</v>
      </c>
    </row>
    <row r="86" spans="1:5" x14ac:dyDescent="0.2">
      <c r="A86">
        <v>85</v>
      </c>
      <c r="B86" t="s">
        <v>89</v>
      </c>
      <c r="C86" s="2">
        <v>44022.052690753218</v>
      </c>
      <c r="D86" s="2">
        <v>44022.052697377301</v>
      </c>
      <c r="E86" s="3">
        <f t="shared" si="1"/>
        <v>6.6240827436558902E-6</v>
      </c>
    </row>
    <row r="87" spans="1:5" x14ac:dyDescent="0.2">
      <c r="A87">
        <v>86</v>
      </c>
      <c r="B87" t="s">
        <v>90</v>
      </c>
      <c r="C87" s="2">
        <v>44022.052697440893</v>
      </c>
      <c r="D87" s="2">
        <v>44022.052703594767</v>
      </c>
      <c r="E87" s="3">
        <f t="shared" si="1"/>
        <v>6.1538739828392863E-6</v>
      </c>
    </row>
    <row r="88" spans="1:5" x14ac:dyDescent="0.2">
      <c r="A88">
        <v>87</v>
      </c>
      <c r="B88" t="s">
        <v>91</v>
      </c>
      <c r="C88" s="2">
        <v>44022.05270365726</v>
      </c>
      <c r="D88" s="2">
        <v>44022.052961016518</v>
      </c>
      <c r="E88" s="3">
        <f t="shared" si="1"/>
        <v>2.5735925737535581E-4</v>
      </c>
    </row>
    <row r="89" spans="1:5" x14ac:dyDescent="0.2">
      <c r="A89">
        <v>88</v>
      </c>
      <c r="B89" t="s">
        <v>92</v>
      </c>
      <c r="C89" s="2">
        <v>44022.052961082882</v>
      </c>
      <c r="D89" s="2">
        <v>44022.053375181298</v>
      </c>
      <c r="E89" s="3">
        <f t="shared" si="1"/>
        <v>4.1409841651329771E-4</v>
      </c>
    </row>
    <row r="90" spans="1:5" x14ac:dyDescent="0.2">
      <c r="A90">
        <v>89</v>
      </c>
      <c r="B90" t="s">
        <v>93</v>
      </c>
      <c r="C90" s="2">
        <v>44022.053375243857</v>
      </c>
      <c r="D90" s="2">
        <v>44022.053766705139</v>
      </c>
      <c r="E90" s="3">
        <f t="shared" si="1"/>
        <v>3.9146128256106749E-4</v>
      </c>
    </row>
    <row r="91" spans="1:5" x14ac:dyDescent="0.2">
      <c r="A91">
        <v>90</v>
      </c>
      <c r="B91" t="s">
        <v>94</v>
      </c>
      <c r="C91" s="2">
        <v>44022.053766770521</v>
      </c>
      <c r="D91" s="2">
        <v>44022.054080968912</v>
      </c>
      <c r="E91" s="3">
        <f t="shared" si="1"/>
        <v>3.1419839069712907E-4</v>
      </c>
    </row>
    <row r="92" spans="1:5" x14ac:dyDescent="0.2">
      <c r="A92">
        <v>91</v>
      </c>
      <c r="B92" t="s">
        <v>95</v>
      </c>
      <c r="C92" s="2">
        <v>44022.054081035021</v>
      </c>
      <c r="D92" s="2">
        <v>44022.054594533562</v>
      </c>
      <c r="E92" s="3">
        <f t="shared" si="1"/>
        <v>5.1349854038562626E-4</v>
      </c>
    </row>
    <row r="93" spans="1:5" x14ac:dyDescent="0.2">
      <c r="A93">
        <v>92</v>
      </c>
      <c r="B93" t="s">
        <v>96</v>
      </c>
      <c r="C93" s="2">
        <v>44022.05459459588</v>
      </c>
      <c r="D93" s="2">
        <v>44022.054960950343</v>
      </c>
      <c r="E93" s="3">
        <f t="shared" si="1"/>
        <v>3.6635446303989738E-4</v>
      </c>
    </row>
    <row r="94" spans="1:5" x14ac:dyDescent="0.2">
      <c r="A94">
        <v>93</v>
      </c>
      <c r="B94" t="s">
        <v>97</v>
      </c>
      <c r="C94" s="2">
        <v>44022.054961019363</v>
      </c>
      <c r="D94" s="2">
        <v>44022.055351431249</v>
      </c>
      <c r="E94" s="3">
        <f t="shared" si="1"/>
        <v>3.9041188574628904E-4</v>
      </c>
    </row>
    <row r="95" spans="1:5" x14ac:dyDescent="0.2">
      <c r="A95">
        <v>94</v>
      </c>
      <c r="B95" t="s">
        <v>98</v>
      </c>
      <c r="C95" s="2">
        <v>44022.055351499919</v>
      </c>
      <c r="D95" s="2">
        <v>44022.055567285941</v>
      </c>
      <c r="E95" s="3">
        <f t="shared" si="1"/>
        <v>2.1578602172667161E-4</v>
      </c>
    </row>
    <row r="96" spans="1:5" x14ac:dyDescent="0.2">
      <c r="A96">
        <v>95</v>
      </c>
      <c r="B96" t="s">
        <v>99</v>
      </c>
      <c r="C96" s="2">
        <v>44022.055567348143</v>
      </c>
      <c r="D96" s="2">
        <v>44022.055574300743</v>
      </c>
      <c r="E96" s="3">
        <f t="shared" si="1"/>
        <v>6.9525995058938861E-6</v>
      </c>
    </row>
    <row r="97" spans="1:5" x14ac:dyDescent="0.2">
      <c r="A97">
        <v>96</v>
      </c>
      <c r="B97" t="s">
        <v>100</v>
      </c>
      <c r="C97" s="2">
        <v>44022.055574366299</v>
      </c>
      <c r="D97" s="2">
        <v>44022.055774608853</v>
      </c>
      <c r="E97" s="3">
        <f t="shared" si="1"/>
        <v>2.0024255354655907E-4</v>
      </c>
    </row>
    <row r="98" spans="1:5" x14ac:dyDescent="0.2">
      <c r="A98">
        <v>97</v>
      </c>
      <c r="B98" t="s">
        <v>101</v>
      </c>
      <c r="C98" s="2">
        <v>44022.055774671877</v>
      </c>
      <c r="D98" s="2">
        <v>44022.055780849099</v>
      </c>
      <c r="E98" s="3">
        <f t="shared" si="1"/>
        <v>6.1772225308232009E-6</v>
      </c>
    </row>
    <row r="99" spans="1:5" x14ac:dyDescent="0.2">
      <c r="A99">
        <v>98</v>
      </c>
      <c r="B99" t="s">
        <v>102</v>
      </c>
      <c r="C99" s="2">
        <v>44022.055780909192</v>
      </c>
      <c r="D99" s="2">
        <v>44022.056161465647</v>
      </c>
      <c r="E99" s="3">
        <f t="shared" si="1"/>
        <v>3.8055645563872531E-4</v>
      </c>
    </row>
    <row r="100" spans="1:5" x14ac:dyDescent="0.2">
      <c r="A100">
        <v>99</v>
      </c>
      <c r="B100" t="s">
        <v>103</v>
      </c>
      <c r="C100" s="2">
        <v>44022.05616153108</v>
      </c>
      <c r="D100" s="2">
        <v>44022.056233565621</v>
      </c>
      <c r="E100" s="3">
        <f t="shared" si="1"/>
        <v>7.2034541517496109E-5</v>
      </c>
    </row>
    <row r="101" spans="1:5" x14ac:dyDescent="0.2">
      <c r="A101">
        <v>100</v>
      </c>
      <c r="B101" t="s">
        <v>104</v>
      </c>
      <c r="C101" s="2">
        <v>44022.056233628158</v>
      </c>
      <c r="D101" s="2">
        <v>44022.056619432427</v>
      </c>
      <c r="E101" s="3">
        <f t="shared" si="1"/>
        <v>3.8580426917178556E-4</v>
      </c>
    </row>
    <row r="102" spans="1:5" x14ac:dyDescent="0.2">
      <c r="A102">
        <v>101</v>
      </c>
      <c r="B102" t="s">
        <v>105</v>
      </c>
      <c r="C102" s="2">
        <v>44022.056619495233</v>
      </c>
      <c r="D102" s="2">
        <v>44022.057013893267</v>
      </c>
      <c r="E102" s="3">
        <f t="shared" si="1"/>
        <v>3.9439803367713466E-4</v>
      </c>
    </row>
    <row r="103" spans="1:5" x14ac:dyDescent="0.2">
      <c r="A103">
        <v>102</v>
      </c>
      <c r="B103" t="s">
        <v>106</v>
      </c>
      <c r="C103" s="2">
        <v>44022.057013938873</v>
      </c>
      <c r="D103" s="2">
        <v>44022.057020027729</v>
      </c>
      <c r="E103" s="3">
        <f t="shared" si="1"/>
        <v>6.0888560255989432E-6</v>
      </c>
    </row>
    <row r="104" spans="1:5" x14ac:dyDescent="0.2">
      <c r="A104">
        <v>103</v>
      </c>
      <c r="B104" t="s">
        <v>107</v>
      </c>
      <c r="C104" s="2">
        <v>44022.057020093773</v>
      </c>
      <c r="D104" s="2">
        <v>44022.057026865114</v>
      </c>
      <c r="E104" s="3">
        <f t="shared" si="1"/>
        <v>6.7713408498093486E-6</v>
      </c>
    </row>
    <row r="105" spans="1:5" x14ac:dyDescent="0.2">
      <c r="A105">
        <v>104</v>
      </c>
      <c r="B105" t="s">
        <v>108</v>
      </c>
      <c r="C105" s="2">
        <v>44022.057026931907</v>
      </c>
      <c r="D105" s="2">
        <v>44022.057062934007</v>
      </c>
      <c r="E105" s="3">
        <f t="shared" si="1"/>
        <v>3.6002100387122482E-5</v>
      </c>
    </row>
    <row r="106" spans="1:5" x14ac:dyDescent="0.2">
      <c r="A106">
        <v>105</v>
      </c>
      <c r="B106" t="s">
        <v>109</v>
      </c>
      <c r="C106" s="2">
        <v>44022.057063004097</v>
      </c>
      <c r="D106" s="2">
        <v>44022.057459394258</v>
      </c>
      <c r="E106" s="3">
        <f t="shared" si="1"/>
        <v>3.9639016176806763E-4</v>
      </c>
    </row>
    <row r="107" spans="1:5" x14ac:dyDescent="0.2">
      <c r="A107">
        <v>106</v>
      </c>
      <c r="B107" t="s">
        <v>110</v>
      </c>
      <c r="C107" s="2">
        <v>44022.057459457268</v>
      </c>
      <c r="D107" s="2">
        <v>44022.05779094567</v>
      </c>
      <c r="E107" s="3">
        <f t="shared" si="1"/>
        <v>3.3148840157082304E-4</v>
      </c>
    </row>
    <row r="108" spans="1:5" x14ac:dyDescent="0.2">
      <c r="A108">
        <v>107</v>
      </c>
      <c r="B108" t="s">
        <v>111</v>
      </c>
      <c r="C108" s="2">
        <v>44022.057791008781</v>
      </c>
      <c r="D108" s="2">
        <v>44022.058081790012</v>
      </c>
      <c r="E108" s="3">
        <f t="shared" si="1"/>
        <v>2.9078123043291271E-4</v>
      </c>
    </row>
    <row r="109" spans="1:5" x14ac:dyDescent="0.2">
      <c r="A109">
        <v>108</v>
      </c>
      <c r="B109" t="s">
        <v>112</v>
      </c>
      <c r="C109" s="2">
        <v>44022.058081856652</v>
      </c>
      <c r="D109" s="2">
        <v>44022.058348121587</v>
      </c>
      <c r="E109" s="3">
        <f t="shared" si="1"/>
        <v>2.6626493490766734E-4</v>
      </c>
    </row>
    <row r="110" spans="1:5" x14ac:dyDescent="0.2">
      <c r="A110">
        <v>109</v>
      </c>
      <c r="B110" t="s">
        <v>113</v>
      </c>
      <c r="C110" s="2">
        <v>44022.058348184582</v>
      </c>
      <c r="D110" s="2">
        <v>44022.058867860993</v>
      </c>
      <c r="E110" s="3">
        <f t="shared" si="1"/>
        <v>5.1967641047667712E-4</v>
      </c>
    </row>
    <row r="111" spans="1:5" x14ac:dyDescent="0.2">
      <c r="A111">
        <v>110</v>
      </c>
      <c r="B111" t="s">
        <v>114</v>
      </c>
      <c r="C111" s="2">
        <v>44022.058867895408</v>
      </c>
      <c r="D111" s="2">
        <v>44022.058956422938</v>
      </c>
      <c r="E111" s="3">
        <f t="shared" si="1"/>
        <v>8.8527529442217201E-5</v>
      </c>
    </row>
    <row r="112" spans="1:5" x14ac:dyDescent="0.2">
      <c r="A112">
        <v>111</v>
      </c>
      <c r="B112" t="s">
        <v>115</v>
      </c>
      <c r="C112" s="2">
        <v>44022.058956485693</v>
      </c>
      <c r="D112" s="2">
        <v>44022.059362623077</v>
      </c>
      <c r="E112" s="3">
        <f t="shared" si="1"/>
        <v>4.0613738383399323E-4</v>
      </c>
    </row>
    <row r="113" spans="1:5" x14ac:dyDescent="0.2">
      <c r="A113">
        <v>112</v>
      </c>
      <c r="B113" t="s">
        <v>116</v>
      </c>
      <c r="C113" s="2">
        <v>44022.059362688757</v>
      </c>
      <c r="D113" s="2">
        <v>44022.059799122108</v>
      </c>
      <c r="E113" s="3">
        <f t="shared" si="1"/>
        <v>4.3643335084198043E-4</v>
      </c>
    </row>
    <row r="114" spans="1:5" x14ac:dyDescent="0.2">
      <c r="A114">
        <v>113</v>
      </c>
      <c r="B114" t="s">
        <v>117</v>
      </c>
      <c r="C114" s="2">
        <v>44022.059799201277</v>
      </c>
      <c r="D114" s="2">
        <v>44022.059911515244</v>
      </c>
      <c r="E114" s="3">
        <f t="shared" si="1"/>
        <v>1.1231396638322622E-4</v>
      </c>
    </row>
    <row r="115" spans="1:5" x14ac:dyDescent="0.2">
      <c r="A115">
        <v>114</v>
      </c>
      <c r="B115" t="s">
        <v>118</v>
      </c>
      <c r="C115" s="2">
        <v>44022.059911577649</v>
      </c>
      <c r="D115" s="2">
        <v>44022.059974904587</v>
      </c>
      <c r="E115" s="3">
        <f t="shared" si="1"/>
        <v>6.3326937379315495E-5</v>
      </c>
    </row>
    <row r="116" spans="1:5" x14ac:dyDescent="0.2">
      <c r="A116">
        <v>115</v>
      </c>
      <c r="B116" t="s">
        <v>119</v>
      </c>
      <c r="C116" s="2">
        <v>44022.059974967247</v>
      </c>
      <c r="D116" s="2">
        <v>44022.060309348817</v>
      </c>
      <c r="E116" s="3">
        <f t="shared" si="1"/>
        <v>3.3438156970078126E-4</v>
      </c>
    </row>
    <row r="117" spans="1:5" x14ac:dyDescent="0.2">
      <c r="A117">
        <v>116</v>
      </c>
      <c r="B117" t="s">
        <v>120</v>
      </c>
      <c r="C117" s="2">
        <v>44022.060309494227</v>
      </c>
      <c r="D117" s="2">
        <v>44022.060316556803</v>
      </c>
      <c r="E117" s="3">
        <f t="shared" si="1"/>
        <v>7.0625756052322686E-6</v>
      </c>
    </row>
    <row r="118" spans="1:5" x14ac:dyDescent="0.2">
      <c r="A118">
        <v>117</v>
      </c>
      <c r="B118" t="s">
        <v>121</v>
      </c>
      <c r="C118" s="2">
        <v>44022.060316619973</v>
      </c>
      <c r="D118" s="2">
        <v>44022.060766048868</v>
      </c>
      <c r="E118" s="3">
        <f t="shared" si="1"/>
        <v>4.4942889508092776E-4</v>
      </c>
    </row>
    <row r="119" spans="1:5" x14ac:dyDescent="0.2">
      <c r="A119">
        <v>118</v>
      </c>
      <c r="B119" t="s">
        <v>122</v>
      </c>
      <c r="C119" s="2">
        <v>44022.060766122537</v>
      </c>
      <c r="D119" s="2">
        <v>44022.061175304647</v>
      </c>
      <c r="E119" s="3">
        <f t="shared" si="1"/>
        <v>4.0918211016105488E-4</v>
      </c>
    </row>
    <row r="120" spans="1:5" x14ac:dyDescent="0.2">
      <c r="A120">
        <v>119</v>
      </c>
      <c r="B120" t="s">
        <v>123</v>
      </c>
      <c r="C120" s="2">
        <v>44022.061175374707</v>
      </c>
      <c r="D120" s="2">
        <v>44022.061250498278</v>
      </c>
      <c r="E120" s="3">
        <f t="shared" si="1"/>
        <v>7.5123571150470525E-5</v>
      </c>
    </row>
    <row r="121" spans="1:5" x14ac:dyDescent="0.2">
      <c r="A121">
        <v>120</v>
      </c>
      <c r="B121" t="s">
        <v>124</v>
      </c>
      <c r="C121" s="2">
        <v>44022.061250562059</v>
      </c>
      <c r="D121" s="2">
        <v>44022.061256926681</v>
      </c>
      <c r="E121" s="3">
        <f t="shared" si="1"/>
        <v>6.3646220951341093E-6</v>
      </c>
    </row>
    <row r="122" spans="1:5" x14ac:dyDescent="0.2">
      <c r="A122">
        <v>121</v>
      </c>
      <c r="B122" t="s">
        <v>125</v>
      </c>
      <c r="C122" s="2">
        <v>44022.061256983681</v>
      </c>
      <c r="D122" s="2">
        <v>44022.061297767483</v>
      </c>
      <c r="E122" s="3">
        <f t="shared" si="1"/>
        <v>4.0783801523502916E-5</v>
      </c>
    </row>
    <row r="123" spans="1:5" x14ac:dyDescent="0.2">
      <c r="A123">
        <v>122</v>
      </c>
      <c r="B123" t="s">
        <v>126</v>
      </c>
      <c r="C123" s="2">
        <v>44022.061297827117</v>
      </c>
      <c r="D123" s="2">
        <v>44022.061440318663</v>
      </c>
      <c r="E123" s="3">
        <f t="shared" si="1"/>
        <v>1.4249154628487304E-4</v>
      </c>
    </row>
    <row r="124" spans="1:5" x14ac:dyDescent="0.2">
      <c r="A124">
        <v>123</v>
      </c>
      <c r="B124" t="s">
        <v>127</v>
      </c>
      <c r="C124" s="2">
        <v>44022.061440381687</v>
      </c>
      <c r="D124" s="2">
        <v>44022.061859159963</v>
      </c>
      <c r="E124" s="3">
        <f t="shared" si="1"/>
        <v>4.1877827607095242E-4</v>
      </c>
    </row>
    <row r="125" spans="1:5" x14ac:dyDescent="0.2">
      <c r="A125">
        <v>124</v>
      </c>
      <c r="B125" t="s">
        <v>128</v>
      </c>
      <c r="C125" s="2">
        <v>44022.061859219903</v>
      </c>
      <c r="D125" s="2">
        <v>44022.062118840462</v>
      </c>
      <c r="E125" s="3">
        <f t="shared" si="1"/>
        <v>2.5962055951822549E-4</v>
      </c>
    </row>
    <row r="126" spans="1:5" x14ac:dyDescent="0.2">
      <c r="A126">
        <v>125</v>
      </c>
      <c r="B126" t="s">
        <v>129</v>
      </c>
      <c r="C126" s="2">
        <v>44022.062118914662</v>
      </c>
      <c r="D126" s="2">
        <v>44022.062509847892</v>
      </c>
      <c r="E126" s="3">
        <f t="shared" si="1"/>
        <v>3.9093322993721813E-4</v>
      </c>
    </row>
    <row r="127" spans="1:5" x14ac:dyDescent="0.2">
      <c r="A127">
        <v>126</v>
      </c>
      <c r="B127" t="s">
        <v>130</v>
      </c>
      <c r="C127" s="2">
        <v>44022.062509911397</v>
      </c>
      <c r="D127" s="2">
        <v>44022.062945206679</v>
      </c>
      <c r="E127" s="3">
        <f t="shared" si="1"/>
        <v>4.3529528193175793E-4</v>
      </c>
    </row>
    <row r="128" spans="1:5" x14ac:dyDescent="0.2">
      <c r="A128">
        <v>127</v>
      </c>
      <c r="B128" t="s">
        <v>131</v>
      </c>
      <c r="C128" s="2">
        <v>44022.062945273727</v>
      </c>
      <c r="D128" s="2">
        <v>44022.062951625048</v>
      </c>
      <c r="E128" s="3">
        <f t="shared" si="1"/>
        <v>6.351321644615382E-6</v>
      </c>
    </row>
    <row r="129" spans="1:5" x14ac:dyDescent="0.2">
      <c r="A129">
        <v>128</v>
      </c>
      <c r="B129" t="s">
        <v>132</v>
      </c>
      <c r="C129" s="2">
        <v>44022.06295166917</v>
      </c>
      <c r="D129" s="2">
        <v>44022.06296218808</v>
      </c>
      <c r="E129" s="3">
        <f t="shared" si="1"/>
        <v>1.0518910130485892E-5</v>
      </c>
    </row>
    <row r="130" spans="1:5" x14ac:dyDescent="0.2">
      <c r="A130">
        <v>129</v>
      </c>
      <c r="B130" t="s">
        <v>133</v>
      </c>
      <c r="C130" s="2">
        <v>44022.062962226133</v>
      </c>
      <c r="D130" s="2">
        <v>44022.063136420162</v>
      </c>
      <c r="E130" s="3">
        <f t="shared" ref="E130:E193" si="2">D130-C130</f>
        <v>1.7419402865925804E-4</v>
      </c>
    </row>
    <row r="131" spans="1:5" x14ac:dyDescent="0.2">
      <c r="A131">
        <v>130</v>
      </c>
      <c r="B131" t="s">
        <v>134</v>
      </c>
      <c r="C131" s="2">
        <v>44022.063136489727</v>
      </c>
      <c r="D131" s="2">
        <v>44022.063528174956</v>
      </c>
      <c r="E131" s="3">
        <f t="shared" si="2"/>
        <v>3.9168522926047444E-4</v>
      </c>
    </row>
    <row r="132" spans="1:5" x14ac:dyDescent="0.2">
      <c r="A132">
        <v>131</v>
      </c>
      <c r="B132" t="s">
        <v>135</v>
      </c>
      <c r="C132" s="2">
        <v>44022.063528238417</v>
      </c>
      <c r="D132" s="2">
        <v>44022.06396608433</v>
      </c>
      <c r="E132" s="3">
        <f t="shared" si="2"/>
        <v>4.3784591252915561E-4</v>
      </c>
    </row>
    <row r="133" spans="1:5" x14ac:dyDescent="0.2">
      <c r="A133">
        <v>132</v>
      </c>
      <c r="B133" t="s">
        <v>136</v>
      </c>
      <c r="C133" s="2">
        <v>44022.063966151058</v>
      </c>
      <c r="D133" s="2">
        <v>44022.06404632116</v>
      </c>
      <c r="E133" s="3">
        <f t="shared" si="2"/>
        <v>8.0170102592092007E-5</v>
      </c>
    </row>
    <row r="134" spans="1:5" x14ac:dyDescent="0.2">
      <c r="A134">
        <v>133</v>
      </c>
      <c r="B134" t="s">
        <v>137</v>
      </c>
      <c r="C134" s="2">
        <v>44022.064046391613</v>
      </c>
      <c r="D134" s="2">
        <v>44022.064463539013</v>
      </c>
      <c r="E134" s="3">
        <f t="shared" si="2"/>
        <v>4.1714739927556366E-4</v>
      </c>
    </row>
    <row r="135" spans="1:5" x14ac:dyDescent="0.2">
      <c r="A135">
        <v>134</v>
      </c>
      <c r="B135" t="s">
        <v>138</v>
      </c>
      <c r="C135" s="2">
        <v>44022.064463602786</v>
      </c>
      <c r="D135" s="2">
        <v>44022.064488648757</v>
      </c>
      <c r="E135" s="3">
        <f t="shared" si="2"/>
        <v>2.5045970687642694E-5</v>
      </c>
    </row>
    <row r="136" spans="1:5" x14ac:dyDescent="0.2">
      <c r="A136">
        <v>135</v>
      </c>
      <c r="B136" t="s">
        <v>139</v>
      </c>
      <c r="C136" s="2">
        <v>44022.064488712167</v>
      </c>
      <c r="D136" s="2">
        <v>44022.06485058627</v>
      </c>
      <c r="E136" s="3">
        <f t="shared" si="2"/>
        <v>3.6187410296406597E-4</v>
      </c>
    </row>
    <row r="137" spans="1:5" x14ac:dyDescent="0.2">
      <c r="A137">
        <v>136</v>
      </c>
      <c r="B137" t="s">
        <v>140</v>
      </c>
      <c r="C137" s="2">
        <v>44022.064850653172</v>
      </c>
      <c r="D137" s="2">
        <v>44022.065253059198</v>
      </c>
      <c r="E137" s="3">
        <f t="shared" si="2"/>
        <v>4.0240602538688108E-4</v>
      </c>
    </row>
    <row r="138" spans="1:5" x14ac:dyDescent="0.2">
      <c r="A138">
        <v>137</v>
      </c>
      <c r="B138" t="s">
        <v>141</v>
      </c>
      <c r="C138" s="2">
        <v>44022.065253126428</v>
      </c>
      <c r="D138" s="2">
        <v>44022.065421992207</v>
      </c>
      <c r="E138" s="3">
        <f t="shared" si="2"/>
        <v>1.6886577941477299E-4</v>
      </c>
    </row>
    <row r="139" spans="1:5" x14ac:dyDescent="0.2">
      <c r="A139">
        <v>138</v>
      </c>
      <c r="B139" t="s">
        <v>142</v>
      </c>
      <c r="C139" s="2">
        <v>44022.065422055377</v>
      </c>
      <c r="D139" s="2">
        <v>44022.065769951572</v>
      </c>
      <c r="E139" s="3">
        <f t="shared" si="2"/>
        <v>3.4789619530783966E-4</v>
      </c>
    </row>
    <row r="140" spans="1:5" x14ac:dyDescent="0.2">
      <c r="A140">
        <v>139</v>
      </c>
      <c r="B140" t="s">
        <v>143</v>
      </c>
      <c r="C140" s="2">
        <v>44022.065770019333</v>
      </c>
      <c r="D140" s="2">
        <v>44022.065776226947</v>
      </c>
      <c r="E140" s="3">
        <f t="shared" si="2"/>
        <v>6.2076142057776451E-6</v>
      </c>
    </row>
    <row r="141" spans="1:5" x14ac:dyDescent="0.2">
      <c r="A141">
        <v>140</v>
      </c>
      <c r="B141" t="s">
        <v>144</v>
      </c>
      <c r="C141" s="2">
        <v>44022.0657762603</v>
      </c>
      <c r="D141" s="2">
        <v>44022.066188612429</v>
      </c>
      <c r="E141" s="3">
        <f t="shared" si="2"/>
        <v>4.1235212847823277E-4</v>
      </c>
    </row>
    <row r="142" spans="1:5" x14ac:dyDescent="0.2">
      <c r="A142">
        <v>141</v>
      </c>
      <c r="B142" t="s">
        <v>145</v>
      </c>
      <c r="C142" s="2">
        <v>44022.066188676174</v>
      </c>
      <c r="D142" s="2">
        <v>44022.066740455717</v>
      </c>
      <c r="E142" s="3">
        <f t="shared" si="2"/>
        <v>5.5177954345708713E-4</v>
      </c>
    </row>
    <row r="143" spans="1:5" x14ac:dyDescent="0.2">
      <c r="A143">
        <v>142</v>
      </c>
      <c r="B143" t="s">
        <v>146</v>
      </c>
      <c r="C143" s="2">
        <v>44022.066740522772</v>
      </c>
      <c r="D143" s="2">
        <v>44022.066746749013</v>
      </c>
      <c r="E143" s="3">
        <f t="shared" si="2"/>
        <v>6.2262406572699547E-6</v>
      </c>
    </row>
    <row r="144" spans="1:5" x14ac:dyDescent="0.2">
      <c r="A144">
        <v>143</v>
      </c>
      <c r="B144" t="s">
        <v>147</v>
      </c>
      <c r="C144" s="2">
        <v>44022.066746805729</v>
      </c>
      <c r="D144" s="2">
        <v>44022.067970998069</v>
      </c>
      <c r="E144" s="3">
        <f t="shared" si="2"/>
        <v>1.2241923395777121E-3</v>
      </c>
    </row>
    <row r="145" spans="1:5" x14ac:dyDescent="0.2">
      <c r="A145">
        <v>144</v>
      </c>
      <c r="B145" t="s">
        <v>148</v>
      </c>
      <c r="C145" s="2">
        <v>44022.067971074801</v>
      </c>
      <c r="D145" s="2">
        <v>44022.068199582864</v>
      </c>
      <c r="E145" s="3">
        <f t="shared" si="2"/>
        <v>2.2850806271890178E-4</v>
      </c>
    </row>
    <row r="146" spans="1:5" x14ac:dyDescent="0.2">
      <c r="A146">
        <v>145</v>
      </c>
      <c r="B146" t="s">
        <v>149</v>
      </c>
      <c r="C146" s="2">
        <v>44022.068199640999</v>
      </c>
      <c r="D146" s="2">
        <v>44022.068806061783</v>
      </c>
      <c r="E146" s="3">
        <f t="shared" si="2"/>
        <v>6.0642078460659832E-4</v>
      </c>
    </row>
    <row r="147" spans="1:5" x14ac:dyDescent="0.2">
      <c r="A147">
        <v>146</v>
      </c>
      <c r="B147" t="s">
        <v>150</v>
      </c>
      <c r="C147" s="2">
        <v>44022.068806123541</v>
      </c>
      <c r="D147" s="2">
        <v>44022.068870047908</v>
      </c>
      <c r="E147" s="3">
        <f t="shared" si="2"/>
        <v>6.3924366259016097E-5</v>
      </c>
    </row>
    <row r="148" spans="1:5" x14ac:dyDescent="0.2">
      <c r="A148">
        <v>147</v>
      </c>
      <c r="B148" t="s">
        <v>151</v>
      </c>
      <c r="C148" s="2">
        <v>44022.068870114817</v>
      </c>
      <c r="D148" s="2">
        <v>44022.071129415846</v>
      </c>
      <c r="E148" s="3">
        <f t="shared" si="2"/>
        <v>2.2593010289710946E-3</v>
      </c>
    </row>
    <row r="149" spans="1:5" x14ac:dyDescent="0.2">
      <c r="A149">
        <v>148</v>
      </c>
      <c r="B149" t="s">
        <v>152</v>
      </c>
      <c r="C149" s="2">
        <v>44022.071129481599</v>
      </c>
      <c r="D149" s="2">
        <v>44022.07155000831</v>
      </c>
      <c r="E149" s="3">
        <f t="shared" si="2"/>
        <v>4.2052671051351354E-4</v>
      </c>
    </row>
    <row r="150" spans="1:5" x14ac:dyDescent="0.2">
      <c r="A150">
        <v>149</v>
      </c>
      <c r="B150" t="s">
        <v>153</v>
      </c>
      <c r="C150" s="2">
        <v>44022.071550072913</v>
      </c>
      <c r="D150" s="2">
        <v>44022.071912831088</v>
      </c>
      <c r="E150" s="3">
        <f t="shared" si="2"/>
        <v>3.6275817546993494E-4</v>
      </c>
    </row>
    <row r="151" spans="1:5" x14ac:dyDescent="0.2">
      <c r="A151">
        <v>150</v>
      </c>
      <c r="B151" t="s">
        <v>154</v>
      </c>
      <c r="C151" s="2">
        <v>44022.071912899068</v>
      </c>
      <c r="D151" s="2">
        <v>44022.072010963617</v>
      </c>
      <c r="E151" s="3">
        <f t="shared" si="2"/>
        <v>9.806454909266904E-5</v>
      </c>
    </row>
    <row r="152" spans="1:5" x14ac:dyDescent="0.2">
      <c r="A152">
        <v>151</v>
      </c>
      <c r="B152" t="s">
        <v>155</v>
      </c>
      <c r="C152" s="2">
        <v>44022.07201102699</v>
      </c>
      <c r="D152" s="2">
        <v>44022.072257400963</v>
      </c>
      <c r="E152" s="3">
        <f t="shared" si="2"/>
        <v>2.4637397291371599E-4</v>
      </c>
    </row>
    <row r="153" spans="1:5" x14ac:dyDescent="0.2">
      <c r="A153">
        <v>152</v>
      </c>
      <c r="B153" t="s">
        <v>156</v>
      </c>
      <c r="C153" s="2">
        <v>44022.072257464737</v>
      </c>
      <c r="D153" s="2">
        <v>44022.072280929257</v>
      </c>
      <c r="E153" s="3">
        <f t="shared" si="2"/>
        <v>2.3464519472327083E-5</v>
      </c>
    </row>
    <row r="154" spans="1:5" x14ac:dyDescent="0.2">
      <c r="A154">
        <v>153</v>
      </c>
      <c r="B154" t="s">
        <v>157</v>
      </c>
      <c r="C154" s="2">
        <v>44022.072280996399</v>
      </c>
      <c r="D154" s="2">
        <v>44022.072287297793</v>
      </c>
      <c r="E154" s="3">
        <f t="shared" si="2"/>
        <v>6.3013940234668553E-6</v>
      </c>
    </row>
    <row r="155" spans="1:5" x14ac:dyDescent="0.2">
      <c r="A155">
        <v>154</v>
      </c>
      <c r="B155" t="s">
        <v>158</v>
      </c>
      <c r="C155" s="2">
        <v>44022.072287361618</v>
      </c>
      <c r="D155" s="2">
        <v>44022.072655004129</v>
      </c>
      <c r="E155" s="3">
        <f t="shared" si="2"/>
        <v>3.6764251126442105E-4</v>
      </c>
    </row>
    <row r="156" spans="1:5" x14ac:dyDescent="0.2">
      <c r="A156">
        <v>155</v>
      </c>
      <c r="B156" t="s">
        <v>159</v>
      </c>
      <c r="C156" s="2">
        <v>44022.072655069947</v>
      </c>
      <c r="D156" s="2">
        <v>44022.0729290327</v>
      </c>
      <c r="E156" s="3">
        <f t="shared" si="2"/>
        <v>2.7396275254432112E-4</v>
      </c>
    </row>
    <row r="157" spans="1:5" x14ac:dyDescent="0.2">
      <c r="A157">
        <v>156</v>
      </c>
      <c r="B157" t="s">
        <v>160</v>
      </c>
      <c r="C157" s="2">
        <v>44022.072929102491</v>
      </c>
      <c r="D157" s="2">
        <v>44022.073775814169</v>
      </c>
      <c r="E157" s="3">
        <f t="shared" si="2"/>
        <v>8.4671167860506102E-4</v>
      </c>
    </row>
    <row r="158" spans="1:5" x14ac:dyDescent="0.2">
      <c r="A158">
        <v>157</v>
      </c>
      <c r="B158" t="s">
        <v>161</v>
      </c>
      <c r="C158" s="2">
        <v>44022.073775847712</v>
      </c>
      <c r="D158" s="2">
        <v>44022.074121110498</v>
      </c>
      <c r="E158" s="3">
        <f t="shared" si="2"/>
        <v>3.4526278614066541E-4</v>
      </c>
    </row>
    <row r="159" spans="1:5" x14ac:dyDescent="0.2">
      <c r="A159">
        <v>158</v>
      </c>
      <c r="B159" t="s">
        <v>162</v>
      </c>
      <c r="C159" s="2">
        <v>44022.074121174322</v>
      </c>
      <c r="D159" s="2">
        <v>44022.074513649794</v>
      </c>
      <c r="E159" s="3">
        <f t="shared" si="2"/>
        <v>3.9247547101695091E-4</v>
      </c>
    </row>
    <row r="160" spans="1:5" x14ac:dyDescent="0.2">
      <c r="A160">
        <v>159</v>
      </c>
      <c r="B160" t="s">
        <v>163</v>
      </c>
      <c r="C160" s="2">
        <v>44022.074513717147</v>
      </c>
      <c r="D160" s="2">
        <v>44022.074937069789</v>
      </c>
      <c r="E160" s="3">
        <f t="shared" si="2"/>
        <v>4.2335264151915908E-4</v>
      </c>
    </row>
    <row r="161" spans="1:5" x14ac:dyDescent="0.2">
      <c r="A161">
        <v>160</v>
      </c>
      <c r="B161" t="s">
        <v>164</v>
      </c>
      <c r="C161" s="2">
        <v>44022.074937136837</v>
      </c>
      <c r="D161" s="2">
        <v>44022.075119481109</v>
      </c>
      <c r="E161" s="3">
        <f t="shared" si="2"/>
        <v>1.8234427261631936E-4</v>
      </c>
    </row>
    <row r="162" spans="1:5" x14ac:dyDescent="0.2">
      <c r="A162">
        <v>161</v>
      </c>
      <c r="B162" t="s">
        <v>165</v>
      </c>
      <c r="C162" s="2">
        <v>44022.075119544737</v>
      </c>
      <c r="D162" s="2">
        <v>44022.075127654491</v>
      </c>
      <c r="E162" s="3">
        <f t="shared" si="2"/>
        <v>8.1097532529383898E-6</v>
      </c>
    </row>
    <row r="163" spans="1:5" x14ac:dyDescent="0.2">
      <c r="A163">
        <v>162</v>
      </c>
      <c r="B163" t="s">
        <v>166</v>
      </c>
      <c r="C163" s="2">
        <v>44022.075127723991</v>
      </c>
      <c r="D163" s="2">
        <v>44022.075400090303</v>
      </c>
      <c r="E163" s="3">
        <f t="shared" si="2"/>
        <v>2.7236631285632029E-4</v>
      </c>
    </row>
    <row r="164" spans="1:5" x14ac:dyDescent="0.2">
      <c r="A164">
        <v>163</v>
      </c>
      <c r="B164" t="s">
        <v>167</v>
      </c>
      <c r="C164" s="2">
        <v>44022.075400154688</v>
      </c>
      <c r="D164" s="2">
        <v>44022.075658509653</v>
      </c>
      <c r="E164" s="3">
        <f t="shared" si="2"/>
        <v>2.583549648988992E-4</v>
      </c>
    </row>
    <row r="165" spans="1:5" x14ac:dyDescent="0.2">
      <c r="A165">
        <v>164</v>
      </c>
      <c r="B165" t="s">
        <v>168</v>
      </c>
      <c r="C165" s="2">
        <v>44022.075658583701</v>
      </c>
      <c r="D165" s="2">
        <v>44022.075664562581</v>
      </c>
      <c r="E165" s="3">
        <f t="shared" si="2"/>
        <v>5.9788799262605608E-6</v>
      </c>
    </row>
    <row r="166" spans="1:5" x14ac:dyDescent="0.2">
      <c r="A166">
        <v>165</v>
      </c>
      <c r="B166" t="s">
        <v>169</v>
      </c>
      <c r="C166" s="2">
        <v>44022.075664630524</v>
      </c>
      <c r="D166" s="2">
        <v>44022.075697614942</v>
      </c>
      <c r="E166" s="3">
        <f t="shared" si="2"/>
        <v>3.2984418794512749E-5</v>
      </c>
    </row>
    <row r="167" spans="1:5" x14ac:dyDescent="0.2">
      <c r="A167">
        <v>166</v>
      </c>
      <c r="B167" t="s">
        <v>170</v>
      </c>
      <c r="C167" s="2">
        <v>44022.07569767419</v>
      </c>
      <c r="D167" s="2">
        <v>44022.076081675667</v>
      </c>
      <c r="E167" s="3">
        <f t="shared" si="2"/>
        <v>3.8400147604988888E-4</v>
      </c>
    </row>
    <row r="168" spans="1:5" x14ac:dyDescent="0.2">
      <c r="A168">
        <v>167</v>
      </c>
      <c r="B168" t="s">
        <v>171</v>
      </c>
      <c r="C168" s="2">
        <v>44022.076081750187</v>
      </c>
      <c r="D168" s="2">
        <v>44022.076088414993</v>
      </c>
      <c r="E168" s="3">
        <f t="shared" si="2"/>
        <v>6.6648062784224749E-6</v>
      </c>
    </row>
    <row r="169" spans="1:5" x14ac:dyDescent="0.2">
      <c r="A169">
        <v>168</v>
      </c>
      <c r="B169" t="s">
        <v>172</v>
      </c>
      <c r="C169" s="2">
        <v>44022.076088482478</v>
      </c>
      <c r="D169" s="2">
        <v>44022.07609492811</v>
      </c>
      <c r="E169" s="3">
        <f t="shared" si="2"/>
        <v>6.4456326072104275E-6</v>
      </c>
    </row>
    <row r="170" spans="1:5" x14ac:dyDescent="0.2">
      <c r="A170">
        <v>169</v>
      </c>
      <c r="B170" t="s">
        <v>173</v>
      </c>
      <c r="C170" s="2">
        <v>44022.076094986427</v>
      </c>
      <c r="D170" s="2">
        <v>44022.076584705268</v>
      </c>
      <c r="E170" s="3">
        <f t="shared" si="2"/>
        <v>4.8971884098136798E-4</v>
      </c>
    </row>
    <row r="171" spans="1:5" x14ac:dyDescent="0.2">
      <c r="A171">
        <v>170</v>
      </c>
      <c r="B171" t="s">
        <v>174</v>
      </c>
      <c r="C171" s="2">
        <v>44022.076584741953</v>
      </c>
      <c r="D171" s="2">
        <v>44022.076591471552</v>
      </c>
      <c r="E171" s="3">
        <f t="shared" si="2"/>
        <v>6.7295986809767783E-6</v>
      </c>
    </row>
    <row r="172" spans="1:5" x14ac:dyDescent="0.2">
      <c r="A172">
        <v>171</v>
      </c>
      <c r="B172" t="s">
        <v>175</v>
      </c>
      <c r="C172" s="2">
        <v>44022.076591535348</v>
      </c>
      <c r="D172" s="2">
        <v>44022.076692107017</v>
      </c>
      <c r="E172" s="3">
        <f t="shared" si="2"/>
        <v>1.0057166946353391E-4</v>
      </c>
    </row>
    <row r="173" spans="1:5" x14ac:dyDescent="0.2">
      <c r="A173">
        <v>172</v>
      </c>
      <c r="B173" t="s">
        <v>176</v>
      </c>
      <c r="C173" s="2">
        <v>44022.076692164861</v>
      </c>
      <c r="D173" s="2">
        <v>44022.077283580649</v>
      </c>
      <c r="E173" s="3">
        <f t="shared" si="2"/>
        <v>5.9141578822163865E-4</v>
      </c>
    </row>
    <row r="174" spans="1:5" x14ac:dyDescent="0.2">
      <c r="A174">
        <v>173</v>
      </c>
      <c r="B174" t="s">
        <v>177</v>
      </c>
      <c r="C174" s="2">
        <v>44022.077283647071</v>
      </c>
      <c r="D174" s="2">
        <v>44022.077720026893</v>
      </c>
      <c r="E174" s="3">
        <f t="shared" si="2"/>
        <v>4.3637982162181288E-4</v>
      </c>
    </row>
    <row r="175" spans="1:5" x14ac:dyDescent="0.2">
      <c r="A175">
        <v>174</v>
      </c>
      <c r="B175" t="s">
        <v>178</v>
      </c>
      <c r="C175" s="2">
        <v>44022.077720091809</v>
      </c>
      <c r="D175" s="2">
        <v>44022.077787333059</v>
      </c>
      <c r="E175" s="3">
        <f t="shared" si="2"/>
        <v>6.7241249780636281E-5</v>
      </c>
    </row>
    <row r="176" spans="1:5" x14ac:dyDescent="0.2">
      <c r="A176">
        <v>175</v>
      </c>
      <c r="B176" t="s">
        <v>179</v>
      </c>
      <c r="C176" s="2">
        <v>44022.077787396658</v>
      </c>
      <c r="D176" s="2">
        <v>44022.077793891287</v>
      </c>
      <c r="E176" s="3">
        <f t="shared" si="2"/>
        <v>6.4946289057843387E-6</v>
      </c>
    </row>
    <row r="177" spans="1:5" x14ac:dyDescent="0.2">
      <c r="A177">
        <v>176</v>
      </c>
      <c r="B177" t="s">
        <v>180</v>
      </c>
      <c r="C177" s="2">
        <v>44022.077793961827</v>
      </c>
      <c r="D177" s="2">
        <v>44022.07780020911</v>
      </c>
      <c r="E177" s="3">
        <f t="shared" si="2"/>
        <v>6.2472827266901731E-6</v>
      </c>
    </row>
    <row r="178" spans="1:5" x14ac:dyDescent="0.2">
      <c r="A178">
        <v>177</v>
      </c>
      <c r="B178" t="s">
        <v>181</v>
      </c>
      <c r="C178" s="2">
        <v>44022.077800272127</v>
      </c>
      <c r="D178" s="2">
        <v>44022.077806803347</v>
      </c>
      <c r="E178" s="3">
        <f t="shared" si="2"/>
        <v>6.5312196966260672E-6</v>
      </c>
    </row>
    <row r="179" spans="1:5" x14ac:dyDescent="0.2">
      <c r="A179">
        <v>178</v>
      </c>
      <c r="B179" t="s">
        <v>182</v>
      </c>
      <c r="C179" s="2">
        <v>44022.077806866619</v>
      </c>
      <c r="D179" s="2">
        <v>44022.078238235867</v>
      </c>
      <c r="E179" s="3">
        <f t="shared" si="2"/>
        <v>4.3136924796272069E-4</v>
      </c>
    </row>
    <row r="180" spans="1:5" x14ac:dyDescent="0.2">
      <c r="A180">
        <v>179</v>
      </c>
      <c r="B180" t="s">
        <v>183</v>
      </c>
      <c r="C180" s="2">
        <v>44022.078238303227</v>
      </c>
      <c r="D180" s="2">
        <v>44022.078620394481</v>
      </c>
      <c r="E180" s="3">
        <f t="shared" si="2"/>
        <v>3.8209125341381878E-4</v>
      </c>
    </row>
    <row r="181" spans="1:5" x14ac:dyDescent="0.2">
      <c r="A181">
        <v>180</v>
      </c>
      <c r="B181" t="s">
        <v>184</v>
      </c>
      <c r="C181" s="2">
        <v>44022.078620460939</v>
      </c>
      <c r="D181" s="2">
        <v>44022.078626675568</v>
      </c>
      <c r="E181" s="3">
        <f t="shared" si="2"/>
        <v>6.2146282289177179E-6</v>
      </c>
    </row>
    <row r="182" spans="1:5" x14ac:dyDescent="0.2">
      <c r="A182">
        <v>181</v>
      </c>
      <c r="B182" t="s">
        <v>185</v>
      </c>
      <c r="C182" s="2">
        <v>44022.078626749673</v>
      </c>
      <c r="D182" s="2">
        <v>44022.078933684941</v>
      </c>
      <c r="E182" s="3">
        <f t="shared" si="2"/>
        <v>3.0693526787217706E-4</v>
      </c>
    </row>
    <row r="183" spans="1:5" x14ac:dyDescent="0.2">
      <c r="A183">
        <v>182</v>
      </c>
      <c r="B183" t="s">
        <v>186</v>
      </c>
      <c r="C183" s="2">
        <v>44022.078933752236</v>
      </c>
      <c r="D183" s="2">
        <v>44022.078940058447</v>
      </c>
      <c r="E183" s="3">
        <f t="shared" si="2"/>
        <v>6.3062107074074447E-6</v>
      </c>
    </row>
    <row r="184" spans="1:5" x14ac:dyDescent="0.2">
      <c r="A184">
        <v>183</v>
      </c>
      <c r="B184" t="s">
        <v>187</v>
      </c>
      <c r="C184" s="2">
        <v>44022.078940121457</v>
      </c>
      <c r="D184" s="2">
        <v>44022.079251139978</v>
      </c>
      <c r="E184" s="3">
        <f t="shared" si="2"/>
        <v>3.1101852073334157E-4</v>
      </c>
    </row>
    <row r="185" spans="1:5" x14ac:dyDescent="0.2">
      <c r="A185">
        <v>184</v>
      </c>
      <c r="B185" t="s">
        <v>188</v>
      </c>
      <c r="C185" s="2">
        <v>44022.079251203417</v>
      </c>
      <c r="D185" s="2">
        <v>44022.079258059857</v>
      </c>
      <c r="E185" s="3">
        <f t="shared" si="2"/>
        <v>6.8564404500648379E-6</v>
      </c>
    </row>
    <row r="186" spans="1:5" x14ac:dyDescent="0.2">
      <c r="A186">
        <v>185</v>
      </c>
      <c r="B186" t="s">
        <v>189</v>
      </c>
      <c r="C186" s="2">
        <v>44022.079258142752</v>
      </c>
      <c r="D186" s="2">
        <v>44022.079661887277</v>
      </c>
      <c r="E186" s="3">
        <f t="shared" si="2"/>
        <v>4.0374452510150149E-4</v>
      </c>
    </row>
    <row r="187" spans="1:5" x14ac:dyDescent="0.2">
      <c r="A187">
        <v>186</v>
      </c>
      <c r="B187" t="s">
        <v>190</v>
      </c>
      <c r="C187" s="2">
        <v>44022.079661951189</v>
      </c>
      <c r="D187" s="2">
        <v>44022.079685912067</v>
      </c>
      <c r="E187" s="3">
        <f t="shared" si="2"/>
        <v>2.3960878024809062E-5</v>
      </c>
    </row>
    <row r="188" spans="1:5" x14ac:dyDescent="0.2">
      <c r="A188">
        <v>187</v>
      </c>
      <c r="B188" t="s">
        <v>191</v>
      </c>
      <c r="C188" s="2">
        <v>44022.079685975543</v>
      </c>
      <c r="D188" s="2">
        <v>44022.080165485779</v>
      </c>
      <c r="E188" s="3">
        <f t="shared" si="2"/>
        <v>4.7951023589121178E-4</v>
      </c>
    </row>
    <row r="189" spans="1:5" x14ac:dyDescent="0.2">
      <c r="A189">
        <v>188</v>
      </c>
      <c r="B189" t="s">
        <v>192</v>
      </c>
      <c r="C189" s="2">
        <v>44022.080165553147</v>
      </c>
      <c r="D189" s="2">
        <v>44022.080481279612</v>
      </c>
      <c r="E189" s="3">
        <f t="shared" si="2"/>
        <v>3.1572646548738703E-4</v>
      </c>
    </row>
    <row r="190" spans="1:5" x14ac:dyDescent="0.2">
      <c r="A190">
        <v>189</v>
      </c>
      <c r="B190" t="s">
        <v>193</v>
      </c>
      <c r="C190" s="2">
        <v>44022.080481346857</v>
      </c>
      <c r="D190" s="2">
        <v>44022.08083423417</v>
      </c>
      <c r="E190" s="3">
        <f t="shared" si="2"/>
        <v>3.5288731305627152E-4</v>
      </c>
    </row>
    <row r="191" spans="1:5" x14ac:dyDescent="0.2">
      <c r="A191">
        <v>190</v>
      </c>
      <c r="B191" t="s">
        <v>194</v>
      </c>
      <c r="C191" s="2">
        <v>44022.080834302811</v>
      </c>
      <c r="D191" s="2">
        <v>44022.081004782209</v>
      </c>
      <c r="E191" s="3">
        <f t="shared" si="2"/>
        <v>1.704793976387009E-4</v>
      </c>
    </row>
    <row r="192" spans="1:5" x14ac:dyDescent="0.2">
      <c r="A192">
        <v>191</v>
      </c>
      <c r="B192" t="s">
        <v>195</v>
      </c>
      <c r="C192" s="2">
        <v>44022.081004821754</v>
      </c>
      <c r="D192" s="2">
        <v>44022.081406271383</v>
      </c>
      <c r="E192" s="3">
        <f t="shared" si="2"/>
        <v>4.0144962986232713E-4</v>
      </c>
    </row>
    <row r="193" spans="1:5" x14ac:dyDescent="0.2">
      <c r="A193">
        <v>192</v>
      </c>
      <c r="B193" t="s">
        <v>196</v>
      </c>
      <c r="C193" s="2">
        <v>44022.081406335928</v>
      </c>
      <c r="D193" s="2">
        <v>44022.081792081219</v>
      </c>
      <c r="E193" s="3">
        <f t="shared" si="2"/>
        <v>3.8574529025936499E-4</v>
      </c>
    </row>
    <row r="194" spans="1:5" x14ac:dyDescent="0.2">
      <c r="A194">
        <v>193</v>
      </c>
      <c r="B194" t="s">
        <v>197</v>
      </c>
      <c r="C194" s="2">
        <v>44022.081792147561</v>
      </c>
      <c r="D194" s="2">
        <v>44022.082106560927</v>
      </c>
      <c r="E194" s="3">
        <f t="shared" ref="E194:E257" si="3">D194-C194</f>
        <v>3.1441336614079773E-4</v>
      </c>
    </row>
    <row r="195" spans="1:5" x14ac:dyDescent="0.2">
      <c r="A195">
        <v>194</v>
      </c>
      <c r="B195" t="s">
        <v>198</v>
      </c>
      <c r="C195" s="2">
        <v>44022.082106624803</v>
      </c>
      <c r="D195" s="2">
        <v>44022.082177910343</v>
      </c>
      <c r="E195" s="3">
        <f t="shared" si="3"/>
        <v>7.1285539888776839E-5</v>
      </c>
    </row>
    <row r="196" spans="1:5" x14ac:dyDescent="0.2">
      <c r="A196">
        <v>195</v>
      </c>
      <c r="B196" t="s">
        <v>199</v>
      </c>
      <c r="C196" s="2">
        <v>44022.082177974233</v>
      </c>
      <c r="D196" s="2">
        <v>44022.082184277962</v>
      </c>
      <c r="E196" s="3">
        <f t="shared" si="3"/>
        <v>6.3037296058610082E-6</v>
      </c>
    </row>
    <row r="197" spans="1:5" x14ac:dyDescent="0.2">
      <c r="A197">
        <v>196</v>
      </c>
      <c r="B197" t="s">
        <v>200</v>
      </c>
      <c r="C197" s="2">
        <v>44022.082184356113</v>
      </c>
      <c r="D197" s="2">
        <v>44022.082221140226</v>
      </c>
      <c r="E197" s="3">
        <f t="shared" si="3"/>
        <v>3.6784113035537302E-5</v>
      </c>
    </row>
    <row r="198" spans="1:5" x14ac:dyDescent="0.2">
      <c r="A198">
        <v>197</v>
      </c>
      <c r="B198" t="s">
        <v>201</v>
      </c>
      <c r="C198" s="2">
        <v>44022.08222120742</v>
      </c>
      <c r="D198" s="2">
        <v>44022.08222783036</v>
      </c>
      <c r="E198" s="3">
        <f t="shared" si="3"/>
        <v>6.6229404183104634E-6</v>
      </c>
    </row>
    <row r="199" spans="1:5" x14ac:dyDescent="0.2">
      <c r="A199">
        <v>198</v>
      </c>
      <c r="B199" t="s">
        <v>202</v>
      </c>
      <c r="C199" s="2">
        <v>44022.082227905128</v>
      </c>
      <c r="D199" s="2">
        <v>44022.082613328254</v>
      </c>
      <c r="E199" s="3">
        <f t="shared" si="3"/>
        <v>3.8542312540812418E-4</v>
      </c>
    </row>
    <row r="200" spans="1:5" x14ac:dyDescent="0.2">
      <c r="A200">
        <v>199</v>
      </c>
      <c r="B200" t="s">
        <v>203</v>
      </c>
      <c r="C200" s="2">
        <v>44022.082613398219</v>
      </c>
      <c r="D200" s="2">
        <v>44022.082781636367</v>
      </c>
      <c r="E200" s="3">
        <f t="shared" si="3"/>
        <v>1.6823814803501591E-4</v>
      </c>
    </row>
    <row r="201" spans="1:5" x14ac:dyDescent="0.2">
      <c r="A201">
        <v>200</v>
      </c>
      <c r="B201" t="s">
        <v>204</v>
      </c>
      <c r="C201" s="2">
        <v>44022.082781702142</v>
      </c>
      <c r="D201" s="2">
        <v>44022.083117344373</v>
      </c>
      <c r="E201" s="3">
        <f t="shared" si="3"/>
        <v>3.3564223122084513E-4</v>
      </c>
    </row>
    <row r="202" spans="1:5" x14ac:dyDescent="0.2">
      <c r="A202">
        <v>201</v>
      </c>
      <c r="B202" t="s">
        <v>205</v>
      </c>
      <c r="C202" s="2">
        <v>44022.083117407659</v>
      </c>
      <c r="D202" s="2">
        <v>44022.083411283122</v>
      </c>
      <c r="E202" s="3">
        <f t="shared" si="3"/>
        <v>2.9387546237558126E-4</v>
      </c>
    </row>
    <row r="203" spans="1:5" x14ac:dyDescent="0.2">
      <c r="A203">
        <v>202</v>
      </c>
      <c r="B203" t="s">
        <v>206</v>
      </c>
      <c r="C203" s="2">
        <v>44022.08341134993</v>
      </c>
      <c r="D203" s="2">
        <v>44022.083417499372</v>
      </c>
      <c r="E203" s="3">
        <f t="shared" si="3"/>
        <v>6.1494429246522486E-6</v>
      </c>
    </row>
    <row r="204" spans="1:5" x14ac:dyDescent="0.2">
      <c r="A204">
        <v>203</v>
      </c>
      <c r="B204" t="s">
        <v>207</v>
      </c>
      <c r="C204" s="2">
        <v>44022.083417569607</v>
      </c>
      <c r="D204" s="2">
        <v>44022.084347907301</v>
      </c>
      <c r="E204" s="3">
        <f t="shared" si="3"/>
        <v>9.3033769371686503E-4</v>
      </c>
    </row>
    <row r="205" spans="1:5" x14ac:dyDescent="0.2">
      <c r="A205">
        <v>204</v>
      </c>
      <c r="B205" t="s">
        <v>208</v>
      </c>
      <c r="C205" s="2">
        <v>44022.084347970937</v>
      </c>
      <c r="D205" s="2">
        <v>44022.084871003499</v>
      </c>
      <c r="E205" s="3">
        <f t="shared" si="3"/>
        <v>5.2303256234154105E-4</v>
      </c>
    </row>
    <row r="206" spans="1:5" x14ac:dyDescent="0.2">
      <c r="A206">
        <v>205</v>
      </c>
      <c r="B206" t="s">
        <v>209</v>
      </c>
      <c r="C206" s="2">
        <v>44022.084871070729</v>
      </c>
      <c r="D206" s="2">
        <v>44022.085183893752</v>
      </c>
      <c r="E206" s="3">
        <f t="shared" si="3"/>
        <v>3.1282302370527759E-4</v>
      </c>
    </row>
    <row r="207" spans="1:5" x14ac:dyDescent="0.2">
      <c r="A207">
        <v>206</v>
      </c>
      <c r="B207" t="s">
        <v>210</v>
      </c>
      <c r="C207" s="2">
        <v>44022.085183959338</v>
      </c>
      <c r="D207" s="2">
        <v>44022.085598476529</v>
      </c>
      <c r="E207" s="3">
        <f t="shared" si="3"/>
        <v>4.1451719152973965E-4</v>
      </c>
    </row>
    <row r="208" spans="1:5" x14ac:dyDescent="0.2">
      <c r="A208">
        <v>207</v>
      </c>
      <c r="B208" t="s">
        <v>211</v>
      </c>
      <c r="C208" s="2">
        <v>44022.085598539801</v>
      </c>
      <c r="D208" s="2">
        <v>44022.085935124771</v>
      </c>
      <c r="E208" s="3">
        <f t="shared" si="3"/>
        <v>3.3658496977295727E-4</v>
      </c>
    </row>
    <row r="209" spans="1:5" x14ac:dyDescent="0.2">
      <c r="A209">
        <v>208</v>
      </c>
      <c r="B209" t="s">
        <v>212</v>
      </c>
      <c r="C209" s="2">
        <v>44022.085935191819</v>
      </c>
      <c r="D209" s="2">
        <v>44022.085941097073</v>
      </c>
      <c r="E209" s="3">
        <f t="shared" si="3"/>
        <v>5.9052545111626387E-6</v>
      </c>
    </row>
    <row r="210" spans="1:5" x14ac:dyDescent="0.2">
      <c r="A210">
        <v>209</v>
      </c>
      <c r="B210" t="s">
        <v>213</v>
      </c>
      <c r="C210" s="2">
        <v>44022.085941160483</v>
      </c>
      <c r="D210" s="2">
        <v>44022.086501241749</v>
      </c>
      <c r="E210" s="3">
        <f t="shared" si="3"/>
        <v>5.6008126557571813E-4</v>
      </c>
    </row>
    <row r="211" spans="1:5" x14ac:dyDescent="0.2">
      <c r="A211">
        <v>210</v>
      </c>
      <c r="B211" t="s">
        <v>214</v>
      </c>
      <c r="C211" s="2">
        <v>44022.086501305072</v>
      </c>
      <c r="D211" s="2">
        <v>44022.086697351697</v>
      </c>
      <c r="E211" s="3">
        <f t="shared" si="3"/>
        <v>1.9604662520578131E-4</v>
      </c>
    </row>
    <row r="212" spans="1:5" x14ac:dyDescent="0.2">
      <c r="A212">
        <v>211</v>
      </c>
      <c r="B212" t="s">
        <v>215</v>
      </c>
      <c r="C212" s="2">
        <v>44022.086697422397</v>
      </c>
      <c r="D212" s="2">
        <v>44022.086704113332</v>
      </c>
      <c r="E212" s="3">
        <f t="shared" si="3"/>
        <v>6.6909342422150075E-6</v>
      </c>
    </row>
    <row r="213" spans="1:5" x14ac:dyDescent="0.2">
      <c r="A213">
        <v>212</v>
      </c>
      <c r="B213" t="s">
        <v>216</v>
      </c>
      <c r="C213" s="2">
        <v>44022.086704177411</v>
      </c>
      <c r="D213" s="2">
        <v>44022.087019824488</v>
      </c>
      <c r="E213" s="3">
        <f t="shared" si="3"/>
        <v>3.1564707751385868E-4</v>
      </c>
    </row>
    <row r="214" spans="1:5" x14ac:dyDescent="0.2">
      <c r="A214">
        <v>213</v>
      </c>
      <c r="B214" t="s">
        <v>217</v>
      </c>
      <c r="C214" s="2">
        <v>44022.087019887913</v>
      </c>
      <c r="D214" s="2">
        <v>44022.087506298718</v>
      </c>
      <c r="E214" s="3">
        <f t="shared" si="3"/>
        <v>4.8641080502420664E-4</v>
      </c>
    </row>
    <row r="215" spans="1:5" x14ac:dyDescent="0.2">
      <c r="A215">
        <v>214</v>
      </c>
      <c r="B215" t="s">
        <v>218</v>
      </c>
      <c r="C215" s="2">
        <v>44022.087506366217</v>
      </c>
      <c r="D215" s="2">
        <v>44022.087512673359</v>
      </c>
      <c r="E215" s="3">
        <f t="shared" si="3"/>
        <v>6.3071420299820602E-6</v>
      </c>
    </row>
    <row r="216" spans="1:5" x14ac:dyDescent="0.2">
      <c r="A216">
        <v>215</v>
      </c>
      <c r="B216" t="s">
        <v>219</v>
      </c>
      <c r="C216" s="2">
        <v>44022.087512736864</v>
      </c>
      <c r="D216" s="2">
        <v>44022.087940485362</v>
      </c>
      <c r="E216" s="3">
        <f t="shared" si="3"/>
        <v>4.2774849862325937E-4</v>
      </c>
    </row>
    <row r="217" spans="1:5" x14ac:dyDescent="0.2">
      <c r="A217">
        <v>216</v>
      </c>
      <c r="B217" t="s">
        <v>220</v>
      </c>
      <c r="C217" s="2">
        <v>44022.08794054883</v>
      </c>
      <c r="D217" s="2">
        <v>44022.088409509503</v>
      </c>
      <c r="E217" s="3">
        <f t="shared" si="3"/>
        <v>4.6896067215129733E-4</v>
      </c>
    </row>
    <row r="218" spans="1:5" x14ac:dyDescent="0.2">
      <c r="A218">
        <v>217</v>
      </c>
      <c r="B218" t="s">
        <v>221</v>
      </c>
      <c r="C218" s="2">
        <v>44022.088409572883</v>
      </c>
      <c r="D218" s="2">
        <v>44022.088925536191</v>
      </c>
      <c r="E218" s="3">
        <f t="shared" si="3"/>
        <v>5.1596330740721896E-4</v>
      </c>
    </row>
    <row r="219" spans="1:5" x14ac:dyDescent="0.2">
      <c r="A219">
        <v>218</v>
      </c>
      <c r="B219" t="s">
        <v>222</v>
      </c>
      <c r="C219" s="2">
        <v>44022.088925600059</v>
      </c>
      <c r="D219" s="2">
        <v>44022.089129445623</v>
      </c>
      <c r="E219" s="3">
        <f t="shared" si="3"/>
        <v>2.0384556410135701E-4</v>
      </c>
    </row>
    <row r="220" spans="1:5" x14ac:dyDescent="0.2">
      <c r="A220">
        <v>219</v>
      </c>
      <c r="B220" t="s">
        <v>223</v>
      </c>
      <c r="C220" s="2">
        <v>44022.089129526074</v>
      </c>
      <c r="D220" s="2">
        <v>44022.089277436702</v>
      </c>
      <c r="E220" s="3">
        <f t="shared" si="3"/>
        <v>1.4791062858421355E-4</v>
      </c>
    </row>
    <row r="221" spans="1:5" x14ac:dyDescent="0.2">
      <c r="A221">
        <v>220</v>
      </c>
      <c r="B221" t="s">
        <v>224</v>
      </c>
      <c r="C221" s="2">
        <v>44022.089277501073</v>
      </c>
      <c r="D221" s="2">
        <v>44022.089398236523</v>
      </c>
      <c r="E221" s="3">
        <f t="shared" si="3"/>
        <v>1.2073545076418668E-4</v>
      </c>
    </row>
    <row r="222" spans="1:5" x14ac:dyDescent="0.2">
      <c r="A222">
        <v>221</v>
      </c>
      <c r="B222" t="s">
        <v>225</v>
      </c>
      <c r="C222" s="2">
        <v>44022.089398299213</v>
      </c>
      <c r="D222" s="2">
        <v>44022.089840890258</v>
      </c>
      <c r="E222" s="3">
        <f t="shared" si="3"/>
        <v>4.4259104470256716E-4</v>
      </c>
    </row>
    <row r="223" spans="1:5" x14ac:dyDescent="0.2">
      <c r="A223">
        <v>222</v>
      </c>
      <c r="B223" t="s">
        <v>226</v>
      </c>
      <c r="C223" s="2">
        <v>44022.089840934153</v>
      </c>
      <c r="D223" s="2">
        <v>44022.090973689788</v>
      </c>
      <c r="E223" s="3">
        <f t="shared" si="3"/>
        <v>1.1327556348987855E-3</v>
      </c>
    </row>
    <row r="224" spans="1:5" x14ac:dyDescent="0.2">
      <c r="A224">
        <v>223</v>
      </c>
      <c r="B224" t="s">
        <v>227</v>
      </c>
      <c r="C224" s="2">
        <v>44022.09097372317</v>
      </c>
      <c r="D224" s="2">
        <v>44022.091338325918</v>
      </c>
      <c r="E224" s="3">
        <f t="shared" si="3"/>
        <v>3.6460274714045227E-4</v>
      </c>
    </row>
    <row r="225" spans="1:5" x14ac:dyDescent="0.2">
      <c r="A225">
        <v>224</v>
      </c>
      <c r="B225" t="s">
        <v>228</v>
      </c>
      <c r="C225" s="2">
        <v>44022.091338369763</v>
      </c>
      <c r="D225" s="2">
        <v>44022.091344471803</v>
      </c>
      <c r="E225" s="3">
        <f t="shared" si="3"/>
        <v>6.1020400607958436E-6</v>
      </c>
    </row>
    <row r="226" spans="1:5" x14ac:dyDescent="0.2">
      <c r="A226">
        <v>225</v>
      </c>
      <c r="B226" t="s">
        <v>229</v>
      </c>
      <c r="C226" s="2">
        <v>44022.091344525543</v>
      </c>
      <c r="D226" s="2">
        <v>44022.091755092813</v>
      </c>
      <c r="E226" s="3">
        <f t="shared" si="3"/>
        <v>4.1056727059185505E-4</v>
      </c>
    </row>
    <row r="227" spans="1:5" x14ac:dyDescent="0.2">
      <c r="A227">
        <v>226</v>
      </c>
      <c r="B227" t="s">
        <v>230</v>
      </c>
      <c r="C227" s="2">
        <v>44022.091755159177</v>
      </c>
      <c r="D227" s="2">
        <v>44022.092237842779</v>
      </c>
      <c r="E227" s="3">
        <f t="shared" si="3"/>
        <v>4.8268360114889219E-4</v>
      </c>
    </row>
    <row r="228" spans="1:5" x14ac:dyDescent="0.2">
      <c r="A228">
        <v>227</v>
      </c>
      <c r="B228" t="s">
        <v>231</v>
      </c>
      <c r="C228" s="2">
        <v>44022.092237906079</v>
      </c>
      <c r="D228" s="2">
        <v>44022.092979113368</v>
      </c>
      <c r="E228" s="3">
        <f t="shared" si="3"/>
        <v>7.4120728822890669E-4</v>
      </c>
    </row>
    <row r="229" spans="1:5" x14ac:dyDescent="0.2">
      <c r="A229">
        <v>228</v>
      </c>
      <c r="B229" t="s">
        <v>232</v>
      </c>
      <c r="C229" s="2">
        <v>44022.092979180081</v>
      </c>
      <c r="D229" s="2">
        <v>44022.093526459663</v>
      </c>
      <c r="E229" s="3">
        <f t="shared" si="3"/>
        <v>5.4727958195144311E-4</v>
      </c>
    </row>
    <row r="230" spans="1:5" x14ac:dyDescent="0.2">
      <c r="A230">
        <v>229</v>
      </c>
      <c r="B230" t="s">
        <v>233</v>
      </c>
      <c r="C230" s="2">
        <v>44022.093526522651</v>
      </c>
      <c r="D230" s="2">
        <v>44022.093533465508</v>
      </c>
      <c r="E230" s="3">
        <f t="shared" si="3"/>
        <v>6.9428569986484945E-6</v>
      </c>
    </row>
    <row r="231" spans="1:5" x14ac:dyDescent="0.2">
      <c r="A231">
        <v>230</v>
      </c>
      <c r="B231" t="s">
        <v>234</v>
      </c>
      <c r="C231" s="2">
        <v>44022.093533516701</v>
      </c>
      <c r="D231" s="2">
        <v>44022.093539975802</v>
      </c>
      <c r="E231" s="3">
        <f t="shared" si="3"/>
        <v>6.459100404754281E-6</v>
      </c>
    </row>
    <row r="232" spans="1:5" x14ac:dyDescent="0.2">
      <c r="A232">
        <v>231</v>
      </c>
      <c r="B232" t="s">
        <v>235</v>
      </c>
      <c r="C232" s="2">
        <v>44022.093540053233</v>
      </c>
      <c r="D232" s="2">
        <v>44022.093547155739</v>
      </c>
      <c r="E232" s="3">
        <f t="shared" si="3"/>
        <v>7.1025060606189072E-6</v>
      </c>
    </row>
    <row r="233" spans="1:5" x14ac:dyDescent="0.2">
      <c r="A233">
        <v>232</v>
      </c>
      <c r="B233" t="s">
        <v>236</v>
      </c>
      <c r="C233" s="2">
        <v>44022.093547219098</v>
      </c>
      <c r="D233" s="2">
        <v>44022.093766035017</v>
      </c>
      <c r="E233" s="3">
        <f t="shared" si="3"/>
        <v>2.1881591965211555E-4</v>
      </c>
    </row>
    <row r="234" spans="1:5" x14ac:dyDescent="0.2">
      <c r="A234">
        <v>233</v>
      </c>
      <c r="B234" t="s">
        <v>237</v>
      </c>
      <c r="C234" s="2">
        <v>44022.093766099053</v>
      </c>
      <c r="D234" s="2">
        <v>44022.094234573458</v>
      </c>
      <c r="E234" s="3">
        <f t="shared" si="3"/>
        <v>4.6847440535202622E-4</v>
      </c>
    </row>
    <row r="235" spans="1:5" x14ac:dyDescent="0.2">
      <c r="A235">
        <v>234</v>
      </c>
      <c r="B235" t="s">
        <v>238</v>
      </c>
      <c r="C235" s="2">
        <v>44022.09423464111</v>
      </c>
      <c r="D235" s="2">
        <v>44022.09424082443</v>
      </c>
      <c r="E235" s="3">
        <f t="shared" si="3"/>
        <v>6.1833197833038867E-6</v>
      </c>
    </row>
    <row r="236" spans="1:5" x14ac:dyDescent="0.2">
      <c r="A236">
        <v>235</v>
      </c>
      <c r="B236" t="s">
        <v>239</v>
      </c>
      <c r="C236" s="2">
        <v>44022.094240888262</v>
      </c>
      <c r="D236" s="2">
        <v>44022.094511929929</v>
      </c>
      <c r="E236" s="3">
        <f t="shared" si="3"/>
        <v>2.7104166656499729E-4</v>
      </c>
    </row>
    <row r="237" spans="1:5" x14ac:dyDescent="0.2">
      <c r="A237">
        <v>236</v>
      </c>
      <c r="B237" t="s">
        <v>240</v>
      </c>
      <c r="C237" s="2">
        <v>44022.094511997377</v>
      </c>
      <c r="D237" s="2">
        <v>44022.09495978801</v>
      </c>
      <c r="E237" s="3">
        <f t="shared" si="3"/>
        <v>4.4779063318856061E-4</v>
      </c>
    </row>
    <row r="238" spans="1:5" x14ac:dyDescent="0.2">
      <c r="A238">
        <v>237</v>
      </c>
      <c r="B238" t="s">
        <v>241</v>
      </c>
      <c r="C238" s="2">
        <v>44022.094959858383</v>
      </c>
      <c r="D238" s="2">
        <v>44022.095352350778</v>
      </c>
      <c r="E238" s="3">
        <f t="shared" si="3"/>
        <v>3.924923948943615E-4</v>
      </c>
    </row>
    <row r="239" spans="1:5" x14ac:dyDescent="0.2">
      <c r="A239">
        <v>238</v>
      </c>
      <c r="B239" t="s">
        <v>242</v>
      </c>
      <c r="C239" s="2">
        <v>44022.095352414261</v>
      </c>
      <c r="D239" s="2">
        <v>44022.095359414663</v>
      </c>
      <c r="E239" s="3">
        <f t="shared" si="3"/>
        <v>7.0004025474190712E-6</v>
      </c>
    </row>
    <row r="240" spans="1:5" x14ac:dyDescent="0.2">
      <c r="A240">
        <v>239</v>
      </c>
      <c r="B240" t="s">
        <v>243</v>
      </c>
      <c r="C240" s="2">
        <v>44022.095359478277</v>
      </c>
      <c r="D240" s="2">
        <v>44022.095365542213</v>
      </c>
      <c r="E240" s="3">
        <f t="shared" si="3"/>
        <v>6.063935870770365E-6</v>
      </c>
    </row>
    <row r="241" spans="1:5" x14ac:dyDescent="0.2">
      <c r="A241">
        <v>240</v>
      </c>
      <c r="B241" t="s">
        <v>244</v>
      </c>
      <c r="C241" s="2">
        <v>44022.095365620269</v>
      </c>
      <c r="D241" s="2">
        <v>44022.095695929267</v>
      </c>
      <c r="E241" s="3">
        <f t="shared" si="3"/>
        <v>3.3030899794539437E-4</v>
      </c>
    </row>
    <row r="242" spans="1:5" x14ac:dyDescent="0.2">
      <c r="A242">
        <v>241</v>
      </c>
      <c r="B242" t="s">
        <v>245</v>
      </c>
      <c r="C242" s="2">
        <v>44022.095695996111</v>
      </c>
      <c r="D242" s="2">
        <v>44022.096073666187</v>
      </c>
      <c r="E242" s="3">
        <f t="shared" si="3"/>
        <v>3.7767007597722113E-4</v>
      </c>
    </row>
    <row r="243" spans="1:5" x14ac:dyDescent="0.2">
      <c r="A243">
        <v>242</v>
      </c>
      <c r="B243" t="s">
        <v>246</v>
      </c>
      <c r="C243" s="2">
        <v>44022.096073743203</v>
      </c>
      <c r="D243" s="2">
        <v>44022.096564857973</v>
      </c>
      <c r="E243" s="3">
        <f t="shared" si="3"/>
        <v>4.9111476982943714E-4</v>
      </c>
    </row>
    <row r="244" spans="1:5" x14ac:dyDescent="0.2">
      <c r="A244">
        <v>243</v>
      </c>
      <c r="B244" t="s">
        <v>247</v>
      </c>
      <c r="C244" s="2">
        <v>44022.096564921463</v>
      </c>
      <c r="D244" s="2">
        <v>44022.096571813847</v>
      </c>
      <c r="E244" s="3">
        <f t="shared" si="3"/>
        <v>6.8923836806789041E-6</v>
      </c>
    </row>
    <row r="245" spans="1:5" x14ac:dyDescent="0.2">
      <c r="A245">
        <v>244</v>
      </c>
      <c r="B245" t="s">
        <v>248</v>
      </c>
      <c r="C245" s="2">
        <v>44022.096571876828</v>
      </c>
      <c r="D245" s="2">
        <v>44022.096728890203</v>
      </c>
      <c r="E245" s="3">
        <f t="shared" si="3"/>
        <v>1.5701337542850524E-4</v>
      </c>
    </row>
    <row r="246" spans="1:5" x14ac:dyDescent="0.2">
      <c r="A246">
        <v>245</v>
      </c>
      <c r="B246" t="s">
        <v>249</v>
      </c>
      <c r="C246" s="2">
        <v>44022.096728959019</v>
      </c>
      <c r="D246" s="2">
        <v>44022.097127436107</v>
      </c>
      <c r="E246" s="3">
        <f t="shared" si="3"/>
        <v>3.9847708831075579E-4</v>
      </c>
    </row>
    <row r="247" spans="1:5" x14ac:dyDescent="0.2">
      <c r="A247">
        <v>246</v>
      </c>
      <c r="B247" t="s">
        <v>250</v>
      </c>
      <c r="C247" s="2">
        <v>44022.097127502537</v>
      </c>
      <c r="D247" s="2">
        <v>44022.097302815419</v>
      </c>
      <c r="E247" s="3">
        <f t="shared" si="3"/>
        <v>1.7531288176542148E-4</v>
      </c>
    </row>
    <row r="248" spans="1:5" x14ac:dyDescent="0.2">
      <c r="A248">
        <v>247</v>
      </c>
      <c r="B248" t="s">
        <v>251</v>
      </c>
      <c r="C248" s="2">
        <v>44022.097302880888</v>
      </c>
      <c r="D248" s="2">
        <v>44022.097756325209</v>
      </c>
      <c r="E248" s="3">
        <f t="shared" si="3"/>
        <v>4.5344432146521285E-4</v>
      </c>
    </row>
    <row r="249" spans="1:5" x14ac:dyDescent="0.2">
      <c r="A249">
        <v>248</v>
      </c>
      <c r="B249" t="s">
        <v>252</v>
      </c>
      <c r="C249" s="2">
        <v>44022.097756387011</v>
      </c>
      <c r="D249" s="2">
        <v>44022.098042355326</v>
      </c>
      <c r="E249" s="3">
        <f t="shared" si="3"/>
        <v>2.8596831543836743E-4</v>
      </c>
    </row>
    <row r="250" spans="1:5" x14ac:dyDescent="0.2">
      <c r="A250">
        <v>249</v>
      </c>
      <c r="B250" t="s">
        <v>253</v>
      </c>
      <c r="C250" s="2">
        <v>44022.098042418911</v>
      </c>
      <c r="D250" s="2">
        <v>44022.098208458083</v>
      </c>
      <c r="E250" s="3">
        <f t="shared" si="3"/>
        <v>1.6603917174506932E-4</v>
      </c>
    </row>
    <row r="251" spans="1:5" x14ac:dyDescent="0.2">
      <c r="A251">
        <v>250</v>
      </c>
      <c r="B251" t="s">
        <v>254</v>
      </c>
      <c r="C251" s="2">
        <v>44022.0982085184</v>
      </c>
      <c r="D251" s="2">
        <v>44022.098340235571</v>
      </c>
      <c r="E251" s="3">
        <f t="shared" si="3"/>
        <v>1.3171717000659555E-4</v>
      </c>
    </row>
    <row r="252" spans="1:5" x14ac:dyDescent="0.2">
      <c r="A252">
        <v>251</v>
      </c>
      <c r="B252" t="s">
        <v>255</v>
      </c>
      <c r="C252" s="2">
        <v>44022.098340302757</v>
      </c>
      <c r="D252" s="2">
        <v>44022.098805247617</v>
      </c>
      <c r="E252" s="3">
        <f t="shared" si="3"/>
        <v>4.6494486014125869E-4</v>
      </c>
    </row>
    <row r="253" spans="1:5" x14ac:dyDescent="0.2">
      <c r="A253">
        <v>252</v>
      </c>
      <c r="B253" t="s">
        <v>256</v>
      </c>
      <c r="C253" s="2">
        <v>44022.098805313974</v>
      </c>
      <c r="D253" s="2">
        <v>44022.098811625612</v>
      </c>
      <c r="E253" s="3">
        <f t="shared" si="3"/>
        <v>6.3116385717876256E-6</v>
      </c>
    </row>
    <row r="254" spans="1:5" x14ac:dyDescent="0.2">
      <c r="A254">
        <v>253</v>
      </c>
      <c r="B254" t="s">
        <v>257</v>
      </c>
      <c r="C254" s="2">
        <v>44022.098811692696</v>
      </c>
      <c r="D254" s="2">
        <v>44022.09881904153</v>
      </c>
      <c r="E254" s="3">
        <f t="shared" si="3"/>
        <v>7.3488336056470871E-6</v>
      </c>
    </row>
    <row r="255" spans="1:5" x14ac:dyDescent="0.2">
      <c r="A255">
        <v>254</v>
      </c>
      <c r="B255" t="s">
        <v>258</v>
      </c>
      <c r="C255" s="2">
        <v>44022.098819108542</v>
      </c>
      <c r="D255" s="2">
        <v>44022.099194480477</v>
      </c>
      <c r="E255" s="3">
        <f t="shared" si="3"/>
        <v>3.7537193566095084E-4</v>
      </c>
    </row>
    <row r="256" spans="1:5" x14ac:dyDescent="0.2">
      <c r="A256">
        <v>255</v>
      </c>
      <c r="B256" t="s">
        <v>259</v>
      </c>
      <c r="C256" s="2">
        <v>44022.099194543851</v>
      </c>
      <c r="D256" s="2">
        <v>44022.099565913042</v>
      </c>
      <c r="E256" s="3">
        <f t="shared" si="3"/>
        <v>3.7136919127078727E-4</v>
      </c>
    </row>
    <row r="257" spans="1:5" x14ac:dyDescent="0.2">
      <c r="A257">
        <v>256</v>
      </c>
      <c r="B257" t="s">
        <v>260</v>
      </c>
      <c r="C257" s="2">
        <v>44022.099565986973</v>
      </c>
      <c r="D257" s="2">
        <v>44022.099575092907</v>
      </c>
      <c r="E257" s="3">
        <f t="shared" si="3"/>
        <v>9.1059337137266994E-6</v>
      </c>
    </row>
    <row r="258" spans="1:5" x14ac:dyDescent="0.2">
      <c r="A258">
        <v>257</v>
      </c>
      <c r="B258" t="s">
        <v>261</v>
      </c>
      <c r="C258" s="2">
        <v>44022.099575154883</v>
      </c>
      <c r="D258" s="2">
        <v>44022.100018613099</v>
      </c>
      <c r="E258" s="3">
        <f t="shared" ref="E258:E321" si="4">D258-C258</f>
        <v>4.4345821515889838E-4</v>
      </c>
    </row>
    <row r="259" spans="1:5" x14ac:dyDescent="0.2">
      <c r="A259">
        <v>258</v>
      </c>
      <c r="B259" t="s">
        <v>262</v>
      </c>
      <c r="C259" s="2">
        <v>44022.100018682038</v>
      </c>
      <c r="D259" s="2">
        <v>44022.100025108979</v>
      </c>
      <c r="E259" s="3">
        <f t="shared" si="4"/>
        <v>6.4269406720995903E-6</v>
      </c>
    </row>
    <row r="260" spans="1:5" x14ac:dyDescent="0.2">
      <c r="A260">
        <v>259</v>
      </c>
      <c r="B260" t="s">
        <v>263</v>
      </c>
      <c r="C260" s="2">
        <v>44022.100025146792</v>
      </c>
      <c r="D260" s="2">
        <v>44022.100425165947</v>
      </c>
      <c r="E260" s="3">
        <f t="shared" si="4"/>
        <v>4.0001915476750582E-4</v>
      </c>
    </row>
    <row r="261" spans="1:5" x14ac:dyDescent="0.2">
      <c r="A261">
        <v>260</v>
      </c>
      <c r="B261" t="s">
        <v>264</v>
      </c>
      <c r="C261" s="2">
        <v>44022.100425228149</v>
      </c>
      <c r="D261" s="2">
        <v>44022.100573473173</v>
      </c>
      <c r="E261" s="3">
        <f t="shared" si="4"/>
        <v>1.4824502432020381E-4</v>
      </c>
    </row>
    <row r="262" spans="1:5" x14ac:dyDescent="0.2">
      <c r="A262">
        <v>261</v>
      </c>
      <c r="B262" t="s">
        <v>265</v>
      </c>
      <c r="C262" s="2">
        <v>44022.100573536532</v>
      </c>
      <c r="D262" s="2">
        <v>44022.100973244917</v>
      </c>
      <c r="E262" s="3">
        <f t="shared" si="4"/>
        <v>3.9970838406588882E-4</v>
      </c>
    </row>
    <row r="263" spans="1:5" x14ac:dyDescent="0.2">
      <c r="A263">
        <v>262</v>
      </c>
      <c r="B263" t="s">
        <v>266</v>
      </c>
      <c r="C263" s="2">
        <v>44022.100973312161</v>
      </c>
      <c r="D263" s="2">
        <v>44022.101194836941</v>
      </c>
      <c r="E263" s="3">
        <f t="shared" si="4"/>
        <v>2.2152478049974889E-4</v>
      </c>
    </row>
    <row r="264" spans="1:5" x14ac:dyDescent="0.2">
      <c r="A264">
        <v>263</v>
      </c>
      <c r="B264" t="s">
        <v>267</v>
      </c>
      <c r="C264" s="2">
        <v>44022.101194899522</v>
      </c>
      <c r="D264" s="2">
        <v>44022.101348274758</v>
      </c>
      <c r="E264" s="3">
        <f t="shared" si="4"/>
        <v>1.5337523655034602E-4</v>
      </c>
    </row>
    <row r="265" spans="1:5" x14ac:dyDescent="0.2">
      <c r="A265">
        <v>264</v>
      </c>
      <c r="B265" t="s">
        <v>268</v>
      </c>
      <c r="C265" s="2">
        <v>44022.101348338729</v>
      </c>
      <c r="D265" s="2">
        <v>44022.101739713413</v>
      </c>
      <c r="E265" s="3">
        <f t="shared" si="4"/>
        <v>3.9137468411354348E-4</v>
      </c>
    </row>
    <row r="266" spans="1:5" x14ac:dyDescent="0.2">
      <c r="A266">
        <v>265</v>
      </c>
      <c r="B266" t="s">
        <v>269</v>
      </c>
      <c r="C266" s="2">
        <v>44022.101739771453</v>
      </c>
      <c r="D266" s="2">
        <v>44022.102182172202</v>
      </c>
      <c r="E266" s="3">
        <f t="shared" si="4"/>
        <v>4.4240074930712581E-4</v>
      </c>
    </row>
    <row r="267" spans="1:5" x14ac:dyDescent="0.2">
      <c r="A267">
        <v>266</v>
      </c>
      <c r="B267" t="s">
        <v>270</v>
      </c>
      <c r="C267" s="2">
        <v>44022.102182239527</v>
      </c>
      <c r="D267" s="2">
        <v>44022.102702505901</v>
      </c>
      <c r="E267" s="3">
        <f t="shared" si="4"/>
        <v>5.2026637422386557E-4</v>
      </c>
    </row>
    <row r="268" spans="1:5" x14ac:dyDescent="0.2">
      <c r="A268">
        <v>267</v>
      </c>
      <c r="B268" t="s">
        <v>271</v>
      </c>
      <c r="C268" s="2">
        <v>44022.102702540637</v>
      </c>
      <c r="D268" s="2">
        <v>44022.102825150767</v>
      </c>
      <c r="E268" s="3">
        <f t="shared" si="4"/>
        <v>1.226101303473115E-4</v>
      </c>
    </row>
    <row r="269" spans="1:5" x14ac:dyDescent="0.2">
      <c r="A269">
        <v>268</v>
      </c>
      <c r="B269" t="s">
        <v>272</v>
      </c>
      <c r="C269" s="2">
        <v>44022.102825214919</v>
      </c>
      <c r="D269" s="2">
        <v>44022.102831304663</v>
      </c>
      <c r="E269" s="3">
        <f t="shared" si="4"/>
        <v>6.0897436924278736E-6</v>
      </c>
    </row>
    <row r="270" spans="1:5" x14ac:dyDescent="0.2">
      <c r="A270">
        <v>269</v>
      </c>
      <c r="B270" t="s">
        <v>273</v>
      </c>
      <c r="C270" s="2">
        <v>44022.10283136816</v>
      </c>
      <c r="D270" s="2">
        <v>44022.103219530058</v>
      </c>
      <c r="E270" s="3">
        <f t="shared" si="4"/>
        <v>3.8816189771750942E-4</v>
      </c>
    </row>
    <row r="271" spans="1:5" x14ac:dyDescent="0.2">
      <c r="A271">
        <v>270</v>
      </c>
      <c r="B271" t="s">
        <v>274</v>
      </c>
      <c r="C271" s="2">
        <v>44022.103219601122</v>
      </c>
      <c r="D271" s="2">
        <v>44022.103562759658</v>
      </c>
      <c r="E271" s="3">
        <f t="shared" si="4"/>
        <v>3.4315853554289788E-4</v>
      </c>
    </row>
    <row r="272" spans="1:5" x14ac:dyDescent="0.2">
      <c r="A272">
        <v>271</v>
      </c>
      <c r="B272" t="s">
        <v>275</v>
      </c>
      <c r="C272" s="2">
        <v>44022.103562826691</v>
      </c>
      <c r="D272" s="2">
        <v>44022.103965030343</v>
      </c>
      <c r="E272" s="3">
        <f t="shared" si="4"/>
        <v>4.0220365190180019E-4</v>
      </c>
    </row>
    <row r="273" spans="1:5" x14ac:dyDescent="0.2">
      <c r="A273">
        <v>272</v>
      </c>
      <c r="B273" t="s">
        <v>276</v>
      </c>
      <c r="C273" s="2">
        <v>44022.103965094328</v>
      </c>
      <c r="D273" s="2">
        <v>44022.104433871238</v>
      </c>
      <c r="E273" s="3">
        <f t="shared" si="4"/>
        <v>4.6877691056579351E-4</v>
      </c>
    </row>
    <row r="274" spans="1:5" x14ac:dyDescent="0.2">
      <c r="A274">
        <v>273</v>
      </c>
      <c r="B274" t="s">
        <v>277</v>
      </c>
      <c r="C274" s="2">
        <v>44022.104433934561</v>
      </c>
      <c r="D274" s="2">
        <v>44022.104830923949</v>
      </c>
      <c r="E274" s="3">
        <f t="shared" si="4"/>
        <v>3.9698938780929893E-4</v>
      </c>
    </row>
    <row r="275" spans="1:5" x14ac:dyDescent="0.2">
      <c r="A275">
        <v>274</v>
      </c>
      <c r="B275" t="s">
        <v>278</v>
      </c>
      <c r="C275" s="2">
        <v>44022.104830990582</v>
      </c>
      <c r="D275" s="2">
        <v>44022.105057308458</v>
      </c>
      <c r="E275" s="3">
        <f t="shared" si="4"/>
        <v>2.2631787578575313E-4</v>
      </c>
    </row>
    <row r="276" spans="1:5" x14ac:dyDescent="0.2">
      <c r="A276">
        <v>275</v>
      </c>
      <c r="B276" t="s">
        <v>279</v>
      </c>
      <c r="C276" s="2">
        <v>44022.105057365923</v>
      </c>
      <c r="D276" s="2">
        <v>44022.105064568597</v>
      </c>
      <c r="E276" s="3">
        <f t="shared" si="4"/>
        <v>7.2026741690933704E-6</v>
      </c>
    </row>
    <row r="277" spans="1:5" x14ac:dyDescent="0.2">
      <c r="A277">
        <v>276</v>
      </c>
      <c r="B277" t="s">
        <v>280</v>
      </c>
      <c r="C277" s="2">
        <v>44022.105064632429</v>
      </c>
      <c r="D277" s="2">
        <v>44022.105343598487</v>
      </c>
      <c r="E277" s="3">
        <f t="shared" si="4"/>
        <v>2.7896605752175674E-4</v>
      </c>
    </row>
    <row r="278" spans="1:5" x14ac:dyDescent="0.2">
      <c r="A278">
        <v>277</v>
      </c>
      <c r="B278" t="s">
        <v>281</v>
      </c>
      <c r="C278" s="2">
        <v>44022.105343669042</v>
      </c>
      <c r="D278" s="2">
        <v>44022.105350085258</v>
      </c>
      <c r="E278" s="3">
        <f t="shared" si="4"/>
        <v>6.4162159105762839E-6</v>
      </c>
    </row>
    <row r="279" spans="1:5" x14ac:dyDescent="0.2">
      <c r="A279">
        <v>278</v>
      </c>
      <c r="B279" t="s">
        <v>282</v>
      </c>
      <c r="C279" s="2">
        <v>44022.105350149373</v>
      </c>
      <c r="D279" s="2">
        <v>44022.105615596367</v>
      </c>
      <c r="E279" s="3">
        <f t="shared" si="4"/>
        <v>2.6544699358055368E-4</v>
      </c>
    </row>
    <row r="280" spans="1:5" x14ac:dyDescent="0.2">
      <c r="A280">
        <v>279</v>
      </c>
      <c r="B280" t="s">
        <v>283</v>
      </c>
      <c r="C280" s="2">
        <v>44022.105615662353</v>
      </c>
      <c r="D280" s="2">
        <v>44022.105741768413</v>
      </c>
      <c r="E280" s="3">
        <f t="shared" si="4"/>
        <v>1.2610606063390151E-4</v>
      </c>
    </row>
    <row r="281" spans="1:5" x14ac:dyDescent="0.2">
      <c r="A281">
        <v>280</v>
      </c>
      <c r="B281" t="s">
        <v>284</v>
      </c>
      <c r="C281" s="2">
        <v>44022.105741835869</v>
      </c>
      <c r="D281" s="2">
        <v>44022.106128961248</v>
      </c>
      <c r="E281" s="3">
        <f t="shared" si="4"/>
        <v>3.8712537934770808E-4</v>
      </c>
    </row>
    <row r="282" spans="1:5" x14ac:dyDescent="0.2">
      <c r="A282">
        <v>281</v>
      </c>
      <c r="B282" t="s">
        <v>285</v>
      </c>
      <c r="C282" s="2">
        <v>44022.106129035681</v>
      </c>
      <c r="D282" s="2">
        <v>44022.106942403567</v>
      </c>
      <c r="E282" s="3">
        <f t="shared" si="4"/>
        <v>8.1336788571206853E-4</v>
      </c>
    </row>
    <row r="283" spans="1:5" x14ac:dyDescent="0.2">
      <c r="A283">
        <v>282</v>
      </c>
      <c r="B283" t="s">
        <v>286</v>
      </c>
      <c r="C283" s="2">
        <v>44022.106942467537</v>
      </c>
      <c r="D283" s="2">
        <v>44022.106949341432</v>
      </c>
      <c r="E283" s="3">
        <f t="shared" si="4"/>
        <v>6.873895472381264E-6</v>
      </c>
    </row>
    <row r="284" spans="1:5" x14ac:dyDescent="0.2">
      <c r="A284">
        <v>283</v>
      </c>
      <c r="B284" t="s">
        <v>287</v>
      </c>
      <c r="C284" s="2">
        <v>44022.106949402521</v>
      </c>
      <c r="D284" s="2">
        <v>44022.107201389103</v>
      </c>
      <c r="E284" s="3">
        <f t="shared" si="4"/>
        <v>2.5198658113367856E-4</v>
      </c>
    </row>
    <row r="285" spans="1:5" x14ac:dyDescent="0.2">
      <c r="A285">
        <v>284</v>
      </c>
      <c r="B285" t="s">
        <v>288</v>
      </c>
      <c r="C285" s="2">
        <v>44022.107201452891</v>
      </c>
      <c r="D285" s="2">
        <v>44022.107208789923</v>
      </c>
      <c r="E285" s="3">
        <f t="shared" si="4"/>
        <v>7.3370320023968816E-6</v>
      </c>
    </row>
    <row r="286" spans="1:5" x14ac:dyDescent="0.2">
      <c r="A286">
        <v>285</v>
      </c>
      <c r="B286" t="s">
        <v>289</v>
      </c>
      <c r="C286" s="2">
        <v>44022.107208853631</v>
      </c>
      <c r="D286" s="2">
        <v>44022.107771476003</v>
      </c>
      <c r="E286" s="3">
        <f t="shared" si="4"/>
        <v>5.6262237194459885E-4</v>
      </c>
    </row>
    <row r="287" spans="1:5" x14ac:dyDescent="0.2">
      <c r="A287">
        <v>286</v>
      </c>
      <c r="B287" t="s">
        <v>290</v>
      </c>
      <c r="C287" s="2">
        <v>44022.107771545823</v>
      </c>
      <c r="D287" s="2">
        <v>44022.108320710053</v>
      </c>
      <c r="E287" s="3">
        <f t="shared" si="4"/>
        <v>5.4916422959649935E-4</v>
      </c>
    </row>
    <row r="288" spans="1:5" x14ac:dyDescent="0.2">
      <c r="A288">
        <v>287</v>
      </c>
      <c r="B288" t="s">
        <v>291</v>
      </c>
      <c r="C288" s="2">
        <v>44022.108320776249</v>
      </c>
      <c r="D288" s="2">
        <v>44022.108693796727</v>
      </c>
      <c r="E288" s="3">
        <f t="shared" si="4"/>
        <v>3.7302047712728381E-4</v>
      </c>
    </row>
    <row r="289" spans="1:5" x14ac:dyDescent="0.2">
      <c r="A289">
        <v>288</v>
      </c>
      <c r="B289" t="s">
        <v>292</v>
      </c>
      <c r="C289" s="2">
        <v>44022.108693863083</v>
      </c>
      <c r="D289" s="2">
        <v>44022.108700584329</v>
      </c>
      <c r="E289" s="3">
        <f t="shared" si="4"/>
        <v>6.7212458816356957E-6</v>
      </c>
    </row>
    <row r="290" spans="1:5" x14ac:dyDescent="0.2">
      <c r="A290">
        <v>289</v>
      </c>
      <c r="B290" t="s">
        <v>293</v>
      </c>
      <c r="C290" s="2">
        <v>44022.108700644952</v>
      </c>
      <c r="D290" s="2">
        <v>44022.109037245587</v>
      </c>
      <c r="E290" s="3">
        <f t="shared" si="4"/>
        <v>3.366006349097006E-4</v>
      </c>
    </row>
    <row r="291" spans="1:5" x14ac:dyDescent="0.2">
      <c r="A291">
        <v>290</v>
      </c>
      <c r="B291" t="s">
        <v>294</v>
      </c>
      <c r="C291" s="2">
        <v>44022.109037308714</v>
      </c>
      <c r="D291" s="2">
        <v>44022.109162042303</v>
      </c>
      <c r="E291" s="3">
        <f t="shared" si="4"/>
        <v>1.2473358947318047E-4</v>
      </c>
    </row>
    <row r="292" spans="1:5" x14ac:dyDescent="0.2">
      <c r="A292">
        <v>291</v>
      </c>
      <c r="B292" t="s">
        <v>295</v>
      </c>
      <c r="C292" s="2">
        <v>44022.109162109336</v>
      </c>
      <c r="D292" s="2">
        <v>44022.109169012823</v>
      </c>
      <c r="E292" s="3">
        <f t="shared" si="4"/>
        <v>6.903486791998148E-6</v>
      </c>
    </row>
    <row r="293" spans="1:5" x14ac:dyDescent="0.2">
      <c r="A293">
        <v>292</v>
      </c>
      <c r="B293" t="s">
        <v>296</v>
      </c>
      <c r="C293" s="2">
        <v>44022.109169046293</v>
      </c>
      <c r="D293" s="2">
        <v>44022.109580232122</v>
      </c>
      <c r="E293" s="3">
        <f t="shared" si="4"/>
        <v>4.1118582885246724E-4</v>
      </c>
    </row>
    <row r="294" spans="1:5" x14ac:dyDescent="0.2">
      <c r="A294">
        <v>293</v>
      </c>
      <c r="B294" t="s">
        <v>297</v>
      </c>
      <c r="C294" s="2">
        <v>44022.109580295473</v>
      </c>
      <c r="D294" s="2">
        <v>44022.109679843277</v>
      </c>
      <c r="E294" s="3">
        <f t="shared" si="4"/>
        <v>9.9547803984023631E-5</v>
      </c>
    </row>
    <row r="295" spans="1:5" x14ac:dyDescent="0.2">
      <c r="A295">
        <v>294</v>
      </c>
      <c r="B295" t="s">
        <v>298</v>
      </c>
      <c r="C295" s="2">
        <v>44022.109679909991</v>
      </c>
      <c r="D295" s="2">
        <v>44022.109955910913</v>
      </c>
      <c r="E295" s="3">
        <f t="shared" si="4"/>
        <v>2.7600092289503664E-4</v>
      </c>
    </row>
    <row r="296" spans="1:5" x14ac:dyDescent="0.2">
      <c r="A296">
        <v>295</v>
      </c>
      <c r="B296" t="s">
        <v>299</v>
      </c>
      <c r="C296" s="2">
        <v>44022.109955974243</v>
      </c>
      <c r="D296" s="2">
        <v>44022.110345711662</v>
      </c>
      <c r="E296" s="3">
        <f t="shared" si="4"/>
        <v>3.8973741902736947E-4</v>
      </c>
    </row>
    <row r="297" spans="1:5" x14ac:dyDescent="0.2">
      <c r="A297">
        <v>296</v>
      </c>
      <c r="B297" t="s">
        <v>300</v>
      </c>
      <c r="C297" s="2">
        <v>44022.110345774592</v>
      </c>
      <c r="D297" s="2">
        <v>44022.110749491483</v>
      </c>
      <c r="E297" s="3">
        <f t="shared" si="4"/>
        <v>4.0371689101448283E-4</v>
      </c>
    </row>
    <row r="298" spans="1:5" x14ac:dyDescent="0.2">
      <c r="A298">
        <v>297</v>
      </c>
      <c r="B298" t="s">
        <v>301</v>
      </c>
      <c r="C298" s="2">
        <v>44022.110749559157</v>
      </c>
      <c r="D298" s="2">
        <v>44022.111114538318</v>
      </c>
      <c r="E298" s="3">
        <f t="shared" si="4"/>
        <v>3.6497916153166443E-4</v>
      </c>
    </row>
    <row r="299" spans="1:5" x14ac:dyDescent="0.2">
      <c r="A299">
        <v>298</v>
      </c>
      <c r="B299" t="s">
        <v>302</v>
      </c>
      <c r="C299" s="2">
        <v>44022.111114601539</v>
      </c>
      <c r="D299" s="2">
        <v>44022.111126160868</v>
      </c>
      <c r="E299" s="3">
        <f t="shared" si="4"/>
        <v>1.1559328413568437E-5</v>
      </c>
    </row>
    <row r="300" spans="1:5" x14ac:dyDescent="0.2">
      <c r="A300">
        <v>299</v>
      </c>
      <c r="B300" t="s">
        <v>303</v>
      </c>
      <c r="C300" s="2">
        <v>44022.11112622435</v>
      </c>
      <c r="D300" s="2">
        <v>44022.111466551047</v>
      </c>
      <c r="E300" s="3">
        <f t="shared" si="4"/>
        <v>3.4032669645966962E-4</v>
      </c>
    </row>
    <row r="301" spans="1:5" x14ac:dyDescent="0.2">
      <c r="A301">
        <v>300</v>
      </c>
      <c r="B301" t="s">
        <v>304</v>
      </c>
      <c r="C301" s="2">
        <v>44022.111466617207</v>
      </c>
      <c r="D301" s="2">
        <v>44022.11171192574</v>
      </c>
      <c r="E301" s="3">
        <f t="shared" si="4"/>
        <v>2.4530853261239827E-4</v>
      </c>
    </row>
    <row r="302" spans="1:5" x14ac:dyDescent="0.2">
      <c r="A302">
        <v>301</v>
      </c>
      <c r="B302" t="s">
        <v>305</v>
      </c>
      <c r="C302" s="2">
        <v>44022.111711989543</v>
      </c>
      <c r="D302" s="2">
        <v>44022.111860802041</v>
      </c>
      <c r="E302" s="3">
        <f t="shared" si="4"/>
        <v>1.4881249808240682E-4</v>
      </c>
    </row>
    <row r="303" spans="1:5" x14ac:dyDescent="0.2">
      <c r="A303">
        <v>302</v>
      </c>
      <c r="B303" t="s">
        <v>306</v>
      </c>
      <c r="C303" s="2">
        <v>44022.111860868972</v>
      </c>
      <c r="D303" s="2">
        <v>44022.112382737338</v>
      </c>
      <c r="E303" s="3">
        <f t="shared" si="4"/>
        <v>5.2186836546752602E-4</v>
      </c>
    </row>
    <row r="304" spans="1:5" x14ac:dyDescent="0.2">
      <c r="A304">
        <v>303</v>
      </c>
      <c r="B304" t="s">
        <v>307</v>
      </c>
      <c r="C304" s="2">
        <v>44022.112382804436</v>
      </c>
      <c r="D304" s="2">
        <v>44022.112519891583</v>
      </c>
      <c r="E304" s="3">
        <f t="shared" si="4"/>
        <v>1.3708714686799794E-4</v>
      </c>
    </row>
    <row r="305" spans="1:5" x14ac:dyDescent="0.2">
      <c r="A305">
        <v>304</v>
      </c>
      <c r="B305" t="s">
        <v>308</v>
      </c>
      <c r="C305" s="2">
        <v>44022.112519958777</v>
      </c>
      <c r="D305" s="2">
        <v>44022.112839260983</v>
      </c>
      <c r="E305" s="3">
        <f t="shared" si="4"/>
        <v>3.1930220575304702E-4</v>
      </c>
    </row>
    <row r="306" spans="1:5" x14ac:dyDescent="0.2">
      <c r="A306">
        <v>305</v>
      </c>
      <c r="B306" t="s">
        <v>309</v>
      </c>
      <c r="C306" s="2">
        <v>44022.112839325717</v>
      </c>
      <c r="D306" s="2">
        <v>44022.113044496218</v>
      </c>
      <c r="E306" s="3">
        <f t="shared" si="4"/>
        <v>2.0517050143098459E-4</v>
      </c>
    </row>
    <row r="307" spans="1:5" x14ac:dyDescent="0.2">
      <c r="A307">
        <v>306</v>
      </c>
      <c r="B307" t="s">
        <v>310</v>
      </c>
      <c r="C307" s="2">
        <v>44022.113044563972</v>
      </c>
      <c r="D307" s="2">
        <v>44022.113463914917</v>
      </c>
      <c r="E307" s="3">
        <f t="shared" si="4"/>
        <v>4.1935094486689195E-4</v>
      </c>
    </row>
    <row r="308" spans="1:5" x14ac:dyDescent="0.2">
      <c r="A308">
        <v>307</v>
      </c>
      <c r="B308" t="s">
        <v>311</v>
      </c>
      <c r="C308" s="2">
        <v>44022.113463978611</v>
      </c>
      <c r="D308" s="2">
        <v>44022.113470314813</v>
      </c>
      <c r="E308" s="3">
        <f t="shared" si="4"/>
        <v>6.3362022046931088E-6</v>
      </c>
    </row>
    <row r="309" spans="1:5" x14ac:dyDescent="0.2">
      <c r="A309">
        <v>308</v>
      </c>
      <c r="B309" t="s">
        <v>312</v>
      </c>
      <c r="C309" s="2">
        <v>44022.11347037823</v>
      </c>
      <c r="D309" s="2">
        <v>44022.113476388557</v>
      </c>
      <c r="E309" s="3">
        <f t="shared" si="4"/>
        <v>6.0103266150690615E-6</v>
      </c>
    </row>
    <row r="310" spans="1:5" x14ac:dyDescent="0.2">
      <c r="A310">
        <v>309</v>
      </c>
      <c r="B310" t="s">
        <v>313</v>
      </c>
      <c r="C310" s="2">
        <v>44022.113476456463</v>
      </c>
      <c r="D310" s="2">
        <v>44022.113925440543</v>
      </c>
      <c r="E310" s="3">
        <f t="shared" si="4"/>
        <v>4.4898407941218466E-4</v>
      </c>
    </row>
    <row r="311" spans="1:5" x14ac:dyDescent="0.2">
      <c r="A311">
        <v>310</v>
      </c>
      <c r="B311" t="s">
        <v>314</v>
      </c>
      <c r="C311" s="2">
        <v>44022.113925475547</v>
      </c>
      <c r="D311" s="2">
        <v>44022.11393228588</v>
      </c>
      <c r="E311" s="3">
        <f t="shared" si="4"/>
        <v>6.8103327066637576E-6</v>
      </c>
    </row>
    <row r="312" spans="1:5" x14ac:dyDescent="0.2">
      <c r="A312">
        <v>311</v>
      </c>
      <c r="B312" t="s">
        <v>315</v>
      </c>
      <c r="C312" s="2">
        <v>44022.113932350403</v>
      </c>
      <c r="D312" s="2">
        <v>44022.113938979222</v>
      </c>
      <c r="E312" s="3">
        <f t="shared" si="4"/>
        <v>6.6288193920627236E-6</v>
      </c>
    </row>
    <row r="313" spans="1:5" x14ac:dyDescent="0.2">
      <c r="A313">
        <v>312</v>
      </c>
      <c r="B313" t="s">
        <v>316</v>
      </c>
      <c r="C313" s="2">
        <v>44022.113939046547</v>
      </c>
      <c r="D313" s="2">
        <v>44022.114301655623</v>
      </c>
      <c r="E313" s="3">
        <f t="shared" si="4"/>
        <v>3.6260907654650509E-4</v>
      </c>
    </row>
    <row r="314" spans="1:5" x14ac:dyDescent="0.2">
      <c r="A314">
        <v>313</v>
      </c>
      <c r="B314" t="s">
        <v>317</v>
      </c>
      <c r="C314" s="2">
        <v>44022.114301717767</v>
      </c>
      <c r="D314" s="2">
        <v>44022.114307921933</v>
      </c>
      <c r="E314" s="3">
        <f t="shared" si="4"/>
        <v>6.2041654018685222E-6</v>
      </c>
    </row>
    <row r="315" spans="1:5" x14ac:dyDescent="0.2">
      <c r="A315">
        <v>314</v>
      </c>
      <c r="B315" t="s">
        <v>318</v>
      </c>
      <c r="C315" s="2">
        <v>44022.114307995391</v>
      </c>
      <c r="D315" s="2">
        <v>44022.11481034493</v>
      </c>
      <c r="E315" s="3">
        <f t="shared" si="4"/>
        <v>5.0234953960170969E-4</v>
      </c>
    </row>
    <row r="316" spans="1:5" x14ac:dyDescent="0.2">
      <c r="A316">
        <v>315</v>
      </c>
      <c r="B316" t="s">
        <v>319</v>
      </c>
      <c r="C316" s="2">
        <v>44022.114810408493</v>
      </c>
      <c r="D316" s="2">
        <v>44022.114816618203</v>
      </c>
      <c r="E316" s="3">
        <f t="shared" si="4"/>
        <v>6.2097096815705299E-6</v>
      </c>
    </row>
    <row r="317" spans="1:5" x14ac:dyDescent="0.2">
      <c r="A317">
        <v>316</v>
      </c>
      <c r="B317" t="s">
        <v>320</v>
      </c>
      <c r="C317" s="2">
        <v>44022.114816681562</v>
      </c>
      <c r="D317" s="2">
        <v>44022.114823024393</v>
      </c>
      <c r="E317" s="3">
        <f t="shared" si="4"/>
        <v>6.3428306020796299E-6</v>
      </c>
    </row>
    <row r="318" spans="1:5" x14ac:dyDescent="0.2">
      <c r="A318">
        <v>317</v>
      </c>
      <c r="B318" t="s">
        <v>321</v>
      </c>
      <c r="C318" s="2">
        <v>44022.11482308495</v>
      </c>
      <c r="D318" s="2">
        <v>44022.114995165917</v>
      </c>
      <c r="E318" s="3">
        <f t="shared" si="4"/>
        <v>1.7208096687681973E-4</v>
      </c>
    </row>
    <row r="319" spans="1:5" x14ac:dyDescent="0.2">
      <c r="A319">
        <v>318</v>
      </c>
      <c r="B319" t="s">
        <v>322</v>
      </c>
      <c r="C319" s="2">
        <v>44022.1149952298</v>
      </c>
      <c r="D319" s="2">
        <v>44022.115408597347</v>
      </c>
      <c r="E319" s="3">
        <f t="shared" si="4"/>
        <v>4.1336754657095298E-4</v>
      </c>
    </row>
    <row r="320" spans="1:5" x14ac:dyDescent="0.2">
      <c r="A320">
        <v>319</v>
      </c>
      <c r="B320" t="s">
        <v>323</v>
      </c>
      <c r="C320" s="2">
        <v>44022.115408663391</v>
      </c>
      <c r="D320" s="2">
        <v>44022.115436821543</v>
      </c>
      <c r="E320" s="3">
        <f t="shared" si="4"/>
        <v>2.8158152417745441E-5</v>
      </c>
    </row>
    <row r="321" spans="1:5" x14ac:dyDescent="0.2">
      <c r="A321">
        <v>320</v>
      </c>
      <c r="B321" t="s">
        <v>324</v>
      </c>
      <c r="C321" s="2">
        <v>44022.115436886263</v>
      </c>
      <c r="D321" s="2">
        <v>44022.11546975244</v>
      </c>
      <c r="E321" s="3">
        <f t="shared" si="4"/>
        <v>3.2866177207324654E-5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A8A6-7605-8742-9797-B7869AABADAB}">
  <dimension ref="A1:C321"/>
  <sheetViews>
    <sheetView topLeftCell="A265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325</v>
      </c>
      <c r="C1" s="1" t="s">
        <v>328</v>
      </c>
    </row>
    <row r="2" spans="1:3" x14ac:dyDescent="0.2">
      <c r="A2">
        <v>1</v>
      </c>
      <c r="B2" t="s">
        <v>60</v>
      </c>
      <c r="C2" t="s">
        <v>327</v>
      </c>
    </row>
    <row r="3" spans="1:3" x14ac:dyDescent="0.2">
      <c r="A3">
        <v>2</v>
      </c>
      <c r="B3" t="s">
        <v>152</v>
      </c>
      <c r="C3" t="s">
        <v>326</v>
      </c>
    </row>
    <row r="4" spans="1:3" x14ac:dyDescent="0.2">
      <c r="A4">
        <v>3</v>
      </c>
      <c r="B4" t="s">
        <v>126</v>
      </c>
      <c r="C4" t="s">
        <v>326</v>
      </c>
    </row>
    <row r="5" spans="1:3" x14ac:dyDescent="0.2">
      <c r="A5">
        <v>4</v>
      </c>
      <c r="B5" t="s">
        <v>177</v>
      </c>
      <c r="C5" t="s">
        <v>326</v>
      </c>
    </row>
    <row r="6" spans="1:3" x14ac:dyDescent="0.2">
      <c r="A6">
        <v>5</v>
      </c>
      <c r="B6" t="s">
        <v>133</v>
      </c>
      <c r="C6" t="s">
        <v>326</v>
      </c>
    </row>
    <row r="7" spans="1:3" x14ac:dyDescent="0.2">
      <c r="A7">
        <v>6</v>
      </c>
      <c r="B7" t="s">
        <v>197</v>
      </c>
      <c r="C7" t="s">
        <v>326</v>
      </c>
    </row>
    <row r="8" spans="1:3" x14ac:dyDescent="0.2">
      <c r="A8">
        <v>7</v>
      </c>
      <c r="B8" t="s">
        <v>170</v>
      </c>
      <c r="C8" t="s">
        <v>326</v>
      </c>
    </row>
    <row r="9" spans="1:3" x14ac:dyDescent="0.2">
      <c r="A9">
        <v>8</v>
      </c>
      <c r="B9" t="s">
        <v>286</v>
      </c>
      <c r="C9" t="s">
        <v>327</v>
      </c>
    </row>
    <row r="10" spans="1:3" x14ac:dyDescent="0.2">
      <c r="A10">
        <v>9</v>
      </c>
      <c r="B10" t="s">
        <v>153</v>
      </c>
      <c r="C10" t="s">
        <v>326</v>
      </c>
    </row>
    <row r="11" spans="1:3" x14ac:dyDescent="0.2">
      <c r="A11">
        <v>10</v>
      </c>
      <c r="B11" t="s">
        <v>314</v>
      </c>
      <c r="C11" t="s">
        <v>327</v>
      </c>
    </row>
    <row r="12" spans="1:3" x14ac:dyDescent="0.2">
      <c r="A12">
        <v>11</v>
      </c>
      <c r="B12" t="s">
        <v>234</v>
      </c>
      <c r="C12" t="s">
        <v>327</v>
      </c>
    </row>
    <row r="13" spans="1:3" x14ac:dyDescent="0.2">
      <c r="A13">
        <v>12</v>
      </c>
      <c r="B13" t="s">
        <v>313</v>
      </c>
      <c r="C13" t="s">
        <v>326</v>
      </c>
    </row>
    <row r="14" spans="1:3" x14ac:dyDescent="0.2">
      <c r="A14">
        <v>13</v>
      </c>
      <c r="B14" t="s">
        <v>145</v>
      </c>
      <c r="C14" t="s">
        <v>326</v>
      </c>
    </row>
    <row r="15" spans="1:3" x14ac:dyDescent="0.2">
      <c r="A15">
        <v>14</v>
      </c>
      <c r="B15" t="s">
        <v>227</v>
      </c>
      <c r="C15" t="s">
        <v>326</v>
      </c>
    </row>
    <row r="16" spans="1:3" x14ac:dyDescent="0.2">
      <c r="A16">
        <v>15</v>
      </c>
      <c r="B16" t="s">
        <v>61</v>
      </c>
      <c r="C16" t="s">
        <v>326</v>
      </c>
    </row>
    <row r="17" spans="1:3" x14ac:dyDescent="0.2">
      <c r="A17">
        <v>16</v>
      </c>
      <c r="B17" t="s">
        <v>303</v>
      </c>
      <c r="C17" t="s">
        <v>326</v>
      </c>
    </row>
    <row r="18" spans="1:3" x14ac:dyDescent="0.2">
      <c r="A18">
        <v>17</v>
      </c>
      <c r="B18" t="s">
        <v>211</v>
      </c>
      <c r="C18" t="s">
        <v>326</v>
      </c>
    </row>
    <row r="19" spans="1:3" x14ac:dyDescent="0.2">
      <c r="A19">
        <v>18</v>
      </c>
      <c r="B19" t="s">
        <v>121</v>
      </c>
      <c r="C19" t="s">
        <v>326</v>
      </c>
    </row>
    <row r="20" spans="1:3" x14ac:dyDescent="0.2">
      <c r="A20">
        <v>19</v>
      </c>
      <c r="B20" t="s">
        <v>74</v>
      </c>
      <c r="C20" t="s">
        <v>326</v>
      </c>
    </row>
    <row r="21" spans="1:3" x14ac:dyDescent="0.2">
      <c r="A21">
        <v>20</v>
      </c>
      <c r="B21" t="s">
        <v>73</v>
      </c>
      <c r="C21" t="s">
        <v>326</v>
      </c>
    </row>
    <row r="22" spans="1:3" x14ac:dyDescent="0.2">
      <c r="A22">
        <v>21</v>
      </c>
      <c r="B22" t="s">
        <v>164</v>
      </c>
      <c r="C22" t="s">
        <v>326</v>
      </c>
    </row>
    <row r="23" spans="1:3" x14ac:dyDescent="0.2">
      <c r="A23">
        <v>22</v>
      </c>
      <c r="B23" t="s">
        <v>84</v>
      </c>
      <c r="C23" t="s">
        <v>327</v>
      </c>
    </row>
    <row r="24" spans="1:3" x14ac:dyDescent="0.2">
      <c r="A24">
        <v>23</v>
      </c>
      <c r="B24" t="s">
        <v>279</v>
      </c>
      <c r="C24" t="s">
        <v>327</v>
      </c>
    </row>
    <row r="25" spans="1:3" x14ac:dyDescent="0.2">
      <c r="A25">
        <v>24</v>
      </c>
      <c r="B25" t="s">
        <v>263</v>
      </c>
      <c r="C25" t="s">
        <v>326</v>
      </c>
    </row>
    <row r="26" spans="1:3" x14ac:dyDescent="0.2">
      <c r="A26">
        <v>25</v>
      </c>
      <c r="B26" t="s">
        <v>203</v>
      </c>
      <c r="C26" t="s">
        <v>326</v>
      </c>
    </row>
    <row r="27" spans="1:3" x14ac:dyDescent="0.2">
      <c r="A27">
        <v>26</v>
      </c>
      <c r="B27" t="s">
        <v>185</v>
      </c>
      <c r="C27" t="s">
        <v>326</v>
      </c>
    </row>
    <row r="28" spans="1:3" x14ac:dyDescent="0.2">
      <c r="A28">
        <v>27</v>
      </c>
      <c r="B28" t="s">
        <v>194</v>
      </c>
      <c r="C28" t="s">
        <v>326</v>
      </c>
    </row>
    <row r="29" spans="1:3" x14ac:dyDescent="0.2">
      <c r="A29">
        <v>28</v>
      </c>
      <c r="B29" t="s">
        <v>305</v>
      </c>
      <c r="C29" t="s">
        <v>326</v>
      </c>
    </row>
    <row r="30" spans="1:3" x14ac:dyDescent="0.2">
      <c r="A30">
        <v>29</v>
      </c>
      <c r="B30" t="s">
        <v>42</v>
      </c>
      <c r="C30" t="s">
        <v>326</v>
      </c>
    </row>
    <row r="31" spans="1:3" x14ac:dyDescent="0.2">
      <c r="A31">
        <v>30</v>
      </c>
      <c r="B31" t="s">
        <v>13</v>
      </c>
      <c r="C31" t="s">
        <v>326</v>
      </c>
    </row>
    <row r="32" spans="1:3" x14ac:dyDescent="0.2">
      <c r="A32">
        <v>31</v>
      </c>
      <c r="B32" t="s">
        <v>283</v>
      </c>
      <c r="C32" t="s">
        <v>326</v>
      </c>
    </row>
    <row r="33" spans="1:3" x14ac:dyDescent="0.2">
      <c r="A33">
        <v>32</v>
      </c>
      <c r="B33" t="s">
        <v>90</v>
      </c>
      <c r="C33" t="s">
        <v>327</v>
      </c>
    </row>
    <row r="34" spans="1:3" x14ac:dyDescent="0.2">
      <c r="A34">
        <v>33</v>
      </c>
      <c r="B34" t="s">
        <v>131</v>
      </c>
      <c r="C34" t="s">
        <v>327</v>
      </c>
    </row>
    <row r="35" spans="1:3" x14ac:dyDescent="0.2">
      <c r="A35">
        <v>34</v>
      </c>
      <c r="B35" t="s">
        <v>106</v>
      </c>
      <c r="C35" t="s">
        <v>327</v>
      </c>
    </row>
    <row r="36" spans="1:3" x14ac:dyDescent="0.2">
      <c r="A36">
        <v>35</v>
      </c>
      <c r="B36" t="s">
        <v>70</v>
      </c>
      <c r="C36" t="s">
        <v>326</v>
      </c>
    </row>
    <row r="37" spans="1:3" x14ac:dyDescent="0.2">
      <c r="A37">
        <v>36</v>
      </c>
      <c r="B37" t="s">
        <v>32</v>
      </c>
      <c r="C37" t="s">
        <v>326</v>
      </c>
    </row>
    <row r="38" spans="1:3" x14ac:dyDescent="0.2">
      <c r="A38">
        <v>37</v>
      </c>
      <c r="B38" t="s">
        <v>241</v>
      </c>
      <c r="C38" t="s">
        <v>326</v>
      </c>
    </row>
    <row r="39" spans="1:3" x14ac:dyDescent="0.2">
      <c r="A39">
        <v>38</v>
      </c>
      <c r="B39" t="s">
        <v>171</v>
      </c>
      <c r="C39" t="s">
        <v>327</v>
      </c>
    </row>
    <row r="40" spans="1:3" x14ac:dyDescent="0.2">
      <c r="A40">
        <v>39</v>
      </c>
      <c r="B40" t="s">
        <v>128</v>
      </c>
      <c r="C40" t="s">
        <v>326</v>
      </c>
    </row>
    <row r="41" spans="1:3" x14ac:dyDescent="0.2">
      <c r="A41">
        <v>40</v>
      </c>
      <c r="B41" t="s">
        <v>144</v>
      </c>
      <c r="C41" t="s">
        <v>326</v>
      </c>
    </row>
    <row r="42" spans="1:3" x14ac:dyDescent="0.2">
      <c r="A42">
        <v>41</v>
      </c>
      <c r="B42" t="s">
        <v>208</v>
      </c>
      <c r="C42" t="s">
        <v>326</v>
      </c>
    </row>
    <row r="43" spans="1:3" x14ac:dyDescent="0.2">
      <c r="A43">
        <v>42</v>
      </c>
      <c r="B43" t="s">
        <v>77</v>
      </c>
      <c r="C43" t="s">
        <v>326</v>
      </c>
    </row>
    <row r="44" spans="1:3" x14ac:dyDescent="0.2">
      <c r="A44">
        <v>43</v>
      </c>
      <c r="B44" t="s">
        <v>186</v>
      </c>
      <c r="C44" t="s">
        <v>327</v>
      </c>
    </row>
    <row r="45" spans="1:3" x14ac:dyDescent="0.2">
      <c r="A45">
        <v>44</v>
      </c>
      <c r="B45" t="s">
        <v>217</v>
      </c>
      <c r="C45" t="s">
        <v>326</v>
      </c>
    </row>
    <row r="46" spans="1:3" x14ac:dyDescent="0.2">
      <c r="A46">
        <v>45</v>
      </c>
      <c r="B46" t="s">
        <v>250</v>
      </c>
      <c r="C46" t="s">
        <v>326</v>
      </c>
    </row>
    <row r="47" spans="1:3" x14ac:dyDescent="0.2">
      <c r="A47">
        <v>46</v>
      </c>
      <c r="B47" t="s">
        <v>82</v>
      </c>
      <c r="C47" t="s">
        <v>326</v>
      </c>
    </row>
    <row r="48" spans="1:3" x14ac:dyDescent="0.2">
      <c r="A48">
        <v>47</v>
      </c>
      <c r="B48" t="s">
        <v>83</v>
      </c>
      <c r="C48" t="s">
        <v>326</v>
      </c>
    </row>
    <row r="49" spans="1:3" x14ac:dyDescent="0.2">
      <c r="A49">
        <v>48</v>
      </c>
      <c r="B49" t="s">
        <v>167</v>
      </c>
      <c r="C49" t="s">
        <v>326</v>
      </c>
    </row>
    <row r="50" spans="1:3" x14ac:dyDescent="0.2">
      <c r="A50">
        <v>49</v>
      </c>
      <c r="B50" t="s">
        <v>187</v>
      </c>
      <c r="C50" t="s">
        <v>326</v>
      </c>
    </row>
    <row r="51" spans="1:3" x14ac:dyDescent="0.2">
      <c r="A51">
        <v>50</v>
      </c>
      <c r="B51" t="s">
        <v>97</v>
      </c>
      <c r="C51" t="s">
        <v>326</v>
      </c>
    </row>
    <row r="52" spans="1:3" x14ac:dyDescent="0.2">
      <c r="A52">
        <v>51</v>
      </c>
      <c r="B52" t="s">
        <v>235</v>
      </c>
      <c r="C52" t="s">
        <v>327</v>
      </c>
    </row>
    <row r="53" spans="1:3" x14ac:dyDescent="0.2">
      <c r="A53">
        <v>52</v>
      </c>
      <c r="B53" t="s">
        <v>109</v>
      </c>
      <c r="C53" t="s">
        <v>326</v>
      </c>
    </row>
    <row r="54" spans="1:3" x14ac:dyDescent="0.2">
      <c r="A54">
        <v>53</v>
      </c>
      <c r="B54" t="s">
        <v>160</v>
      </c>
      <c r="C54" t="s">
        <v>326</v>
      </c>
    </row>
    <row r="55" spans="1:3" x14ac:dyDescent="0.2">
      <c r="A55">
        <v>54</v>
      </c>
      <c r="B55" t="s">
        <v>34</v>
      </c>
      <c r="C55" t="s">
        <v>326</v>
      </c>
    </row>
    <row r="56" spans="1:3" x14ac:dyDescent="0.2">
      <c r="A56">
        <v>55</v>
      </c>
      <c r="B56" t="s">
        <v>132</v>
      </c>
      <c r="C56" t="s">
        <v>327</v>
      </c>
    </row>
    <row r="57" spans="1:3" x14ac:dyDescent="0.2">
      <c r="A57">
        <v>56</v>
      </c>
      <c r="B57" t="s">
        <v>224</v>
      </c>
      <c r="C57" t="s">
        <v>326</v>
      </c>
    </row>
    <row r="58" spans="1:3" x14ac:dyDescent="0.2">
      <c r="A58">
        <v>57</v>
      </c>
      <c r="B58" t="s">
        <v>240</v>
      </c>
      <c r="C58" t="s">
        <v>326</v>
      </c>
    </row>
    <row r="59" spans="1:3" x14ac:dyDescent="0.2">
      <c r="A59">
        <v>58</v>
      </c>
      <c r="B59" t="s">
        <v>71</v>
      </c>
      <c r="C59" t="s">
        <v>326</v>
      </c>
    </row>
    <row r="60" spans="1:3" x14ac:dyDescent="0.2">
      <c r="A60">
        <v>59</v>
      </c>
      <c r="B60" t="s">
        <v>115</v>
      </c>
      <c r="C60" t="s">
        <v>326</v>
      </c>
    </row>
    <row r="61" spans="1:3" x14ac:dyDescent="0.2">
      <c r="A61">
        <v>60</v>
      </c>
      <c r="B61" t="s">
        <v>204</v>
      </c>
      <c r="C61" t="s">
        <v>326</v>
      </c>
    </row>
    <row r="62" spans="1:3" x14ac:dyDescent="0.2">
      <c r="A62">
        <v>61</v>
      </c>
      <c r="B62" t="s">
        <v>253</v>
      </c>
      <c r="C62" t="s">
        <v>326</v>
      </c>
    </row>
    <row r="63" spans="1:3" x14ac:dyDescent="0.2">
      <c r="A63">
        <v>62</v>
      </c>
      <c r="B63" t="s">
        <v>146</v>
      </c>
      <c r="C63" t="s">
        <v>327</v>
      </c>
    </row>
    <row r="64" spans="1:3" x14ac:dyDescent="0.2">
      <c r="A64">
        <v>63</v>
      </c>
      <c r="B64" t="s">
        <v>30</v>
      </c>
      <c r="C64" t="s">
        <v>326</v>
      </c>
    </row>
    <row r="65" spans="1:3" x14ac:dyDescent="0.2">
      <c r="A65">
        <v>64</v>
      </c>
      <c r="B65" t="s">
        <v>62</v>
      </c>
      <c r="C65" t="s">
        <v>326</v>
      </c>
    </row>
    <row r="66" spans="1:3" x14ac:dyDescent="0.2">
      <c r="A66">
        <v>65</v>
      </c>
      <c r="B66" t="s">
        <v>86</v>
      </c>
      <c r="C66" t="s">
        <v>326</v>
      </c>
    </row>
    <row r="67" spans="1:3" x14ac:dyDescent="0.2">
      <c r="A67">
        <v>66</v>
      </c>
      <c r="B67" t="s">
        <v>55</v>
      </c>
      <c r="C67" t="s">
        <v>326</v>
      </c>
    </row>
    <row r="68" spans="1:3" x14ac:dyDescent="0.2">
      <c r="A68">
        <v>67</v>
      </c>
      <c r="B68" t="s">
        <v>130</v>
      </c>
      <c r="C68" t="s">
        <v>326</v>
      </c>
    </row>
    <row r="69" spans="1:3" x14ac:dyDescent="0.2">
      <c r="A69">
        <v>68</v>
      </c>
      <c r="B69" t="s">
        <v>212</v>
      </c>
      <c r="C69" t="s">
        <v>327</v>
      </c>
    </row>
    <row r="70" spans="1:3" x14ac:dyDescent="0.2">
      <c r="A70">
        <v>69</v>
      </c>
      <c r="B70" t="s">
        <v>114</v>
      </c>
      <c r="C70" t="s">
        <v>326</v>
      </c>
    </row>
    <row r="71" spans="1:3" x14ac:dyDescent="0.2">
      <c r="A71">
        <v>70</v>
      </c>
      <c r="B71" t="s">
        <v>300</v>
      </c>
      <c r="C71" t="s">
        <v>326</v>
      </c>
    </row>
    <row r="72" spans="1:3" x14ac:dyDescent="0.2">
      <c r="A72">
        <v>71</v>
      </c>
      <c r="B72" t="s">
        <v>233</v>
      </c>
      <c r="C72" t="s">
        <v>327</v>
      </c>
    </row>
    <row r="73" spans="1:3" x14ac:dyDescent="0.2">
      <c r="A73">
        <v>72</v>
      </c>
      <c r="B73" t="s">
        <v>304</v>
      </c>
      <c r="C73" t="s">
        <v>326</v>
      </c>
    </row>
    <row r="74" spans="1:3" x14ac:dyDescent="0.2">
      <c r="A74">
        <v>73</v>
      </c>
      <c r="B74" t="s">
        <v>99</v>
      </c>
      <c r="C74" t="s">
        <v>327</v>
      </c>
    </row>
    <row r="75" spans="1:3" x14ac:dyDescent="0.2">
      <c r="A75">
        <v>74</v>
      </c>
      <c r="B75" t="s">
        <v>207</v>
      </c>
      <c r="C75" t="s">
        <v>326</v>
      </c>
    </row>
    <row r="76" spans="1:3" x14ac:dyDescent="0.2">
      <c r="A76">
        <v>75</v>
      </c>
      <c r="B76" t="s">
        <v>151</v>
      </c>
      <c r="C76" t="s">
        <v>326</v>
      </c>
    </row>
    <row r="77" spans="1:3" x14ac:dyDescent="0.2">
      <c r="A77">
        <v>76</v>
      </c>
      <c r="B77" t="s">
        <v>56</v>
      </c>
      <c r="C77" t="s">
        <v>326</v>
      </c>
    </row>
    <row r="78" spans="1:3" x14ac:dyDescent="0.2">
      <c r="A78">
        <v>77</v>
      </c>
      <c r="B78" t="s">
        <v>118</v>
      </c>
      <c r="C78" t="s">
        <v>326</v>
      </c>
    </row>
    <row r="79" spans="1:3" x14ac:dyDescent="0.2">
      <c r="A79">
        <v>78</v>
      </c>
      <c r="B79" t="s">
        <v>246</v>
      </c>
      <c r="C79" t="s">
        <v>326</v>
      </c>
    </row>
    <row r="80" spans="1:3" x14ac:dyDescent="0.2">
      <c r="A80">
        <v>79</v>
      </c>
      <c r="B80" t="s">
        <v>65</v>
      </c>
      <c r="C80" t="s">
        <v>326</v>
      </c>
    </row>
    <row r="81" spans="1:3" x14ac:dyDescent="0.2">
      <c r="A81">
        <v>80</v>
      </c>
      <c r="B81" t="s">
        <v>200</v>
      </c>
      <c r="C81" t="s">
        <v>326</v>
      </c>
    </row>
    <row r="82" spans="1:3" x14ac:dyDescent="0.2">
      <c r="A82">
        <v>81</v>
      </c>
      <c r="B82" t="s">
        <v>117</v>
      </c>
      <c r="C82" t="s">
        <v>326</v>
      </c>
    </row>
    <row r="83" spans="1:3" x14ac:dyDescent="0.2">
      <c r="A83">
        <v>82</v>
      </c>
      <c r="B83" t="s">
        <v>294</v>
      </c>
      <c r="C83" t="s">
        <v>326</v>
      </c>
    </row>
    <row r="84" spans="1:3" x14ac:dyDescent="0.2">
      <c r="A84">
        <v>83</v>
      </c>
      <c r="B84" t="s">
        <v>259</v>
      </c>
      <c r="C84" t="s">
        <v>326</v>
      </c>
    </row>
    <row r="85" spans="1:3" x14ac:dyDescent="0.2">
      <c r="A85">
        <v>84</v>
      </c>
      <c r="B85" t="s">
        <v>159</v>
      </c>
      <c r="C85" t="s">
        <v>326</v>
      </c>
    </row>
    <row r="86" spans="1:3" x14ac:dyDescent="0.2">
      <c r="A86">
        <v>85</v>
      </c>
      <c r="B86" t="s">
        <v>183</v>
      </c>
      <c r="C86" t="s">
        <v>326</v>
      </c>
    </row>
    <row r="87" spans="1:3" x14ac:dyDescent="0.2">
      <c r="A87">
        <v>86</v>
      </c>
      <c r="B87" t="s">
        <v>29</v>
      </c>
      <c r="C87" t="s">
        <v>326</v>
      </c>
    </row>
    <row r="88" spans="1:3" x14ac:dyDescent="0.2">
      <c r="A88">
        <v>87</v>
      </c>
      <c r="B88" t="s">
        <v>103</v>
      </c>
      <c r="C88" t="s">
        <v>326</v>
      </c>
    </row>
    <row r="89" spans="1:3" x14ac:dyDescent="0.2">
      <c r="A89">
        <v>88</v>
      </c>
      <c r="B89" t="s">
        <v>230</v>
      </c>
      <c r="C89" t="s">
        <v>326</v>
      </c>
    </row>
    <row r="90" spans="1:3" x14ac:dyDescent="0.2">
      <c r="A90">
        <v>89</v>
      </c>
      <c r="B90" t="s">
        <v>58</v>
      </c>
      <c r="C90" t="s">
        <v>327</v>
      </c>
    </row>
    <row r="91" spans="1:3" x14ac:dyDescent="0.2">
      <c r="A91">
        <v>90</v>
      </c>
      <c r="B91" t="s">
        <v>79</v>
      </c>
      <c r="C91" t="s">
        <v>326</v>
      </c>
    </row>
    <row r="92" spans="1:3" x14ac:dyDescent="0.2">
      <c r="A92">
        <v>91</v>
      </c>
      <c r="B92" t="s">
        <v>122</v>
      </c>
      <c r="C92" t="s">
        <v>326</v>
      </c>
    </row>
    <row r="93" spans="1:3" x14ac:dyDescent="0.2">
      <c r="A93">
        <v>92</v>
      </c>
      <c r="B93" t="s">
        <v>102</v>
      </c>
      <c r="C93" t="s">
        <v>326</v>
      </c>
    </row>
    <row r="94" spans="1:3" x14ac:dyDescent="0.2">
      <c r="A94">
        <v>93</v>
      </c>
      <c r="B94" t="s">
        <v>6</v>
      </c>
      <c r="C94" t="s">
        <v>326</v>
      </c>
    </row>
    <row r="95" spans="1:3" x14ac:dyDescent="0.2">
      <c r="A95">
        <v>94</v>
      </c>
      <c r="B95" t="s">
        <v>173</v>
      </c>
      <c r="C95" t="s">
        <v>326</v>
      </c>
    </row>
    <row r="96" spans="1:3" x14ac:dyDescent="0.2">
      <c r="A96">
        <v>95</v>
      </c>
      <c r="B96" t="s">
        <v>296</v>
      </c>
      <c r="C96" t="s">
        <v>326</v>
      </c>
    </row>
    <row r="97" spans="1:3" x14ac:dyDescent="0.2">
      <c r="A97">
        <v>96</v>
      </c>
      <c r="B97" t="s">
        <v>309</v>
      </c>
      <c r="C97" t="s">
        <v>326</v>
      </c>
    </row>
    <row r="98" spans="1:3" x14ac:dyDescent="0.2">
      <c r="A98">
        <v>97</v>
      </c>
      <c r="B98" t="s">
        <v>275</v>
      </c>
      <c r="C98" t="s">
        <v>326</v>
      </c>
    </row>
    <row r="99" spans="1:3" x14ac:dyDescent="0.2">
      <c r="A99">
        <v>98</v>
      </c>
      <c r="B99" t="s">
        <v>307</v>
      </c>
      <c r="C99" t="s">
        <v>326</v>
      </c>
    </row>
    <row r="100" spans="1:3" x14ac:dyDescent="0.2">
      <c r="A100">
        <v>99</v>
      </c>
      <c r="B100" t="s">
        <v>162</v>
      </c>
      <c r="C100" t="s">
        <v>326</v>
      </c>
    </row>
    <row r="101" spans="1:3" x14ac:dyDescent="0.2">
      <c r="A101">
        <v>100</v>
      </c>
      <c r="B101" t="s">
        <v>266</v>
      </c>
      <c r="C101" t="s">
        <v>326</v>
      </c>
    </row>
    <row r="102" spans="1:3" x14ac:dyDescent="0.2">
      <c r="A102">
        <v>101</v>
      </c>
      <c r="B102" t="s">
        <v>33</v>
      </c>
      <c r="C102" t="s">
        <v>326</v>
      </c>
    </row>
    <row r="103" spans="1:3" x14ac:dyDescent="0.2">
      <c r="A103">
        <v>102</v>
      </c>
      <c r="B103" t="s">
        <v>143</v>
      </c>
      <c r="C103" t="s">
        <v>327</v>
      </c>
    </row>
    <row r="104" spans="1:3" x14ac:dyDescent="0.2">
      <c r="A104">
        <v>103</v>
      </c>
      <c r="B104" t="s">
        <v>157</v>
      </c>
      <c r="C104" t="s">
        <v>327</v>
      </c>
    </row>
    <row r="105" spans="1:3" x14ac:dyDescent="0.2">
      <c r="A105">
        <v>104</v>
      </c>
      <c r="B105" t="s">
        <v>44</v>
      </c>
      <c r="C105" t="s">
        <v>326</v>
      </c>
    </row>
    <row r="106" spans="1:3" x14ac:dyDescent="0.2">
      <c r="A106">
        <v>105</v>
      </c>
      <c r="B106" t="s">
        <v>148</v>
      </c>
      <c r="C106" t="s">
        <v>326</v>
      </c>
    </row>
    <row r="107" spans="1:3" x14ac:dyDescent="0.2">
      <c r="A107">
        <v>106</v>
      </c>
      <c r="B107" t="s">
        <v>168</v>
      </c>
      <c r="C107" t="s">
        <v>327</v>
      </c>
    </row>
    <row r="108" spans="1:3" x14ac:dyDescent="0.2">
      <c r="A108">
        <v>107</v>
      </c>
      <c r="B108" t="s">
        <v>181</v>
      </c>
      <c r="C108" t="s">
        <v>327</v>
      </c>
    </row>
    <row r="109" spans="1:3" x14ac:dyDescent="0.2">
      <c r="A109">
        <v>108</v>
      </c>
      <c r="B109" t="s">
        <v>48</v>
      </c>
      <c r="C109" t="s">
        <v>327</v>
      </c>
    </row>
    <row r="110" spans="1:3" x14ac:dyDescent="0.2">
      <c r="A110">
        <v>109</v>
      </c>
      <c r="B110" t="s">
        <v>52</v>
      </c>
      <c r="C110" t="s">
        <v>327</v>
      </c>
    </row>
    <row r="111" spans="1:3" x14ac:dyDescent="0.2">
      <c r="A111">
        <v>110</v>
      </c>
      <c r="B111" t="s">
        <v>155</v>
      </c>
      <c r="C111" t="s">
        <v>326</v>
      </c>
    </row>
    <row r="112" spans="1:3" x14ac:dyDescent="0.2">
      <c r="A112">
        <v>111</v>
      </c>
      <c r="B112" t="s">
        <v>322</v>
      </c>
      <c r="C112" t="s">
        <v>326</v>
      </c>
    </row>
    <row r="113" spans="1:3" x14ac:dyDescent="0.2">
      <c r="A113">
        <v>112</v>
      </c>
      <c r="B113" t="s">
        <v>206</v>
      </c>
      <c r="C113" t="s">
        <v>327</v>
      </c>
    </row>
    <row r="114" spans="1:3" x14ac:dyDescent="0.2">
      <c r="A114">
        <v>113</v>
      </c>
      <c r="B114" t="s">
        <v>268</v>
      </c>
      <c r="C114" t="s">
        <v>326</v>
      </c>
    </row>
    <row r="115" spans="1:3" x14ac:dyDescent="0.2">
      <c r="A115">
        <v>114</v>
      </c>
      <c r="B115" t="s">
        <v>232</v>
      </c>
      <c r="C115" t="s">
        <v>326</v>
      </c>
    </row>
    <row r="116" spans="1:3" x14ac:dyDescent="0.2">
      <c r="A116">
        <v>115</v>
      </c>
      <c r="B116" t="s">
        <v>238</v>
      </c>
      <c r="C116" t="s">
        <v>327</v>
      </c>
    </row>
    <row r="117" spans="1:3" x14ac:dyDescent="0.2">
      <c r="A117">
        <v>116</v>
      </c>
      <c r="B117" t="s">
        <v>201</v>
      </c>
      <c r="C117" t="s">
        <v>327</v>
      </c>
    </row>
    <row r="118" spans="1:3" x14ac:dyDescent="0.2">
      <c r="A118">
        <v>117</v>
      </c>
      <c r="B118" t="s">
        <v>9</v>
      </c>
      <c r="C118" t="s">
        <v>327</v>
      </c>
    </row>
    <row r="119" spans="1:3" x14ac:dyDescent="0.2">
      <c r="A119">
        <v>118</v>
      </c>
      <c r="B119" t="s">
        <v>180</v>
      </c>
      <c r="C119" t="s">
        <v>327</v>
      </c>
    </row>
    <row r="120" spans="1:3" x14ac:dyDescent="0.2">
      <c r="A120">
        <v>119</v>
      </c>
      <c r="B120" t="s">
        <v>96</v>
      </c>
      <c r="C120" t="s">
        <v>326</v>
      </c>
    </row>
    <row r="121" spans="1:3" x14ac:dyDescent="0.2">
      <c r="A121">
        <v>120</v>
      </c>
      <c r="B121" t="s">
        <v>237</v>
      </c>
      <c r="C121" t="s">
        <v>326</v>
      </c>
    </row>
    <row r="122" spans="1:3" x14ac:dyDescent="0.2">
      <c r="A122">
        <v>121</v>
      </c>
      <c r="B122" t="s">
        <v>299</v>
      </c>
      <c r="C122" t="s">
        <v>326</v>
      </c>
    </row>
    <row r="123" spans="1:3" x14ac:dyDescent="0.2">
      <c r="A123">
        <v>122</v>
      </c>
      <c r="B123" t="s">
        <v>123</v>
      </c>
      <c r="C123" t="s">
        <v>326</v>
      </c>
    </row>
    <row r="124" spans="1:3" x14ac:dyDescent="0.2">
      <c r="A124">
        <v>123</v>
      </c>
      <c r="B124" t="s">
        <v>310</v>
      </c>
      <c r="C124" t="s">
        <v>326</v>
      </c>
    </row>
    <row r="125" spans="1:3" x14ac:dyDescent="0.2">
      <c r="A125">
        <v>124</v>
      </c>
      <c r="B125" t="s">
        <v>25</v>
      </c>
      <c r="C125" t="s">
        <v>326</v>
      </c>
    </row>
    <row r="126" spans="1:3" x14ac:dyDescent="0.2">
      <c r="A126">
        <v>125</v>
      </c>
      <c r="B126" t="s">
        <v>17</v>
      </c>
      <c r="C126" t="s">
        <v>326</v>
      </c>
    </row>
    <row r="127" spans="1:3" x14ac:dyDescent="0.2">
      <c r="A127">
        <v>126</v>
      </c>
      <c r="B127" t="s">
        <v>271</v>
      </c>
      <c r="C127" t="s">
        <v>326</v>
      </c>
    </row>
    <row r="128" spans="1:3" x14ac:dyDescent="0.2">
      <c r="A128">
        <v>127</v>
      </c>
      <c r="B128" t="s">
        <v>93</v>
      </c>
      <c r="C128" t="s">
        <v>326</v>
      </c>
    </row>
    <row r="129" spans="1:3" x14ac:dyDescent="0.2">
      <c r="A129">
        <v>128</v>
      </c>
      <c r="B129" t="s">
        <v>270</v>
      </c>
      <c r="C129" t="s">
        <v>326</v>
      </c>
    </row>
    <row r="130" spans="1:3" x14ac:dyDescent="0.2">
      <c r="A130">
        <v>129</v>
      </c>
      <c r="B130" t="s">
        <v>64</v>
      </c>
      <c r="C130" t="s">
        <v>327</v>
      </c>
    </row>
    <row r="131" spans="1:3" x14ac:dyDescent="0.2">
      <c r="A131">
        <v>130</v>
      </c>
      <c r="B131" t="s">
        <v>161</v>
      </c>
      <c r="C131" t="s">
        <v>326</v>
      </c>
    </row>
    <row r="132" spans="1:3" x14ac:dyDescent="0.2">
      <c r="A132">
        <v>131</v>
      </c>
      <c r="B132" t="s">
        <v>51</v>
      </c>
      <c r="C132" t="s">
        <v>326</v>
      </c>
    </row>
    <row r="133" spans="1:3" x14ac:dyDescent="0.2">
      <c r="A133">
        <v>132</v>
      </c>
      <c r="B133" t="s">
        <v>35</v>
      </c>
      <c r="C133" t="s">
        <v>326</v>
      </c>
    </row>
    <row r="134" spans="1:3" x14ac:dyDescent="0.2">
      <c r="A134">
        <v>133</v>
      </c>
      <c r="B134" t="s">
        <v>12</v>
      </c>
      <c r="C134" t="s">
        <v>326</v>
      </c>
    </row>
    <row r="135" spans="1:3" x14ac:dyDescent="0.2">
      <c r="A135">
        <v>134</v>
      </c>
      <c r="B135" t="s">
        <v>202</v>
      </c>
      <c r="C135" t="s">
        <v>326</v>
      </c>
    </row>
    <row r="136" spans="1:3" x14ac:dyDescent="0.2">
      <c r="A136">
        <v>135</v>
      </c>
      <c r="B136" t="s">
        <v>192</v>
      </c>
      <c r="C136" t="s">
        <v>326</v>
      </c>
    </row>
    <row r="137" spans="1:3" x14ac:dyDescent="0.2">
      <c r="A137">
        <v>136</v>
      </c>
      <c r="B137" t="s">
        <v>215</v>
      </c>
      <c r="C137" t="s">
        <v>327</v>
      </c>
    </row>
    <row r="138" spans="1:3" x14ac:dyDescent="0.2">
      <c r="A138">
        <v>137</v>
      </c>
      <c r="B138" t="s">
        <v>10</v>
      </c>
      <c r="C138" t="s">
        <v>326</v>
      </c>
    </row>
    <row r="139" spans="1:3" x14ac:dyDescent="0.2">
      <c r="A139">
        <v>138</v>
      </c>
      <c r="B139" t="s">
        <v>291</v>
      </c>
      <c r="C139" t="s">
        <v>326</v>
      </c>
    </row>
    <row r="140" spans="1:3" x14ac:dyDescent="0.2">
      <c r="A140">
        <v>139</v>
      </c>
      <c r="B140" t="s">
        <v>119</v>
      </c>
      <c r="C140" t="s">
        <v>326</v>
      </c>
    </row>
    <row r="141" spans="1:3" x14ac:dyDescent="0.2">
      <c r="A141">
        <v>140</v>
      </c>
      <c r="B141" t="s">
        <v>319</v>
      </c>
      <c r="C141" t="s">
        <v>327</v>
      </c>
    </row>
    <row r="142" spans="1:3" x14ac:dyDescent="0.2">
      <c r="A142">
        <v>141</v>
      </c>
      <c r="B142" t="s">
        <v>311</v>
      </c>
      <c r="C142" t="s">
        <v>327</v>
      </c>
    </row>
    <row r="143" spans="1:3" x14ac:dyDescent="0.2">
      <c r="A143">
        <v>142</v>
      </c>
      <c r="B143" t="s">
        <v>158</v>
      </c>
      <c r="C143" t="s">
        <v>326</v>
      </c>
    </row>
    <row r="144" spans="1:3" x14ac:dyDescent="0.2">
      <c r="A144">
        <v>143</v>
      </c>
      <c r="B144" t="s">
        <v>318</v>
      </c>
      <c r="C144" t="s">
        <v>326</v>
      </c>
    </row>
    <row r="145" spans="1:3" x14ac:dyDescent="0.2">
      <c r="A145">
        <v>144</v>
      </c>
      <c r="B145" t="s">
        <v>176</v>
      </c>
      <c r="C145" t="s">
        <v>326</v>
      </c>
    </row>
    <row r="146" spans="1:3" x14ac:dyDescent="0.2">
      <c r="A146">
        <v>145</v>
      </c>
      <c r="B146" t="s">
        <v>245</v>
      </c>
      <c r="C146" t="s">
        <v>326</v>
      </c>
    </row>
    <row r="147" spans="1:3" x14ac:dyDescent="0.2">
      <c r="A147">
        <v>146</v>
      </c>
      <c r="B147" t="s">
        <v>38</v>
      </c>
      <c r="C147" t="s">
        <v>326</v>
      </c>
    </row>
    <row r="148" spans="1:3" x14ac:dyDescent="0.2">
      <c r="A148">
        <v>147</v>
      </c>
      <c r="B148" t="s">
        <v>116</v>
      </c>
      <c r="C148" t="s">
        <v>326</v>
      </c>
    </row>
    <row r="149" spans="1:3" x14ac:dyDescent="0.2">
      <c r="A149">
        <v>148</v>
      </c>
      <c r="B149" t="s">
        <v>81</v>
      </c>
      <c r="C149" t="s">
        <v>327</v>
      </c>
    </row>
    <row r="150" spans="1:3" x14ac:dyDescent="0.2">
      <c r="A150">
        <v>149</v>
      </c>
      <c r="B150" t="s">
        <v>276</v>
      </c>
      <c r="C150" t="s">
        <v>326</v>
      </c>
    </row>
    <row r="151" spans="1:3" x14ac:dyDescent="0.2">
      <c r="A151">
        <v>150</v>
      </c>
      <c r="B151" t="s">
        <v>252</v>
      </c>
      <c r="C151" t="s">
        <v>326</v>
      </c>
    </row>
    <row r="152" spans="1:3" x14ac:dyDescent="0.2">
      <c r="A152">
        <v>151</v>
      </c>
      <c r="B152" t="s">
        <v>228</v>
      </c>
      <c r="C152" t="s">
        <v>327</v>
      </c>
    </row>
    <row r="153" spans="1:3" x14ac:dyDescent="0.2">
      <c r="A153">
        <v>152</v>
      </c>
      <c r="B153" t="s">
        <v>26</v>
      </c>
      <c r="C153" t="s">
        <v>327</v>
      </c>
    </row>
    <row r="154" spans="1:3" x14ac:dyDescent="0.2">
      <c r="A154">
        <v>153</v>
      </c>
      <c r="B154" t="s">
        <v>242</v>
      </c>
      <c r="C154" t="s">
        <v>327</v>
      </c>
    </row>
    <row r="155" spans="1:3" x14ac:dyDescent="0.2">
      <c r="A155">
        <v>154</v>
      </c>
      <c r="B155" t="s">
        <v>69</v>
      </c>
      <c r="C155" t="s">
        <v>327</v>
      </c>
    </row>
    <row r="156" spans="1:3" x14ac:dyDescent="0.2">
      <c r="A156">
        <v>155</v>
      </c>
      <c r="B156" t="s">
        <v>243</v>
      </c>
      <c r="C156" t="s">
        <v>327</v>
      </c>
    </row>
    <row r="157" spans="1:3" x14ac:dyDescent="0.2">
      <c r="A157">
        <v>156</v>
      </c>
      <c r="B157" t="s">
        <v>191</v>
      </c>
      <c r="C157" t="s">
        <v>326</v>
      </c>
    </row>
    <row r="158" spans="1:3" x14ac:dyDescent="0.2">
      <c r="A158">
        <v>157</v>
      </c>
      <c r="B158" t="s">
        <v>165</v>
      </c>
      <c r="C158" t="s">
        <v>327</v>
      </c>
    </row>
    <row r="159" spans="1:3" x14ac:dyDescent="0.2">
      <c r="A159">
        <v>158</v>
      </c>
      <c r="B159" t="s">
        <v>156</v>
      </c>
      <c r="C159" t="s">
        <v>326</v>
      </c>
    </row>
    <row r="160" spans="1:3" x14ac:dyDescent="0.2">
      <c r="A160">
        <v>159</v>
      </c>
      <c r="B160" t="s">
        <v>163</v>
      </c>
      <c r="C160" t="s">
        <v>326</v>
      </c>
    </row>
    <row r="161" spans="1:3" x14ac:dyDescent="0.2">
      <c r="A161">
        <v>160</v>
      </c>
      <c r="B161" t="s">
        <v>315</v>
      </c>
      <c r="C161" t="s">
        <v>327</v>
      </c>
    </row>
    <row r="162" spans="1:3" x14ac:dyDescent="0.2">
      <c r="A162">
        <v>161</v>
      </c>
      <c r="B162" t="s">
        <v>54</v>
      </c>
      <c r="C162" t="s">
        <v>326</v>
      </c>
    </row>
    <row r="163" spans="1:3" x14ac:dyDescent="0.2">
      <c r="A163">
        <v>162</v>
      </c>
      <c r="B163" t="s">
        <v>277</v>
      </c>
      <c r="C163" t="s">
        <v>326</v>
      </c>
    </row>
    <row r="164" spans="1:3" x14ac:dyDescent="0.2">
      <c r="A164">
        <v>163</v>
      </c>
      <c r="B164" t="s">
        <v>108</v>
      </c>
      <c r="C164" t="s">
        <v>327</v>
      </c>
    </row>
    <row r="165" spans="1:3" x14ac:dyDescent="0.2">
      <c r="A165">
        <v>164</v>
      </c>
      <c r="B165" t="s">
        <v>258</v>
      </c>
      <c r="C165" t="s">
        <v>326</v>
      </c>
    </row>
    <row r="166" spans="1:3" x14ac:dyDescent="0.2">
      <c r="A166">
        <v>165</v>
      </c>
      <c r="B166" t="s">
        <v>85</v>
      </c>
      <c r="C166" t="s">
        <v>327</v>
      </c>
    </row>
    <row r="167" spans="1:3" x14ac:dyDescent="0.2">
      <c r="A167">
        <v>166</v>
      </c>
      <c r="B167" t="s">
        <v>36</v>
      </c>
      <c r="C167" t="s">
        <v>326</v>
      </c>
    </row>
    <row r="168" spans="1:3" x14ac:dyDescent="0.2">
      <c r="A168">
        <v>167</v>
      </c>
      <c r="B168" t="s">
        <v>248</v>
      </c>
      <c r="C168" t="s">
        <v>326</v>
      </c>
    </row>
    <row r="169" spans="1:3" x14ac:dyDescent="0.2">
      <c r="A169">
        <v>168</v>
      </c>
      <c r="B169" t="s">
        <v>293</v>
      </c>
      <c r="C169" t="s">
        <v>326</v>
      </c>
    </row>
    <row r="170" spans="1:3" x14ac:dyDescent="0.2">
      <c r="A170">
        <v>169</v>
      </c>
      <c r="B170" t="s">
        <v>254</v>
      </c>
      <c r="C170" t="s">
        <v>327</v>
      </c>
    </row>
    <row r="171" spans="1:3" x14ac:dyDescent="0.2">
      <c r="A171">
        <v>170</v>
      </c>
      <c r="B171" t="s">
        <v>223</v>
      </c>
      <c r="C171" t="s">
        <v>326</v>
      </c>
    </row>
    <row r="172" spans="1:3" x14ac:dyDescent="0.2">
      <c r="A172">
        <v>171</v>
      </c>
      <c r="B172" t="s">
        <v>213</v>
      </c>
      <c r="C172" t="s">
        <v>326</v>
      </c>
    </row>
    <row r="173" spans="1:3" x14ac:dyDescent="0.2">
      <c r="A173">
        <v>172</v>
      </c>
      <c r="B173" t="s">
        <v>31</v>
      </c>
      <c r="C173" t="s">
        <v>326</v>
      </c>
    </row>
    <row r="174" spans="1:3" x14ac:dyDescent="0.2">
      <c r="A174">
        <v>173</v>
      </c>
      <c r="B174" t="s">
        <v>260</v>
      </c>
      <c r="C174" t="s">
        <v>327</v>
      </c>
    </row>
    <row r="175" spans="1:3" x14ac:dyDescent="0.2">
      <c r="A175">
        <v>174</v>
      </c>
      <c r="B175" t="s">
        <v>76</v>
      </c>
      <c r="C175" t="s">
        <v>326</v>
      </c>
    </row>
    <row r="176" spans="1:3" x14ac:dyDescent="0.2">
      <c r="A176">
        <v>175</v>
      </c>
      <c r="B176" t="s">
        <v>24</v>
      </c>
      <c r="C176" t="s">
        <v>326</v>
      </c>
    </row>
    <row r="177" spans="1:3" x14ac:dyDescent="0.2">
      <c r="A177">
        <v>176</v>
      </c>
      <c r="B177" t="s">
        <v>188</v>
      </c>
      <c r="C177" t="s">
        <v>327</v>
      </c>
    </row>
    <row r="178" spans="1:3" x14ac:dyDescent="0.2">
      <c r="A178">
        <v>177</v>
      </c>
      <c r="B178" t="s">
        <v>94</v>
      </c>
      <c r="C178" t="s">
        <v>326</v>
      </c>
    </row>
    <row r="179" spans="1:3" x14ac:dyDescent="0.2">
      <c r="A179">
        <v>178</v>
      </c>
      <c r="B179" t="s">
        <v>287</v>
      </c>
      <c r="C179" t="s">
        <v>326</v>
      </c>
    </row>
    <row r="180" spans="1:3" x14ac:dyDescent="0.2">
      <c r="A180">
        <v>179</v>
      </c>
      <c r="B180" t="s">
        <v>179</v>
      </c>
      <c r="C180" t="s">
        <v>327</v>
      </c>
    </row>
    <row r="181" spans="1:3" x14ac:dyDescent="0.2">
      <c r="A181">
        <v>180</v>
      </c>
      <c r="B181" t="s">
        <v>272</v>
      </c>
      <c r="C181" t="s">
        <v>327</v>
      </c>
    </row>
    <row r="182" spans="1:3" x14ac:dyDescent="0.2">
      <c r="A182">
        <v>181</v>
      </c>
      <c r="B182" t="s">
        <v>189</v>
      </c>
      <c r="C182" t="s">
        <v>326</v>
      </c>
    </row>
    <row r="183" spans="1:3" x14ac:dyDescent="0.2">
      <c r="A183">
        <v>182</v>
      </c>
      <c r="B183" t="s">
        <v>112</v>
      </c>
      <c r="C183" t="s">
        <v>326</v>
      </c>
    </row>
    <row r="184" spans="1:3" x14ac:dyDescent="0.2">
      <c r="A184">
        <v>183</v>
      </c>
      <c r="B184" t="s">
        <v>68</v>
      </c>
      <c r="C184" t="s">
        <v>327</v>
      </c>
    </row>
    <row r="185" spans="1:3" x14ac:dyDescent="0.2">
      <c r="A185">
        <v>184</v>
      </c>
      <c r="B185" t="s">
        <v>190</v>
      </c>
      <c r="C185" t="s">
        <v>326</v>
      </c>
    </row>
    <row r="186" spans="1:3" x14ac:dyDescent="0.2">
      <c r="A186">
        <v>185</v>
      </c>
      <c r="B186" t="s">
        <v>19</v>
      </c>
      <c r="C186" t="s">
        <v>326</v>
      </c>
    </row>
    <row r="187" spans="1:3" x14ac:dyDescent="0.2">
      <c r="A187">
        <v>186</v>
      </c>
      <c r="B187" t="s">
        <v>281</v>
      </c>
      <c r="C187" t="s">
        <v>327</v>
      </c>
    </row>
    <row r="188" spans="1:3" x14ac:dyDescent="0.2">
      <c r="A188">
        <v>187</v>
      </c>
      <c r="B188" t="s">
        <v>249</v>
      </c>
      <c r="C188" t="s">
        <v>326</v>
      </c>
    </row>
    <row r="189" spans="1:3" x14ac:dyDescent="0.2">
      <c r="A189">
        <v>188</v>
      </c>
      <c r="B189" t="s">
        <v>285</v>
      </c>
      <c r="C189" t="s">
        <v>326</v>
      </c>
    </row>
    <row r="190" spans="1:3" x14ac:dyDescent="0.2">
      <c r="A190">
        <v>189</v>
      </c>
      <c r="B190" t="s">
        <v>49</v>
      </c>
      <c r="C190" t="s">
        <v>327</v>
      </c>
    </row>
    <row r="191" spans="1:3" x14ac:dyDescent="0.2">
      <c r="A191">
        <v>190</v>
      </c>
      <c r="B191" t="s">
        <v>219</v>
      </c>
      <c r="C191" t="s">
        <v>326</v>
      </c>
    </row>
    <row r="192" spans="1:3" x14ac:dyDescent="0.2">
      <c r="A192">
        <v>191</v>
      </c>
      <c r="B192" t="s">
        <v>320</v>
      </c>
      <c r="C192" t="s">
        <v>327</v>
      </c>
    </row>
    <row r="193" spans="1:3" x14ac:dyDescent="0.2">
      <c r="A193">
        <v>192</v>
      </c>
      <c r="B193" t="s">
        <v>15</v>
      </c>
      <c r="C193" t="s">
        <v>326</v>
      </c>
    </row>
    <row r="194" spans="1:3" x14ac:dyDescent="0.2">
      <c r="A194">
        <v>193</v>
      </c>
      <c r="B194" t="s">
        <v>14</v>
      </c>
      <c r="C194" t="s">
        <v>326</v>
      </c>
    </row>
    <row r="195" spans="1:3" x14ac:dyDescent="0.2">
      <c r="A195">
        <v>194</v>
      </c>
      <c r="B195" t="s">
        <v>267</v>
      </c>
      <c r="C195" t="s">
        <v>326</v>
      </c>
    </row>
    <row r="196" spans="1:3" x14ac:dyDescent="0.2">
      <c r="A196">
        <v>195</v>
      </c>
      <c r="B196" t="s">
        <v>273</v>
      </c>
      <c r="C196" t="s">
        <v>326</v>
      </c>
    </row>
    <row r="197" spans="1:3" x14ac:dyDescent="0.2">
      <c r="A197">
        <v>196</v>
      </c>
      <c r="B197" t="s">
        <v>113</v>
      </c>
      <c r="C197" t="s">
        <v>326</v>
      </c>
    </row>
    <row r="198" spans="1:3" x14ac:dyDescent="0.2">
      <c r="A198">
        <v>197</v>
      </c>
      <c r="B198" t="s">
        <v>20</v>
      </c>
      <c r="C198" t="s">
        <v>326</v>
      </c>
    </row>
    <row r="199" spans="1:3" x14ac:dyDescent="0.2">
      <c r="A199">
        <v>198</v>
      </c>
      <c r="B199" t="s">
        <v>37</v>
      </c>
      <c r="C199" t="s">
        <v>326</v>
      </c>
    </row>
    <row r="200" spans="1:3" x14ac:dyDescent="0.2">
      <c r="A200">
        <v>199</v>
      </c>
      <c r="B200" t="s">
        <v>218</v>
      </c>
      <c r="C200" t="s">
        <v>327</v>
      </c>
    </row>
    <row r="201" spans="1:3" x14ac:dyDescent="0.2">
      <c r="A201">
        <v>200</v>
      </c>
      <c r="B201" t="s">
        <v>210</v>
      </c>
      <c r="C201" t="s">
        <v>326</v>
      </c>
    </row>
    <row r="202" spans="1:3" x14ac:dyDescent="0.2">
      <c r="A202">
        <v>201</v>
      </c>
      <c r="B202" t="s">
        <v>135</v>
      </c>
      <c r="C202" t="s">
        <v>326</v>
      </c>
    </row>
    <row r="203" spans="1:3" x14ac:dyDescent="0.2">
      <c r="A203">
        <v>202</v>
      </c>
      <c r="B203" t="s">
        <v>302</v>
      </c>
      <c r="C203" t="s">
        <v>327</v>
      </c>
    </row>
    <row r="204" spans="1:3" x14ac:dyDescent="0.2">
      <c r="A204">
        <v>203</v>
      </c>
      <c r="B204" t="s">
        <v>261</v>
      </c>
      <c r="C204" t="s">
        <v>326</v>
      </c>
    </row>
    <row r="205" spans="1:3" x14ac:dyDescent="0.2">
      <c r="A205">
        <v>204</v>
      </c>
      <c r="B205" t="s">
        <v>141</v>
      </c>
      <c r="C205" t="s">
        <v>326</v>
      </c>
    </row>
    <row r="206" spans="1:3" x14ac:dyDescent="0.2">
      <c r="A206">
        <v>205</v>
      </c>
      <c r="B206" t="s">
        <v>40</v>
      </c>
      <c r="C206" t="s">
        <v>326</v>
      </c>
    </row>
    <row r="207" spans="1:3" x14ac:dyDescent="0.2">
      <c r="A207">
        <v>206</v>
      </c>
      <c r="B207" t="s">
        <v>298</v>
      </c>
      <c r="C207" t="s">
        <v>326</v>
      </c>
    </row>
    <row r="208" spans="1:3" x14ac:dyDescent="0.2">
      <c r="A208">
        <v>207</v>
      </c>
      <c r="B208" t="s">
        <v>178</v>
      </c>
      <c r="C208" t="s">
        <v>326</v>
      </c>
    </row>
    <row r="209" spans="1:3" x14ac:dyDescent="0.2">
      <c r="A209">
        <v>208</v>
      </c>
      <c r="B209" t="s">
        <v>125</v>
      </c>
      <c r="C209" t="s">
        <v>326</v>
      </c>
    </row>
    <row r="210" spans="1:3" x14ac:dyDescent="0.2">
      <c r="A210">
        <v>209</v>
      </c>
      <c r="B210" t="s">
        <v>199</v>
      </c>
      <c r="C210" t="s">
        <v>327</v>
      </c>
    </row>
    <row r="211" spans="1:3" x14ac:dyDescent="0.2">
      <c r="A211">
        <v>210</v>
      </c>
      <c r="B211" t="s">
        <v>221</v>
      </c>
      <c r="C211" t="s">
        <v>326</v>
      </c>
    </row>
    <row r="212" spans="1:3" x14ac:dyDescent="0.2">
      <c r="A212">
        <v>211</v>
      </c>
      <c r="B212" t="s">
        <v>196</v>
      </c>
      <c r="C212" t="s">
        <v>326</v>
      </c>
    </row>
    <row r="213" spans="1:3" x14ac:dyDescent="0.2">
      <c r="A213">
        <v>212</v>
      </c>
      <c r="B213" t="s">
        <v>239</v>
      </c>
      <c r="C213" t="s">
        <v>326</v>
      </c>
    </row>
    <row r="214" spans="1:3" x14ac:dyDescent="0.2">
      <c r="A214">
        <v>213</v>
      </c>
      <c r="B214" t="s">
        <v>89</v>
      </c>
      <c r="C214" t="s">
        <v>327</v>
      </c>
    </row>
    <row r="215" spans="1:3" x14ac:dyDescent="0.2">
      <c r="A215">
        <v>214</v>
      </c>
      <c r="B215" t="s">
        <v>265</v>
      </c>
      <c r="C215" t="s">
        <v>326</v>
      </c>
    </row>
    <row r="216" spans="1:3" x14ac:dyDescent="0.2">
      <c r="A216">
        <v>215</v>
      </c>
      <c r="B216" t="s">
        <v>88</v>
      </c>
      <c r="C216" t="s">
        <v>326</v>
      </c>
    </row>
    <row r="217" spans="1:3" x14ac:dyDescent="0.2">
      <c r="A217">
        <v>216</v>
      </c>
      <c r="B217" t="s">
        <v>78</v>
      </c>
      <c r="C217" t="s">
        <v>326</v>
      </c>
    </row>
    <row r="218" spans="1:3" x14ac:dyDescent="0.2">
      <c r="A218">
        <v>217</v>
      </c>
      <c r="B218" t="s">
        <v>312</v>
      </c>
      <c r="C218" t="s">
        <v>327</v>
      </c>
    </row>
    <row r="219" spans="1:3" x14ac:dyDescent="0.2">
      <c r="A219">
        <v>218</v>
      </c>
      <c r="B219" t="s">
        <v>284</v>
      </c>
      <c r="C219" t="s">
        <v>326</v>
      </c>
    </row>
    <row r="220" spans="1:3" x14ac:dyDescent="0.2">
      <c r="A220">
        <v>219</v>
      </c>
      <c r="B220" t="s">
        <v>231</v>
      </c>
      <c r="C220" t="s">
        <v>326</v>
      </c>
    </row>
    <row r="221" spans="1:3" x14ac:dyDescent="0.2">
      <c r="A221">
        <v>220</v>
      </c>
      <c r="B221" t="s">
        <v>321</v>
      </c>
      <c r="C221" t="s">
        <v>326</v>
      </c>
    </row>
    <row r="222" spans="1:3" x14ac:dyDescent="0.2">
      <c r="A222">
        <v>221</v>
      </c>
      <c r="B222" t="s">
        <v>27</v>
      </c>
      <c r="C222" t="s">
        <v>326</v>
      </c>
    </row>
    <row r="223" spans="1:3" x14ac:dyDescent="0.2">
      <c r="A223">
        <v>222</v>
      </c>
      <c r="B223" t="s">
        <v>316</v>
      </c>
      <c r="C223" t="s">
        <v>326</v>
      </c>
    </row>
    <row r="224" spans="1:3" x14ac:dyDescent="0.2">
      <c r="A224">
        <v>223</v>
      </c>
      <c r="B224" t="s">
        <v>92</v>
      </c>
      <c r="C224" t="s">
        <v>326</v>
      </c>
    </row>
    <row r="225" spans="1:3" x14ac:dyDescent="0.2">
      <c r="A225">
        <v>224</v>
      </c>
      <c r="B225" t="s">
        <v>306</v>
      </c>
      <c r="C225" t="s">
        <v>326</v>
      </c>
    </row>
    <row r="226" spans="1:3" x14ac:dyDescent="0.2">
      <c r="A226">
        <v>225</v>
      </c>
      <c r="B226" t="s">
        <v>28</v>
      </c>
      <c r="C226" t="s">
        <v>326</v>
      </c>
    </row>
    <row r="227" spans="1:3" x14ac:dyDescent="0.2">
      <c r="A227">
        <v>226</v>
      </c>
      <c r="B227" t="s">
        <v>149</v>
      </c>
      <c r="C227" t="s">
        <v>326</v>
      </c>
    </row>
    <row r="228" spans="1:3" x14ac:dyDescent="0.2">
      <c r="A228">
        <v>227</v>
      </c>
      <c r="B228" t="s">
        <v>166</v>
      </c>
      <c r="C228" t="s">
        <v>326</v>
      </c>
    </row>
    <row r="229" spans="1:3" x14ac:dyDescent="0.2">
      <c r="A229">
        <v>228</v>
      </c>
      <c r="B229" t="s">
        <v>142</v>
      </c>
      <c r="C229" t="s">
        <v>326</v>
      </c>
    </row>
    <row r="230" spans="1:3" x14ac:dyDescent="0.2">
      <c r="A230">
        <v>229</v>
      </c>
      <c r="B230" t="s">
        <v>264</v>
      </c>
      <c r="C230" t="s">
        <v>326</v>
      </c>
    </row>
    <row r="231" spans="1:3" x14ac:dyDescent="0.2">
      <c r="A231">
        <v>230</v>
      </c>
      <c r="B231" t="s">
        <v>154</v>
      </c>
      <c r="C231" t="s">
        <v>326</v>
      </c>
    </row>
    <row r="232" spans="1:3" x14ac:dyDescent="0.2">
      <c r="A232">
        <v>231</v>
      </c>
      <c r="B232" t="s">
        <v>175</v>
      </c>
      <c r="C232" t="s">
        <v>326</v>
      </c>
    </row>
    <row r="233" spans="1:3" x14ac:dyDescent="0.2">
      <c r="A233">
        <v>232</v>
      </c>
      <c r="B233" t="s">
        <v>247</v>
      </c>
      <c r="C233" t="s">
        <v>327</v>
      </c>
    </row>
    <row r="234" spans="1:3" x14ac:dyDescent="0.2">
      <c r="A234">
        <v>233</v>
      </c>
      <c r="B234" t="s">
        <v>216</v>
      </c>
      <c r="C234" t="s">
        <v>326</v>
      </c>
    </row>
    <row r="235" spans="1:3" x14ac:dyDescent="0.2">
      <c r="A235">
        <v>234</v>
      </c>
      <c r="B235" t="s">
        <v>269</v>
      </c>
      <c r="C235" t="s">
        <v>326</v>
      </c>
    </row>
    <row r="236" spans="1:3" x14ac:dyDescent="0.2">
      <c r="A236">
        <v>235</v>
      </c>
      <c r="B236" t="s">
        <v>256</v>
      </c>
      <c r="C236" t="s">
        <v>327</v>
      </c>
    </row>
    <row r="237" spans="1:3" x14ac:dyDescent="0.2">
      <c r="A237">
        <v>236</v>
      </c>
      <c r="B237" t="s">
        <v>80</v>
      </c>
      <c r="C237" t="s">
        <v>326</v>
      </c>
    </row>
    <row r="238" spans="1:3" x14ac:dyDescent="0.2">
      <c r="A238">
        <v>237</v>
      </c>
      <c r="B238" t="s">
        <v>214</v>
      </c>
      <c r="C238" t="s">
        <v>326</v>
      </c>
    </row>
    <row r="239" spans="1:3" x14ac:dyDescent="0.2">
      <c r="A239">
        <v>238</v>
      </c>
      <c r="B239" t="s">
        <v>290</v>
      </c>
      <c r="C239" t="s">
        <v>326</v>
      </c>
    </row>
    <row r="240" spans="1:3" x14ac:dyDescent="0.2">
      <c r="A240">
        <v>239</v>
      </c>
      <c r="B240" t="s">
        <v>222</v>
      </c>
      <c r="C240" t="s">
        <v>326</v>
      </c>
    </row>
    <row r="241" spans="1:3" x14ac:dyDescent="0.2">
      <c r="A241">
        <v>240</v>
      </c>
      <c r="B241" t="s">
        <v>18</v>
      </c>
      <c r="C241" t="s">
        <v>326</v>
      </c>
    </row>
    <row r="242" spans="1:3" x14ac:dyDescent="0.2">
      <c r="A242">
        <v>241</v>
      </c>
      <c r="B242" t="s">
        <v>323</v>
      </c>
      <c r="C242" t="s">
        <v>326</v>
      </c>
    </row>
    <row r="243" spans="1:3" x14ac:dyDescent="0.2">
      <c r="A243">
        <v>242</v>
      </c>
      <c r="B243" t="s">
        <v>46</v>
      </c>
      <c r="C243" t="s">
        <v>326</v>
      </c>
    </row>
    <row r="244" spans="1:3" x14ac:dyDescent="0.2">
      <c r="A244">
        <v>243</v>
      </c>
      <c r="B244" t="s">
        <v>262</v>
      </c>
      <c r="C244" t="s">
        <v>327</v>
      </c>
    </row>
    <row r="245" spans="1:3" x14ac:dyDescent="0.2">
      <c r="A245">
        <v>244</v>
      </c>
      <c r="B245" t="s">
        <v>105</v>
      </c>
      <c r="C245" t="s">
        <v>326</v>
      </c>
    </row>
    <row r="246" spans="1:3" x14ac:dyDescent="0.2">
      <c r="A246">
        <v>245</v>
      </c>
      <c r="B246" t="s">
        <v>107</v>
      </c>
      <c r="C246" t="s">
        <v>327</v>
      </c>
    </row>
    <row r="247" spans="1:3" x14ac:dyDescent="0.2">
      <c r="A247">
        <v>246</v>
      </c>
      <c r="B247" t="s">
        <v>129</v>
      </c>
      <c r="C247" t="s">
        <v>326</v>
      </c>
    </row>
    <row r="248" spans="1:3" x14ac:dyDescent="0.2">
      <c r="A248">
        <v>247</v>
      </c>
      <c r="B248" t="s">
        <v>98</v>
      </c>
      <c r="C248" t="s">
        <v>326</v>
      </c>
    </row>
    <row r="249" spans="1:3" x14ac:dyDescent="0.2">
      <c r="A249">
        <v>248</v>
      </c>
      <c r="B249" t="s">
        <v>21</v>
      </c>
      <c r="C249" t="s">
        <v>327</v>
      </c>
    </row>
    <row r="250" spans="1:3" x14ac:dyDescent="0.2">
      <c r="A250">
        <v>249</v>
      </c>
      <c r="B250" t="s">
        <v>22</v>
      </c>
      <c r="C250" t="s">
        <v>326</v>
      </c>
    </row>
    <row r="251" spans="1:3" x14ac:dyDescent="0.2">
      <c r="A251">
        <v>250</v>
      </c>
      <c r="B251" t="s">
        <v>289</v>
      </c>
      <c r="C251" t="s">
        <v>326</v>
      </c>
    </row>
    <row r="252" spans="1:3" x14ac:dyDescent="0.2">
      <c r="A252">
        <v>251</v>
      </c>
      <c r="B252" t="s">
        <v>280</v>
      </c>
      <c r="C252" t="s">
        <v>326</v>
      </c>
    </row>
    <row r="253" spans="1:3" x14ac:dyDescent="0.2">
      <c r="A253">
        <v>252</v>
      </c>
      <c r="B253" t="s">
        <v>136</v>
      </c>
      <c r="C253" t="s">
        <v>326</v>
      </c>
    </row>
    <row r="254" spans="1:3" x14ac:dyDescent="0.2">
      <c r="A254">
        <v>253</v>
      </c>
      <c r="B254" t="s">
        <v>139</v>
      </c>
      <c r="C254" t="s">
        <v>326</v>
      </c>
    </row>
    <row r="255" spans="1:3" x14ac:dyDescent="0.2">
      <c r="A255">
        <v>254</v>
      </c>
      <c r="B255" t="s">
        <v>169</v>
      </c>
      <c r="C255" t="s">
        <v>326</v>
      </c>
    </row>
    <row r="256" spans="1:3" x14ac:dyDescent="0.2">
      <c r="A256">
        <v>255</v>
      </c>
      <c r="B256" t="s">
        <v>95</v>
      </c>
      <c r="C256" t="s">
        <v>326</v>
      </c>
    </row>
    <row r="257" spans="1:3" x14ac:dyDescent="0.2">
      <c r="A257">
        <v>256</v>
      </c>
      <c r="B257" t="s">
        <v>59</v>
      </c>
      <c r="C257" t="s">
        <v>326</v>
      </c>
    </row>
    <row r="258" spans="1:3" x14ac:dyDescent="0.2">
      <c r="A258">
        <v>257</v>
      </c>
      <c r="B258" t="s">
        <v>41</v>
      </c>
      <c r="C258" t="s">
        <v>326</v>
      </c>
    </row>
    <row r="259" spans="1:3" x14ac:dyDescent="0.2">
      <c r="A259">
        <v>258</v>
      </c>
      <c r="B259" t="s">
        <v>274</v>
      </c>
      <c r="C259" t="s">
        <v>326</v>
      </c>
    </row>
    <row r="260" spans="1:3" x14ac:dyDescent="0.2">
      <c r="A260">
        <v>259</v>
      </c>
      <c r="B260" t="s">
        <v>301</v>
      </c>
      <c r="C260" t="s">
        <v>326</v>
      </c>
    </row>
    <row r="261" spans="1:3" x14ac:dyDescent="0.2">
      <c r="A261">
        <v>260</v>
      </c>
      <c r="B261" t="s">
        <v>226</v>
      </c>
      <c r="C261" t="s">
        <v>326</v>
      </c>
    </row>
    <row r="262" spans="1:3" x14ac:dyDescent="0.2">
      <c r="A262">
        <v>261</v>
      </c>
      <c r="B262" t="s">
        <v>11</v>
      </c>
      <c r="C262" t="s">
        <v>327</v>
      </c>
    </row>
    <row r="263" spans="1:3" x14ac:dyDescent="0.2">
      <c r="A263">
        <v>262</v>
      </c>
      <c r="B263" t="s">
        <v>137</v>
      </c>
      <c r="C263" t="s">
        <v>326</v>
      </c>
    </row>
    <row r="264" spans="1:3" x14ac:dyDescent="0.2">
      <c r="A264">
        <v>263</v>
      </c>
      <c r="B264" t="s">
        <v>308</v>
      </c>
      <c r="C264" t="s">
        <v>326</v>
      </c>
    </row>
    <row r="265" spans="1:3" x14ac:dyDescent="0.2">
      <c r="A265">
        <v>264</v>
      </c>
      <c r="B265" t="s">
        <v>288</v>
      </c>
      <c r="C265" t="s">
        <v>327</v>
      </c>
    </row>
    <row r="266" spans="1:3" x14ac:dyDescent="0.2">
      <c r="A266">
        <v>265</v>
      </c>
      <c r="B266" t="s">
        <v>8</v>
      </c>
      <c r="C266" t="s">
        <v>326</v>
      </c>
    </row>
    <row r="267" spans="1:3" x14ac:dyDescent="0.2">
      <c r="A267">
        <v>266</v>
      </c>
      <c r="B267" t="s">
        <v>195</v>
      </c>
      <c r="C267" t="s">
        <v>326</v>
      </c>
    </row>
    <row r="268" spans="1:3" x14ac:dyDescent="0.2">
      <c r="A268">
        <v>267</v>
      </c>
      <c r="B268" t="s">
        <v>72</v>
      </c>
      <c r="C268" t="s">
        <v>326</v>
      </c>
    </row>
    <row r="269" spans="1:3" x14ac:dyDescent="0.2">
      <c r="A269">
        <v>268</v>
      </c>
      <c r="B269" t="s">
        <v>255</v>
      </c>
      <c r="C269" t="s">
        <v>326</v>
      </c>
    </row>
    <row r="270" spans="1:3" x14ac:dyDescent="0.2">
      <c r="A270">
        <v>269</v>
      </c>
      <c r="B270" t="s">
        <v>278</v>
      </c>
      <c r="C270" t="s">
        <v>326</v>
      </c>
    </row>
    <row r="271" spans="1:3" x14ac:dyDescent="0.2">
      <c r="A271">
        <v>270</v>
      </c>
      <c r="B271" t="s">
        <v>257</v>
      </c>
      <c r="C271" t="s">
        <v>327</v>
      </c>
    </row>
    <row r="272" spans="1:3" x14ac:dyDescent="0.2">
      <c r="A272">
        <v>271</v>
      </c>
      <c r="B272" t="s">
        <v>182</v>
      </c>
      <c r="C272" t="s">
        <v>326</v>
      </c>
    </row>
    <row r="273" spans="1:3" x14ac:dyDescent="0.2">
      <c r="A273">
        <v>272</v>
      </c>
      <c r="B273" t="s">
        <v>111</v>
      </c>
      <c r="C273" t="s">
        <v>326</v>
      </c>
    </row>
    <row r="274" spans="1:3" x14ac:dyDescent="0.2">
      <c r="A274">
        <v>273</v>
      </c>
      <c r="B274" t="s">
        <v>282</v>
      </c>
      <c r="C274" t="s">
        <v>326</v>
      </c>
    </row>
    <row r="275" spans="1:3" x14ac:dyDescent="0.2">
      <c r="A275">
        <v>274</v>
      </c>
      <c r="B275" t="s">
        <v>134</v>
      </c>
      <c r="C275" t="s">
        <v>326</v>
      </c>
    </row>
    <row r="276" spans="1:3" x14ac:dyDescent="0.2">
      <c r="A276">
        <v>275</v>
      </c>
      <c r="B276" t="s">
        <v>67</v>
      </c>
      <c r="C276" t="s">
        <v>326</v>
      </c>
    </row>
    <row r="277" spans="1:3" x14ac:dyDescent="0.2">
      <c r="A277">
        <v>276</v>
      </c>
      <c r="B277" t="s">
        <v>198</v>
      </c>
      <c r="C277" t="s">
        <v>326</v>
      </c>
    </row>
    <row r="278" spans="1:3" x14ac:dyDescent="0.2">
      <c r="A278">
        <v>277</v>
      </c>
      <c r="B278" t="s">
        <v>244</v>
      </c>
      <c r="C278" t="s">
        <v>326</v>
      </c>
    </row>
    <row r="279" spans="1:3" x14ac:dyDescent="0.2">
      <c r="A279">
        <v>278</v>
      </c>
      <c r="B279" t="s">
        <v>53</v>
      </c>
      <c r="C279" t="s">
        <v>327</v>
      </c>
    </row>
    <row r="280" spans="1:3" x14ac:dyDescent="0.2">
      <c r="A280">
        <v>279</v>
      </c>
      <c r="B280" t="s">
        <v>87</v>
      </c>
      <c r="C280" t="s">
        <v>326</v>
      </c>
    </row>
    <row r="281" spans="1:3" x14ac:dyDescent="0.2">
      <c r="A281">
        <v>280</v>
      </c>
      <c r="B281" t="s">
        <v>47</v>
      </c>
      <c r="C281" t="s">
        <v>326</v>
      </c>
    </row>
    <row r="282" spans="1:3" x14ac:dyDescent="0.2">
      <c r="A282">
        <v>281</v>
      </c>
      <c r="B282" t="s">
        <v>317</v>
      </c>
      <c r="C282" t="s">
        <v>327</v>
      </c>
    </row>
    <row r="283" spans="1:3" x14ac:dyDescent="0.2">
      <c r="A283">
        <v>282</v>
      </c>
      <c r="B283" t="s">
        <v>150</v>
      </c>
      <c r="C283" t="s">
        <v>326</v>
      </c>
    </row>
    <row r="284" spans="1:3" x14ac:dyDescent="0.2">
      <c r="A284">
        <v>283</v>
      </c>
      <c r="B284" t="s">
        <v>138</v>
      </c>
      <c r="C284" t="s">
        <v>326</v>
      </c>
    </row>
    <row r="285" spans="1:3" x14ac:dyDescent="0.2">
      <c r="A285">
        <v>284</v>
      </c>
      <c r="B285" t="s">
        <v>124</v>
      </c>
      <c r="C285" t="s">
        <v>327</v>
      </c>
    </row>
    <row r="286" spans="1:3" x14ac:dyDescent="0.2">
      <c r="A286">
        <v>285</v>
      </c>
      <c r="B286" t="s">
        <v>236</v>
      </c>
      <c r="C286" t="s">
        <v>326</v>
      </c>
    </row>
    <row r="287" spans="1:3" x14ac:dyDescent="0.2">
      <c r="A287">
        <v>286</v>
      </c>
      <c r="B287" t="s">
        <v>100</v>
      </c>
      <c r="C287" t="s">
        <v>326</v>
      </c>
    </row>
    <row r="288" spans="1:3" x14ac:dyDescent="0.2">
      <c r="A288">
        <v>287</v>
      </c>
      <c r="B288" t="s">
        <v>172</v>
      </c>
      <c r="C288" t="s">
        <v>327</v>
      </c>
    </row>
    <row r="289" spans="1:3" x14ac:dyDescent="0.2">
      <c r="A289">
        <v>288</v>
      </c>
      <c r="B289" t="s">
        <v>292</v>
      </c>
      <c r="C289" t="s">
        <v>327</v>
      </c>
    </row>
    <row r="290" spans="1:3" x14ac:dyDescent="0.2">
      <c r="A290">
        <v>289</v>
      </c>
      <c r="B290" t="s">
        <v>220</v>
      </c>
      <c r="C290" t="s">
        <v>326</v>
      </c>
    </row>
    <row r="291" spans="1:3" x14ac:dyDescent="0.2">
      <c r="A291">
        <v>290</v>
      </c>
      <c r="B291" t="s">
        <v>225</v>
      </c>
      <c r="C291" t="s">
        <v>326</v>
      </c>
    </row>
    <row r="292" spans="1:3" x14ac:dyDescent="0.2">
      <c r="A292">
        <v>291</v>
      </c>
      <c r="B292" t="s">
        <v>45</v>
      </c>
      <c r="C292" t="s">
        <v>326</v>
      </c>
    </row>
    <row r="293" spans="1:3" x14ac:dyDescent="0.2">
      <c r="A293">
        <v>292</v>
      </c>
      <c r="B293" t="s">
        <v>229</v>
      </c>
      <c r="C293" t="s">
        <v>326</v>
      </c>
    </row>
    <row r="294" spans="1:3" x14ac:dyDescent="0.2">
      <c r="A294">
        <v>293</v>
      </c>
      <c r="B294" t="s">
        <v>43</v>
      </c>
      <c r="C294" t="s">
        <v>327</v>
      </c>
    </row>
    <row r="295" spans="1:3" x14ac:dyDescent="0.2">
      <c r="A295">
        <v>294</v>
      </c>
      <c r="B295" t="s">
        <v>147</v>
      </c>
      <c r="C295" t="s">
        <v>326</v>
      </c>
    </row>
    <row r="296" spans="1:3" x14ac:dyDescent="0.2">
      <c r="A296">
        <v>295</v>
      </c>
      <c r="B296" t="s">
        <v>39</v>
      </c>
      <c r="C296" t="s">
        <v>326</v>
      </c>
    </row>
    <row r="297" spans="1:3" x14ac:dyDescent="0.2">
      <c r="A297">
        <v>296</v>
      </c>
      <c r="B297" t="s">
        <v>209</v>
      </c>
      <c r="C297" t="s">
        <v>326</v>
      </c>
    </row>
    <row r="298" spans="1:3" x14ac:dyDescent="0.2">
      <c r="A298">
        <v>297</v>
      </c>
      <c r="B298" t="s">
        <v>23</v>
      </c>
      <c r="C298" t="s">
        <v>327</v>
      </c>
    </row>
    <row r="299" spans="1:3" x14ac:dyDescent="0.2">
      <c r="A299">
        <v>298</v>
      </c>
      <c r="B299" t="s">
        <v>324</v>
      </c>
      <c r="C299" t="s">
        <v>326</v>
      </c>
    </row>
    <row r="300" spans="1:3" x14ac:dyDescent="0.2">
      <c r="A300">
        <v>299</v>
      </c>
      <c r="B300" t="s">
        <v>251</v>
      </c>
      <c r="C300" t="s">
        <v>326</v>
      </c>
    </row>
    <row r="301" spans="1:3" x14ac:dyDescent="0.2">
      <c r="A301">
        <v>300</v>
      </c>
      <c r="B301" t="s">
        <v>66</v>
      </c>
      <c r="C301" t="s">
        <v>327</v>
      </c>
    </row>
    <row r="302" spans="1:3" x14ac:dyDescent="0.2">
      <c r="A302">
        <v>301</v>
      </c>
      <c r="B302" t="s">
        <v>140</v>
      </c>
      <c r="C302" t="s">
        <v>326</v>
      </c>
    </row>
    <row r="303" spans="1:3" x14ac:dyDescent="0.2">
      <c r="A303">
        <v>302</v>
      </c>
      <c r="B303" t="s">
        <v>75</v>
      </c>
      <c r="C303" t="s">
        <v>326</v>
      </c>
    </row>
    <row r="304" spans="1:3" x14ac:dyDescent="0.2">
      <c r="A304">
        <v>303</v>
      </c>
      <c r="B304" t="s">
        <v>16</v>
      </c>
      <c r="C304" t="s">
        <v>326</v>
      </c>
    </row>
    <row r="305" spans="1:3" x14ac:dyDescent="0.2">
      <c r="A305">
        <v>304</v>
      </c>
      <c r="B305" t="s">
        <v>295</v>
      </c>
      <c r="C305" t="s">
        <v>327</v>
      </c>
    </row>
    <row r="306" spans="1:3" x14ac:dyDescent="0.2">
      <c r="A306">
        <v>305</v>
      </c>
      <c r="B306" t="s">
        <v>297</v>
      </c>
      <c r="C306" t="s">
        <v>326</v>
      </c>
    </row>
    <row r="307" spans="1:3" x14ac:dyDescent="0.2">
      <c r="A307">
        <v>306</v>
      </c>
      <c r="B307" t="s">
        <v>184</v>
      </c>
      <c r="C307" t="s">
        <v>327</v>
      </c>
    </row>
    <row r="308" spans="1:3" x14ac:dyDescent="0.2">
      <c r="A308">
        <v>307</v>
      </c>
      <c r="B308" t="s">
        <v>205</v>
      </c>
      <c r="C308" t="s">
        <v>326</v>
      </c>
    </row>
    <row r="309" spans="1:3" x14ac:dyDescent="0.2">
      <c r="A309">
        <v>308</v>
      </c>
      <c r="B309" t="s">
        <v>104</v>
      </c>
      <c r="C309" t="s">
        <v>326</v>
      </c>
    </row>
    <row r="310" spans="1:3" x14ac:dyDescent="0.2">
      <c r="A310">
        <v>309</v>
      </c>
      <c r="B310" t="s">
        <v>91</v>
      </c>
      <c r="C310" t="s">
        <v>326</v>
      </c>
    </row>
    <row r="311" spans="1:3" x14ac:dyDescent="0.2">
      <c r="A311">
        <v>310</v>
      </c>
      <c r="B311" t="s">
        <v>120</v>
      </c>
      <c r="C311" t="s">
        <v>327</v>
      </c>
    </row>
    <row r="312" spans="1:3" x14ac:dyDescent="0.2">
      <c r="A312">
        <v>311</v>
      </c>
      <c r="B312" t="s">
        <v>5</v>
      </c>
      <c r="C312" t="s">
        <v>326</v>
      </c>
    </row>
    <row r="313" spans="1:3" x14ac:dyDescent="0.2">
      <c r="A313">
        <v>312</v>
      </c>
      <c r="B313" t="s">
        <v>101</v>
      </c>
      <c r="C313" t="s">
        <v>327</v>
      </c>
    </row>
    <row r="314" spans="1:3" x14ac:dyDescent="0.2">
      <c r="A314">
        <v>313</v>
      </c>
      <c r="B314" t="s">
        <v>193</v>
      </c>
      <c r="C314" t="s">
        <v>326</v>
      </c>
    </row>
    <row r="315" spans="1:3" x14ac:dyDescent="0.2">
      <c r="A315">
        <v>314</v>
      </c>
      <c r="B315" t="s">
        <v>50</v>
      </c>
      <c r="C315" t="s">
        <v>327</v>
      </c>
    </row>
    <row r="316" spans="1:3" x14ac:dyDescent="0.2">
      <c r="A316">
        <v>315</v>
      </c>
      <c r="B316" t="s">
        <v>110</v>
      </c>
      <c r="C316" t="s">
        <v>326</v>
      </c>
    </row>
    <row r="317" spans="1:3" x14ac:dyDescent="0.2">
      <c r="A317">
        <v>316</v>
      </c>
      <c r="B317" t="s">
        <v>174</v>
      </c>
      <c r="C317" t="s">
        <v>327</v>
      </c>
    </row>
    <row r="318" spans="1:3" x14ac:dyDescent="0.2">
      <c r="A318">
        <v>317</v>
      </c>
      <c r="B318" t="s">
        <v>127</v>
      </c>
      <c r="C318" t="s">
        <v>326</v>
      </c>
    </row>
    <row r="319" spans="1:3" x14ac:dyDescent="0.2">
      <c r="A319">
        <v>318</v>
      </c>
      <c r="B319" t="s">
        <v>7</v>
      </c>
      <c r="C319" t="s">
        <v>326</v>
      </c>
    </row>
    <row r="320" spans="1:3" x14ac:dyDescent="0.2">
      <c r="A320">
        <v>319</v>
      </c>
      <c r="B320" t="s">
        <v>63</v>
      </c>
      <c r="C320" t="s">
        <v>327</v>
      </c>
    </row>
    <row r="321" spans="1:3" x14ac:dyDescent="0.2">
      <c r="A321">
        <v>320</v>
      </c>
      <c r="B321" t="s">
        <v>57</v>
      </c>
      <c r="C321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5B33-4C59-E346-85CA-D2995C84E794}">
  <dimension ref="A1:C32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325</v>
      </c>
      <c r="C1" s="1" t="s">
        <v>329</v>
      </c>
    </row>
    <row r="2" spans="1:3" x14ac:dyDescent="0.2">
      <c r="A2">
        <v>1</v>
      </c>
      <c r="B2" t="s">
        <v>60</v>
      </c>
      <c r="C2" t="s">
        <v>327</v>
      </c>
    </row>
    <row r="3" spans="1:3" x14ac:dyDescent="0.2">
      <c r="A3">
        <v>2</v>
      </c>
      <c r="B3" t="s">
        <v>152</v>
      </c>
      <c r="C3" t="s">
        <v>326</v>
      </c>
    </row>
    <row r="4" spans="1:3" x14ac:dyDescent="0.2">
      <c r="A4">
        <v>3</v>
      </c>
      <c r="B4" t="s">
        <v>126</v>
      </c>
      <c r="C4" t="s">
        <v>326</v>
      </c>
    </row>
    <row r="5" spans="1:3" x14ac:dyDescent="0.2">
      <c r="A5">
        <v>4</v>
      </c>
      <c r="B5" t="s">
        <v>177</v>
      </c>
      <c r="C5" t="s">
        <v>326</v>
      </c>
    </row>
    <row r="6" spans="1:3" x14ac:dyDescent="0.2">
      <c r="A6">
        <v>5</v>
      </c>
      <c r="B6" t="s">
        <v>133</v>
      </c>
      <c r="C6" t="s">
        <v>326</v>
      </c>
    </row>
    <row r="7" spans="1:3" x14ac:dyDescent="0.2">
      <c r="A7">
        <v>6</v>
      </c>
      <c r="B7" t="s">
        <v>197</v>
      </c>
      <c r="C7" t="s">
        <v>326</v>
      </c>
    </row>
    <row r="8" spans="1:3" x14ac:dyDescent="0.2">
      <c r="A8">
        <v>7</v>
      </c>
      <c r="B8" t="s">
        <v>170</v>
      </c>
      <c r="C8" t="s">
        <v>326</v>
      </c>
    </row>
    <row r="9" spans="1:3" x14ac:dyDescent="0.2">
      <c r="A9">
        <v>8</v>
      </c>
      <c r="B9" t="s">
        <v>286</v>
      </c>
      <c r="C9" t="s">
        <v>327</v>
      </c>
    </row>
    <row r="10" spans="1:3" x14ac:dyDescent="0.2">
      <c r="A10">
        <v>9</v>
      </c>
      <c r="B10" t="s">
        <v>153</v>
      </c>
      <c r="C10" t="s">
        <v>326</v>
      </c>
    </row>
    <row r="11" spans="1:3" x14ac:dyDescent="0.2">
      <c r="A11">
        <v>10</v>
      </c>
      <c r="B11" t="s">
        <v>314</v>
      </c>
      <c r="C11" t="s">
        <v>327</v>
      </c>
    </row>
    <row r="12" spans="1:3" x14ac:dyDescent="0.2">
      <c r="A12">
        <v>11</v>
      </c>
      <c r="B12" t="s">
        <v>234</v>
      </c>
      <c r="C12" t="s">
        <v>327</v>
      </c>
    </row>
    <row r="13" spans="1:3" x14ac:dyDescent="0.2">
      <c r="A13">
        <v>12</v>
      </c>
      <c r="B13" t="s">
        <v>313</v>
      </c>
      <c r="C13" t="s">
        <v>326</v>
      </c>
    </row>
    <row r="14" spans="1:3" x14ac:dyDescent="0.2">
      <c r="A14">
        <v>13</v>
      </c>
      <c r="B14" t="s">
        <v>145</v>
      </c>
      <c r="C14" t="s">
        <v>326</v>
      </c>
    </row>
    <row r="15" spans="1:3" x14ac:dyDescent="0.2">
      <c r="A15">
        <v>14</v>
      </c>
      <c r="B15" t="s">
        <v>227</v>
      </c>
      <c r="C15" t="s">
        <v>326</v>
      </c>
    </row>
    <row r="16" spans="1:3" x14ac:dyDescent="0.2">
      <c r="A16">
        <v>15</v>
      </c>
      <c r="B16" t="s">
        <v>61</v>
      </c>
      <c r="C16" t="s">
        <v>326</v>
      </c>
    </row>
    <row r="17" spans="1:3" x14ac:dyDescent="0.2">
      <c r="A17">
        <v>16</v>
      </c>
      <c r="B17" t="s">
        <v>303</v>
      </c>
      <c r="C17" t="s">
        <v>326</v>
      </c>
    </row>
    <row r="18" spans="1:3" x14ac:dyDescent="0.2">
      <c r="A18">
        <v>17</v>
      </c>
      <c r="B18" t="s">
        <v>211</v>
      </c>
      <c r="C18" t="s">
        <v>326</v>
      </c>
    </row>
    <row r="19" spans="1:3" x14ac:dyDescent="0.2">
      <c r="A19">
        <v>18</v>
      </c>
      <c r="B19" t="s">
        <v>121</v>
      </c>
      <c r="C19" t="s">
        <v>326</v>
      </c>
    </row>
    <row r="20" spans="1:3" x14ac:dyDescent="0.2">
      <c r="A20">
        <v>19</v>
      </c>
      <c r="B20" t="s">
        <v>74</v>
      </c>
      <c r="C20" t="s">
        <v>326</v>
      </c>
    </row>
    <row r="21" spans="1:3" x14ac:dyDescent="0.2">
      <c r="A21">
        <v>20</v>
      </c>
      <c r="B21" t="s">
        <v>73</v>
      </c>
      <c r="C21" t="s">
        <v>326</v>
      </c>
    </row>
    <row r="22" spans="1:3" x14ac:dyDescent="0.2">
      <c r="A22">
        <v>21</v>
      </c>
      <c r="B22" t="s">
        <v>164</v>
      </c>
      <c r="C22" t="s">
        <v>326</v>
      </c>
    </row>
    <row r="23" spans="1:3" x14ac:dyDescent="0.2">
      <c r="A23">
        <v>22</v>
      </c>
      <c r="B23" t="s">
        <v>84</v>
      </c>
      <c r="C23" t="s">
        <v>327</v>
      </c>
    </row>
    <row r="24" spans="1:3" x14ac:dyDescent="0.2">
      <c r="A24">
        <v>23</v>
      </c>
      <c r="B24" t="s">
        <v>279</v>
      </c>
      <c r="C24" t="s">
        <v>327</v>
      </c>
    </row>
    <row r="25" spans="1:3" x14ac:dyDescent="0.2">
      <c r="A25">
        <v>24</v>
      </c>
      <c r="B25" t="s">
        <v>263</v>
      </c>
      <c r="C25" t="s">
        <v>326</v>
      </c>
    </row>
    <row r="26" spans="1:3" x14ac:dyDescent="0.2">
      <c r="A26">
        <v>25</v>
      </c>
      <c r="B26" t="s">
        <v>203</v>
      </c>
      <c r="C26" t="s">
        <v>326</v>
      </c>
    </row>
    <row r="27" spans="1:3" x14ac:dyDescent="0.2">
      <c r="A27">
        <v>26</v>
      </c>
      <c r="B27" t="s">
        <v>185</v>
      </c>
      <c r="C27" t="s">
        <v>326</v>
      </c>
    </row>
    <row r="28" spans="1:3" x14ac:dyDescent="0.2">
      <c r="A28">
        <v>27</v>
      </c>
      <c r="B28" t="s">
        <v>194</v>
      </c>
      <c r="C28" t="s">
        <v>326</v>
      </c>
    </row>
    <row r="29" spans="1:3" x14ac:dyDescent="0.2">
      <c r="A29">
        <v>28</v>
      </c>
      <c r="B29" t="s">
        <v>305</v>
      </c>
      <c r="C29" t="s">
        <v>326</v>
      </c>
    </row>
    <row r="30" spans="1:3" x14ac:dyDescent="0.2">
      <c r="A30">
        <v>29</v>
      </c>
      <c r="B30" t="s">
        <v>42</v>
      </c>
      <c r="C30" t="s">
        <v>326</v>
      </c>
    </row>
    <row r="31" spans="1:3" x14ac:dyDescent="0.2">
      <c r="A31">
        <v>30</v>
      </c>
      <c r="B31" t="s">
        <v>13</v>
      </c>
      <c r="C31" t="s">
        <v>326</v>
      </c>
    </row>
    <row r="32" spans="1:3" x14ac:dyDescent="0.2">
      <c r="A32">
        <v>31</v>
      </c>
      <c r="B32" t="s">
        <v>283</v>
      </c>
      <c r="C32" t="s">
        <v>326</v>
      </c>
    </row>
    <row r="33" spans="1:3" x14ac:dyDescent="0.2">
      <c r="A33">
        <v>32</v>
      </c>
      <c r="B33" t="s">
        <v>90</v>
      </c>
      <c r="C33" t="s">
        <v>327</v>
      </c>
    </row>
    <row r="34" spans="1:3" x14ac:dyDescent="0.2">
      <c r="A34">
        <v>33</v>
      </c>
      <c r="B34" t="s">
        <v>131</v>
      </c>
      <c r="C34" t="s">
        <v>327</v>
      </c>
    </row>
    <row r="35" spans="1:3" x14ac:dyDescent="0.2">
      <c r="A35">
        <v>34</v>
      </c>
      <c r="B35" t="s">
        <v>106</v>
      </c>
      <c r="C35" t="s">
        <v>327</v>
      </c>
    </row>
    <row r="36" spans="1:3" x14ac:dyDescent="0.2">
      <c r="A36">
        <v>35</v>
      </c>
      <c r="B36" t="s">
        <v>70</v>
      </c>
      <c r="C36" t="s">
        <v>326</v>
      </c>
    </row>
    <row r="37" spans="1:3" x14ac:dyDescent="0.2">
      <c r="A37">
        <v>36</v>
      </c>
      <c r="B37" t="s">
        <v>32</v>
      </c>
      <c r="C37" t="s">
        <v>326</v>
      </c>
    </row>
    <row r="38" spans="1:3" x14ac:dyDescent="0.2">
      <c r="A38">
        <v>37</v>
      </c>
      <c r="B38" t="s">
        <v>241</v>
      </c>
      <c r="C38" t="s">
        <v>326</v>
      </c>
    </row>
    <row r="39" spans="1:3" x14ac:dyDescent="0.2">
      <c r="A39">
        <v>38</v>
      </c>
      <c r="B39" t="s">
        <v>171</v>
      </c>
      <c r="C39" t="s">
        <v>327</v>
      </c>
    </row>
    <row r="40" spans="1:3" x14ac:dyDescent="0.2">
      <c r="A40">
        <v>39</v>
      </c>
      <c r="B40" t="s">
        <v>128</v>
      </c>
      <c r="C40" t="s">
        <v>326</v>
      </c>
    </row>
    <row r="41" spans="1:3" x14ac:dyDescent="0.2">
      <c r="A41">
        <v>40</v>
      </c>
      <c r="B41" t="s">
        <v>144</v>
      </c>
      <c r="C41" t="s">
        <v>326</v>
      </c>
    </row>
    <row r="42" spans="1:3" x14ac:dyDescent="0.2">
      <c r="A42">
        <v>41</v>
      </c>
      <c r="B42" t="s">
        <v>208</v>
      </c>
      <c r="C42" t="s">
        <v>326</v>
      </c>
    </row>
    <row r="43" spans="1:3" x14ac:dyDescent="0.2">
      <c r="A43">
        <v>42</v>
      </c>
      <c r="B43" t="s">
        <v>77</v>
      </c>
      <c r="C43" t="s">
        <v>326</v>
      </c>
    </row>
    <row r="44" spans="1:3" x14ac:dyDescent="0.2">
      <c r="A44">
        <v>43</v>
      </c>
      <c r="B44" t="s">
        <v>186</v>
      </c>
      <c r="C44" t="s">
        <v>327</v>
      </c>
    </row>
    <row r="45" spans="1:3" x14ac:dyDescent="0.2">
      <c r="A45">
        <v>44</v>
      </c>
      <c r="B45" t="s">
        <v>217</v>
      </c>
      <c r="C45" t="s">
        <v>326</v>
      </c>
    </row>
    <row r="46" spans="1:3" x14ac:dyDescent="0.2">
      <c r="A46">
        <v>45</v>
      </c>
      <c r="B46" t="s">
        <v>250</v>
      </c>
      <c r="C46" t="s">
        <v>326</v>
      </c>
    </row>
    <row r="47" spans="1:3" x14ac:dyDescent="0.2">
      <c r="A47">
        <v>46</v>
      </c>
      <c r="B47" t="s">
        <v>82</v>
      </c>
      <c r="C47" t="s">
        <v>326</v>
      </c>
    </row>
    <row r="48" spans="1:3" x14ac:dyDescent="0.2">
      <c r="A48">
        <v>47</v>
      </c>
      <c r="B48" t="s">
        <v>83</v>
      </c>
      <c r="C48" t="s">
        <v>326</v>
      </c>
    </row>
    <row r="49" spans="1:3" x14ac:dyDescent="0.2">
      <c r="A49">
        <v>48</v>
      </c>
      <c r="B49" t="s">
        <v>167</v>
      </c>
      <c r="C49" t="s">
        <v>326</v>
      </c>
    </row>
    <row r="50" spans="1:3" x14ac:dyDescent="0.2">
      <c r="A50">
        <v>49</v>
      </c>
      <c r="B50" t="s">
        <v>187</v>
      </c>
      <c r="C50" t="s">
        <v>326</v>
      </c>
    </row>
    <row r="51" spans="1:3" x14ac:dyDescent="0.2">
      <c r="A51">
        <v>50</v>
      </c>
      <c r="B51" t="s">
        <v>97</v>
      </c>
      <c r="C51" t="s">
        <v>326</v>
      </c>
    </row>
    <row r="52" spans="1:3" x14ac:dyDescent="0.2">
      <c r="A52">
        <v>51</v>
      </c>
      <c r="B52" t="s">
        <v>235</v>
      </c>
      <c r="C52" t="s">
        <v>327</v>
      </c>
    </row>
    <row r="53" spans="1:3" x14ac:dyDescent="0.2">
      <c r="A53">
        <v>52</v>
      </c>
      <c r="B53" t="s">
        <v>109</v>
      </c>
      <c r="C53" t="s">
        <v>326</v>
      </c>
    </row>
    <row r="54" spans="1:3" x14ac:dyDescent="0.2">
      <c r="A54">
        <v>53</v>
      </c>
      <c r="B54" t="s">
        <v>160</v>
      </c>
      <c r="C54" t="s">
        <v>326</v>
      </c>
    </row>
    <row r="55" spans="1:3" x14ac:dyDescent="0.2">
      <c r="A55">
        <v>54</v>
      </c>
      <c r="B55" t="s">
        <v>34</v>
      </c>
      <c r="C55" t="s">
        <v>326</v>
      </c>
    </row>
    <row r="56" spans="1:3" x14ac:dyDescent="0.2">
      <c r="A56">
        <v>55</v>
      </c>
      <c r="B56" t="s">
        <v>132</v>
      </c>
      <c r="C56" t="s">
        <v>327</v>
      </c>
    </row>
    <row r="57" spans="1:3" x14ac:dyDescent="0.2">
      <c r="A57">
        <v>56</v>
      </c>
      <c r="B57" t="s">
        <v>224</v>
      </c>
      <c r="C57" t="s">
        <v>326</v>
      </c>
    </row>
    <row r="58" spans="1:3" x14ac:dyDescent="0.2">
      <c r="A58">
        <v>57</v>
      </c>
      <c r="B58" t="s">
        <v>240</v>
      </c>
      <c r="C58" t="s">
        <v>326</v>
      </c>
    </row>
    <row r="59" spans="1:3" x14ac:dyDescent="0.2">
      <c r="A59">
        <v>58</v>
      </c>
      <c r="B59" t="s">
        <v>71</v>
      </c>
      <c r="C59" t="s">
        <v>326</v>
      </c>
    </row>
    <row r="60" spans="1:3" x14ac:dyDescent="0.2">
      <c r="A60">
        <v>59</v>
      </c>
      <c r="B60" t="s">
        <v>115</v>
      </c>
      <c r="C60" t="s">
        <v>326</v>
      </c>
    </row>
    <row r="61" spans="1:3" x14ac:dyDescent="0.2">
      <c r="A61">
        <v>60</v>
      </c>
      <c r="B61" t="s">
        <v>204</v>
      </c>
      <c r="C61" t="s">
        <v>326</v>
      </c>
    </row>
    <row r="62" spans="1:3" x14ac:dyDescent="0.2">
      <c r="A62">
        <v>61</v>
      </c>
      <c r="B62" t="s">
        <v>253</v>
      </c>
      <c r="C62" t="s">
        <v>326</v>
      </c>
    </row>
    <row r="63" spans="1:3" x14ac:dyDescent="0.2">
      <c r="A63">
        <v>62</v>
      </c>
      <c r="B63" t="s">
        <v>146</v>
      </c>
      <c r="C63" t="s">
        <v>327</v>
      </c>
    </row>
    <row r="64" spans="1:3" x14ac:dyDescent="0.2">
      <c r="A64">
        <v>63</v>
      </c>
      <c r="B64" t="s">
        <v>30</v>
      </c>
      <c r="C64" t="s">
        <v>326</v>
      </c>
    </row>
    <row r="65" spans="1:3" x14ac:dyDescent="0.2">
      <c r="A65">
        <v>64</v>
      </c>
      <c r="B65" t="s">
        <v>62</v>
      </c>
      <c r="C65" t="s">
        <v>326</v>
      </c>
    </row>
    <row r="66" spans="1:3" x14ac:dyDescent="0.2">
      <c r="A66">
        <v>65</v>
      </c>
      <c r="B66" t="s">
        <v>86</v>
      </c>
      <c r="C66" t="s">
        <v>326</v>
      </c>
    </row>
    <row r="67" spans="1:3" x14ac:dyDescent="0.2">
      <c r="A67">
        <v>66</v>
      </c>
      <c r="B67" t="s">
        <v>55</v>
      </c>
      <c r="C67" t="s">
        <v>326</v>
      </c>
    </row>
    <row r="68" spans="1:3" x14ac:dyDescent="0.2">
      <c r="A68">
        <v>67</v>
      </c>
      <c r="B68" t="s">
        <v>130</v>
      </c>
      <c r="C68" t="s">
        <v>326</v>
      </c>
    </row>
    <row r="69" spans="1:3" x14ac:dyDescent="0.2">
      <c r="A69">
        <v>68</v>
      </c>
      <c r="B69" t="s">
        <v>212</v>
      </c>
      <c r="C69" t="s">
        <v>327</v>
      </c>
    </row>
    <row r="70" spans="1:3" x14ac:dyDescent="0.2">
      <c r="A70">
        <v>69</v>
      </c>
      <c r="B70" t="s">
        <v>114</v>
      </c>
      <c r="C70" t="s">
        <v>326</v>
      </c>
    </row>
    <row r="71" spans="1:3" x14ac:dyDescent="0.2">
      <c r="A71">
        <v>70</v>
      </c>
      <c r="B71" t="s">
        <v>300</v>
      </c>
      <c r="C71" t="s">
        <v>326</v>
      </c>
    </row>
    <row r="72" spans="1:3" x14ac:dyDescent="0.2">
      <c r="A72">
        <v>71</v>
      </c>
      <c r="B72" t="s">
        <v>233</v>
      </c>
      <c r="C72" t="s">
        <v>327</v>
      </c>
    </row>
    <row r="73" spans="1:3" x14ac:dyDescent="0.2">
      <c r="A73">
        <v>72</v>
      </c>
      <c r="B73" t="s">
        <v>304</v>
      </c>
      <c r="C73" t="s">
        <v>326</v>
      </c>
    </row>
    <row r="74" spans="1:3" x14ac:dyDescent="0.2">
      <c r="A74">
        <v>73</v>
      </c>
      <c r="B74" t="s">
        <v>99</v>
      </c>
      <c r="C74" t="s">
        <v>327</v>
      </c>
    </row>
    <row r="75" spans="1:3" x14ac:dyDescent="0.2">
      <c r="A75">
        <v>74</v>
      </c>
      <c r="B75" t="s">
        <v>207</v>
      </c>
      <c r="C75" t="s">
        <v>326</v>
      </c>
    </row>
    <row r="76" spans="1:3" x14ac:dyDescent="0.2">
      <c r="A76">
        <v>75</v>
      </c>
      <c r="B76" t="s">
        <v>151</v>
      </c>
      <c r="C76" t="s">
        <v>327</v>
      </c>
    </row>
    <row r="77" spans="1:3" x14ac:dyDescent="0.2">
      <c r="A77">
        <v>76</v>
      </c>
      <c r="B77" t="s">
        <v>56</v>
      </c>
      <c r="C77" t="s">
        <v>326</v>
      </c>
    </row>
    <row r="78" spans="1:3" x14ac:dyDescent="0.2">
      <c r="A78">
        <v>77</v>
      </c>
      <c r="B78" t="s">
        <v>118</v>
      </c>
      <c r="C78" t="s">
        <v>326</v>
      </c>
    </row>
    <row r="79" spans="1:3" x14ac:dyDescent="0.2">
      <c r="A79">
        <v>78</v>
      </c>
      <c r="B79" t="s">
        <v>246</v>
      </c>
      <c r="C79" t="s">
        <v>326</v>
      </c>
    </row>
    <row r="80" spans="1:3" x14ac:dyDescent="0.2">
      <c r="A80">
        <v>79</v>
      </c>
      <c r="B80" t="s">
        <v>65</v>
      </c>
      <c r="C80" t="s">
        <v>326</v>
      </c>
    </row>
    <row r="81" spans="1:3" x14ac:dyDescent="0.2">
      <c r="A81">
        <v>80</v>
      </c>
      <c r="B81" t="s">
        <v>200</v>
      </c>
      <c r="C81" t="s">
        <v>326</v>
      </c>
    </row>
    <row r="82" spans="1:3" x14ac:dyDescent="0.2">
      <c r="A82">
        <v>81</v>
      </c>
      <c r="B82" t="s">
        <v>117</v>
      </c>
      <c r="C82" t="s">
        <v>326</v>
      </c>
    </row>
    <row r="83" spans="1:3" x14ac:dyDescent="0.2">
      <c r="A83">
        <v>82</v>
      </c>
      <c r="B83" t="s">
        <v>294</v>
      </c>
      <c r="C83" t="s">
        <v>326</v>
      </c>
    </row>
    <row r="84" spans="1:3" x14ac:dyDescent="0.2">
      <c r="A84">
        <v>83</v>
      </c>
      <c r="B84" t="s">
        <v>259</v>
      </c>
      <c r="C84" t="s">
        <v>326</v>
      </c>
    </row>
    <row r="85" spans="1:3" x14ac:dyDescent="0.2">
      <c r="A85">
        <v>84</v>
      </c>
      <c r="B85" t="s">
        <v>159</v>
      </c>
      <c r="C85" t="s">
        <v>326</v>
      </c>
    </row>
    <row r="86" spans="1:3" x14ac:dyDescent="0.2">
      <c r="A86">
        <v>85</v>
      </c>
      <c r="B86" t="s">
        <v>183</v>
      </c>
      <c r="C86" t="s">
        <v>326</v>
      </c>
    </row>
    <row r="87" spans="1:3" x14ac:dyDescent="0.2">
      <c r="A87">
        <v>86</v>
      </c>
      <c r="B87" t="s">
        <v>29</v>
      </c>
      <c r="C87" t="s">
        <v>326</v>
      </c>
    </row>
    <row r="88" spans="1:3" x14ac:dyDescent="0.2">
      <c r="A88">
        <v>87</v>
      </c>
      <c r="B88" t="s">
        <v>103</v>
      </c>
      <c r="C88" t="s">
        <v>326</v>
      </c>
    </row>
    <row r="89" spans="1:3" x14ac:dyDescent="0.2">
      <c r="A89">
        <v>88</v>
      </c>
      <c r="B89" t="s">
        <v>230</v>
      </c>
      <c r="C89" t="s">
        <v>326</v>
      </c>
    </row>
    <row r="90" spans="1:3" x14ac:dyDescent="0.2">
      <c r="A90">
        <v>89</v>
      </c>
      <c r="B90" t="s">
        <v>58</v>
      </c>
      <c r="C90" t="s">
        <v>327</v>
      </c>
    </row>
    <row r="91" spans="1:3" x14ac:dyDescent="0.2">
      <c r="A91">
        <v>90</v>
      </c>
      <c r="B91" t="s">
        <v>79</v>
      </c>
      <c r="C91" t="s">
        <v>326</v>
      </c>
    </row>
    <row r="92" spans="1:3" x14ac:dyDescent="0.2">
      <c r="A92">
        <v>91</v>
      </c>
      <c r="B92" t="s">
        <v>122</v>
      </c>
      <c r="C92" t="s">
        <v>326</v>
      </c>
    </row>
    <row r="93" spans="1:3" x14ac:dyDescent="0.2">
      <c r="A93">
        <v>92</v>
      </c>
      <c r="B93" t="s">
        <v>102</v>
      </c>
      <c r="C93" t="s">
        <v>326</v>
      </c>
    </row>
    <row r="94" spans="1:3" x14ac:dyDescent="0.2">
      <c r="A94">
        <v>93</v>
      </c>
      <c r="B94" t="s">
        <v>6</v>
      </c>
      <c r="C94" t="s">
        <v>326</v>
      </c>
    </row>
    <row r="95" spans="1:3" x14ac:dyDescent="0.2">
      <c r="A95">
        <v>94</v>
      </c>
      <c r="B95" t="s">
        <v>173</v>
      </c>
      <c r="C95" t="s">
        <v>326</v>
      </c>
    </row>
    <row r="96" spans="1:3" x14ac:dyDescent="0.2">
      <c r="A96">
        <v>95</v>
      </c>
      <c r="B96" t="s">
        <v>296</v>
      </c>
      <c r="C96" t="s">
        <v>326</v>
      </c>
    </row>
    <row r="97" spans="1:3" x14ac:dyDescent="0.2">
      <c r="A97">
        <v>96</v>
      </c>
      <c r="B97" t="s">
        <v>309</v>
      </c>
      <c r="C97" t="s">
        <v>326</v>
      </c>
    </row>
    <row r="98" spans="1:3" x14ac:dyDescent="0.2">
      <c r="A98">
        <v>97</v>
      </c>
      <c r="B98" t="s">
        <v>275</v>
      </c>
      <c r="C98" t="s">
        <v>326</v>
      </c>
    </row>
    <row r="99" spans="1:3" x14ac:dyDescent="0.2">
      <c r="A99">
        <v>98</v>
      </c>
      <c r="B99" t="s">
        <v>307</v>
      </c>
      <c r="C99" t="s">
        <v>326</v>
      </c>
    </row>
    <row r="100" spans="1:3" x14ac:dyDescent="0.2">
      <c r="A100">
        <v>99</v>
      </c>
      <c r="B100" t="s">
        <v>162</v>
      </c>
      <c r="C100" t="s">
        <v>326</v>
      </c>
    </row>
    <row r="101" spans="1:3" x14ac:dyDescent="0.2">
      <c r="A101">
        <v>100</v>
      </c>
      <c r="B101" t="s">
        <v>266</v>
      </c>
      <c r="C101" t="s">
        <v>326</v>
      </c>
    </row>
    <row r="102" spans="1:3" x14ac:dyDescent="0.2">
      <c r="A102">
        <v>101</v>
      </c>
      <c r="B102" t="s">
        <v>33</v>
      </c>
      <c r="C102" t="s">
        <v>326</v>
      </c>
    </row>
    <row r="103" spans="1:3" x14ac:dyDescent="0.2">
      <c r="A103">
        <v>102</v>
      </c>
      <c r="B103" t="s">
        <v>143</v>
      </c>
      <c r="C103" t="s">
        <v>327</v>
      </c>
    </row>
    <row r="104" spans="1:3" x14ac:dyDescent="0.2">
      <c r="A104">
        <v>103</v>
      </c>
      <c r="B104" t="s">
        <v>157</v>
      </c>
      <c r="C104" t="s">
        <v>327</v>
      </c>
    </row>
    <row r="105" spans="1:3" x14ac:dyDescent="0.2">
      <c r="A105">
        <v>104</v>
      </c>
      <c r="B105" t="s">
        <v>44</v>
      </c>
      <c r="C105" t="s">
        <v>326</v>
      </c>
    </row>
    <row r="106" spans="1:3" x14ac:dyDescent="0.2">
      <c r="A106">
        <v>105</v>
      </c>
      <c r="B106" t="s">
        <v>148</v>
      </c>
      <c r="C106" t="s">
        <v>326</v>
      </c>
    </row>
    <row r="107" spans="1:3" x14ac:dyDescent="0.2">
      <c r="A107">
        <v>106</v>
      </c>
      <c r="B107" t="s">
        <v>168</v>
      </c>
      <c r="C107" t="s">
        <v>327</v>
      </c>
    </row>
    <row r="108" spans="1:3" x14ac:dyDescent="0.2">
      <c r="A108">
        <v>107</v>
      </c>
      <c r="B108" t="s">
        <v>181</v>
      </c>
      <c r="C108" t="s">
        <v>327</v>
      </c>
    </row>
    <row r="109" spans="1:3" x14ac:dyDescent="0.2">
      <c r="A109">
        <v>108</v>
      </c>
      <c r="B109" t="s">
        <v>48</v>
      </c>
      <c r="C109" t="s">
        <v>327</v>
      </c>
    </row>
    <row r="110" spans="1:3" x14ac:dyDescent="0.2">
      <c r="A110">
        <v>109</v>
      </c>
      <c r="B110" t="s">
        <v>52</v>
      </c>
      <c r="C110" t="s">
        <v>327</v>
      </c>
    </row>
    <row r="111" spans="1:3" x14ac:dyDescent="0.2">
      <c r="A111">
        <v>110</v>
      </c>
      <c r="B111" t="s">
        <v>155</v>
      </c>
      <c r="C111" t="s">
        <v>326</v>
      </c>
    </row>
    <row r="112" spans="1:3" x14ac:dyDescent="0.2">
      <c r="A112">
        <v>111</v>
      </c>
      <c r="B112" t="s">
        <v>322</v>
      </c>
      <c r="C112" t="s">
        <v>326</v>
      </c>
    </row>
    <row r="113" spans="1:3" x14ac:dyDescent="0.2">
      <c r="A113">
        <v>112</v>
      </c>
      <c r="B113" t="s">
        <v>206</v>
      </c>
      <c r="C113" t="s">
        <v>327</v>
      </c>
    </row>
    <row r="114" spans="1:3" x14ac:dyDescent="0.2">
      <c r="A114">
        <v>113</v>
      </c>
      <c r="B114" t="s">
        <v>268</v>
      </c>
      <c r="C114" t="s">
        <v>326</v>
      </c>
    </row>
    <row r="115" spans="1:3" x14ac:dyDescent="0.2">
      <c r="A115">
        <v>114</v>
      </c>
      <c r="B115" t="s">
        <v>232</v>
      </c>
      <c r="C115" t="s">
        <v>326</v>
      </c>
    </row>
    <row r="116" spans="1:3" x14ac:dyDescent="0.2">
      <c r="A116">
        <v>115</v>
      </c>
      <c r="B116" t="s">
        <v>238</v>
      </c>
      <c r="C116" t="s">
        <v>327</v>
      </c>
    </row>
    <row r="117" spans="1:3" x14ac:dyDescent="0.2">
      <c r="A117">
        <v>116</v>
      </c>
      <c r="B117" t="s">
        <v>201</v>
      </c>
      <c r="C117" t="s">
        <v>327</v>
      </c>
    </row>
    <row r="118" spans="1:3" x14ac:dyDescent="0.2">
      <c r="A118">
        <v>117</v>
      </c>
      <c r="B118" t="s">
        <v>9</v>
      </c>
      <c r="C118" t="s">
        <v>327</v>
      </c>
    </row>
    <row r="119" spans="1:3" x14ac:dyDescent="0.2">
      <c r="A119">
        <v>118</v>
      </c>
      <c r="B119" t="s">
        <v>180</v>
      </c>
      <c r="C119" t="s">
        <v>327</v>
      </c>
    </row>
    <row r="120" spans="1:3" x14ac:dyDescent="0.2">
      <c r="A120">
        <v>119</v>
      </c>
      <c r="B120" t="s">
        <v>96</v>
      </c>
      <c r="C120" t="s">
        <v>326</v>
      </c>
    </row>
    <row r="121" spans="1:3" x14ac:dyDescent="0.2">
      <c r="A121">
        <v>120</v>
      </c>
      <c r="B121" t="s">
        <v>237</v>
      </c>
      <c r="C121" t="s">
        <v>326</v>
      </c>
    </row>
    <row r="122" spans="1:3" x14ac:dyDescent="0.2">
      <c r="A122">
        <v>121</v>
      </c>
      <c r="B122" t="s">
        <v>299</v>
      </c>
      <c r="C122" t="s">
        <v>326</v>
      </c>
    </row>
    <row r="123" spans="1:3" x14ac:dyDescent="0.2">
      <c r="A123">
        <v>122</v>
      </c>
      <c r="B123" t="s">
        <v>123</v>
      </c>
      <c r="C123" t="s">
        <v>326</v>
      </c>
    </row>
    <row r="124" spans="1:3" x14ac:dyDescent="0.2">
      <c r="A124">
        <v>123</v>
      </c>
      <c r="B124" t="s">
        <v>310</v>
      </c>
      <c r="C124" t="s">
        <v>326</v>
      </c>
    </row>
    <row r="125" spans="1:3" x14ac:dyDescent="0.2">
      <c r="A125">
        <v>124</v>
      </c>
      <c r="B125" t="s">
        <v>25</v>
      </c>
      <c r="C125" t="s">
        <v>326</v>
      </c>
    </row>
    <row r="126" spans="1:3" x14ac:dyDescent="0.2">
      <c r="A126">
        <v>125</v>
      </c>
      <c r="B126" t="s">
        <v>17</v>
      </c>
      <c r="C126" t="s">
        <v>326</v>
      </c>
    </row>
    <row r="127" spans="1:3" x14ac:dyDescent="0.2">
      <c r="A127">
        <v>126</v>
      </c>
      <c r="B127" t="s">
        <v>271</v>
      </c>
      <c r="C127" t="s">
        <v>326</v>
      </c>
    </row>
    <row r="128" spans="1:3" x14ac:dyDescent="0.2">
      <c r="A128">
        <v>127</v>
      </c>
      <c r="B128" t="s">
        <v>93</v>
      </c>
      <c r="C128" t="s">
        <v>326</v>
      </c>
    </row>
    <row r="129" spans="1:3" x14ac:dyDescent="0.2">
      <c r="A129">
        <v>128</v>
      </c>
      <c r="B129" t="s">
        <v>270</v>
      </c>
      <c r="C129" t="s">
        <v>326</v>
      </c>
    </row>
    <row r="130" spans="1:3" x14ac:dyDescent="0.2">
      <c r="A130">
        <v>129</v>
      </c>
      <c r="B130" t="s">
        <v>64</v>
      </c>
      <c r="C130" t="s">
        <v>327</v>
      </c>
    </row>
    <row r="131" spans="1:3" x14ac:dyDescent="0.2">
      <c r="A131">
        <v>130</v>
      </c>
      <c r="B131" t="s">
        <v>161</v>
      </c>
      <c r="C131" t="s">
        <v>326</v>
      </c>
    </row>
    <row r="132" spans="1:3" x14ac:dyDescent="0.2">
      <c r="A132">
        <v>131</v>
      </c>
      <c r="B132" t="s">
        <v>51</v>
      </c>
      <c r="C132" t="s">
        <v>326</v>
      </c>
    </row>
    <row r="133" spans="1:3" x14ac:dyDescent="0.2">
      <c r="A133">
        <v>132</v>
      </c>
      <c r="B133" t="s">
        <v>35</v>
      </c>
      <c r="C133" t="s">
        <v>326</v>
      </c>
    </row>
    <row r="134" spans="1:3" x14ac:dyDescent="0.2">
      <c r="A134">
        <v>133</v>
      </c>
      <c r="B134" t="s">
        <v>12</v>
      </c>
      <c r="C134" t="s">
        <v>326</v>
      </c>
    </row>
    <row r="135" spans="1:3" x14ac:dyDescent="0.2">
      <c r="A135">
        <v>134</v>
      </c>
      <c r="B135" t="s">
        <v>202</v>
      </c>
      <c r="C135" t="s">
        <v>326</v>
      </c>
    </row>
    <row r="136" spans="1:3" x14ac:dyDescent="0.2">
      <c r="A136">
        <v>135</v>
      </c>
      <c r="B136" t="s">
        <v>192</v>
      </c>
      <c r="C136" t="s">
        <v>326</v>
      </c>
    </row>
    <row r="137" spans="1:3" x14ac:dyDescent="0.2">
      <c r="A137">
        <v>136</v>
      </c>
      <c r="B137" t="s">
        <v>215</v>
      </c>
      <c r="C137" t="s">
        <v>327</v>
      </c>
    </row>
    <row r="138" spans="1:3" x14ac:dyDescent="0.2">
      <c r="A138">
        <v>137</v>
      </c>
      <c r="B138" t="s">
        <v>10</v>
      </c>
      <c r="C138" t="s">
        <v>326</v>
      </c>
    </row>
    <row r="139" spans="1:3" x14ac:dyDescent="0.2">
      <c r="A139">
        <v>138</v>
      </c>
      <c r="B139" t="s">
        <v>291</v>
      </c>
      <c r="C139" t="s">
        <v>326</v>
      </c>
    </row>
    <row r="140" spans="1:3" x14ac:dyDescent="0.2">
      <c r="A140">
        <v>139</v>
      </c>
      <c r="B140" t="s">
        <v>119</v>
      </c>
      <c r="C140" t="s">
        <v>326</v>
      </c>
    </row>
    <row r="141" spans="1:3" x14ac:dyDescent="0.2">
      <c r="A141">
        <v>140</v>
      </c>
      <c r="B141" t="s">
        <v>319</v>
      </c>
      <c r="C141" t="s">
        <v>327</v>
      </c>
    </row>
    <row r="142" spans="1:3" x14ac:dyDescent="0.2">
      <c r="A142">
        <v>141</v>
      </c>
      <c r="B142" t="s">
        <v>311</v>
      </c>
      <c r="C142" t="s">
        <v>327</v>
      </c>
    </row>
    <row r="143" spans="1:3" x14ac:dyDescent="0.2">
      <c r="A143">
        <v>142</v>
      </c>
      <c r="B143" t="s">
        <v>158</v>
      </c>
      <c r="C143" t="s">
        <v>326</v>
      </c>
    </row>
    <row r="144" spans="1:3" x14ac:dyDescent="0.2">
      <c r="A144">
        <v>143</v>
      </c>
      <c r="B144" t="s">
        <v>318</v>
      </c>
      <c r="C144" t="s">
        <v>326</v>
      </c>
    </row>
    <row r="145" spans="1:3" x14ac:dyDescent="0.2">
      <c r="A145">
        <v>144</v>
      </c>
      <c r="B145" t="s">
        <v>176</v>
      </c>
      <c r="C145" t="s">
        <v>326</v>
      </c>
    </row>
    <row r="146" spans="1:3" x14ac:dyDescent="0.2">
      <c r="A146">
        <v>145</v>
      </c>
      <c r="B146" t="s">
        <v>245</v>
      </c>
      <c r="C146" t="s">
        <v>326</v>
      </c>
    </row>
    <row r="147" spans="1:3" x14ac:dyDescent="0.2">
      <c r="A147">
        <v>146</v>
      </c>
      <c r="B147" t="s">
        <v>38</v>
      </c>
      <c r="C147" t="s">
        <v>326</v>
      </c>
    </row>
    <row r="148" spans="1:3" x14ac:dyDescent="0.2">
      <c r="A148">
        <v>147</v>
      </c>
      <c r="B148" t="s">
        <v>116</v>
      </c>
      <c r="C148" t="s">
        <v>326</v>
      </c>
    </row>
    <row r="149" spans="1:3" x14ac:dyDescent="0.2">
      <c r="A149">
        <v>148</v>
      </c>
      <c r="B149" t="s">
        <v>81</v>
      </c>
      <c r="C149" t="s">
        <v>327</v>
      </c>
    </row>
    <row r="150" spans="1:3" x14ac:dyDescent="0.2">
      <c r="A150">
        <v>149</v>
      </c>
      <c r="B150" t="s">
        <v>276</v>
      </c>
      <c r="C150" t="s">
        <v>326</v>
      </c>
    </row>
    <row r="151" spans="1:3" x14ac:dyDescent="0.2">
      <c r="A151">
        <v>150</v>
      </c>
      <c r="B151" t="s">
        <v>252</v>
      </c>
      <c r="C151" t="s">
        <v>326</v>
      </c>
    </row>
    <row r="152" spans="1:3" x14ac:dyDescent="0.2">
      <c r="A152">
        <v>151</v>
      </c>
      <c r="B152" t="s">
        <v>228</v>
      </c>
      <c r="C152" t="s">
        <v>327</v>
      </c>
    </row>
    <row r="153" spans="1:3" x14ac:dyDescent="0.2">
      <c r="A153">
        <v>152</v>
      </c>
      <c r="B153" t="s">
        <v>26</v>
      </c>
      <c r="C153" t="s">
        <v>327</v>
      </c>
    </row>
    <row r="154" spans="1:3" x14ac:dyDescent="0.2">
      <c r="A154">
        <v>153</v>
      </c>
      <c r="B154" t="s">
        <v>242</v>
      </c>
      <c r="C154" t="s">
        <v>327</v>
      </c>
    </row>
    <row r="155" spans="1:3" x14ac:dyDescent="0.2">
      <c r="A155">
        <v>154</v>
      </c>
      <c r="B155" t="s">
        <v>69</v>
      </c>
      <c r="C155" t="s">
        <v>327</v>
      </c>
    </row>
    <row r="156" spans="1:3" x14ac:dyDescent="0.2">
      <c r="A156">
        <v>155</v>
      </c>
      <c r="B156" t="s">
        <v>243</v>
      </c>
      <c r="C156" t="s">
        <v>327</v>
      </c>
    </row>
    <row r="157" spans="1:3" x14ac:dyDescent="0.2">
      <c r="A157">
        <v>156</v>
      </c>
      <c r="B157" t="s">
        <v>191</v>
      </c>
      <c r="C157" t="s">
        <v>326</v>
      </c>
    </row>
    <row r="158" spans="1:3" x14ac:dyDescent="0.2">
      <c r="A158">
        <v>157</v>
      </c>
      <c r="B158" t="s">
        <v>165</v>
      </c>
      <c r="C158" t="s">
        <v>327</v>
      </c>
    </row>
    <row r="159" spans="1:3" x14ac:dyDescent="0.2">
      <c r="A159">
        <v>158</v>
      </c>
      <c r="B159" t="s">
        <v>156</v>
      </c>
      <c r="C159" t="s">
        <v>326</v>
      </c>
    </row>
    <row r="160" spans="1:3" x14ac:dyDescent="0.2">
      <c r="A160">
        <v>159</v>
      </c>
      <c r="B160" t="s">
        <v>163</v>
      </c>
      <c r="C160" t="s">
        <v>326</v>
      </c>
    </row>
    <row r="161" spans="1:3" x14ac:dyDescent="0.2">
      <c r="A161">
        <v>160</v>
      </c>
      <c r="B161" t="s">
        <v>315</v>
      </c>
      <c r="C161" t="s">
        <v>327</v>
      </c>
    </row>
    <row r="162" spans="1:3" x14ac:dyDescent="0.2">
      <c r="A162">
        <v>161</v>
      </c>
      <c r="B162" t="s">
        <v>54</v>
      </c>
      <c r="C162" t="s">
        <v>326</v>
      </c>
    </row>
    <row r="163" spans="1:3" x14ac:dyDescent="0.2">
      <c r="A163">
        <v>162</v>
      </c>
      <c r="B163" t="s">
        <v>277</v>
      </c>
      <c r="C163" t="s">
        <v>326</v>
      </c>
    </row>
    <row r="164" spans="1:3" x14ac:dyDescent="0.2">
      <c r="A164">
        <v>163</v>
      </c>
      <c r="B164" t="s">
        <v>108</v>
      </c>
      <c r="C164" t="s">
        <v>327</v>
      </c>
    </row>
    <row r="165" spans="1:3" x14ac:dyDescent="0.2">
      <c r="A165">
        <v>164</v>
      </c>
      <c r="B165" t="s">
        <v>258</v>
      </c>
      <c r="C165" t="s">
        <v>326</v>
      </c>
    </row>
    <row r="166" spans="1:3" x14ac:dyDescent="0.2">
      <c r="A166">
        <v>165</v>
      </c>
      <c r="B166" t="s">
        <v>85</v>
      </c>
      <c r="C166" t="s">
        <v>327</v>
      </c>
    </row>
    <row r="167" spans="1:3" x14ac:dyDescent="0.2">
      <c r="A167">
        <v>166</v>
      </c>
      <c r="B167" t="s">
        <v>36</v>
      </c>
      <c r="C167" t="s">
        <v>326</v>
      </c>
    </row>
    <row r="168" spans="1:3" x14ac:dyDescent="0.2">
      <c r="A168">
        <v>167</v>
      </c>
      <c r="B168" t="s">
        <v>248</v>
      </c>
      <c r="C168" t="s">
        <v>327</v>
      </c>
    </row>
    <row r="169" spans="1:3" x14ac:dyDescent="0.2">
      <c r="A169">
        <v>168</v>
      </c>
      <c r="B169" t="s">
        <v>293</v>
      </c>
      <c r="C169" t="s">
        <v>326</v>
      </c>
    </row>
    <row r="170" spans="1:3" x14ac:dyDescent="0.2">
      <c r="A170">
        <v>169</v>
      </c>
      <c r="B170" t="s">
        <v>254</v>
      </c>
      <c r="C170" t="s">
        <v>327</v>
      </c>
    </row>
    <row r="171" spans="1:3" x14ac:dyDescent="0.2">
      <c r="A171">
        <v>170</v>
      </c>
      <c r="B171" t="s">
        <v>223</v>
      </c>
      <c r="C171" t="s">
        <v>326</v>
      </c>
    </row>
    <row r="172" spans="1:3" x14ac:dyDescent="0.2">
      <c r="A172">
        <v>171</v>
      </c>
      <c r="B172" t="s">
        <v>213</v>
      </c>
      <c r="C172" t="s">
        <v>326</v>
      </c>
    </row>
    <row r="173" spans="1:3" x14ac:dyDescent="0.2">
      <c r="A173">
        <v>172</v>
      </c>
      <c r="B173" t="s">
        <v>31</v>
      </c>
      <c r="C173" t="s">
        <v>326</v>
      </c>
    </row>
    <row r="174" spans="1:3" x14ac:dyDescent="0.2">
      <c r="A174">
        <v>173</v>
      </c>
      <c r="B174" t="s">
        <v>260</v>
      </c>
      <c r="C174" t="s">
        <v>327</v>
      </c>
    </row>
    <row r="175" spans="1:3" x14ac:dyDescent="0.2">
      <c r="A175">
        <v>174</v>
      </c>
      <c r="B175" t="s">
        <v>76</v>
      </c>
      <c r="C175" t="s">
        <v>326</v>
      </c>
    </row>
    <row r="176" spans="1:3" x14ac:dyDescent="0.2">
      <c r="A176">
        <v>175</v>
      </c>
      <c r="B176" t="s">
        <v>24</v>
      </c>
      <c r="C176" t="s">
        <v>326</v>
      </c>
    </row>
    <row r="177" spans="1:3" x14ac:dyDescent="0.2">
      <c r="A177">
        <v>176</v>
      </c>
      <c r="B177" t="s">
        <v>188</v>
      </c>
      <c r="C177" t="s">
        <v>327</v>
      </c>
    </row>
    <row r="178" spans="1:3" x14ac:dyDescent="0.2">
      <c r="A178">
        <v>177</v>
      </c>
      <c r="B178" t="s">
        <v>94</v>
      </c>
      <c r="C178" t="s">
        <v>326</v>
      </c>
    </row>
    <row r="179" spans="1:3" x14ac:dyDescent="0.2">
      <c r="A179">
        <v>178</v>
      </c>
      <c r="B179" t="s">
        <v>287</v>
      </c>
      <c r="C179" t="s">
        <v>326</v>
      </c>
    </row>
    <row r="180" spans="1:3" x14ac:dyDescent="0.2">
      <c r="A180">
        <v>179</v>
      </c>
      <c r="B180" t="s">
        <v>179</v>
      </c>
      <c r="C180" t="s">
        <v>327</v>
      </c>
    </row>
    <row r="181" spans="1:3" x14ac:dyDescent="0.2">
      <c r="A181">
        <v>180</v>
      </c>
      <c r="B181" t="s">
        <v>272</v>
      </c>
      <c r="C181" t="s">
        <v>327</v>
      </c>
    </row>
    <row r="182" spans="1:3" x14ac:dyDescent="0.2">
      <c r="A182">
        <v>181</v>
      </c>
      <c r="B182" t="s">
        <v>189</v>
      </c>
      <c r="C182" t="s">
        <v>326</v>
      </c>
    </row>
    <row r="183" spans="1:3" x14ac:dyDescent="0.2">
      <c r="A183">
        <v>182</v>
      </c>
      <c r="B183" t="s">
        <v>112</v>
      </c>
      <c r="C183" t="s">
        <v>326</v>
      </c>
    </row>
    <row r="184" spans="1:3" x14ac:dyDescent="0.2">
      <c r="A184">
        <v>183</v>
      </c>
      <c r="B184" t="s">
        <v>68</v>
      </c>
      <c r="C184" t="s">
        <v>327</v>
      </c>
    </row>
    <row r="185" spans="1:3" x14ac:dyDescent="0.2">
      <c r="A185">
        <v>184</v>
      </c>
      <c r="B185" t="s">
        <v>190</v>
      </c>
      <c r="C185" t="s">
        <v>326</v>
      </c>
    </row>
    <row r="186" spans="1:3" x14ac:dyDescent="0.2">
      <c r="A186">
        <v>185</v>
      </c>
      <c r="B186" t="s">
        <v>19</v>
      </c>
      <c r="C186" t="s">
        <v>326</v>
      </c>
    </row>
    <row r="187" spans="1:3" x14ac:dyDescent="0.2">
      <c r="A187">
        <v>186</v>
      </c>
      <c r="B187" t="s">
        <v>281</v>
      </c>
      <c r="C187" t="s">
        <v>327</v>
      </c>
    </row>
    <row r="188" spans="1:3" x14ac:dyDescent="0.2">
      <c r="A188">
        <v>187</v>
      </c>
      <c r="B188" t="s">
        <v>249</v>
      </c>
      <c r="C188" t="s">
        <v>326</v>
      </c>
    </row>
    <row r="189" spans="1:3" x14ac:dyDescent="0.2">
      <c r="A189">
        <v>188</v>
      </c>
      <c r="B189" t="s">
        <v>285</v>
      </c>
      <c r="C189" t="s">
        <v>326</v>
      </c>
    </row>
    <row r="190" spans="1:3" x14ac:dyDescent="0.2">
      <c r="A190">
        <v>189</v>
      </c>
      <c r="B190" t="s">
        <v>49</v>
      </c>
      <c r="C190" t="s">
        <v>327</v>
      </c>
    </row>
    <row r="191" spans="1:3" x14ac:dyDescent="0.2">
      <c r="A191">
        <v>190</v>
      </c>
      <c r="B191" t="s">
        <v>219</v>
      </c>
      <c r="C191" t="s">
        <v>326</v>
      </c>
    </row>
    <row r="192" spans="1:3" x14ac:dyDescent="0.2">
      <c r="A192">
        <v>191</v>
      </c>
      <c r="B192" t="s">
        <v>320</v>
      </c>
      <c r="C192" t="s">
        <v>327</v>
      </c>
    </row>
    <row r="193" spans="1:3" x14ac:dyDescent="0.2">
      <c r="A193">
        <v>192</v>
      </c>
      <c r="B193" t="s">
        <v>15</v>
      </c>
      <c r="C193" t="s">
        <v>326</v>
      </c>
    </row>
    <row r="194" spans="1:3" x14ac:dyDescent="0.2">
      <c r="A194">
        <v>193</v>
      </c>
      <c r="B194" t="s">
        <v>14</v>
      </c>
      <c r="C194" t="s">
        <v>326</v>
      </c>
    </row>
    <row r="195" spans="1:3" x14ac:dyDescent="0.2">
      <c r="A195">
        <v>194</v>
      </c>
      <c r="B195" t="s">
        <v>267</v>
      </c>
      <c r="C195" t="s">
        <v>326</v>
      </c>
    </row>
    <row r="196" spans="1:3" x14ac:dyDescent="0.2">
      <c r="A196">
        <v>195</v>
      </c>
      <c r="B196" t="s">
        <v>273</v>
      </c>
      <c r="C196" t="s">
        <v>326</v>
      </c>
    </row>
    <row r="197" spans="1:3" x14ac:dyDescent="0.2">
      <c r="A197">
        <v>196</v>
      </c>
      <c r="B197" t="s">
        <v>113</v>
      </c>
      <c r="C197" t="s">
        <v>327</v>
      </c>
    </row>
    <row r="198" spans="1:3" x14ac:dyDescent="0.2">
      <c r="A198">
        <v>197</v>
      </c>
      <c r="B198" t="s">
        <v>20</v>
      </c>
      <c r="C198" t="s">
        <v>326</v>
      </c>
    </row>
    <row r="199" spans="1:3" x14ac:dyDescent="0.2">
      <c r="A199">
        <v>198</v>
      </c>
      <c r="B199" t="s">
        <v>37</v>
      </c>
      <c r="C199" t="s">
        <v>326</v>
      </c>
    </row>
    <row r="200" spans="1:3" x14ac:dyDescent="0.2">
      <c r="A200">
        <v>199</v>
      </c>
      <c r="B200" t="s">
        <v>218</v>
      </c>
      <c r="C200" t="s">
        <v>327</v>
      </c>
    </row>
    <row r="201" spans="1:3" x14ac:dyDescent="0.2">
      <c r="A201">
        <v>200</v>
      </c>
      <c r="B201" t="s">
        <v>210</v>
      </c>
      <c r="C201" t="s">
        <v>326</v>
      </c>
    </row>
    <row r="202" spans="1:3" x14ac:dyDescent="0.2">
      <c r="A202">
        <v>201</v>
      </c>
      <c r="B202" t="s">
        <v>135</v>
      </c>
      <c r="C202" t="s">
        <v>326</v>
      </c>
    </row>
    <row r="203" spans="1:3" x14ac:dyDescent="0.2">
      <c r="A203">
        <v>202</v>
      </c>
      <c r="B203" t="s">
        <v>302</v>
      </c>
      <c r="C203" t="s">
        <v>327</v>
      </c>
    </row>
    <row r="204" spans="1:3" x14ac:dyDescent="0.2">
      <c r="A204">
        <v>203</v>
      </c>
      <c r="B204" t="s">
        <v>261</v>
      </c>
      <c r="C204" t="s">
        <v>326</v>
      </c>
    </row>
    <row r="205" spans="1:3" x14ac:dyDescent="0.2">
      <c r="A205">
        <v>204</v>
      </c>
      <c r="B205" t="s">
        <v>141</v>
      </c>
      <c r="C205" t="s">
        <v>326</v>
      </c>
    </row>
    <row r="206" spans="1:3" x14ac:dyDescent="0.2">
      <c r="A206">
        <v>205</v>
      </c>
      <c r="B206" t="s">
        <v>40</v>
      </c>
      <c r="C206" t="s">
        <v>326</v>
      </c>
    </row>
    <row r="207" spans="1:3" x14ac:dyDescent="0.2">
      <c r="A207">
        <v>206</v>
      </c>
      <c r="B207" t="s">
        <v>298</v>
      </c>
      <c r="C207" t="s">
        <v>326</v>
      </c>
    </row>
    <row r="208" spans="1:3" x14ac:dyDescent="0.2">
      <c r="A208">
        <v>207</v>
      </c>
      <c r="B208" t="s">
        <v>178</v>
      </c>
      <c r="C208" t="s">
        <v>326</v>
      </c>
    </row>
    <row r="209" spans="1:3" x14ac:dyDescent="0.2">
      <c r="A209">
        <v>208</v>
      </c>
      <c r="B209" t="s">
        <v>125</v>
      </c>
      <c r="C209" t="s">
        <v>326</v>
      </c>
    </row>
    <row r="210" spans="1:3" x14ac:dyDescent="0.2">
      <c r="A210">
        <v>209</v>
      </c>
      <c r="B210" t="s">
        <v>199</v>
      </c>
      <c r="C210" t="s">
        <v>327</v>
      </c>
    </row>
    <row r="211" spans="1:3" x14ac:dyDescent="0.2">
      <c r="A211">
        <v>210</v>
      </c>
      <c r="B211" t="s">
        <v>221</v>
      </c>
      <c r="C211" t="s">
        <v>326</v>
      </c>
    </row>
    <row r="212" spans="1:3" x14ac:dyDescent="0.2">
      <c r="A212">
        <v>211</v>
      </c>
      <c r="B212" t="s">
        <v>196</v>
      </c>
      <c r="C212" t="s">
        <v>326</v>
      </c>
    </row>
    <row r="213" spans="1:3" x14ac:dyDescent="0.2">
      <c r="A213">
        <v>212</v>
      </c>
      <c r="B213" t="s">
        <v>239</v>
      </c>
      <c r="C213" t="s">
        <v>326</v>
      </c>
    </row>
    <row r="214" spans="1:3" x14ac:dyDescent="0.2">
      <c r="A214">
        <v>213</v>
      </c>
      <c r="B214" t="s">
        <v>89</v>
      </c>
      <c r="C214" t="s">
        <v>327</v>
      </c>
    </row>
    <row r="215" spans="1:3" x14ac:dyDescent="0.2">
      <c r="A215">
        <v>214</v>
      </c>
      <c r="B215" t="s">
        <v>265</v>
      </c>
      <c r="C215" t="s">
        <v>326</v>
      </c>
    </row>
    <row r="216" spans="1:3" x14ac:dyDescent="0.2">
      <c r="A216">
        <v>215</v>
      </c>
      <c r="B216" t="s">
        <v>88</v>
      </c>
      <c r="C216" t="s">
        <v>326</v>
      </c>
    </row>
    <row r="217" spans="1:3" x14ac:dyDescent="0.2">
      <c r="A217">
        <v>216</v>
      </c>
      <c r="B217" t="s">
        <v>78</v>
      </c>
      <c r="C217" t="s">
        <v>326</v>
      </c>
    </row>
    <row r="218" spans="1:3" x14ac:dyDescent="0.2">
      <c r="A218">
        <v>217</v>
      </c>
      <c r="B218" t="s">
        <v>312</v>
      </c>
      <c r="C218" t="s">
        <v>327</v>
      </c>
    </row>
    <row r="219" spans="1:3" x14ac:dyDescent="0.2">
      <c r="A219">
        <v>218</v>
      </c>
      <c r="B219" t="s">
        <v>284</v>
      </c>
      <c r="C219" t="s">
        <v>326</v>
      </c>
    </row>
    <row r="220" spans="1:3" x14ac:dyDescent="0.2">
      <c r="A220">
        <v>219</v>
      </c>
      <c r="B220" t="s">
        <v>231</v>
      </c>
      <c r="C220" t="s">
        <v>326</v>
      </c>
    </row>
    <row r="221" spans="1:3" x14ac:dyDescent="0.2">
      <c r="A221">
        <v>220</v>
      </c>
      <c r="B221" t="s">
        <v>321</v>
      </c>
      <c r="C221" t="s">
        <v>326</v>
      </c>
    </row>
    <row r="222" spans="1:3" x14ac:dyDescent="0.2">
      <c r="A222">
        <v>221</v>
      </c>
      <c r="B222" t="s">
        <v>27</v>
      </c>
      <c r="C222" t="s">
        <v>326</v>
      </c>
    </row>
    <row r="223" spans="1:3" x14ac:dyDescent="0.2">
      <c r="A223">
        <v>222</v>
      </c>
      <c r="B223" t="s">
        <v>316</v>
      </c>
      <c r="C223" t="s">
        <v>326</v>
      </c>
    </row>
    <row r="224" spans="1:3" x14ac:dyDescent="0.2">
      <c r="A224">
        <v>223</v>
      </c>
      <c r="B224" t="s">
        <v>92</v>
      </c>
      <c r="C224" t="s">
        <v>326</v>
      </c>
    </row>
    <row r="225" spans="1:3" x14ac:dyDescent="0.2">
      <c r="A225">
        <v>224</v>
      </c>
      <c r="B225" t="s">
        <v>306</v>
      </c>
      <c r="C225" t="s">
        <v>326</v>
      </c>
    </row>
    <row r="226" spans="1:3" x14ac:dyDescent="0.2">
      <c r="A226">
        <v>225</v>
      </c>
      <c r="B226" t="s">
        <v>28</v>
      </c>
      <c r="C226" t="s">
        <v>326</v>
      </c>
    </row>
    <row r="227" spans="1:3" x14ac:dyDescent="0.2">
      <c r="A227">
        <v>226</v>
      </c>
      <c r="B227" t="s">
        <v>149</v>
      </c>
      <c r="C227" t="s">
        <v>326</v>
      </c>
    </row>
    <row r="228" spans="1:3" x14ac:dyDescent="0.2">
      <c r="A228">
        <v>227</v>
      </c>
      <c r="B228" t="s">
        <v>166</v>
      </c>
      <c r="C228" t="s">
        <v>326</v>
      </c>
    </row>
    <row r="229" spans="1:3" x14ac:dyDescent="0.2">
      <c r="A229">
        <v>228</v>
      </c>
      <c r="B229" t="s">
        <v>142</v>
      </c>
      <c r="C229" t="s">
        <v>326</v>
      </c>
    </row>
    <row r="230" spans="1:3" x14ac:dyDescent="0.2">
      <c r="A230">
        <v>229</v>
      </c>
      <c r="B230" t="s">
        <v>264</v>
      </c>
      <c r="C230" t="s">
        <v>326</v>
      </c>
    </row>
    <row r="231" spans="1:3" x14ac:dyDescent="0.2">
      <c r="A231">
        <v>230</v>
      </c>
      <c r="B231" t="s">
        <v>154</v>
      </c>
      <c r="C231" t="s">
        <v>326</v>
      </c>
    </row>
    <row r="232" spans="1:3" x14ac:dyDescent="0.2">
      <c r="A232">
        <v>231</v>
      </c>
      <c r="B232" t="s">
        <v>175</v>
      </c>
      <c r="C232" t="s">
        <v>326</v>
      </c>
    </row>
    <row r="233" spans="1:3" x14ac:dyDescent="0.2">
      <c r="A233">
        <v>232</v>
      </c>
      <c r="B233" t="s">
        <v>247</v>
      </c>
      <c r="C233" t="s">
        <v>327</v>
      </c>
    </row>
    <row r="234" spans="1:3" x14ac:dyDescent="0.2">
      <c r="A234">
        <v>233</v>
      </c>
      <c r="B234" t="s">
        <v>216</v>
      </c>
      <c r="C234" t="s">
        <v>326</v>
      </c>
    </row>
    <row r="235" spans="1:3" x14ac:dyDescent="0.2">
      <c r="A235">
        <v>234</v>
      </c>
      <c r="B235" t="s">
        <v>269</v>
      </c>
      <c r="C235" t="s">
        <v>326</v>
      </c>
    </row>
    <row r="236" spans="1:3" x14ac:dyDescent="0.2">
      <c r="A236">
        <v>235</v>
      </c>
      <c r="B236" t="s">
        <v>256</v>
      </c>
      <c r="C236" t="s">
        <v>327</v>
      </c>
    </row>
    <row r="237" spans="1:3" x14ac:dyDescent="0.2">
      <c r="A237">
        <v>236</v>
      </c>
      <c r="B237" t="s">
        <v>80</v>
      </c>
      <c r="C237" t="s">
        <v>326</v>
      </c>
    </row>
    <row r="238" spans="1:3" x14ac:dyDescent="0.2">
      <c r="A238">
        <v>237</v>
      </c>
      <c r="B238" t="s">
        <v>214</v>
      </c>
      <c r="C238" t="s">
        <v>326</v>
      </c>
    </row>
    <row r="239" spans="1:3" x14ac:dyDescent="0.2">
      <c r="A239">
        <v>238</v>
      </c>
      <c r="B239" t="s">
        <v>290</v>
      </c>
      <c r="C239" t="s">
        <v>326</v>
      </c>
    </row>
    <row r="240" spans="1:3" x14ac:dyDescent="0.2">
      <c r="A240">
        <v>239</v>
      </c>
      <c r="B240" t="s">
        <v>222</v>
      </c>
      <c r="C240" t="s">
        <v>326</v>
      </c>
    </row>
    <row r="241" spans="1:3" x14ac:dyDescent="0.2">
      <c r="A241">
        <v>240</v>
      </c>
      <c r="B241" t="s">
        <v>18</v>
      </c>
      <c r="C241" t="s">
        <v>326</v>
      </c>
    </row>
    <row r="242" spans="1:3" x14ac:dyDescent="0.2">
      <c r="A242">
        <v>241</v>
      </c>
      <c r="B242" t="s">
        <v>323</v>
      </c>
      <c r="C242" t="s">
        <v>326</v>
      </c>
    </row>
    <row r="243" spans="1:3" x14ac:dyDescent="0.2">
      <c r="A243">
        <v>242</v>
      </c>
      <c r="B243" t="s">
        <v>46</v>
      </c>
      <c r="C243" t="s">
        <v>326</v>
      </c>
    </row>
    <row r="244" spans="1:3" x14ac:dyDescent="0.2">
      <c r="A244">
        <v>243</v>
      </c>
      <c r="B244" t="s">
        <v>262</v>
      </c>
      <c r="C244" t="s">
        <v>327</v>
      </c>
    </row>
    <row r="245" spans="1:3" x14ac:dyDescent="0.2">
      <c r="A245">
        <v>244</v>
      </c>
      <c r="B245" t="s">
        <v>105</v>
      </c>
      <c r="C245" t="s">
        <v>326</v>
      </c>
    </row>
    <row r="246" spans="1:3" x14ac:dyDescent="0.2">
      <c r="A246">
        <v>245</v>
      </c>
      <c r="B246" t="s">
        <v>107</v>
      </c>
      <c r="C246" t="s">
        <v>327</v>
      </c>
    </row>
    <row r="247" spans="1:3" x14ac:dyDescent="0.2">
      <c r="A247">
        <v>246</v>
      </c>
      <c r="B247" t="s">
        <v>129</v>
      </c>
      <c r="C247" t="s">
        <v>326</v>
      </c>
    </row>
    <row r="248" spans="1:3" x14ac:dyDescent="0.2">
      <c r="A248">
        <v>247</v>
      </c>
      <c r="B248" t="s">
        <v>98</v>
      </c>
      <c r="C248" t="s">
        <v>326</v>
      </c>
    </row>
    <row r="249" spans="1:3" x14ac:dyDescent="0.2">
      <c r="A249">
        <v>248</v>
      </c>
      <c r="B249" t="s">
        <v>21</v>
      </c>
      <c r="C249" t="s">
        <v>327</v>
      </c>
    </row>
    <row r="250" spans="1:3" x14ac:dyDescent="0.2">
      <c r="A250">
        <v>249</v>
      </c>
      <c r="B250" t="s">
        <v>22</v>
      </c>
      <c r="C250" t="s">
        <v>326</v>
      </c>
    </row>
    <row r="251" spans="1:3" x14ac:dyDescent="0.2">
      <c r="A251">
        <v>250</v>
      </c>
      <c r="B251" t="s">
        <v>289</v>
      </c>
      <c r="C251" t="s">
        <v>326</v>
      </c>
    </row>
    <row r="252" spans="1:3" x14ac:dyDescent="0.2">
      <c r="A252">
        <v>251</v>
      </c>
      <c r="B252" t="s">
        <v>280</v>
      </c>
      <c r="C252" t="s">
        <v>326</v>
      </c>
    </row>
    <row r="253" spans="1:3" x14ac:dyDescent="0.2">
      <c r="A253">
        <v>252</v>
      </c>
      <c r="B253" t="s">
        <v>136</v>
      </c>
      <c r="C253" t="s">
        <v>326</v>
      </c>
    </row>
    <row r="254" spans="1:3" x14ac:dyDescent="0.2">
      <c r="A254">
        <v>253</v>
      </c>
      <c r="B254" t="s">
        <v>139</v>
      </c>
      <c r="C254" t="s">
        <v>326</v>
      </c>
    </row>
    <row r="255" spans="1:3" x14ac:dyDescent="0.2">
      <c r="A255">
        <v>254</v>
      </c>
      <c r="B255" t="s">
        <v>169</v>
      </c>
      <c r="C255" t="s">
        <v>326</v>
      </c>
    </row>
    <row r="256" spans="1:3" x14ac:dyDescent="0.2">
      <c r="A256">
        <v>255</v>
      </c>
      <c r="B256" t="s">
        <v>95</v>
      </c>
      <c r="C256" t="s">
        <v>326</v>
      </c>
    </row>
    <row r="257" spans="1:3" x14ac:dyDescent="0.2">
      <c r="A257">
        <v>256</v>
      </c>
      <c r="B257" t="s">
        <v>59</v>
      </c>
      <c r="C257" t="s">
        <v>326</v>
      </c>
    </row>
    <row r="258" spans="1:3" x14ac:dyDescent="0.2">
      <c r="A258">
        <v>257</v>
      </c>
      <c r="B258" t="s">
        <v>41</v>
      </c>
      <c r="C258" t="s">
        <v>326</v>
      </c>
    </row>
    <row r="259" spans="1:3" x14ac:dyDescent="0.2">
      <c r="A259">
        <v>258</v>
      </c>
      <c r="B259" t="s">
        <v>274</v>
      </c>
      <c r="C259" t="s">
        <v>326</v>
      </c>
    </row>
    <row r="260" spans="1:3" x14ac:dyDescent="0.2">
      <c r="A260">
        <v>259</v>
      </c>
      <c r="B260" t="s">
        <v>301</v>
      </c>
      <c r="C260" t="s">
        <v>326</v>
      </c>
    </row>
    <row r="261" spans="1:3" x14ac:dyDescent="0.2">
      <c r="A261">
        <v>260</v>
      </c>
      <c r="B261" t="s">
        <v>226</v>
      </c>
      <c r="C261" t="s">
        <v>326</v>
      </c>
    </row>
    <row r="262" spans="1:3" x14ac:dyDescent="0.2">
      <c r="A262">
        <v>261</v>
      </c>
      <c r="B262" t="s">
        <v>11</v>
      </c>
      <c r="C262" t="s">
        <v>327</v>
      </c>
    </row>
    <row r="263" spans="1:3" x14ac:dyDescent="0.2">
      <c r="A263">
        <v>262</v>
      </c>
      <c r="B263" t="s">
        <v>137</v>
      </c>
      <c r="C263" t="s">
        <v>326</v>
      </c>
    </row>
    <row r="264" spans="1:3" x14ac:dyDescent="0.2">
      <c r="A264">
        <v>263</v>
      </c>
      <c r="B264" t="s">
        <v>308</v>
      </c>
      <c r="C264" t="s">
        <v>326</v>
      </c>
    </row>
    <row r="265" spans="1:3" x14ac:dyDescent="0.2">
      <c r="A265">
        <v>264</v>
      </c>
      <c r="B265" t="s">
        <v>288</v>
      </c>
      <c r="C265" t="s">
        <v>327</v>
      </c>
    </row>
    <row r="266" spans="1:3" x14ac:dyDescent="0.2">
      <c r="A266">
        <v>265</v>
      </c>
      <c r="B266" t="s">
        <v>8</v>
      </c>
      <c r="C266" t="s">
        <v>326</v>
      </c>
    </row>
    <row r="267" spans="1:3" x14ac:dyDescent="0.2">
      <c r="A267">
        <v>266</v>
      </c>
      <c r="B267" t="s">
        <v>195</v>
      </c>
      <c r="C267" t="s">
        <v>326</v>
      </c>
    </row>
    <row r="268" spans="1:3" x14ac:dyDescent="0.2">
      <c r="A268">
        <v>267</v>
      </c>
      <c r="B268" t="s">
        <v>72</v>
      </c>
      <c r="C268" t="s">
        <v>326</v>
      </c>
    </row>
    <row r="269" spans="1:3" x14ac:dyDescent="0.2">
      <c r="A269">
        <v>268</v>
      </c>
      <c r="B269" t="s">
        <v>255</v>
      </c>
      <c r="C269" t="s">
        <v>326</v>
      </c>
    </row>
    <row r="270" spans="1:3" x14ac:dyDescent="0.2">
      <c r="A270">
        <v>269</v>
      </c>
      <c r="B270" t="s">
        <v>278</v>
      </c>
      <c r="C270" t="s">
        <v>326</v>
      </c>
    </row>
    <row r="271" spans="1:3" x14ac:dyDescent="0.2">
      <c r="A271">
        <v>270</v>
      </c>
      <c r="B271" t="s">
        <v>257</v>
      </c>
      <c r="C271" t="s">
        <v>327</v>
      </c>
    </row>
    <row r="272" spans="1:3" x14ac:dyDescent="0.2">
      <c r="A272">
        <v>271</v>
      </c>
      <c r="B272" t="s">
        <v>182</v>
      </c>
      <c r="C272" t="s">
        <v>326</v>
      </c>
    </row>
    <row r="273" spans="1:3" x14ac:dyDescent="0.2">
      <c r="A273">
        <v>272</v>
      </c>
      <c r="B273" t="s">
        <v>111</v>
      </c>
      <c r="C273" t="s">
        <v>326</v>
      </c>
    </row>
    <row r="274" spans="1:3" x14ac:dyDescent="0.2">
      <c r="A274">
        <v>273</v>
      </c>
      <c r="B274" t="s">
        <v>282</v>
      </c>
      <c r="C274" t="s">
        <v>326</v>
      </c>
    </row>
    <row r="275" spans="1:3" x14ac:dyDescent="0.2">
      <c r="A275">
        <v>274</v>
      </c>
      <c r="B275" t="s">
        <v>134</v>
      </c>
      <c r="C275" t="s">
        <v>326</v>
      </c>
    </row>
    <row r="276" spans="1:3" x14ac:dyDescent="0.2">
      <c r="A276">
        <v>275</v>
      </c>
      <c r="B276" t="s">
        <v>67</v>
      </c>
      <c r="C276" t="s">
        <v>326</v>
      </c>
    </row>
    <row r="277" spans="1:3" x14ac:dyDescent="0.2">
      <c r="A277">
        <v>276</v>
      </c>
      <c r="B277" t="s">
        <v>198</v>
      </c>
      <c r="C277" t="s">
        <v>326</v>
      </c>
    </row>
    <row r="278" spans="1:3" x14ac:dyDescent="0.2">
      <c r="A278">
        <v>277</v>
      </c>
      <c r="B278" t="s">
        <v>244</v>
      </c>
      <c r="C278" t="s">
        <v>326</v>
      </c>
    </row>
    <row r="279" spans="1:3" x14ac:dyDescent="0.2">
      <c r="A279">
        <v>278</v>
      </c>
      <c r="B279" t="s">
        <v>53</v>
      </c>
      <c r="C279" t="s">
        <v>327</v>
      </c>
    </row>
    <row r="280" spans="1:3" x14ac:dyDescent="0.2">
      <c r="A280">
        <v>279</v>
      </c>
      <c r="B280" t="s">
        <v>87</v>
      </c>
      <c r="C280" t="s">
        <v>326</v>
      </c>
    </row>
    <row r="281" spans="1:3" x14ac:dyDescent="0.2">
      <c r="A281">
        <v>280</v>
      </c>
      <c r="B281" t="s">
        <v>47</v>
      </c>
      <c r="C281" t="s">
        <v>326</v>
      </c>
    </row>
    <row r="282" spans="1:3" x14ac:dyDescent="0.2">
      <c r="A282">
        <v>281</v>
      </c>
      <c r="B282" t="s">
        <v>317</v>
      </c>
      <c r="C282" t="s">
        <v>327</v>
      </c>
    </row>
    <row r="283" spans="1:3" x14ac:dyDescent="0.2">
      <c r="A283">
        <v>282</v>
      </c>
      <c r="B283" t="s">
        <v>150</v>
      </c>
      <c r="C283" t="s">
        <v>326</v>
      </c>
    </row>
    <row r="284" spans="1:3" x14ac:dyDescent="0.2">
      <c r="A284">
        <v>283</v>
      </c>
      <c r="B284" t="s">
        <v>138</v>
      </c>
      <c r="C284" t="s">
        <v>326</v>
      </c>
    </row>
    <row r="285" spans="1:3" x14ac:dyDescent="0.2">
      <c r="A285">
        <v>284</v>
      </c>
      <c r="B285" t="s">
        <v>124</v>
      </c>
      <c r="C285" t="s">
        <v>327</v>
      </c>
    </row>
    <row r="286" spans="1:3" x14ac:dyDescent="0.2">
      <c r="A286">
        <v>285</v>
      </c>
      <c r="B286" t="s">
        <v>236</v>
      </c>
      <c r="C286" t="s">
        <v>326</v>
      </c>
    </row>
    <row r="287" spans="1:3" x14ac:dyDescent="0.2">
      <c r="A287">
        <v>286</v>
      </c>
      <c r="B287" t="s">
        <v>100</v>
      </c>
      <c r="C287" t="s">
        <v>326</v>
      </c>
    </row>
    <row r="288" spans="1:3" x14ac:dyDescent="0.2">
      <c r="A288">
        <v>287</v>
      </c>
      <c r="B288" t="s">
        <v>172</v>
      </c>
      <c r="C288" t="s">
        <v>327</v>
      </c>
    </row>
    <row r="289" spans="1:3" x14ac:dyDescent="0.2">
      <c r="A289">
        <v>288</v>
      </c>
      <c r="B289" t="s">
        <v>292</v>
      </c>
      <c r="C289" t="s">
        <v>327</v>
      </c>
    </row>
    <row r="290" spans="1:3" x14ac:dyDescent="0.2">
      <c r="A290">
        <v>289</v>
      </c>
      <c r="B290" t="s">
        <v>220</v>
      </c>
      <c r="C290" t="s">
        <v>327</v>
      </c>
    </row>
    <row r="291" spans="1:3" x14ac:dyDescent="0.2">
      <c r="A291">
        <v>290</v>
      </c>
      <c r="B291" t="s">
        <v>225</v>
      </c>
      <c r="C291" t="s">
        <v>326</v>
      </c>
    </row>
    <row r="292" spans="1:3" x14ac:dyDescent="0.2">
      <c r="A292">
        <v>291</v>
      </c>
      <c r="B292" t="s">
        <v>45</v>
      </c>
      <c r="C292" t="s">
        <v>326</v>
      </c>
    </row>
    <row r="293" spans="1:3" x14ac:dyDescent="0.2">
      <c r="A293">
        <v>292</v>
      </c>
      <c r="B293" t="s">
        <v>229</v>
      </c>
      <c r="C293" t="s">
        <v>326</v>
      </c>
    </row>
    <row r="294" spans="1:3" x14ac:dyDescent="0.2">
      <c r="A294">
        <v>293</v>
      </c>
      <c r="B294" t="s">
        <v>43</v>
      </c>
      <c r="C294" t="s">
        <v>327</v>
      </c>
    </row>
    <row r="295" spans="1:3" x14ac:dyDescent="0.2">
      <c r="A295">
        <v>294</v>
      </c>
      <c r="B295" t="s">
        <v>147</v>
      </c>
      <c r="C295" t="s">
        <v>327</v>
      </c>
    </row>
    <row r="296" spans="1:3" x14ac:dyDescent="0.2">
      <c r="A296">
        <v>295</v>
      </c>
      <c r="B296" t="s">
        <v>39</v>
      </c>
      <c r="C296" t="s">
        <v>326</v>
      </c>
    </row>
    <row r="297" spans="1:3" x14ac:dyDescent="0.2">
      <c r="A297">
        <v>296</v>
      </c>
      <c r="B297" t="s">
        <v>209</v>
      </c>
      <c r="C297" t="s">
        <v>326</v>
      </c>
    </row>
    <row r="298" spans="1:3" x14ac:dyDescent="0.2">
      <c r="A298">
        <v>297</v>
      </c>
      <c r="B298" t="s">
        <v>23</v>
      </c>
      <c r="C298" t="s">
        <v>327</v>
      </c>
    </row>
    <row r="299" spans="1:3" x14ac:dyDescent="0.2">
      <c r="A299">
        <v>298</v>
      </c>
      <c r="B299" t="s">
        <v>324</v>
      </c>
      <c r="C299" t="s">
        <v>326</v>
      </c>
    </row>
    <row r="300" spans="1:3" x14ac:dyDescent="0.2">
      <c r="A300">
        <v>299</v>
      </c>
      <c r="B300" t="s">
        <v>251</v>
      </c>
      <c r="C300" t="s">
        <v>326</v>
      </c>
    </row>
    <row r="301" spans="1:3" x14ac:dyDescent="0.2">
      <c r="A301">
        <v>300</v>
      </c>
      <c r="B301" t="s">
        <v>66</v>
      </c>
      <c r="C301" t="s">
        <v>327</v>
      </c>
    </row>
    <row r="302" spans="1:3" x14ac:dyDescent="0.2">
      <c r="A302">
        <v>301</v>
      </c>
      <c r="B302" t="s">
        <v>140</v>
      </c>
      <c r="C302" t="s">
        <v>326</v>
      </c>
    </row>
    <row r="303" spans="1:3" x14ac:dyDescent="0.2">
      <c r="A303">
        <v>302</v>
      </c>
      <c r="B303" t="s">
        <v>75</v>
      </c>
      <c r="C303" t="s">
        <v>326</v>
      </c>
    </row>
    <row r="304" spans="1:3" x14ac:dyDescent="0.2">
      <c r="A304">
        <v>303</v>
      </c>
      <c r="B304" t="s">
        <v>16</v>
      </c>
      <c r="C304" t="s">
        <v>326</v>
      </c>
    </row>
    <row r="305" spans="1:3" x14ac:dyDescent="0.2">
      <c r="A305">
        <v>304</v>
      </c>
      <c r="B305" t="s">
        <v>295</v>
      </c>
      <c r="C305" t="s">
        <v>327</v>
      </c>
    </row>
    <row r="306" spans="1:3" x14ac:dyDescent="0.2">
      <c r="A306">
        <v>305</v>
      </c>
      <c r="B306" t="s">
        <v>297</v>
      </c>
      <c r="C306" t="s">
        <v>326</v>
      </c>
    </row>
    <row r="307" spans="1:3" x14ac:dyDescent="0.2">
      <c r="A307">
        <v>306</v>
      </c>
      <c r="B307" t="s">
        <v>184</v>
      </c>
      <c r="C307" t="s">
        <v>327</v>
      </c>
    </row>
    <row r="308" spans="1:3" x14ac:dyDescent="0.2">
      <c r="A308">
        <v>307</v>
      </c>
      <c r="B308" t="s">
        <v>205</v>
      </c>
      <c r="C308" t="s">
        <v>326</v>
      </c>
    </row>
    <row r="309" spans="1:3" x14ac:dyDescent="0.2">
      <c r="A309">
        <v>308</v>
      </c>
      <c r="B309" t="s">
        <v>104</v>
      </c>
      <c r="C309" t="s">
        <v>326</v>
      </c>
    </row>
    <row r="310" spans="1:3" x14ac:dyDescent="0.2">
      <c r="A310">
        <v>309</v>
      </c>
      <c r="B310" t="s">
        <v>91</v>
      </c>
      <c r="C310" t="s">
        <v>326</v>
      </c>
    </row>
    <row r="311" spans="1:3" x14ac:dyDescent="0.2">
      <c r="A311">
        <v>310</v>
      </c>
      <c r="B311" t="s">
        <v>120</v>
      </c>
      <c r="C311" t="s">
        <v>327</v>
      </c>
    </row>
    <row r="312" spans="1:3" x14ac:dyDescent="0.2">
      <c r="A312">
        <v>311</v>
      </c>
      <c r="B312" t="s">
        <v>5</v>
      </c>
      <c r="C312" t="s">
        <v>326</v>
      </c>
    </row>
    <row r="313" spans="1:3" x14ac:dyDescent="0.2">
      <c r="A313">
        <v>312</v>
      </c>
      <c r="B313" t="s">
        <v>101</v>
      </c>
      <c r="C313" t="s">
        <v>327</v>
      </c>
    </row>
    <row r="314" spans="1:3" x14ac:dyDescent="0.2">
      <c r="A314">
        <v>313</v>
      </c>
      <c r="B314" t="s">
        <v>193</v>
      </c>
      <c r="C314" t="s">
        <v>326</v>
      </c>
    </row>
    <row r="315" spans="1:3" x14ac:dyDescent="0.2">
      <c r="A315">
        <v>314</v>
      </c>
      <c r="B315" t="s">
        <v>50</v>
      </c>
      <c r="C315" t="s">
        <v>327</v>
      </c>
    </row>
    <row r="316" spans="1:3" x14ac:dyDescent="0.2">
      <c r="A316">
        <v>315</v>
      </c>
      <c r="B316" t="s">
        <v>110</v>
      </c>
      <c r="C316" t="s">
        <v>326</v>
      </c>
    </row>
    <row r="317" spans="1:3" x14ac:dyDescent="0.2">
      <c r="A317">
        <v>316</v>
      </c>
      <c r="B317" t="s">
        <v>174</v>
      </c>
      <c r="C317" t="s">
        <v>327</v>
      </c>
    </row>
    <row r="318" spans="1:3" x14ac:dyDescent="0.2">
      <c r="A318">
        <v>317</v>
      </c>
      <c r="B318" t="s">
        <v>127</v>
      </c>
      <c r="C318" t="s">
        <v>326</v>
      </c>
    </row>
    <row r="319" spans="1:3" x14ac:dyDescent="0.2">
      <c r="A319">
        <v>318</v>
      </c>
      <c r="B319" t="s">
        <v>7</v>
      </c>
      <c r="C319" t="s">
        <v>326</v>
      </c>
    </row>
    <row r="320" spans="1:3" x14ac:dyDescent="0.2">
      <c r="A320">
        <v>319</v>
      </c>
      <c r="B320" t="s">
        <v>63</v>
      </c>
      <c r="C320" t="s">
        <v>327</v>
      </c>
    </row>
    <row r="321" spans="1:3" x14ac:dyDescent="0.2">
      <c r="A321">
        <v>320</v>
      </c>
      <c r="B321" t="s">
        <v>57</v>
      </c>
      <c r="C321" t="s">
        <v>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7192-3131-204B-BE81-2BB2322CECAB}">
  <dimension ref="A1:C9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325</v>
      </c>
      <c r="C1" s="1" t="s">
        <v>330</v>
      </c>
    </row>
    <row r="2" spans="1:3" x14ac:dyDescent="0.2">
      <c r="A2">
        <v>1</v>
      </c>
      <c r="B2" t="s">
        <v>286</v>
      </c>
      <c r="C2" t="s">
        <v>326</v>
      </c>
    </row>
    <row r="3" spans="1:3" x14ac:dyDescent="0.2">
      <c r="A3">
        <v>2</v>
      </c>
      <c r="B3" t="s">
        <v>314</v>
      </c>
      <c r="C3" t="s">
        <v>326</v>
      </c>
    </row>
    <row r="4" spans="1:3" x14ac:dyDescent="0.2">
      <c r="A4">
        <v>3</v>
      </c>
      <c r="B4" t="s">
        <v>121</v>
      </c>
      <c r="C4" t="s">
        <v>326</v>
      </c>
    </row>
    <row r="5" spans="1:3" x14ac:dyDescent="0.2">
      <c r="A5">
        <v>4</v>
      </c>
      <c r="B5" t="s">
        <v>74</v>
      </c>
      <c r="C5" t="s">
        <v>326</v>
      </c>
    </row>
    <row r="6" spans="1:3" x14ac:dyDescent="0.2">
      <c r="A6">
        <v>5</v>
      </c>
      <c r="B6" t="s">
        <v>73</v>
      </c>
      <c r="C6" t="s">
        <v>326</v>
      </c>
    </row>
    <row r="7" spans="1:3" x14ac:dyDescent="0.2">
      <c r="A7">
        <v>6</v>
      </c>
      <c r="B7" t="s">
        <v>42</v>
      </c>
      <c r="C7" t="s">
        <v>326</v>
      </c>
    </row>
    <row r="8" spans="1:3" x14ac:dyDescent="0.2">
      <c r="A8">
        <v>7</v>
      </c>
      <c r="B8" t="s">
        <v>32</v>
      </c>
      <c r="C8" t="s">
        <v>326</v>
      </c>
    </row>
    <row r="9" spans="1:3" x14ac:dyDescent="0.2">
      <c r="A9">
        <v>8</v>
      </c>
      <c r="B9" t="s">
        <v>77</v>
      </c>
      <c r="C9" t="s">
        <v>326</v>
      </c>
    </row>
    <row r="10" spans="1:3" x14ac:dyDescent="0.2">
      <c r="A10">
        <v>9</v>
      </c>
      <c r="B10" t="s">
        <v>187</v>
      </c>
      <c r="C10" t="s">
        <v>326</v>
      </c>
    </row>
    <row r="11" spans="1:3" x14ac:dyDescent="0.2">
      <c r="A11">
        <v>10</v>
      </c>
      <c r="B11" t="s">
        <v>235</v>
      </c>
      <c r="C11" t="s">
        <v>326</v>
      </c>
    </row>
    <row r="12" spans="1:3" x14ac:dyDescent="0.2">
      <c r="A12">
        <v>11</v>
      </c>
      <c r="B12" t="s">
        <v>109</v>
      </c>
      <c r="C12" t="s">
        <v>326</v>
      </c>
    </row>
    <row r="13" spans="1:3" x14ac:dyDescent="0.2">
      <c r="A13">
        <v>12</v>
      </c>
      <c r="B13" t="s">
        <v>160</v>
      </c>
      <c r="C13" t="s">
        <v>326</v>
      </c>
    </row>
    <row r="14" spans="1:3" x14ac:dyDescent="0.2">
      <c r="A14">
        <v>13</v>
      </c>
      <c r="B14" t="s">
        <v>34</v>
      </c>
      <c r="C14" t="s">
        <v>326</v>
      </c>
    </row>
    <row r="15" spans="1:3" x14ac:dyDescent="0.2">
      <c r="A15">
        <v>14</v>
      </c>
      <c r="B15" t="s">
        <v>132</v>
      </c>
      <c r="C15" t="s">
        <v>326</v>
      </c>
    </row>
    <row r="16" spans="1:3" x14ac:dyDescent="0.2">
      <c r="A16">
        <v>15</v>
      </c>
      <c r="B16" t="s">
        <v>30</v>
      </c>
      <c r="C16" t="s">
        <v>326</v>
      </c>
    </row>
    <row r="17" spans="1:3" x14ac:dyDescent="0.2">
      <c r="A17">
        <v>16</v>
      </c>
      <c r="B17" t="s">
        <v>114</v>
      </c>
      <c r="C17" t="s">
        <v>326</v>
      </c>
    </row>
    <row r="18" spans="1:3" x14ac:dyDescent="0.2">
      <c r="A18">
        <v>17</v>
      </c>
      <c r="B18" t="s">
        <v>233</v>
      </c>
      <c r="C18" t="s">
        <v>326</v>
      </c>
    </row>
    <row r="19" spans="1:3" x14ac:dyDescent="0.2">
      <c r="A19">
        <v>18</v>
      </c>
      <c r="B19" t="s">
        <v>200</v>
      </c>
      <c r="C19" t="s">
        <v>326</v>
      </c>
    </row>
    <row r="20" spans="1:3" x14ac:dyDescent="0.2">
      <c r="A20">
        <v>19</v>
      </c>
      <c r="B20" t="s">
        <v>29</v>
      </c>
      <c r="C20" t="s">
        <v>326</v>
      </c>
    </row>
    <row r="21" spans="1:3" x14ac:dyDescent="0.2">
      <c r="A21">
        <v>20</v>
      </c>
      <c r="B21" t="s">
        <v>58</v>
      </c>
      <c r="C21" t="s">
        <v>326</v>
      </c>
    </row>
    <row r="22" spans="1:3" x14ac:dyDescent="0.2">
      <c r="A22">
        <v>21</v>
      </c>
      <c r="B22" t="s">
        <v>102</v>
      </c>
      <c r="C22" t="s">
        <v>326</v>
      </c>
    </row>
    <row r="23" spans="1:3" x14ac:dyDescent="0.2">
      <c r="A23">
        <v>22</v>
      </c>
      <c r="B23" t="s">
        <v>6</v>
      </c>
      <c r="C23" t="s">
        <v>326</v>
      </c>
    </row>
    <row r="24" spans="1:3" x14ac:dyDescent="0.2">
      <c r="A24">
        <v>23</v>
      </c>
      <c r="B24" t="s">
        <v>33</v>
      </c>
      <c r="C24" t="s">
        <v>326</v>
      </c>
    </row>
    <row r="25" spans="1:3" x14ac:dyDescent="0.2">
      <c r="A25">
        <v>24</v>
      </c>
      <c r="B25" t="s">
        <v>44</v>
      </c>
      <c r="C25" t="s">
        <v>326</v>
      </c>
    </row>
    <row r="26" spans="1:3" x14ac:dyDescent="0.2">
      <c r="A26">
        <v>25</v>
      </c>
      <c r="B26" t="s">
        <v>237</v>
      </c>
      <c r="C26" t="s">
        <v>326</v>
      </c>
    </row>
    <row r="27" spans="1:3" x14ac:dyDescent="0.2">
      <c r="A27">
        <v>26</v>
      </c>
      <c r="B27" t="s">
        <v>25</v>
      </c>
      <c r="C27" t="s">
        <v>326</v>
      </c>
    </row>
    <row r="28" spans="1:3" x14ac:dyDescent="0.2">
      <c r="A28">
        <v>27</v>
      </c>
      <c r="B28" t="s">
        <v>17</v>
      </c>
      <c r="C28" t="s">
        <v>326</v>
      </c>
    </row>
    <row r="29" spans="1:3" x14ac:dyDescent="0.2">
      <c r="A29">
        <v>28</v>
      </c>
      <c r="B29" t="s">
        <v>64</v>
      </c>
      <c r="C29" t="s">
        <v>326</v>
      </c>
    </row>
    <row r="30" spans="1:3" x14ac:dyDescent="0.2">
      <c r="A30">
        <v>29</v>
      </c>
      <c r="B30" t="s">
        <v>35</v>
      </c>
      <c r="C30" t="s">
        <v>326</v>
      </c>
    </row>
    <row r="31" spans="1:3" x14ac:dyDescent="0.2">
      <c r="A31">
        <v>30</v>
      </c>
      <c r="B31" t="s">
        <v>12</v>
      </c>
      <c r="C31" t="s">
        <v>326</v>
      </c>
    </row>
    <row r="32" spans="1:3" x14ac:dyDescent="0.2">
      <c r="A32">
        <v>31</v>
      </c>
      <c r="B32" t="s">
        <v>176</v>
      </c>
      <c r="C32" t="s">
        <v>326</v>
      </c>
    </row>
    <row r="33" spans="1:3" x14ac:dyDescent="0.2">
      <c r="A33">
        <v>32</v>
      </c>
      <c r="B33" t="s">
        <v>38</v>
      </c>
      <c r="C33" t="s">
        <v>326</v>
      </c>
    </row>
    <row r="34" spans="1:3" x14ac:dyDescent="0.2">
      <c r="A34">
        <v>33</v>
      </c>
      <c r="B34" t="s">
        <v>116</v>
      </c>
      <c r="C34" t="s">
        <v>326</v>
      </c>
    </row>
    <row r="35" spans="1:3" x14ac:dyDescent="0.2">
      <c r="A35">
        <v>34</v>
      </c>
      <c r="B35" t="s">
        <v>252</v>
      </c>
      <c r="C35" t="s">
        <v>326</v>
      </c>
    </row>
    <row r="36" spans="1:3" x14ac:dyDescent="0.2">
      <c r="A36">
        <v>35</v>
      </c>
      <c r="B36" t="s">
        <v>191</v>
      </c>
      <c r="C36" t="s">
        <v>326</v>
      </c>
    </row>
    <row r="37" spans="1:3" x14ac:dyDescent="0.2">
      <c r="A37">
        <v>36</v>
      </c>
      <c r="B37" t="s">
        <v>165</v>
      </c>
      <c r="C37" t="s">
        <v>326</v>
      </c>
    </row>
    <row r="38" spans="1:3" x14ac:dyDescent="0.2">
      <c r="A38">
        <v>37</v>
      </c>
      <c r="B38" t="s">
        <v>156</v>
      </c>
      <c r="C38" t="s">
        <v>326</v>
      </c>
    </row>
    <row r="39" spans="1:3" x14ac:dyDescent="0.2">
      <c r="A39">
        <v>38</v>
      </c>
      <c r="B39" t="s">
        <v>36</v>
      </c>
      <c r="C39" t="s">
        <v>326</v>
      </c>
    </row>
    <row r="40" spans="1:3" x14ac:dyDescent="0.2">
      <c r="A40">
        <v>39</v>
      </c>
      <c r="B40" t="s">
        <v>293</v>
      </c>
      <c r="C40" t="s">
        <v>326</v>
      </c>
    </row>
    <row r="41" spans="1:3" x14ac:dyDescent="0.2">
      <c r="A41">
        <v>40</v>
      </c>
      <c r="B41" t="s">
        <v>31</v>
      </c>
      <c r="C41" t="s">
        <v>326</v>
      </c>
    </row>
    <row r="42" spans="1:3" x14ac:dyDescent="0.2">
      <c r="A42">
        <v>41</v>
      </c>
      <c r="B42" t="s">
        <v>260</v>
      </c>
      <c r="C42" t="s">
        <v>326</v>
      </c>
    </row>
    <row r="43" spans="1:3" x14ac:dyDescent="0.2">
      <c r="A43">
        <v>42</v>
      </c>
      <c r="B43" t="s">
        <v>24</v>
      </c>
      <c r="C43" t="s">
        <v>326</v>
      </c>
    </row>
    <row r="44" spans="1:3" x14ac:dyDescent="0.2">
      <c r="A44">
        <v>43</v>
      </c>
      <c r="B44" t="s">
        <v>188</v>
      </c>
      <c r="C44" t="s">
        <v>326</v>
      </c>
    </row>
    <row r="45" spans="1:3" x14ac:dyDescent="0.2">
      <c r="A45">
        <v>44</v>
      </c>
      <c r="B45" t="s">
        <v>94</v>
      </c>
      <c r="C45" t="s">
        <v>326</v>
      </c>
    </row>
    <row r="46" spans="1:3" x14ac:dyDescent="0.2">
      <c r="A46">
        <v>45</v>
      </c>
      <c r="B46" t="s">
        <v>272</v>
      </c>
      <c r="C46" t="s">
        <v>326</v>
      </c>
    </row>
    <row r="47" spans="1:3" x14ac:dyDescent="0.2">
      <c r="A47">
        <v>46</v>
      </c>
      <c r="B47" t="s">
        <v>112</v>
      </c>
      <c r="C47" t="s">
        <v>326</v>
      </c>
    </row>
    <row r="48" spans="1:3" x14ac:dyDescent="0.2">
      <c r="A48">
        <v>47</v>
      </c>
      <c r="B48" t="s">
        <v>68</v>
      </c>
      <c r="C48" t="s">
        <v>326</v>
      </c>
    </row>
    <row r="49" spans="1:3" x14ac:dyDescent="0.2">
      <c r="A49">
        <v>48</v>
      </c>
      <c r="B49" t="s">
        <v>190</v>
      </c>
      <c r="C49" t="s">
        <v>326</v>
      </c>
    </row>
    <row r="50" spans="1:3" x14ac:dyDescent="0.2">
      <c r="A50">
        <v>49</v>
      </c>
      <c r="B50" t="s">
        <v>19</v>
      </c>
      <c r="C50" t="s">
        <v>326</v>
      </c>
    </row>
    <row r="51" spans="1:3" x14ac:dyDescent="0.2">
      <c r="A51">
        <v>50</v>
      </c>
      <c r="B51" t="s">
        <v>249</v>
      </c>
      <c r="C51" t="s">
        <v>326</v>
      </c>
    </row>
    <row r="52" spans="1:3" x14ac:dyDescent="0.2">
      <c r="A52">
        <v>51</v>
      </c>
      <c r="B52" t="s">
        <v>285</v>
      </c>
      <c r="C52" t="s">
        <v>326</v>
      </c>
    </row>
    <row r="53" spans="1:3" x14ac:dyDescent="0.2">
      <c r="A53">
        <v>52</v>
      </c>
      <c r="B53" t="s">
        <v>15</v>
      </c>
      <c r="C53" t="s">
        <v>326</v>
      </c>
    </row>
    <row r="54" spans="1:3" x14ac:dyDescent="0.2">
      <c r="A54">
        <v>53</v>
      </c>
      <c r="B54" t="s">
        <v>14</v>
      </c>
      <c r="C54" t="s">
        <v>326</v>
      </c>
    </row>
    <row r="55" spans="1:3" x14ac:dyDescent="0.2">
      <c r="A55">
        <v>54</v>
      </c>
      <c r="B55" t="s">
        <v>267</v>
      </c>
      <c r="C55" t="s">
        <v>326</v>
      </c>
    </row>
    <row r="56" spans="1:3" x14ac:dyDescent="0.2">
      <c r="A56">
        <v>55</v>
      </c>
      <c r="B56" t="s">
        <v>20</v>
      </c>
      <c r="C56" t="s">
        <v>326</v>
      </c>
    </row>
    <row r="57" spans="1:3" x14ac:dyDescent="0.2">
      <c r="A57">
        <v>56</v>
      </c>
      <c r="B57" t="s">
        <v>37</v>
      </c>
      <c r="C57" t="s">
        <v>326</v>
      </c>
    </row>
    <row r="58" spans="1:3" x14ac:dyDescent="0.2">
      <c r="A58">
        <v>57</v>
      </c>
      <c r="B58" t="s">
        <v>302</v>
      </c>
      <c r="C58" t="s">
        <v>326</v>
      </c>
    </row>
    <row r="59" spans="1:3" x14ac:dyDescent="0.2">
      <c r="A59">
        <v>58</v>
      </c>
      <c r="B59" t="s">
        <v>261</v>
      </c>
      <c r="C59" t="s">
        <v>326</v>
      </c>
    </row>
    <row r="60" spans="1:3" x14ac:dyDescent="0.2">
      <c r="A60">
        <v>59</v>
      </c>
      <c r="B60" t="s">
        <v>40</v>
      </c>
      <c r="C60" t="s">
        <v>326</v>
      </c>
    </row>
    <row r="61" spans="1:3" x14ac:dyDescent="0.2">
      <c r="A61">
        <v>60</v>
      </c>
      <c r="B61" t="s">
        <v>196</v>
      </c>
      <c r="C61" t="s">
        <v>326</v>
      </c>
    </row>
    <row r="62" spans="1:3" x14ac:dyDescent="0.2">
      <c r="A62">
        <v>61</v>
      </c>
      <c r="B62" t="s">
        <v>89</v>
      </c>
      <c r="C62" t="s">
        <v>326</v>
      </c>
    </row>
    <row r="63" spans="1:3" x14ac:dyDescent="0.2">
      <c r="A63">
        <v>62</v>
      </c>
      <c r="B63" t="s">
        <v>265</v>
      </c>
      <c r="C63" t="s">
        <v>326</v>
      </c>
    </row>
    <row r="64" spans="1:3" x14ac:dyDescent="0.2">
      <c r="A64">
        <v>63</v>
      </c>
      <c r="B64" t="s">
        <v>28</v>
      </c>
      <c r="C64" t="s">
        <v>326</v>
      </c>
    </row>
    <row r="65" spans="1:3" x14ac:dyDescent="0.2">
      <c r="A65">
        <v>64</v>
      </c>
      <c r="B65" t="s">
        <v>247</v>
      </c>
      <c r="C65" t="s">
        <v>326</v>
      </c>
    </row>
    <row r="66" spans="1:3" x14ac:dyDescent="0.2">
      <c r="A66">
        <v>65</v>
      </c>
      <c r="B66" t="s">
        <v>80</v>
      </c>
      <c r="C66" t="s">
        <v>326</v>
      </c>
    </row>
    <row r="67" spans="1:3" x14ac:dyDescent="0.2">
      <c r="A67">
        <v>66</v>
      </c>
      <c r="B67" t="s">
        <v>290</v>
      </c>
      <c r="C67" t="s">
        <v>326</v>
      </c>
    </row>
    <row r="68" spans="1:3" x14ac:dyDescent="0.2">
      <c r="A68">
        <v>67</v>
      </c>
      <c r="B68" t="s">
        <v>18</v>
      </c>
      <c r="C68" t="s">
        <v>326</v>
      </c>
    </row>
    <row r="69" spans="1:3" x14ac:dyDescent="0.2">
      <c r="A69">
        <v>68</v>
      </c>
      <c r="B69" t="s">
        <v>323</v>
      </c>
      <c r="C69" t="s">
        <v>326</v>
      </c>
    </row>
    <row r="70" spans="1:3" x14ac:dyDescent="0.2">
      <c r="A70">
        <v>69</v>
      </c>
      <c r="B70" t="s">
        <v>46</v>
      </c>
      <c r="C70" t="s">
        <v>326</v>
      </c>
    </row>
    <row r="71" spans="1:3" x14ac:dyDescent="0.2">
      <c r="A71">
        <v>70</v>
      </c>
      <c r="B71" t="s">
        <v>21</v>
      </c>
      <c r="C71" t="s">
        <v>326</v>
      </c>
    </row>
    <row r="72" spans="1:3" x14ac:dyDescent="0.2">
      <c r="A72">
        <v>71</v>
      </c>
      <c r="B72" t="s">
        <v>22</v>
      </c>
      <c r="C72" t="s">
        <v>326</v>
      </c>
    </row>
    <row r="73" spans="1:3" x14ac:dyDescent="0.2">
      <c r="A73">
        <v>72</v>
      </c>
      <c r="B73" t="s">
        <v>139</v>
      </c>
      <c r="C73" t="s">
        <v>326</v>
      </c>
    </row>
    <row r="74" spans="1:3" x14ac:dyDescent="0.2">
      <c r="A74">
        <v>73</v>
      </c>
      <c r="B74" t="s">
        <v>41</v>
      </c>
      <c r="C74" t="s">
        <v>326</v>
      </c>
    </row>
    <row r="75" spans="1:3" x14ac:dyDescent="0.2">
      <c r="A75">
        <v>74</v>
      </c>
      <c r="B75" t="s">
        <v>11</v>
      </c>
      <c r="C75" t="s">
        <v>326</v>
      </c>
    </row>
    <row r="76" spans="1:3" x14ac:dyDescent="0.2">
      <c r="A76">
        <v>75</v>
      </c>
      <c r="B76" t="s">
        <v>137</v>
      </c>
      <c r="C76" t="s">
        <v>326</v>
      </c>
    </row>
    <row r="77" spans="1:3" x14ac:dyDescent="0.2">
      <c r="A77">
        <v>76</v>
      </c>
      <c r="B77" t="s">
        <v>257</v>
      </c>
      <c r="C77" t="s">
        <v>326</v>
      </c>
    </row>
    <row r="78" spans="1:3" x14ac:dyDescent="0.2">
      <c r="A78">
        <v>77</v>
      </c>
      <c r="B78" t="s">
        <v>87</v>
      </c>
      <c r="C78" t="s">
        <v>326</v>
      </c>
    </row>
    <row r="79" spans="1:3" x14ac:dyDescent="0.2">
      <c r="A79">
        <v>78</v>
      </c>
      <c r="B79" t="s">
        <v>138</v>
      </c>
      <c r="C79" t="s">
        <v>326</v>
      </c>
    </row>
    <row r="80" spans="1:3" x14ac:dyDescent="0.2">
      <c r="A80">
        <v>79</v>
      </c>
      <c r="B80" t="s">
        <v>225</v>
      </c>
      <c r="C80" t="s">
        <v>326</v>
      </c>
    </row>
    <row r="81" spans="1:3" x14ac:dyDescent="0.2">
      <c r="A81">
        <v>80</v>
      </c>
      <c r="B81" t="s">
        <v>45</v>
      </c>
      <c r="C81" t="s">
        <v>326</v>
      </c>
    </row>
    <row r="82" spans="1:3" x14ac:dyDescent="0.2">
      <c r="A82">
        <v>81</v>
      </c>
      <c r="B82" t="s">
        <v>43</v>
      </c>
      <c r="C82" t="s">
        <v>326</v>
      </c>
    </row>
    <row r="83" spans="1:3" x14ac:dyDescent="0.2">
      <c r="A83">
        <v>82</v>
      </c>
      <c r="B83" t="s">
        <v>147</v>
      </c>
      <c r="C83" t="s">
        <v>326</v>
      </c>
    </row>
    <row r="84" spans="1:3" x14ac:dyDescent="0.2">
      <c r="A84">
        <v>83</v>
      </c>
      <c r="B84" t="s">
        <v>39</v>
      </c>
      <c r="C84" t="s">
        <v>326</v>
      </c>
    </row>
    <row r="85" spans="1:3" x14ac:dyDescent="0.2">
      <c r="A85">
        <v>84</v>
      </c>
      <c r="B85" t="s">
        <v>324</v>
      </c>
      <c r="C85" t="s">
        <v>326</v>
      </c>
    </row>
    <row r="86" spans="1:3" x14ac:dyDescent="0.2">
      <c r="A86">
        <v>85</v>
      </c>
      <c r="B86" t="s">
        <v>66</v>
      </c>
      <c r="C86" t="s">
        <v>326</v>
      </c>
    </row>
    <row r="87" spans="1:3" x14ac:dyDescent="0.2">
      <c r="A87">
        <v>86</v>
      </c>
      <c r="B87" t="s">
        <v>16</v>
      </c>
      <c r="C87" t="s">
        <v>326</v>
      </c>
    </row>
    <row r="88" spans="1:3" x14ac:dyDescent="0.2">
      <c r="A88">
        <v>87</v>
      </c>
      <c r="B88" t="s">
        <v>5</v>
      </c>
      <c r="C88" t="s">
        <v>326</v>
      </c>
    </row>
    <row r="89" spans="1:3" x14ac:dyDescent="0.2">
      <c r="A89">
        <v>88</v>
      </c>
      <c r="B89" t="s">
        <v>174</v>
      </c>
      <c r="C89" t="s">
        <v>326</v>
      </c>
    </row>
    <row r="90" spans="1:3" x14ac:dyDescent="0.2">
      <c r="A90">
        <v>89</v>
      </c>
      <c r="B90" t="s">
        <v>7</v>
      </c>
      <c r="C90" t="s">
        <v>326</v>
      </c>
    </row>
    <row r="91" spans="1:3" x14ac:dyDescent="0.2">
      <c r="A91">
        <v>90</v>
      </c>
      <c r="B91" t="s">
        <v>63</v>
      </c>
      <c r="C91" t="s">
        <v>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E846-5CF2-E14F-BCD8-F63463F9FD02}">
  <dimension ref="A1:L321"/>
  <sheetViews>
    <sheetView topLeftCell="A262" workbookViewId="0">
      <selection activeCell="C1" sqref="C1:L1"/>
    </sheetView>
  </sheetViews>
  <sheetFormatPr baseColWidth="10" defaultColWidth="8.83203125" defaultRowHeight="15" x14ac:dyDescent="0.2"/>
  <cols>
    <col min="1" max="1" width="4.1640625" bestFit="1" customWidth="1"/>
    <col min="2" max="2" width="57.33203125" bestFit="1" customWidth="1"/>
    <col min="3" max="11" width="3.83203125" bestFit="1" customWidth="1"/>
    <col min="12" max="12" width="4.83203125" bestFit="1" customWidth="1"/>
  </cols>
  <sheetData>
    <row r="1" spans="1:12" x14ac:dyDescent="0.2">
      <c r="A1" s="1" t="s">
        <v>0</v>
      </c>
      <c r="B1" s="1" t="s">
        <v>325</v>
      </c>
      <c r="C1" s="1" t="s">
        <v>339</v>
      </c>
      <c r="D1" s="1" t="s">
        <v>338</v>
      </c>
      <c r="E1" s="1" t="s">
        <v>338</v>
      </c>
      <c r="F1" s="1" t="s">
        <v>337</v>
      </c>
      <c r="G1" s="1" t="s">
        <v>336</v>
      </c>
      <c r="H1" s="1" t="s">
        <v>335</v>
      </c>
      <c r="I1" s="1" t="s">
        <v>334</v>
      </c>
      <c r="J1" s="1" t="s">
        <v>333</v>
      </c>
      <c r="K1" s="1" t="s">
        <v>332</v>
      </c>
      <c r="L1" s="1" t="s">
        <v>331</v>
      </c>
    </row>
    <row r="2" spans="1:12" x14ac:dyDescent="0.2">
      <c r="A2">
        <v>1</v>
      </c>
      <c r="B2" t="s">
        <v>60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</v>
      </c>
      <c r="B3" t="s">
        <v>152</v>
      </c>
      <c r="C3">
        <v>8</v>
      </c>
      <c r="D3">
        <v>4</v>
      </c>
      <c r="E3">
        <v>6</v>
      </c>
      <c r="F3">
        <v>0</v>
      </c>
      <c r="G3">
        <v>3</v>
      </c>
      <c r="H3">
        <v>1</v>
      </c>
      <c r="I3">
        <v>2</v>
      </c>
      <c r="J3">
        <v>3</v>
      </c>
      <c r="K3">
        <v>1</v>
      </c>
      <c r="L3">
        <v>0</v>
      </c>
    </row>
    <row r="4" spans="1:12" x14ac:dyDescent="0.2">
      <c r="A4">
        <v>3</v>
      </c>
      <c r="B4" t="s">
        <v>126</v>
      </c>
      <c r="C4">
        <v>5</v>
      </c>
      <c r="D4">
        <v>2</v>
      </c>
      <c r="E4">
        <v>2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</row>
    <row r="5" spans="1:12" x14ac:dyDescent="0.2">
      <c r="A5">
        <v>4</v>
      </c>
      <c r="B5" t="s">
        <v>177</v>
      </c>
      <c r="C5">
        <v>10</v>
      </c>
      <c r="D5">
        <v>3</v>
      </c>
      <c r="E5">
        <v>2</v>
      </c>
      <c r="F5">
        <v>0</v>
      </c>
      <c r="G5">
        <v>2</v>
      </c>
      <c r="H5">
        <v>1</v>
      </c>
      <c r="I5">
        <v>2</v>
      </c>
      <c r="J5">
        <v>3</v>
      </c>
      <c r="K5">
        <v>1</v>
      </c>
      <c r="L5">
        <v>1</v>
      </c>
    </row>
    <row r="6" spans="1:12" x14ac:dyDescent="0.2">
      <c r="A6">
        <v>5</v>
      </c>
      <c r="B6" t="s">
        <v>133</v>
      </c>
      <c r="C6">
        <v>3</v>
      </c>
      <c r="D6">
        <v>3</v>
      </c>
      <c r="E6">
        <v>2</v>
      </c>
      <c r="F6">
        <v>0</v>
      </c>
      <c r="G6">
        <v>1</v>
      </c>
      <c r="H6">
        <v>0</v>
      </c>
      <c r="I6">
        <v>1</v>
      </c>
      <c r="J6">
        <v>2</v>
      </c>
      <c r="K6">
        <v>1</v>
      </c>
      <c r="L6">
        <v>1</v>
      </c>
    </row>
    <row r="7" spans="1:12" x14ac:dyDescent="0.2">
      <c r="A7">
        <v>6</v>
      </c>
      <c r="B7" t="s">
        <v>197</v>
      </c>
      <c r="C7">
        <v>8</v>
      </c>
      <c r="D7">
        <v>2</v>
      </c>
      <c r="E7">
        <v>2</v>
      </c>
      <c r="F7">
        <v>0</v>
      </c>
      <c r="G7">
        <v>2</v>
      </c>
      <c r="H7">
        <v>1</v>
      </c>
      <c r="I7">
        <v>1</v>
      </c>
      <c r="J7">
        <v>3</v>
      </c>
      <c r="K7">
        <v>1</v>
      </c>
      <c r="L7">
        <v>1</v>
      </c>
    </row>
    <row r="8" spans="1:12" x14ac:dyDescent="0.2">
      <c r="A8">
        <v>7</v>
      </c>
      <c r="B8" t="s">
        <v>170</v>
      </c>
      <c r="C8">
        <v>8</v>
      </c>
      <c r="D8">
        <v>3</v>
      </c>
      <c r="E8">
        <v>6</v>
      </c>
      <c r="F8">
        <v>0</v>
      </c>
      <c r="G8">
        <v>5</v>
      </c>
      <c r="H8">
        <v>1</v>
      </c>
      <c r="I8">
        <v>2</v>
      </c>
      <c r="J8">
        <v>2</v>
      </c>
      <c r="K8">
        <v>1</v>
      </c>
      <c r="L8">
        <v>1</v>
      </c>
    </row>
    <row r="9" spans="1:12" x14ac:dyDescent="0.2">
      <c r="A9">
        <v>8</v>
      </c>
      <c r="B9" t="s">
        <v>286</v>
      </c>
      <c r="C9">
        <v>0</v>
      </c>
      <c r="D9">
        <v>4</v>
      </c>
      <c r="E9">
        <v>0</v>
      </c>
      <c r="F9">
        <v>0</v>
      </c>
      <c r="G9">
        <v>3</v>
      </c>
      <c r="H9">
        <v>0</v>
      </c>
      <c r="I9">
        <v>4</v>
      </c>
      <c r="J9">
        <v>0</v>
      </c>
      <c r="K9">
        <v>0</v>
      </c>
      <c r="L9">
        <v>0</v>
      </c>
    </row>
    <row r="10" spans="1:12" x14ac:dyDescent="0.2">
      <c r="A10">
        <v>9</v>
      </c>
      <c r="B10" t="s">
        <v>153</v>
      </c>
      <c r="C10">
        <v>9</v>
      </c>
      <c r="D10">
        <v>2</v>
      </c>
      <c r="E10">
        <v>2</v>
      </c>
      <c r="F10">
        <v>0</v>
      </c>
      <c r="G10">
        <v>0</v>
      </c>
      <c r="H10">
        <v>1</v>
      </c>
      <c r="I10">
        <v>1</v>
      </c>
      <c r="J10">
        <v>2</v>
      </c>
      <c r="K10">
        <v>1</v>
      </c>
      <c r="L10">
        <v>0</v>
      </c>
    </row>
    <row r="11" spans="1:12" x14ac:dyDescent="0.2">
      <c r="A11">
        <v>10</v>
      </c>
      <c r="B11" t="s">
        <v>314</v>
      </c>
      <c r="C11">
        <v>0</v>
      </c>
      <c r="D11">
        <v>3</v>
      </c>
      <c r="E11">
        <v>0</v>
      </c>
      <c r="F11">
        <v>0</v>
      </c>
      <c r="G11">
        <v>3</v>
      </c>
      <c r="H11">
        <v>0</v>
      </c>
      <c r="I11">
        <v>4</v>
      </c>
      <c r="J11">
        <v>1</v>
      </c>
      <c r="K11">
        <v>0</v>
      </c>
      <c r="L11">
        <v>0</v>
      </c>
    </row>
    <row r="12" spans="1:12" x14ac:dyDescent="0.2">
      <c r="A12">
        <v>11</v>
      </c>
      <c r="B12" t="s">
        <v>234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12</v>
      </c>
      <c r="B13" t="s">
        <v>313</v>
      </c>
      <c r="C13">
        <v>4</v>
      </c>
      <c r="D13">
        <v>2</v>
      </c>
      <c r="E13">
        <v>3</v>
      </c>
      <c r="F13">
        <v>0</v>
      </c>
      <c r="G13">
        <v>1</v>
      </c>
      <c r="H13">
        <v>1</v>
      </c>
      <c r="I13">
        <v>1</v>
      </c>
      <c r="J13">
        <v>3</v>
      </c>
      <c r="K13">
        <v>1</v>
      </c>
      <c r="L13">
        <v>0</v>
      </c>
    </row>
    <row r="14" spans="1:12" x14ac:dyDescent="0.2">
      <c r="A14">
        <v>13</v>
      </c>
      <c r="B14" t="s">
        <v>145</v>
      </c>
      <c r="C14">
        <v>10</v>
      </c>
      <c r="D14">
        <v>3</v>
      </c>
      <c r="E14">
        <v>3</v>
      </c>
      <c r="F14">
        <v>0</v>
      </c>
      <c r="G14">
        <v>4</v>
      </c>
      <c r="H14">
        <v>0</v>
      </c>
      <c r="I14">
        <v>1</v>
      </c>
      <c r="J14">
        <v>2</v>
      </c>
      <c r="K14">
        <v>1</v>
      </c>
      <c r="L14">
        <v>1</v>
      </c>
    </row>
    <row r="15" spans="1:12" x14ac:dyDescent="0.2">
      <c r="A15">
        <v>14</v>
      </c>
      <c r="B15" t="s">
        <v>227</v>
      </c>
      <c r="C15">
        <v>10</v>
      </c>
      <c r="D15">
        <v>4</v>
      </c>
      <c r="E15">
        <v>3</v>
      </c>
      <c r="F15">
        <v>0</v>
      </c>
      <c r="G15">
        <v>4</v>
      </c>
      <c r="H15">
        <v>1</v>
      </c>
      <c r="I15">
        <v>1</v>
      </c>
      <c r="J15">
        <v>3</v>
      </c>
      <c r="K15">
        <v>1</v>
      </c>
      <c r="L15">
        <v>1</v>
      </c>
    </row>
    <row r="16" spans="1:12" x14ac:dyDescent="0.2">
      <c r="A16">
        <v>15</v>
      </c>
      <c r="B16" t="s">
        <v>61</v>
      </c>
      <c r="C16">
        <v>10</v>
      </c>
      <c r="D16">
        <v>3</v>
      </c>
      <c r="E16">
        <v>2</v>
      </c>
      <c r="F16">
        <v>0</v>
      </c>
      <c r="G16">
        <v>1</v>
      </c>
      <c r="H16">
        <v>1</v>
      </c>
      <c r="I16">
        <v>1</v>
      </c>
      <c r="J16">
        <v>3</v>
      </c>
      <c r="K16">
        <v>1</v>
      </c>
      <c r="L16">
        <v>1</v>
      </c>
    </row>
    <row r="17" spans="1:12" x14ac:dyDescent="0.2">
      <c r="A17">
        <v>16</v>
      </c>
      <c r="B17" t="s">
        <v>303</v>
      </c>
      <c r="C17">
        <v>7</v>
      </c>
      <c r="D17">
        <v>3</v>
      </c>
      <c r="E17">
        <v>6</v>
      </c>
      <c r="F17">
        <v>0</v>
      </c>
      <c r="G17">
        <v>2</v>
      </c>
      <c r="H17">
        <v>1</v>
      </c>
      <c r="I17">
        <v>1</v>
      </c>
      <c r="J17">
        <v>3</v>
      </c>
      <c r="K17">
        <v>2</v>
      </c>
      <c r="L17">
        <v>0</v>
      </c>
    </row>
    <row r="18" spans="1:12" x14ac:dyDescent="0.2">
      <c r="A18">
        <v>17</v>
      </c>
      <c r="B18" t="s">
        <v>211</v>
      </c>
      <c r="C18">
        <v>7</v>
      </c>
      <c r="D18">
        <v>4</v>
      </c>
      <c r="E18">
        <v>4</v>
      </c>
      <c r="F18">
        <v>0</v>
      </c>
      <c r="G18">
        <v>4</v>
      </c>
      <c r="H18">
        <v>1</v>
      </c>
      <c r="I18">
        <v>1</v>
      </c>
      <c r="J18">
        <v>1</v>
      </c>
      <c r="K18">
        <v>0</v>
      </c>
      <c r="L18">
        <v>1</v>
      </c>
    </row>
    <row r="19" spans="1:12" x14ac:dyDescent="0.2">
      <c r="A19">
        <v>18</v>
      </c>
      <c r="B19" t="s">
        <v>121</v>
      </c>
      <c r="C19">
        <v>6</v>
      </c>
      <c r="D19">
        <v>9</v>
      </c>
      <c r="E19">
        <v>5</v>
      </c>
      <c r="F19">
        <v>0</v>
      </c>
      <c r="G19">
        <v>4</v>
      </c>
      <c r="H19">
        <v>1</v>
      </c>
      <c r="I19">
        <v>6</v>
      </c>
      <c r="J19">
        <v>2</v>
      </c>
      <c r="K19">
        <v>2</v>
      </c>
      <c r="L19">
        <v>0</v>
      </c>
    </row>
    <row r="20" spans="1:12" x14ac:dyDescent="0.2">
      <c r="A20">
        <v>19</v>
      </c>
      <c r="B20" t="s">
        <v>74</v>
      </c>
      <c r="C20">
        <v>5</v>
      </c>
      <c r="D20">
        <v>7</v>
      </c>
      <c r="E20">
        <v>3</v>
      </c>
      <c r="F20">
        <v>0</v>
      </c>
      <c r="G20">
        <v>4</v>
      </c>
      <c r="H20">
        <v>1</v>
      </c>
      <c r="I20">
        <v>4</v>
      </c>
      <c r="J20">
        <v>1</v>
      </c>
      <c r="K20">
        <v>0</v>
      </c>
      <c r="L20">
        <v>1</v>
      </c>
    </row>
    <row r="21" spans="1:12" x14ac:dyDescent="0.2">
      <c r="A21">
        <v>20</v>
      </c>
      <c r="B21" t="s">
        <v>73</v>
      </c>
      <c r="C21">
        <v>9</v>
      </c>
      <c r="D21">
        <v>2</v>
      </c>
      <c r="E21">
        <v>5</v>
      </c>
      <c r="F21">
        <v>0</v>
      </c>
      <c r="G21">
        <v>3</v>
      </c>
      <c r="H21">
        <v>1</v>
      </c>
      <c r="I21">
        <v>1</v>
      </c>
      <c r="J21">
        <v>3</v>
      </c>
      <c r="K21">
        <v>2</v>
      </c>
      <c r="L21">
        <v>0</v>
      </c>
    </row>
    <row r="22" spans="1:12" x14ac:dyDescent="0.2">
      <c r="A22">
        <v>21</v>
      </c>
      <c r="B22" t="s">
        <v>164</v>
      </c>
      <c r="C22">
        <v>5</v>
      </c>
      <c r="D22">
        <v>4</v>
      </c>
      <c r="E22">
        <v>2</v>
      </c>
      <c r="F22">
        <v>0</v>
      </c>
      <c r="G22">
        <v>4</v>
      </c>
      <c r="H22">
        <v>1</v>
      </c>
      <c r="I22">
        <v>2</v>
      </c>
      <c r="J22">
        <v>1</v>
      </c>
      <c r="K22">
        <v>2</v>
      </c>
      <c r="L22">
        <v>0</v>
      </c>
    </row>
    <row r="23" spans="1:12" x14ac:dyDescent="0.2">
      <c r="A23">
        <v>22</v>
      </c>
      <c r="B23" t="s">
        <v>84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23</v>
      </c>
      <c r="B24" t="s">
        <v>279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24</v>
      </c>
      <c r="B25" t="s">
        <v>263</v>
      </c>
      <c r="C25">
        <v>12</v>
      </c>
      <c r="D25">
        <v>4</v>
      </c>
      <c r="E25">
        <v>4</v>
      </c>
      <c r="F25">
        <v>0</v>
      </c>
      <c r="G25">
        <v>2</v>
      </c>
      <c r="H25">
        <v>1</v>
      </c>
      <c r="I25">
        <v>2</v>
      </c>
      <c r="J25">
        <v>2</v>
      </c>
      <c r="K25">
        <v>2</v>
      </c>
      <c r="L25">
        <v>0</v>
      </c>
    </row>
    <row r="26" spans="1:12" x14ac:dyDescent="0.2">
      <c r="A26">
        <v>25</v>
      </c>
      <c r="B26" t="s">
        <v>203</v>
      </c>
      <c r="C26">
        <v>7</v>
      </c>
      <c r="D26">
        <v>4</v>
      </c>
      <c r="E26">
        <v>5</v>
      </c>
      <c r="F26">
        <v>0</v>
      </c>
      <c r="G26">
        <v>1</v>
      </c>
      <c r="H26">
        <v>1</v>
      </c>
      <c r="I26">
        <v>1</v>
      </c>
      <c r="J26">
        <v>3</v>
      </c>
      <c r="K26">
        <v>2</v>
      </c>
      <c r="L26">
        <v>0</v>
      </c>
    </row>
    <row r="27" spans="1:12" x14ac:dyDescent="0.2">
      <c r="A27">
        <v>26</v>
      </c>
      <c r="B27" t="s">
        <v>185</v>
      </c>
      <c r="C27">
        <v>9</v>
      </c>
      <c r="D27">
        <v>2</v>
      </c>
      <c r="E27">
        <v>2</v>
      </c>
      <c r="F27">
        <v>0</v>
      </c>
      <c r="G27">
        <v>1</v>
      </c>
      <c r="H27">
        <v>1</v>
      </c>
      <c r="I27">
        <v>2</v>
      </c>
      <c r="J27">
        <v>3</v>
      </c>
      <c r="K27">
        <v>1</v>
      </c>
      <c r="L27">
        <v>1</v>
      </c>
    </row>
    <row r="28" spans="1:12" x14ac:dyDescent="0.2">
      <c r="A28">
        <v>27</v>
      </c>
      <c r="B28" t="s">
        <v>194</v>
      </c>
      <c r="C28">
        <v>3</v>
      </c>
      <c r="D28">
        <v>3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K28">
        <v>0</v>
      </c>
      <c r="L28">
        <v>1</v>
      </c>
    </row>
    <row r="29" spans="1:12" x14ac:dyDescent="0.2">
      <c r="A29">
        <v>28</v>
      </c>
      <c r="B29" t="s">
        <v>305</v>
      </c>
      <c r="C29">
        <v>5</v>
      </c>
      <c r="D29">
        <v>2</v>
      </c>
      <c r="E29">
        <v>2</v>
      </c>
      <c r="F29">
        <v>0</v>
      </c>
      <c r="G29">
        <v>1</v>
      </c>
      <c r="H29">
        <v>1</v>
      </c>
      <c r="I29">
        <v>1</v>
      </c>
      <c r="J29">
        <v>2</v>
      </c>
      <c r="K29">
        <v>1</v>
      </c>
      <c r="L29">
        <v>1</v>
      </c>
    </row>
    <row r="30" spans="1:12" x14ac:dyDescent="0.2">
      <c r="A30">
        <v>29</v>
      </c>
      <c r="B30" t="s">
        <v>42</v>
      </c>
      <c r="C30">
        <v>5</v>
      </c>
      <c r="D30">
        <v>9</v>
      </c>
      <c r="E30">
        <v>2</v>
      </c>
      <c r="F30">
        <v>0</v>
      </c>
      <c r="G30">
        <v>4</v>
      </c>
      <c r="H30">
        <v>1</v>
      </c>
      <c r="I30">
        <v>7</v>
      </c>
      <c r="J30">
        <v>2</v>
      </c>
      <c r="K30">
        <v>1</v>
      </c>
      <c r="L30">
        <v>0</v>
      </c>
    </row>
    <row r="31" spans="1:12" x14ac:dyDescent="0.2">
      <c r="A31">
        <v>30</v>
      </c>
      <c r="B31" t="s">
        <v>13</v>
      </c>
      <c r="C31">
        <v>8</v>
      </c>
      <c r="D31">
        <v>3</v>
      </c>
      <c r="E31">
        <v>2</v>
      </c>
      <c r="F31">
        <v>0</v>
      </c>
      <c r="G31">
        <v>1</v>
      </c>
      <c r="H31">
        <v>1</v>
      </c>
      <c r="I31">
        <v>2</v>
      </c>
      <c r="J31">
        <v>0</v>
      </c>
      <c r="K31">
        <v>2</v>
      </c>
      <c r="L31">
        <v>0</v>
      </c>
    </row>
    <row r="32" spans="1:12" x14ac:dyDescent="0.2">
      <c r="A32">
        <v>31</v>
      </c>
      <c r="B32" t="s">
        <v>283</v>
      </c>
      <c r="C32">
        <v>8</v>
      </c>
      <c r="D32">
        <v>2</v>
      </c>
      <c r="E32">
        <v>5</v>
      </c>
      <c r="F32">
        <v>0</v>
      </c>
      <c r="G32">
        <v>1</v>
      </c>
      <c r="H32">
        <v>1</v>
      </c>
      <c r="I32">
        <v>2</v>
      </c>
      <c r="J32">
        <v>2</v>
      </c>
      <c r="K32">
        <v>0</v>
      </c>
      <c r="L32">
        <v>0</v>
      </c>
    </row>
    <row r="33" spans="1:12" x14ac:dyDescent="0.2">
      <c r="A33">
        <v>32</v>
      </c>
      <c r="B33" t="s">
        <v>90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33</v>
      </c>
      <c r="B34" t="s">
        <v>131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34</v>
      </c>
      <c r="B35" t="s">
        <v>106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35</v>
      </c>
      <c r="B36" t="s">
        <v>70</v>
      </c>
      <c r="C36">
        <v>10</v>
      </c>
      <c r="D36">
        <v>5</v>
      </c>
      <c r="E36">
        <v>7</v>
      </c>
      <c r="F36">
        <v>0</v>
      </c>
      <c r="G36">
        <v>3</v>
      </c>
      <c r="H36">
        <v>1</v>
      </c>
      <c r="I36">
        <v>2</v>
      </c>
      <c r="J36">
        <v>2</v>
      </c>
      <c r="K36">
        <v>1</v>
      </c>
      <c r="L36">
        <v>1</v>
      </c>
    </row>
    <row r="37" spans="1:12" x14ac:dyDescent="0.2">
      <c r="A37">
        <v>36</v>
      </c>
      <c r="B37" t="s">
        <v>32</v>
      </c>
      <c r="C37">
        <v>7</v>
      </c>
      <c r="D37">
        <v>6</v>
      </c>
      <c r="E37">
        <v>3</v>
      </c>
      <c r="F37">
        <v>0</v>
      </c>
      <c r="G37">
        <v>4</v>
      </c>
      <c r="H37">
        <v>1</v>
      </c>
      <c r="I37">
        <v>6</v>
      </c>
      <c r="J37">
        <v>2</v>
      </c>
      <c r="K37">
        <v>1</v>
      </c>
      <c r="L37">
        <v>1</v>
      </c>
    </row>
    <row r="38" spans="1:12" x14ac:dyDescent="0.2">
      <c r="A38">
        <v>37</v>
      </c>
      <c r="B38" t="s">
        <v>241</v>
      </c>
      <c r="C38">
        <v>9</v>
      </c>
      <c r="D38">
        <v>3</v>
      </c>
      <c r="E38">
        <v>3</v>
      </c>
      <c r="F38">
        <v>0</v>
      </c>
      <c r="G38">
        <v>2</v>
      </c>
      <c r="H38">
        <v>1</v>
      </c>
      <c r="I38">
        <v>2</v>
      </c>
      <c r="J38">
        <v>2</v>
      </c>
      <c r="K38">
        <v>1</v>
      </c>
      <c r="L38">
        <v>1</v>
      </c>
    </row>
    <row r="39" spans="1:12" x14ac:dyDescent="0.2">
      <c r="A39">
        <v>38</v>
      </c>
      <c r="B39" t="s">
        <v>171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39</v>
      </c>
      <c r="B40" t="s">
        <v>128</v>
      </c>
      <c r="C40">
        <v>2</v>
      </c>
      <c r="D40">
        <v>3</v>
      </c>
      <c r="E40">
        <v>1</v>
      </c>
      <c r="F40">
        <v>0</v>
      </c>
      <c r="G40">
        <v>2</v>
      </c>
      <c r="H40">
        <v>1</v>
      </c>
      <c r="I40">
        <v>1</v>
      </c>
      <c r="J40">
        <v>0</v>
      </c>
      <c r="K40">
        <v>1</v>
      </c>
      <c r="L40">
        <v>0</v>
      </c>
    </row>
    <row r="41" spans="1:12" x14ac:dyDescent="0.2">
      <c r="A41">
        <v>40</v>
      </c>
      <c r="B41" t="s">
        <v>144</v>
      </c>
      <c r="C41">
        <v>10</v>
      </c>
      <c r="D41">
        <v>2</v>
      </c>
      <c r="E41">
        <v>2</v>
      </c>
      <c r="F41">
        <v>0</v>
      </c>
      <c r="G41">
        <v>1</v>
      </c>
      <c r="H41">
        <v>1</v>
      </c>
      <c r="I41">
        <v>2</v>
      </c>
      <c r="J41">
        <v>2</v>
      </c>
      <c r="K41">
        <v>2</v>
      </c>
      <c r="L41">
        <v>0</v>
      </c>
    </row>
    <row r="42" spans="1:12" x14ac:dyDescent="0.2">
      <c r="A42">
        <v>41</v>
      </c>
      <c r="B42" t="s">
        <v>208</v>
      </c>
      <c r="C42">
        <v>9</v>
      </c>
      <c r="D42">
        <v>2</v>
      </c>
      <c r="E42">
        <v>3</v>
      </c>
      <c r="F42">
        <v>0</v>
      </c>
      <c r="G42">
        <v>3</v>
      </c>
      <c r="H42">
        <v>1</v>
      </c>
      <c r="I42">
        <v>1</v>
      </c>
      <c r="J42">
        <v>2</v>
      </c>
      <c r="K42">
        <v>1</v>
      </c>
      <c r="L42">
        <v>1</v>
      </c>
    </row>
    <row r="43" spans="1:12" x14ac:dyDescent="0.2">
      <c r="A43">
        <v>42</v>
      </c>
      <c r="B43" t="s">
        <v>77</v>
      </c>
      <c r="C43">
        <v>5</v>
      </c>
      <c r="D43">
        <v>5</v>
      </c>
      <c r="E43">
        <v>6</v>
      </c>
      <c r="F43">
        <v>0</v>
      </c>
      <c r="G43">
        <v>5</v>
      </c>
      <c r="H43">
        <v>1</v>
      </c>
      <c r="I43">
        <v>6</v>
      </c>
      <c r="J43">
        <v>3</v>
      </c>
      <c r="K43">
        <v>0</v>
      </c>
      <c r="L43">
        <v>0</v>
      </c>
    </row>
    <row r="44" spans="1:12" x14ac:dyDescent="0.2">
      <c r="A44">
        <v>43</v>
      </c>
      <c r="B44" t="s">
        <v>186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44</v>
      </c>
      <c r="B45" t="s">
        <v>217</v>
      </c>
      <c r="C45">
        <v>4</v>
      </c>
      <c r="D45">
        <v>4</v>
      </c>
      <c r="E45">
        <v>2</v>
      </c>
      <c r="F45">
        <v>0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</row>
    <row r="46" spans="1:12" x14ac:dyDescent="0.2">
      <c r="A46">
        <v>45</v>
      </c>
      <c r="B46" t="s">
        <v>250</v>
      </c>
      <c r="C46">
        <v>4</v>
      </c>
      <c r="D46">
        <v>3</v>
      </c>
      <c r="E46">
        <v>2</v>
      </c>
      <c r="F46">
        <v>0</v>
      </c>
      <c r="G46">
        <v>2</v>
      </c>
      <c r="H46">
        <v>1</v>
      </c>
      <c r="I46">
        <v>1</v>
      </c>
      <c r="J46">
        <v>1</v>
      </c>
      <c r="K46">
        <v>2</v>
      </c>
      <c r="L46">
        <v>1</v>
      </c>
    </row>
    <row r="47" spans="1:12" x14ac:dyDescent="0.2">
      <c r="A47">
        <v>46</v>
      </c>
      <c r="B47" t="s">
        <v>82</v>
      </c>
      <c r="C47">
        <v>9</v>
      </c>
      <c r="D47">
        <v>3</v>
      </c>
      <c r="E47">
        <v>2</v>
      </c>
      <c r="F47">
        <v>0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>
        <v>47</v>
      </c>
      <c r="B48" t="s">
        <v>83</v>
      </c>
      <c r="C48">
        <v>1</v>
      </c>
      <c r="D48">
        <v>3</v>
      </c>
      <c r="E48">
        <v>2</v>
      </c>
      <c r="F48">
        <v>0</v>
      </c>
      <c r="G48">
        <v>2</v>
      </c>
      <c r="H48">
        <v>1</v>
      </c>
      <c r="I48">
        <v>1</v>
      </c>
      <c r="J48">
        <v>1</v>
      </c>
      <c r="K48">
        <v>2</v>
      </c>
      <c r="L48">
        <v>0</v>
      </c>
    </row>
    <row r="49" spans="1:12" x14ac:dyDescent="0.2">
      <c r="A49">
        <v>48</v>
      </c>
      <c r="B49" t="s">
        <v>167</v>
      </c>
      <c r="C49">
        <v>7</v>
      </c>
      <c r="D49">
        <v>3</v>
      </c>
      <c r="E49">
        <v>2</v>
      </c>
      <c r="F49">
        <v>0</v>
      </c>
      <c r="G49">
        <v>2</v>
      </c>
      <c r="H49">
        <v>1</v>
      </c>
      <c r="I49">
        <v>2</v>
      </c>
      <c r="J49">
        <v>3</v>
      </c>
      <c r="K49">
        <v>1</v>
      </c>
      <c r="L49">
        <v>1</v>
      </c>
    </row>
    <row r="50" spans="1:12" x14ac:dyDescent="0.2">
      <c r="A50">
        <v>49</v>
      </c>
      <c r="B50" t="s">
        <v>187</v>
      </c>
      <c r="C50">
        <v>10</v>
      </c>
      <c r="D50">
        <v>6</v>
      </c>
      <c r="E50">
        <v>3</v>
      </c>
      <c r="F50">
        <v>0</v>
      </c>
      <c r="G50">
        <v>4</v>
      </c>
      <c r="H50">
        <v>1</v>
      </c>
      <c r="I50">
        <v>4</v>
      </c>
      <c r="J50">
        <v>3</v>
      </c>
      <c r="K50">
        <v>1</v>
      </c>
      <c r="L50">
        <v>0</v>
      </c>
    </row>
    <row r="51" spans="1:12" x14ac:dyDescent="0.2">
      <c r="A51">
        <v>50</v>
      </c>
      <c r="B51" t="s">
        <v>97</v>
      </c>
      <c r="C51">
        <v>9</v>
      </c>
      <c r="D51">
        <v>2</v>
      </c>
      <c r="E51">
        <v>3</v>
      </c>
      <c r="F51">
        <v>0</v>
      </c>
      <c r="G51">
        <v>1</v>
      </c>
      <c r="H51">
        <v>1</v>
      </c>
      <c r="I51">
        <v>1</v>
      </c>
      <c r="J51">
        <v>3</v>
      </c>
      <c r="K51">
        <v>1</v>
      </c>
      <c r="L51">
        <v>0</v>
      </c>
    </row>
    <row r="52" spans="1:12" x14ac:dyDescent="0.2">
      <c r="A52">
        <v>51</v>
      </c>
      <c r="B52" t="s">
        <v>235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52</v>
      </c>
      <c r="B53" t="s">
        <v>109</v>
      </c>
      <c r="C53">
        <v>6</v>
      </c>
      <c r="D53">
        <v>6</v>
      </c>
      <c r="E53">
        <v>2</v>
      </c>
      <c r="F53">
        <v>0</v>
      </c>
      <c r="G53">
        <v>6</v>
      </c>
      <c r="H53">
        <v>1</v>
      </c>
      <c r="I53">
        <v>6</v>
      </c>
      <c r="J53">
        <v>2</v>
      </c>
      <c r="K53">
        <v>2</v>
      </c>
      <c r="L53">
        <v>0</v>
      </c>
    </row>
    <row r="54" spans="1:12" x14ac:dyDescent="0.2">
      <c r="A54">
        <v>53</v>
      </c>
      <c r="B54" t="s">
        <v>160</v>
      </c>
      <c r="C54">
        <v>15</v>
      </c>
      <c r="D54">
        <v>9</v>
      </c>
      <c r="E54">
        <v>3</v>
      </c>
      <c r="F54">
        <v>0</v>
      </c>
      <c r="G54">
        <v>5</v>
      </c>
      <c r="H54">
        <v>1</v>
      </c>
      <c r="I54">
        <v>5</v>
      </c>
      <c r="J54">
        <v>2</v>
      </c>
      <c r="K54">
        <v>2</v>
      </c>
      <c r="L54">
        <v>1</v>
      </c>
    </row>
    <row r="55" spans="1:12" x14ac:dyDescent="0.2">
      <c r="A55">
        <v>54</v>
      </c>
      <c r="B55" t="s">
        <v>34</v>
      </c>
      <c r="C55">
        <v>8</v>
      </c>
      <c r="D55">
        <v>8</v>
      </c>
      <c r="E55">
        <v>2</v>
      </c>
      <c r="F55">
        <v>0</v>
      </c>
      <c r="G55">
        <v>5</v>
      </c>
      <c r="H55">
        <v>1</v>
      </c>
      <c r="I55">
        <v>5</v>
      </c>
      <c r="J55">
        <v>2</v>
      </c>
      <c r="K55">
        <v>1</v>
      </c>
      <c r="L55">
        <v>1</v>
      </c>
    </row>
    <row r="56" spans="1:12" x14ac:dyDescent="0.2">
      <c r="A56">
        <v>55</v>
      </c>
      <c r="B56" t="s">
        <v>132</v>
      </c>
      <c r="C56">
        <v>1</v>
      </c>
      <c r="D56">
        <v>5</v>
      </c>
      <c r="E56">
        <v>0</v>
      </c>
      <c r="F56">
        <v>0</v>
      </c>
      <c r="G56">
        <v>3</v>
      </c>
      <c r="H56">
        <v>0</v>
      </c>
      <c r="I56">
        <v>5</v>
      </c>
      <c r="J56">
        <v>0</v>
      </c>
      <c r="K56">
        <v>0</v>
      </c>
      <c r="L56">
        <v>0</v>
      </c>
    </row>
    <row r="57" spans="1:12" x14ac:dyDescent="0.2">
      <c r="A57">
        <v>56</v>
      </c>
      <c r="B57" t="s">
        <v>224</v>
      </c>
      <c r="C57">
        <v>1</v>
      </c>
      <c r="D57">
        <v>2</v>
      </c>
      <c r="E57">
        <v>1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57</v>
      </c>
      <c r="B58" t="s">
        <v>240</v>
      </c>
      <c r="C58">
        <v>7</v>
      </c>
      <c r="D58">
        <v>3</v>
      </c>
      <c r="E58">
        <v>3</v>
      </c>
      <c r="F58">
        <v>0</v>
      </c>
      <c r="G58">
        <v>1</v>
      </c>
      <c r="H58">
        <v>1</v>
      </c>
      <c r="I58">
        <v>2</v>
      </c>
      <c r="J58">
        <v>2</v>
      </c>
      <c r="K58">
        <v>1</v>
      </c>
      <c r="L58">
        <v>0</v>
      </c>
    </row>
    <row r="59" spans="1:12" x14ac:dyDescent="0.2">
      <c r="A59">
        <v>58</v>
      </c>
      <c r="B59" t="s">
        <v>71</v>
      </c>
      <c r="C59">
        <v>9</v>
      </c>
      <c r="D59">
        <v>4</v>
      </c>
      <c r="E59">
        <v>7</v>
      </c>
      <c r="F59">
        <v>0</v>
      </c>
      <c r="G59">
        <v>2</v>
      </c>
      <c r="H59">
        <v>1</v>
      </c>
      <c r="I59">
        <v>2</v>
      </c>
      <c r="J59">
        <v>2</v>
      </c>
      <c r="K59">
        <v>1</v>
      </c>
      <c r="L59">
        <v>0</v>
      </c>
    </row>
    <row r="60" spans="1:12" x14ac:dyDescent="0.2">
      <c r="A60">
        <v>59</v>
      </c>
      <c r="B60" t="s">
        <v>115</v>
      </c>
      <c r="C60">
        <v>2</v>
      </c>
      <c r="D60">
        <v>3</v>
      </c>
      <c r="E60">
        <v>2</v>
      </c>
      <c r="F60">
        <v>0</v>
      </c>
      <c r="G60">
        <v>2</v>
      </c>
      <c r="H60">
        <v>1</v>
      </c>
      <c r="I60">
        <v>1</v>
      </c>
      <c r="J60">
        <v>2</v>
      </c>
      <c r="K60">
        <v>1</v>
      </c>
      <c r="L60">
        <v>0</v>
      </c>
    </row>
    <row r="61" spans="1:12" x14ac:dyDescent="0.2">
      <c r="A61">
        <v>60</v>
      </c>
      <c r="B61" t="s">
        <v>204</v>
      </c>
      <c r="C61">
        <v>7</v>
      </c>
      <c r="D61">
        <v>3</v>
      </c>
      <c r="E61">
        <v>4</v>
      </c>
      <c r="F61">
        <v>0</v>
      </c>
      <c r="G61">
        <v>4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 x14ac:dyDescent="0.2">
      <c r="A62">
        <v>61</v>
      </c>
      <c r="B62" t="s">
        <v>253</v>
      </c>
      <c r="C62">
        <v>7</v>
      </c>
      <c r="D62">
        <v>3</v>
      </c>
      <c r="E62">
        <v>2</v>
      </c>
      <c r="F62">
        <v>0</v>
      </c>
      <c r="G62">
        <v>2</v>
      </c>
      <c r="H62">
        <v>1</v>
      </c>
      <c r="I62">
        <v>1</v>
      </c>
      <c r="J62">
        <v>2</v>
      </c>
      <c r="K62">
        <v>1</v>
      </c>
      <c r="L62">
        <v>1</v>
      </c>
    </row>
    <row r="63" spans="1:12" x14ac:dyDescent="0.2">
      <c r="A63">
        <v>62</v>
      </c>
      <c r="B63" t="s">
        <v>146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63</v>
      </c>
      <c r="B64" t="s">
        <v>30</v>
      </c>
      <c r="C64">
        <v>10</v>
      </c>
      <c r="D64">
        <v>3</v>
      </c>
      <c r="E64">
        <v>3</v>
      </c>
      <c r="F64">
        <v>0</v>
      </c>
      <c r="G64">
        <v>1</v>
      </c>
      <c r="H64">
        <v>1</v>
      </c>
      <c r="I64">
        <v>1</v>
      </c>
      <c r="J64">
        <v>2</v>
      </c>
      <c r="K64">
        <v>2</v>
      </c>
      <c r="L64">
        <v>1</v>
      </c>
    </row>
    <row r="65" spans="1:12" x14ac:dyDescent="0.2">
      <c r="A65">
        <v>64</v>
      </c>
      <c r="B65" t="s">
        <v>62</v>
      </c>
      <c r="C65">
        <v>4</v>
      </c>
      <c r="D65">
        <v>3</v>
      </c>
      <c r="E65">
        <v>2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>
        <v>65</v>
      </c>
      <c r="B66" t="s">
        <v>86</v>
      </c>
      <c r="C66">
        <v>7</v>
      </c>
      <c r="D66">
        <v>3</v>
      </c>
      <c r="E66">
        <v>2</v>
      </c>
      <c r="F66">
        <v>0</v>
      </c>
      <c r="G66">
        <v>1</v>
      </c>
      <c r="H66">
        <v>1</v>
      </c>
      <c r="I66">
        <v>1</v>
      </c>
      <c r="J66">
        <v>2</v>
      </c>
      <c r="K66">
        <v>1</v>
      </c>
      <c r="L66">
        <v>0</v>
      </c>
    </row>
    <row r="67" spans="1:12" x14ac:dyDescent="0.2">
      <c r="A67">
        <v>66</v>
      </c>
      <c r="B67" t="s">
        <v>55</v>
      </c>
      <c r="C67">
        <v>8</v>
      </c>
      <c r="D67">
        <v>3</v>
      </c>
      <c r="E67">
        <v>3</v>
      </c>
      <c r="F67">
        <v>0</v>
      </c>
      <c r="G67">
        <v>2</v>
      </c>
      <c r="H67">
        <v>1</v>
      </c>
      <c r="I67">
        <v>1</v>
      </c>
      <c r="J67">
        <v>2</v>
      </c>
      <c r="K67">
        <v>2</v>
      </c>
      <c r="L67">
        <v>1</v>
      </c>
    </row>
    <row r="68" spans="1:12" x14ac:dyDescent="0.2">
      <c r="A68">
        <v>67</v>
      </c>
      <c r="B68" t="s">
        <v>130</v>
      </c>
      <c r="C68">
        <v>8</v>
      </c>
      <c r="D68">
        <v>2</v>
      </c>
      <c r="E68">
        <v>2</v>
      </c>
      <c r="F68">
        <v>0</v>
      </c>
      <c r="G68">
        <v>2</v>
      </c>
      <c r="H68">
        <v>1</v>
      </c>
      <c r="I68">
        <v>2</v>
      </c>
      <c r="J68">
        <v>3</v>
      </c>
      <c r="K68">
        <v>1</v>
      </c>
      <c r="L68">
        <v>1</v>
      </c>
    </row>
    <row r="69" spans="1:12" x14ac:dyDescent="0.2">
      <c r="A69">
        <v>68</v>
      </c>
      <c r="B69" t="s">
        <v>212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69</v>
      </c>
      <c r="B70" t="s">
        <v>114</v>
      </c>
      <c r="C70">
        <v>2</v>
      </c>
      <c r="D70">
        <v>2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>
        <v>70</v>
      </c>
      <c r="B71" t="s">
        <v>300</v>
      </c>
      <c r="C71">
        <v>11</v>
      </c>
      <c r="D71">
        <v>2</v>
      </c>
      <c r="E71">
        <v>3</v>
      </c>
      <c r="F71">
        <v>0</v>
      </c>
      <c r="G71">
        <v>1</v>
      </c>
      <c r="H71">
        <v>1</v>
      </c>
      <c r="I71">
        <v>1</v>
      </c>
      <c r="J71">
        <v>2</v>
      </c>
      <c r="K71">
        <v>1</v>
      </c>
      <c r="L71">
        <v>1</v>
      </c>
    </row>
    <row r="72" spans="1:12" x14ac:dyDescent="0.2">
      <c r="A72">
        <v>71</v>
      </c>
      <c r="B72" t="s">
        <v>233</v>
      </c>
      <c r="C72">
        <v>1</v>
      </c>
      <c r="D72">
        <v>4</v>
      </c>
      <c r="E72">
        <v>0</v>
      </c>
      <c r="F72">
        <v>0</v>
      </c>
      <c r="G72">
        <v>3</v>
      </c>
      <c r="H72">
        <v>0</v>
      </c>
      <c r="I72">
        <v>2</v>
      </c>
      <c r="J72">
        <v>1</v>
      </c>
      <c r="K72">
        <v>0</v>
      </c>
      <c r="L72">
        <v>0</v>
      </c>
    </row>
    <row r="73" spans="1:12" x14ac:dyDescent="0.2">
      <c r="A73">
        <v>72</v>
      </c>
      <c r="B73" t="s">
        <v>304</v>
      </c>
      <c r="C73">
        <v>8</v>
      </c>
      <c r="D73">
        <v>3</v>
      </c>
      <c r="E73">
        <v>5</v>
      </c>
      <c r="F73">
        <v>0</v>
      </c>
      <c r="G73">
        <v>2</v>
      </c>
      <c r="H73">
        <v>1</v>
      </c>
      <c r="I73">
        <v>1</v>
      </c>
      <c r="J73">
        <v>3</v>
      </c>
      <c r="K73">
        <v>1</v>
      </c>
      <c r="L73">
        <v>1</v>
      </c>
    </row>
    <row r="74" spans="1:12" x14ac:dyDescent="0.2">
      <c r="A74">
        <v>73</v>
      </c>
      <c r="B74" t="s">
        <v>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74</v>
      </c>
      <c r="B75" t="s">
        <v>207</v>
      </c>
      <c r="C75">
        <v>11</v>
      </c>
      <c r="D75">
        <v>3</v>
      </c>
      <c r="E75">
        <v>4</v>
      </c>
      <c r="F75">
        <v>0</v>
      </c>
      <c r="G75">
        <v>1</v>
      </c>
      <c r="H75">
        <v>1</v>
      </c>
      <c r="I75">
        <v>2</v>
      </c>
      <c r="J75">
        <v>3</v>
      </c>
      <c r="K75">
        <v>1</v>
      </c>
      <c r="L75">
        <v>2</v>
      </c>
    </row>
    <row r="76" spans="1:12" x14ac:dyDescent="0.2">
      <c r="A76">
        <v>75</v>
      </c>
      <c r="B76" t="s">
        <v>151</v>
      </c>
      <c r="C76">
        <v>7</v>
      </c>
      <c r="D76">
        <v>2</v>
      </c>
      <c r="E76">
        <v>1</v>
      </c>
      <c r="F76">
        <v>0</v>
      </c>
      <c r="G76">
        <v>1</v>
      </c>
      <c r="H76">
        <v>1</v>
      </c>
      <c r="I76">
        <v>1</v>
      </c>
      <c r="J76">
        <v>2</v>
      </c>
      <c r="K76">
        <v>1</v>
      </c>
      <c r="L76">
        <v>2</v>
      </c>
    </row>
    <row r="77" spans="1:12" x14ac:dyDescent="0.2">
      <c r="A77">
        <v>76</v>
      </c>
      <c r="B77" t="s">
        <v>56</v>
      </c>
      <c r="C77">
        <v>6</v>
      </c>
      <c r="D77">
        <v>2</v>
      </c>
      <c r="E77">
        <v>1</v>
      </c>
      <c r="F77">
        <v>0</v>
      </c>
      <c r="G77">
        <v>1</v>
      </c>
      <c r="H77">
        <v>0</v>
      </c>
      <c r="I77">
        <v>1</v>
      </c>
      <c r="J77">
        <v>2</v>
      </c>
      <c r="K77">
        <v>1</v>
      </c>
      <c r="L77">
        <v>0</v>
      </c>
    </row>
    <row r="78" spans="1:12" x14ac:dyDescent="0.2">
      <c r="A78">
        <v>77</v>
      </c>
      <c r="B78" t="s">
        <v>118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</row>
    <row r="79" spans="1:12" x14ac:dyDescent="0.2">
      <c r="A79">
        <v>78</v>
      </c>
      <c r="B79" t="s">
        <v>246</v>
      </c>
      <c r="C79">
        <v>9</v>
      </c>
      <c r="D79">
        <v>4</v>
      </c>
      <c r="E79">
        <v>4</v>
      </c>
      <c r="F79">
        <v>0</v>
      </c>
      <c r="G79">
        <v>2</v>
      </c>
      <c r="H79">
        <v>1</v>
      </c>
      <c r="I79">
        <v>1</v>
      </c>
      <c r="J79">
        <v>2</v>
      </c>
      <c r="K79">
        <v>1</v>
      </c>
      <c r="L79">
        <v>1</v>
      </c>
    </row>
    <row r="80" spans="1:12" x14ac:dyDescent="0.2">
      <c r="A80">
        <v>79</v>
      </c>
      <c r="B80" t="s">
        <v>65</v>
      </c>
      <c r="C80">
        <v>7</v>
      </c>
      <c r="D80">
        <v>2</v>
      </c>
      <c r="E80">
        <v>2</v>
      </c>
      <c r="F80">
        <v>0</v>
      </c>
      <c r="G80">
        <v>0</v>
      </c>
      <c r="H80">
        <v>1</v>
      </c>
      <c r="I80">
        <v>1</v>
      </c>
      <c r="J80">
        <v>2</v>
      </c>
      <c r="K80">
        <v>1</v>
      </c>
      <c r="L80">
        <v>0</v>
      </c>
    </row>
    <row r="81" spans="1:12" x14ac:dyDescent="0.2">
      <c r="A81">
        <v>80</v>
      </c>
      <c r="B81" t="s">
        <v>200</v>
      </c>
      <c r="C81">
        <v>2</v>
      </c>
      <c r="D81">
        <v>2</v>
      </c>
      <c r="E81">
        <v>1</v>
      </c>
      <c r="F81">
        <v>0</v>
      </c>
      <c r="G81">
        <v>1</v>
      </c>
      <c r="H81">
        <v>0</v>
      </c>
      <c r="I81">
        <v>4</v>
      </c>
      <c r="J81">
        <v>0</v>
      </c>
      <c r="K81">
        <v>0</v>
      </c>
      <c r="L81">
        <v>0</v>
      </c>
    </row>
    <row r="82" spans="1:12" x14ac:dyDescent="0.2">
      <c r="A82">
        <v>81</v>
      </c>
      <c r="B82" t="s">
        <v>117</v>
      </c>
      <c r="C82">
        <v>3</v>
      </c>
      <c r="D82">
        <v>1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  <c r="K82">
        <v>0</v>
      </c>
      <c r="L82">
        <v>0</v>
      </c>
    </row>
    <row r="83" spans="1:12" x14ac:dyDescent="0.2">
      <c r="A83">
        <v>82</v>
      </c>
      <c r="B83" t="s">
        <v>294</v>
      </c>
      <c r="C83">
        <v>10</v>
      </c>
      <c r="D83">
        <v>2</v>
      </c>
      <c r="E83">
        <v>2</v>
      </c>
      <c r="F83">
        <v>0</v>
      </c>
      <c r="G83">
        <v>2</v>
      </c>
      <c r="H83">
        <v>1</v>
      </c>
      <c r="I83">
        <v>2</v>
      </c>
      <c r="J83">
        <v>3</v>
      </c>
      <c r="K83">
        <v>0</v>
      </c>
      <c r="L83">
        <v>0</v>
      </c>
    </row>
    <row r="84" spans="1:12" x14ac:dyDescent="0.2">
      <c r="A84">
        <v>83</v>
      </c>
      <c r="B84" t="s">
        <v>259</v>
      </c>
      <c r="C84">
        <v>11</v>
      </c>
      <c r="D84">
        <v>4</v>
      </c>
      <c r="E84">
        <v>5</v>
      </c>
      <c r="F84">
        <v>0</v>
      </c>
      <c r="G84">
        <v>3</v>
      </c>
      <c r="H84">
        <v>1</v>
      </c>
      <c r="I84">
        <v>1</v>
      </c>
      <c r="J84">
        <v>2</v>
      </c>
      <c r="K84">
        <v>2</v>
      </c>
      <c r="L84">
        <v>0</v>
      </c>
    </row>
    <row r="85" spans="1:12" x14ac:dyDescent="0.2">
      <c r="A85">
        <v>84</v>
      </c>
      <c r="B85" t="s">
        <v>159</v>
      </c>
      <c r="C85">
        <v>5</v>
      </c>
      <c r="D85">
        <v>2</v>
      </c>
      <c r="E85">
        <v>4</v>
      </c>
      <c r="F85">
        <v>0</v>
      </c>
      <c r="G85">
        <v>3</v>
      </c>
      <c r="H85">
        <v>1</v>
      </c>
      <c r="I85">
        <v>1</v>
      </c>
      <c r="J85">
        <v>2</v>
      </c>
      <c r="K85">
        <v>1</v>
      </c>
      <c r="L85">
        <v>1</v>
      </c>
    </row>
    <row r="86" spans="1:12" x14ac:dyDescent="0.2">
      <c r="A86">
        <v>85</v>
      </c>
      <c r="B86" t="s">
        <v>183</v>
      </c>
      <c r="C86">
        <v>7</v>
      </c>
      <c r="D86">
        <v>3</v>
      </c>
      <c r="E86">
        <v>5</v>
      </c>
      <c r="F86">
        <v>0</v>
      </c>
      <c r="G86">
        <v>2</v>
      </c>
      <c r="H86">
        <v>1</v>
      </c>
      <c r="I86">
        <v>2</v>
      </c>
      <c r="J86">
        <v>2</v>
      </c>
      <c r="K86">
        <v>1</v>
      </c>
      <c r="L86">
        <v>0</v>
      </c>
    </row>
    <row r="87" spans="1:12" x14ac:dyDescent="0.2">
      <c r="A87">
        <v>86</v>
      </c>
      <c r="B87" t="s">
        <v>29</v>
      </c>
      <c r="C87">
        <v>9</v>
      </c>
      <c r="D87">
        <v>4</v>
      </c>
      <c r="E87">
        <v>6</v>
      </c>
      <c r="F87">
        <v>0</v>
      </c>
      <c r="G87">
        <v>4</v>
      </c>
      <c r="H87">
        <v>1</v>
      </c>
      <c r="I87">
        <v>4</v>
      </c>
      <c r="J87">
        <v>3</v>
      </c>
      <c r="K87">
        <v>2</v>
      </c>
      <c r="L87">
        <v>1</v>
      </c>
    </row>
    <row r="88" spans="1:12" x14ac:dyDescent="0.2">
      <c r="A88">
        <v>87</v>
      </c>
      <c r="B88" t="s">
        <v>103</v>
      </c>
      <c r="C88">
        <v>1</v>
      </c>
      <c r="D88">
        <v>2</v>
      </c>
      <c r="E88">
        <v>2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</row>
    <row r="89" spans="1:12" x14ac:dyDescent="0.2">
      <c r="A89">
        <v>88</v>
      </c>
      <c r="B89" t="s">
        <v>230</v>
      </c>
      <c r="C89">
        <v>7</v>
      </c>
      <c r="D89">
        <v>2</v>
      </c>
      <c r="E89">
        <v>6</v>
      </c>
      <c r="F89">
        <v>0</v>
      </c>
      <c r="G89">
        <v>2</v>
      </c>
      <c r="H89">
        <v>1</v>
      </c>
      <c r="I89">
        <v>1</v>
      </c>
      <c r="J89">
        <v>3</v>
      </c>
      <c r="K89">
        <v>1</v>
      </c>
      <c r="L89">
        <v>0</v>
      </c>
    </row>
    <row r="90" spans="1:12" x14ac:dyDescent="0.2">
      <c r="A90">
        <v>89</v>
      </c>
      <c r="B90" t="s">
        <v>58</v>
      </c>
      <c r="C90">
        <v>1</v>
      </c>
      <c r="D90">
        <v>3</v>
      </c>
      <c r="E90">
        <v>0</v>
      </c>
      <c r="F90">
        <v>0</v>
      </c>
      <c r="G90">
        <v>3</v>
      </c>
      <c r="H90">
        <v>0</v>
      </c>
      <c r="I90">
        <v>4</v>
      </c>
      <c r="J90">
        <v>1</v>
      </c>
      <c r="K90">
        <v>0</v>
      </c>
      <c r="L90">
        <v>0</v>
      </c>
    </row>
    <row r="91" spans="1:12" x14ac:dyDescent="0.2">
      <c r="A91">
        <v>90</v>
      </c>
      <c r="B91" t="s">
        <v>79</v>
      </c>
      <c r="C91">
        <v>6</v>
      </c>
      <c r="D91">
        <v>3</v>
      </c>
      <c r="E91">
        <v>1</v>
      </c>
      <c r="F91">
        <v>0</v>
      </c>
      <c r="G91">
        <v>1</v>
      </c>
      <c r="H91">
        <v>1</v>
      </c>
      <c r="I91">
        <v>2</v>
      </c>
      <c r="J91">
        <v>1</v>
      </c>
      <c r="K91">
        <v>1</v>
      </c>
      <c r="L91">
        <v>0</v>
      </c>
    </row>
    <row r="92" spans="1:12" x14ac:dyDescent="0.2">
      <c r="A92">
        <v>91</v>
      </c>
      <c r="B92" t="s">
        <v>122</v>
      </c>
      <c r="C92">
        <v>8</v>
      </c>
      <c r="D92">
        <v>4</v>
      </c>
      <c r="E92">
        <v>4</v>
      </c>
      <c r="F92">
        <v>0</v>
      </c>
      <c r="G92">
        <v>3</v>
      </c>
      <c r="H92">
        <v>1</v>
      </c>
      <c r="I92">
        <v>1</v>
      </c>
      <c r="J92">
        <v>2</v>
      </c>
      <c r="K92">
        <v>2</v>
      </c>
      <c r="L92">
        <v>0</v>
      </c>
    </row>
    <row r="93" spans="1:12" x14ac:dyDescent="0.2">
      <c r="A93">
        <v>92</v>
      </c>
      <c r="B93" t="s">
        <v>102</v>
      </c>
      <c r="C93">
        <v>9</v>
      </c>
      <c r="D93">
        <v>6</v>
      </c>
      <c r="E93">
        <v>3</v>
      </c>
      <c r="F93">
        <v>0</v>
      </c>
      <c r="G93">
        <v>6</v>
      </c>
      <c r="H93">
        <v>1</v>
      </c>
      <c r="I93">
        <v>4</v>
      </c>
      <c r="J93">
        <v>3</v>
      </c>
      <c r="K93">
        <v>1</v>
      </c>
      <c r="L93">
        <v>0</v>
      </c>
    </row>
    <row r="94" spans="1:12" x14ac:dyDescent="0.2">
      <c r="A94">
        <v>93</v>
      </c>
      <c r="B94" t="s">
        <v>6</v>
      </c>
      <c r="C94">
        <v>11</v>
      </c>
      <c r="D94">
        <v>9</v>
      </c>
      <c r="E94">
        <v>5</v>
      </c>
      <c r="F94">
        <v>0</v>
      </c>
      <c r="G94">
        <v>5</v>
      </c>
      <c r="H94">
        <v>1</v>
      </c>
      <c r="I94">
        <v>7</v>
      </c>
      <c r="J94">
        <v>4</v>
      </c>
      <c r="K94">
        <v>1</v>
      </c>
      <c r="L94">
        <v>1</v>
      </c>
    </row>
    <row r="95" spans="1:12" x14ac:dyDescent="0.2">
      <c r="A95">
        <v>94</v>
      </c>
      <c r="B95" t="s">
        <v>173</v>
      </c>
      <c r="C95">
        <v>7</v>
      </c>
      <c r="D95">
        <v>4</v>
      </c>
      <c r="E95">
        <v>2</v>
      </c>
      <c r="F95">
        <v>0</v>
      </c>
      <c r="G95">
        <v>1</v>
      </c>
      <c r="H95">
        <v>1</v>
      </c>
      <c r="I95">
        <v>1</v>
      </c>
      <c r="J95">
        <v>2</v>
      </c>
      <c r="K95">
        <v>1</v>
      </c>
      <c r="L95">
        <v>0</v>
      </c>
    </row>
    <row r="96" spans="1:12" x14ac:dyDescent="0.2">
      <c r="A96">
        <v>95</v>
      </c>
      <c r="B96" t="s">
        <v>296</v>
      </c>
      <c r="C96">
        <v>11</v>
      </c>
      <c r="D96">
        <v>2</v>
      </c>
      <c r="E96">
        <v>5</v>
      </c>
      <c r="F96">
        <v>0</v>
      </c>
      <c r="G96">
        <v>1</v>
      </c>
      <c r="H96">
        <v>1</v>
      </c>
      <c r="I96">
        <v>1</v>
      </c>
      <c r="J96">
        <v>3</v>
      </c>
      <c r="K96">
        <v>1</v>
      </c>
      <c r="L96">
        <v>1</v>
      </c>
    </row>
    <row r="97" spans="1:12" x14ac:dyDescent="0.2">
      <c r="A97">
        <v>96</v>
      </c>
      <c r="B97" t="s">
        <v>309</v>
      </c>
      <c r="C97">
        <v>7</v>
      </c>
      <c r="D97">
        <v>3</v>
      </c>
      <c r="E97">
        <v>2</v>
      </c>
      <c r="F97">
        <v>0</v>
      </c>
      <c r="G97">
        <v>1</v>
      </c>
      <c r="H97">
        <v>1</v>
      </c>
      <c r="I97">
        <v>1</v>
      </c>
      <c r="J97">
        <v>2</v>
      </c>
      <c r="K97">
        <v>1</v>
      </c>
      <c r="L97">
        <v>0</v>
      </c>
    </row>
    <row r="98" spans="1:12" x14ac:dyDescent="0.2">
      <c r="A98">
        <v>97</v>
      </c>
      <c r="B98" t="s">
        <v>275</v>
      </c>
      <c r="C98">
        <v>9</v>
      </c>
      <c r="D98">
        <v>2</v>
      </c>
      <c r="E98">
        <v>2</v>
      </c>
      <c r="F98">
        <v>0</v>
      </c>
      <c r="G98">
        <v>2</v>
      </c>
      <c r="H98">
        <v>1</v>
      </c>
      <c r="I98">
        <v>1</v>
      </c>
      <c r="J98">
        <v>3</v>
      </c>
      <c r="K98">
        <v>1</v>
      </c>
      <c r="L98">
        <v>0</v>
      </c>
    </row>
    <row r="99" spans="1:12" x14ac:dyDescent="0.2">
      <c r="A99">
        <v>98</v>
      </c>
      <c r="B99" t="s">
        <v>307</v>
      </c>
      <c r="C99">
        <v>4</v>
      </c>
      <c r="D99">
        <v>3</v>
      </c>
      <c r="E99">
        <v>2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">
      <c r="A100">
        <v>99</v>
      </c>
      <c r="B100" t="s">
        <v>162</v>
      </c>
      <c r="C100">
        <v>8</v>
      </c>
      <c r="D100">
        <v>3</v>
      </c>
      <c r="E100">
        <v>3</v>
      </c>
      <c r="F100">
        <v>0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>
        <v>100</v>
      </c>
      <c r="B101" t="s">
        <v>266</v>
      </c>
      <c r="C101">
        <v>7</v>
      </c>
      <c r="D101">
        <v>3</v>
      </c>
      <c r="E101">
        <v>1</v>
      </c>
      <c r="F101">
        <v>0</v>
      </c>
      <c r="G101">
        <v>2</v>
      </c>
      <c r="H101">
        <v>1</v>
      </c>
      <c r="I101">
        <v>1</v>
      </c>
      <c r="J101">
        <v>2</v>
      </c>
      <c r="K101">
        <v>1</v>
      </c>
      <c r="L101">
        <v>0</v>
      </c>
    </row>
    <row r="102" spans="1:12" x14ac:dyDescent="0.2">
      <c r="A102">
        <v>101</v>
      </c>
      <c r="B102" t="s">
        <v>33</v>
      </c>
      <c r="C102">
        <v>6</v>
      </c>
      <c r="D102">
        <v>6</v>
      </c>
      <c r="E102">
        <v>6</v>
      </c>
      <c r="F102">
        <v>0</v>
      </c>
      <c r="G102">
        <v>4</v>
      </c>
      <c r="H102">
        <v>1</v>
      </c>
      <c r="I102">
        <v>5</v>
      </c>
      <c r="J102">
        <v>3</v>
      </c>
      <c r="K102">
        <v>2</v>
      </c>
      <c r="L102">
        <v>2</v>
      </c>
    </row>
    <row r="103" spans="1:12" x14ac:dyDescent="0.2">
      <c r="A103">
        <v>102</v>
      </c>
      <c r="B103" t="s">
        <v>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>
        <v>103</v>
      </c>
      <c r="B104" t="s">
        <v>157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>
        <v>104</v>
      </c>
      <c r="B105" t="s">
        <v>44</v>
      </c>
      <c r="C105">
        <v>11</v>
      </c>
      <c r="D105">
        <v>6</v>
      </c>
      <c r="E105">
        <v>5</v>
      </c>
      <c r="F105">
        <v>0</v>
      </c>
      <c r="G105">
        <v>4</v>
      </c>
      <c r="H105">
        <v>1</v>
      </c>
      <c r="I105">
        <v>5</v>
      </c>
      <c r="J105">
        <v>4</v>
      </c>
      <c r="K105">
        <v>2</v>
      </c>
      <c r="L105">
        <v>0</v>
      </c>
    </row>
    <row r="106" spans="1:12" x14ac:dyDescent="0.2">
      <c r="A106">
        <v>105</v>
      </c>
      <c r="B106" t="s">
        <v>148</v>
      </c>
      <c r="C106">
        <v>6</v>
      </c>
      <c r="D106">
        <v>3</v>
      </c>
      <c r="E106">
        <v>4</v>
      </c>
      <c r="F106">
        <v>0</v>
      </c>
      <c r="G106">
        <v>0</v>
      </c>
      <c r="H106">
        <v>1</v>
      </c>
      <c r="I106">
        <v>1</v>
      </c>
      <c r="J106">
        <v>2</v>
      </c>
      <c r="K106">
        <v>1</v>
      </c>
      <c r="L106">
        <v>0</v>
      </c>
    </row>
    <row r="107" spans="1:12" x14ac:dyDescent="0.2">
      <c r="A107">
        <v>106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107</v>
      </c>
      <c r="B108" t="s">
        <v>181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>
        <v>108</v>
      </c>
      <c r="B109" t="s">
        <v>48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>
        <v>109</v>
      </c>
      <c r="B110" t="s">
        <v>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110</v>
      </c>
      <c r="B111" t="s">
        <v>155</v>
      </c>
      <c r="C111">
        <v>6</v>
      </c>
      <c r="D111">
        <v>3</v>
      </c>
      <c r="E111">
        <v>2</v>
      </c>
      <c r="F111">
        <v>0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 x14ac:dyDescent="0.2">
      <c r="A112">
        <v>111</v>
      </c>
      <c r="B112" t="s">
        <v>322</v>
      </c>
      <c r="C112">
        <v>6</v>
      </c>
      <c r="D112">
        <v>2</v>
      </c>
      <c r="E112">
        <v>2</v>
      </c>
      <c r="F112">
        <v>0</v>
      </c>
      <c r="G112">
        <v>1</v>
      </c>
      <c r="H112">
        <v>1</v>
      </c>
      <c r="I112">
        <v>1</v>
      </c>
      <c r="J112">
        <v>2</v>
      </c>
      <c r="K112">
        <v>1</v>
      </c>
      <c r="L112">
        <v>1</v>
      </c>
    </row>
    <row r="113" spans="1:12" x14ac:dyDescent="0.2">
      <c r="A113">
        <v>112</v>
      </c>
      <c r="B113" t="s">
        <v>206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113</v>
      </c>
      <c r="B114" t="s">
        <v>268</v>
      </c>
      <c r="C114">
        <v>7</v>
      </c>
      <c r="D114">
        <v>3</v>
      </c>
      <c r="E114">
        <v>2</v>
      </c>
      <c r="F114">
        <v>0</v>
      </c>
      <c r="G114">
        <v>1</v>
      </c>
      <c r="H114">
        <v>1</v>
      </c>
      <c r="I114">
        <v>1</v>
      </c>
      <c r="J114">
        <v>2</v>
      </c>
      <c r="K114">
        <v>1</v>
      </c>
      <c r="L114">
        <v>1</v>
      </c>
    </row>
    <row r="115" spans="1:12" x14ac:dyDescent="0.2">
      <c r="A115">
        <v>114</v>
      </c>
      <c r="B115" t="s">
        <v>232</v>
      </c>
      <c r="C115">
        <v>10</v>
      </c>
      <c r="D115">
        <v>4</v>
      </c>
      <c r="E115">
        <v>4</v>
      </c>
      <c r="F115">
        <v>0</v>
      </c>
      <c r="G115">
        <v>0</v>
      </c>
      <c r="H115">
        <v>1</v>
      </c>
      <c r="I115">
        <v>1</v>
      </c>
      <c r="J115">
        <v>2</v>
      </c>
      <c r="K115">
        <v>2</v>
      </c>
      <c r="L115">
        <v>2</v>
      </c>
    </row>
    <row r="116" spans="1:12" x14ac:dyDescent="0.2">
      <c r="A116">
        <v>115</v>
      </c>
      <c r="B116" t="s">
        <v>238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116</v>
      </c>
      <c r="B117" t="s">
        <v>201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>
        <v>117</v>
      </c>
      <c r="B118" t="s">
        <v>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>
        <v>118</v>
      </c>
      <c r="B119" t="s">
        <v>180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>
        <v>119</v>
      </c>
      <c r="B120" t="s">
        <v>96</v>
      </c>
      <c r="C120">
        <v>7</v>
      </c>
      <c r="D120">
        <v>3</v>
      </c>
      <c r="E120">
        <v>3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</row>
    <row r="121" spans="1:12" x14ac:dyDescent="0.2">
      <c r="A121">
        <v>120</v>
      </c>
      <c r="B121" t="s">
        <v>237</v>
      </c>
      <c r="C121">
        <v>11</v>
      </c>
      <c r="D121">
        <v>6</v>
      </c>
      <c r="E121">
        <v>5</v>
      </c>
      <c r="F121">
        <v>0</v>
      </c>
      <c r="G121">
        <v>6</v>
      </c>
      <c r="H121">
        <v>1</v>
      </c>
      <c r="I121">
        <v>5</v>
      </c>
      <c r="J121">
        <v>3</v>
      </c>
      <c r="K121">
        <v>2</v>
      </c>
      <c r="L121">
        <v>0</v>
      </c>
    </row>
    <row r="122" spans="1:12" x14ac:dyDescent="0.2">
      <c r="A122">
        <v>121</v>
      </c>
      <c r="B122" t="s">
        <v>299</v>
      </c>
      <c r="C122">
        <v>5</v>
      </c>
      <c r="D122">
        <v>3</v>
      </c>
      <c r="E122">
        <v>2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</row>
    <row r="123" spans="1:12" x14ac:dyDescent="0.2">
      <c r="A123">
        <v>122</v>
      </c>
      <c r="B123" t="s">
        <v>123</v>
      </c>
      <c r="C123">
        <v>6</v>
      </c>
      <c r="D123">
        <v>2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0</v>
      </c>
    </row>
    <row r="124" spans="1:12" x14ac:dyDescent="0.2">
      <c r="A124">
        <v>123</v>
      </c>
      <c r="B124" t="s">
        <v>310</v>
      </c>
      <c r="C124">
        <v>8</v>
      </c>
      <c r="D124">
        <v>3</v>
      </c>
      <c r="E124">
        <v>2</v>
      </c>
      <c r="F124">
        <v>0</v>
      </c>
      <c r="G124">
        <v>2</v>
      </c>
      <c r="H124">
        <v>1</v>
      </c>
      <c r="I124">
        <v>1</v>
      </c>
      <c r="J124">
        <v>2</v>
      </c>
      <c r="K124">
        <v>1</v>
      </c>
      <c r="L124">
        <v>1</v>
      </c>
    </row>
    <row r="125" spans="1:12" x14ac:dyDescent="0.2">
      <c r="A125">
        <v>124</v>
      </c>
      <c r="B125" t="s">
        <v>25</v>
      </c>
      <c r="C125">
        <v>8</v>
      </c>
      <c r="D125">
        <v>8</v>
      </c>
      <c r="E125">
        <v>5</v>
      </c>
      <c r="F125">
        <v>0</v>
      </c>
      <c r="G125">
        <v>5</v>
      </c>
      <c r="H125">
        <v>1</v>
      </c>
      <c r="I125">
        <v>4</v>
      </c>
      <c r="J125">
        <v>2</v>
      </c>
      <c r="K125">
        <v>1</v>
      </c>
      <c r="L125">
        <v>1</v>
      </c>
    </row>
    <row r="126" spans="1:12" x14ac:dyDescent="0.2">
      <c r="A126">
        <v>125</v>
      </c>
      <c r="B126" t="s">
        <v>17</v>
      </c>
      <c r="C126">
        <v>8</v>
      </c>
      <c r="D126">
        <v>6</v>
      </c>
      <c r="E126">
        <v>2</v>
      </c>
      <c r="F126">
        <v>0</v>
      </c>
      <c r="G126">
        <v>5</v>
      </c>
      <c r="H126">
        <v>1</v>
      </c>
      <c r="I126">
        <v>6</v>
      </c>
      <c r="J126">
        <v>3</v>
      </c>
      <c r="K126">
        <v>2</v>
      </c>
      <c r="L126">
        <v>1</v>
      </c>
    </row>
    <row r="127" spans="1:12" x14ac:dyDescent="0.2">
      <c r="A127">
        <v>126</v>
      </c>
      <c r="B127" t="s">
        <v>271</v>
      </c>
      <c r="C127">
        <v>6</v>
      </c>
      <c r="D127">
        <v>1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>
        <v>127</v>
      </c>
      <c r="B128" t="s">
        <v>93</v>
      </c>
      <c r="C128">
        <v>8</v>
      </c>
      <c r="D128">
        <v>2</v>
      </c>
      <c r="E128">
        <v>4</v>
      </c>
      <c r="F128">
        <v>0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0</v>
      </c>
    </row>
    <row r="129" spans="1:12" x14ac:dyDescent="0.2">
      <c r="A129">
        <v>128</v>
      </c>
      <c r="B129" t="s">
        <v>270</v>
      </c>
      <c r="C129">
        <v>9</v>
      </c>
      <c r="D129">
        <v>2</v>
      </c>
      <c r="E129">
        <v>4</v>
      </c>
      <c r="F129">
        <v>0</v>
      </c>
      <c r="G129">
        <v>3</v>
      </c>
      <c r="H129">
        <v>1</v>
      </c>
      <c r="I129">
        <v>2</v>
      </c>
      <c r="J129">
        <v>3</v>
      </c>
      <c r="K129">
        <v>1</v>
      </c>
      <c r="L129">
        <v>0</v>
      </c>
    </row>
    <row r="130" spans="1:12" x14ac:dyDescent="0.2">
      <c r="A130">
        <v>129</v>
      </c>
      <c r="B130" t="s">
        <v>64</v>
      </c>
      <c r="C130">
        <v>0</v>
      </c>
      <c r="D130">
        <v>4</v>
      </c>
      <c r="E130">
        <v>0</v>
      </c>
      <c r="F130">
        <v>0</v>
      </c>
      <c r="G130">
        <v>3</v>
      </c>
      <c r="H130">
        <v>0</v>
      </c>
      <c r="I130">
        <v>5</v>
      </c>
      <c r="J130">
        <v>1</v>
      </c>
      <c r="K130">
        <v>0</v>
      </c>
      <c r="L130">
        <v>0</v>
      </c>
    </row>
    <row r="131" spans="1:12" x14ac:dyDescent="0.2">
      <c r="A131">
        <v>130</v>
      </c>
      <c r="B131" t="s">
        <v>161</v>
      </c>
      <c r="C131">
        <v>0</v>
      </c>
      <c r="D131">
        <v>3</v>
      </c>
      <c r="E131">
        <v>6</v>
      </c>
      <c r="F131">
        <v>0</v>
      </c>
      <c r="G131">
        <v>2</v>
      </c>
      <c r="H131">
        <v>1</v>
      </c>
      <c r="I131">
        <v>2</v>
      </c>
      <c r="J131">
        <v>0</v>
      </c>
      <c r="K131">
        <v>0</v>
      </c>
      <c r="L131">
        <v>0</v>
      </c>
    </row>
    <row r="132" spans="1:12" x14ac:dyDescent="0.2">
      <c r="A132">
        <v>131</v>
      </c>
      <c r="B132" t="s">
        <v>51</v>
      </c>
      <c r="C132">
        <v>9</v>
      </c>
      <c r="D132">
        <v>3</v>
      </c>
      <c r="E132">
        <v>4</v>
      </c>
      <c r="F132">
        <v>0</v>
      </c>
      <c r="G132">
        <v>1</v>
      </c>
      <c r="H132">
        <v>1</v>
      </c>
      <c r="I132">
        <v>2</v>
      </c>
      <c r="J132">
        <v>3</v>
      </c>
      <c r="K132">
        <v>1</v>
      </c>
      <c r="L132">
        <v>1</v>
      </c>
    </row>
    <row r="133" spans="1:12" x14ac:dyDescent="0.2">
      <c r="A133">
        <v>132</v>
      </c>
      <c r="B133" t="s">
        <v>35</v>
      </c>
      <c r="C133">
        <v>8</v>
      </c>
      <c r="D133">
        <v>6</v>
      </c>
      <c r="E133">
        <v>4</v>
      </c>
      <c r="F133">
        <v>0</v>
      </c>
      <c r="G133">
        <v>5</v>
      </c>
      <c r="H133">
        <v>1</v>
      </c>
      <c r="I133">
        <v>6</v>
      </c>
      <c r="J133">
        <v>2</v>
      </c>
      <c r="K133">
        <v>1</v>
      </c>
      <c r="L133">
        <v>1</v>
      </c>
    </row>
    <row r="134" spans="1:12" x14ac:dyDescent="0.2">
      <c r="A134">
        <v>133</v>
      </c>
      <c r="B134" t="s">
        <v>12</v>
      </c>
      <c r="C134">
        <v>9</v>
      </c>
      <c r="D134">
        <v>8</v>
      </c>
      <c r="E134">
        <v>3</v>
      </c>
      <c r="F134">
        <v>0</v>
      </c>
      <c r="G134">
        <v>6</v>
      </c>
      <c r="H134">
        <v>1</v>
      </c>
      <c r="I134">
        <v>6</v>
      </c>
      <c r="J134">
        <v>3</v>
      </c>
      <c r="K134">
        <v>1</v>
      </c>
      <c r="L134">
        <v>0</v>
      </c>
    </row>
    <row r="135" spans="1:12" x14ac:dyDescent="0.2">
      <c r="A135">
        <v>134</v>
      </c>
      <c r="B135" t="s">
        <v>202</v>
      </c>
      <c r="C135">
        <v>10</v>
      </c>
      <c r="D135">
        <v>3</v>
      </c>
      <c r="E135">
        <v>4</v>
      </c>
      <c r="F135">
        <v>0</v>
      </c>
      <c r="G135">
        <v>3</v>
      </c>
      <c r="H135">
        <v>1</v>
      </c>
      <c r="I135">
        <v>1</v>
      </c>
      <c r="J135">
        <v>2</v>
      </c>
      <c r="K135">
        <v>0</v>
      </c>
      <c r="L135">
        <v>0</v>
      </c>
    </row>
    <row r="136" spans="1:12" x14ac:dyDescent="0.2">
      <c r="A136">
        <v>135</v>
      </c>
      <c r="B136" t="s">
        <v>192</v>
      </c>
      <c r="C136">
        <v>9</v>
      </c>
      <c r="D136">
        <v>3</v>
      </c>
      <c r="E136">
        <v>6</v>
      </c>
      <c r="F136">
        <v>0</v>
      </c>
      <c r="G136">
        <v>3</v>
      </c>
      <c r="H136">
        <v>1</v>
      </c>
      <c r="I136">
        <v>1</v>
      </c>
      <c r="J136">
        <v>2</v>
      </c>
      <c r="K136">
        <v>1</v>
      </c>
      <c r="L136">
        <v>1</v>
      </c>
    </row>
    <row r="137" spans="1:12" x14ac:dyDescent="0.2">
      <c r="A137">
        <v>136</v>
      </c>
      <c r="B137" t="s">
        <v>215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>
        <v>137</v>
      </c>
      <c r="B138" t="s">
        <v>10</v>
      </c>
      <c r="C138">
        <v>7</v>
      </c>
      <c r="D138">
        <v>3</v>
      </c>
      <c r="E138">
        <v>3</v>
      </c>
      <c r="F138">
        <v>0</v>
      </c>
      <c r="G138">
        <v>1</v>
      </c>
      <c r="H138">
        <v>1</v>
      </c>
      <c r="I138">
        <v>1</v>
      </c>
      <c r="J138">
        <v>2</v>
      </c>
      <c r="K138">
        <v>1</v>
      </c>
      <c r="L138">
        <v>1</v>
      </c>
    </row>
    <row r="139" spans="1:12" x14ac:dyDescent="0.2">
      <c r="A139">
        <v>138</v>
      </c>
      <c r="B139" t="s">
        <v>291</v>
      </c>
      <c r="C139">
        <v>11</v>
      </c>
      <c r="D139">
        <v>4</v>
      </c>
      <c r="E139">
        <v>2</v>
      </c>
      <c r="F139">
        <v>0</v>
      </c>
      <c r="G139">
        <v>1</v>
      </c>
      <c r="H139">
        <v>1</v>
      </c>
      <c r="I139">
        <v>2</v>
      </c>
      <c r="J139">
        <v>3</v>
      </c>
      <c r="K139">
        <v>1</v>
      </c>
      <c r="L139">
        <v>1</v>
      </c>
    </row>
    <row r="140" spans="1:12" x14ac:dyDescent="0.2">
      <c r="A140">
        <v>139</v>
      </c>
      <c r="B140" t="s">
        <v>119</v>
      </c>
      <c r="C140">
        <v>8</v>
      </c>
      <c r="D140">
        <v>4</v>
      </c>
      <c r="E140">
        <v>3</v>
      </c>
      <c r="F140">
        <v>0</v>
      </c>
      <c r="G140">
        <v>2</v>
      </c>
      <c r="H140">
        <v>1</v>
      </c>
      <c r="I140">
        <v>2</v>
      </c>
      <c r="J140">
        <v>3</v>
      </c>
      <c r="K140">
        <v>1</v>
      </c>
      <c r="L140">
        <v>1</v>
      </c>
    </row>
    <row r="141" spans="1:12" x14ac:dyDescent="0.2">
      <c r="A141">
        <v>140</v>
      </c>
      <c r="B141" t="s">
        <v>319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>
        <v>141</v>
      </c>
      <c r="B142" t="s">
        <v>311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>
        <v>142</v>
      </c>
      <c r="B143" t="s">
        <v>158</v>
      </c>
      <c r="C143">
        <v>9</v>
      </c>
      <c r="D143">
        <v>2</v>
      </c>
      <c r="E143">
        <v>1</v>
      </c>
      <c r="F143">
        <v>0</v>
      </c>
      <c r="G143">
        <v>3</v>
      </c>
      <c r="H143">
        <v>1</v>
      </c>
      <c r="I143">
        <v>1</v>
      </c>
      <c r="J143">
        <v>2</v>
      </c>
      <c r="K143">
        <v>1</v>
      </c>
      <c r="L143">
        <v>1</v>
      </c>
    </row>
    <row r="144" spans="1:12" x14ac:dyDescent="0.2">
      <c r="A144">
        <v>143</v>
      </c>
      <c r="B144" t="s">
        <v>318</v>
      </c>
      <c r="C144">
        <v>8</v>
      </c>
      <c r="D144">
        <v>4</v>
      </c>
      <c r="E144">
        <v>3</v>
      </c>
      <c r="F144">
        <v>0</v>
      </c>
      <c r="G144">
        <v>2</v>
      </c>
      <c r="H144">
        <v>1</v>
      </c>
      <c r="I144">
        <v>2</v>
      </c>
      <c r="J144">
        <v>2</v>
      </c>
      <c r="K144">
        <v>0</v>
      </c>
      <c r="L144">
        <v>0</v>
      </c>
    </row>
    <row r="145" spans="1:12" x14ac:dyDescent="0.2">
      <c r="A145">
        <v>144</v>
      </c>
      <c r="B145" t="s">
        <v>176</v>
      </c>
      <c r="C145">
        <v>14</v>
      </c>
      <c r="D145">
        <v>7</v>
      </c>
      <c r="E145">
        <v>5</v>
      </c>
      <c r="F145">
        <v>0</v>
      </c>
      <c r="G145">
        <v>7</v>
      </c>
      <c r="H145">
        <v>1</v>
      </c>
      <c r="I145">
        <v>6</v>
      </c>
      <c r="J145">
        <v>4</v>
      </c>
      <c r="K145">
        <v>2</v>
      </c>
      <c r="L145">
        <v>1</v>
      </c>
    </row>
    <row r="146" spans="1:12" x14ac:dyDescent="0.2">
      <c r="A146">
        <v>145</v>
      </c>
      <c r="B146" t="s">
        <v>245</v>
      </c>
      <c r="C146">
        <v>10</v>
      </c>
      <c r="D146">
        <v>3</v>
      </c>
      <c r="E146">
        <v>3</v>
      </c>
      <c r="F146">
        <v>0</v>
      </c>
      <c r="G146">
        <v>3</v>
      </c>
      <c r="H146">
        <v>1</v>
      </c>
      <c r="I146">
        <v>1</v>
      </c>
      <c r="J146">
        <v>3</v>
      </c>
      <c r="K146">
        <v>1</v>
      </c>
      <c r="L146">
        <v>0</v>
      </c>
    </row>
    <row r="147" spans="1:12" x14ac:dyDescent="0.2">
      <c r="A147">
        <v>146</v>
      </c>
      <c r="B147" t="s">
        <v>38</v>
      </c>
      <c r="C147">
        <v>2</v>
      </c>
      <c r="D147">
        <v>6</v>
      </c>
      <c r="E147">
        <v>3</v>
      </c>
      <c r="F147">
        <v>0</v>
      </c>
      <c r="G147">
        <v>4</v>
      </c>
      <c r="H147">
        <v>1</v>
      </c>
      <c r="I147">
        <v>4</v>
      </c>
      <c r="J147">
        <v>1</v>
      </c>
      <c r="K147">
        <v>0</v>
      </c>
      <c r="L147">
        <v>0</v>
      </c>
    </row>
    <row r="148" spans="1:12" x14ac:dyDescent="0.2">
      <c r="A148">
        <v>147</v>
      </c>
      <c r="B148" t="s">
        <v>116</v>
      </c>
      <c r="C148">
        <v>8</v>
      </c>
      <c r="D148">
        <v>7</v>
      </c>
      <c r="E148">
        <v>5</v>
      </c>
      <c r="F148">
        <v>0</v>
      </c>
      <c r="G148">
        <v>4</v>
      </c>
      <c r="H148">
        <v>1</v>
      </c>
      <c r="I148">
        <v>6</v>
      </c>
      <c r="J148">
        <v>2</v>
      </c>
      <c r="K148">
        <v>1</v>
      </c>
      <c r="L148">
        <v>1</v>
      </c>
    </row>
    <row r="149" spans="1:12" x14ac:dyDescent="0.2">
      <c r="A149">
        <v>148</v>
      </c>
      <c r="B149" t="s">
        <v>81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>
        <v>149</v>
      </c>
      <c r="B150" t="s">
        <v>276</v>
      </c>
      <c r="C150">
        <v>10</v>
      </c>
      <c r="D150">
        <v>3</v>
      </c>
      <c r="E150">
        <v>2</v>
      </c>
      <c r="F150">
        <v>0</v>
      </c>
      <c r="G150">
        <v>2</v>
      </c>
      <c r="H150">
        <v>1</v>
      </c>
      <c r="I150">
        <v>1</v>
      </c>
      <c r="J150">
        <v>2</v>
      </c>
      <c r="K150">
        <v>1</v>
      </c>
      <c r="L150">
        <v>0</v>
      </c>
    </row>
    <row r="151" spans="1:12" x14ac:dyDescent="0.2">
      <c r="A151">
        <v>150</v>
      </c>
      <c r="B151" t="s">
        <v>252</v>
      </c>
      <c r="C151">
        <v>7</v>
      </c>
      <c r="D151">
        <v>4</v>
      </c>
      <c r="E151">
        <v>4</v>
      </c>
      <c r="F151">
        <v>0</v>
      </c>
      <c r="G151">
        <v>5</v>
      </c>
      <c r="H151">
        <v>1</v>
      </c>
      <c r="I151">
        <v>2</v>
      </c>
      <c r="J151">
        <v>3</v>
      </c>
      <c r="K151">
        <v>0</v>
      </c>
      <c r="L151">
        <v>1</v>
      </c>
    </row>
    <row r="152" spans="1:12" x14ac:dyDescent="0.2">
      <c r="A152">
        <v>151</v>
      </c>
      <c r="B152" t="s">
        <v>228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152</v>
      </c>
      <c r="B153" t="s">
        <v>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>
        <v>153</v>
      </c>
      <c r="B154" t="s">
        <v>242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>
        <v>154</v>
      </c>
      <c r="B155" t="s">
        <v>69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155</v>
      </c>
      <c r="B156" t="s">
        <v>243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>
        <v>156</v>
      </c>
      <c r="B157" t="s">
        <v>191</v>
      </c>
      <c r="C157">
        <v>14</v>
      </c>
      <c r="D157">
        <v>8</v>
      </c>
      <c r="E157">
        <v>5</v>
      </c>
      <c r="F157">
        <v>0</v>
      </c>
      <c r="G157">
        <v>6</v>
      </c>
      <c r="H157">
        <v>1</v>
      </c>
      <c r="I157">
        <v>5</v>
      </c>
      <c r="J157">
        <v>2</v>
      </c>
      <c r="K157">
        <v>2</v>
      </c>
      <c r="L157">
        <v>1</v>
      </c>
    </row>
    <row r="158" spans="1:12" x14ac:dyDescent="0.2">
      <c r="A158">
        <v>157</v>
      </c>
      <c r="B158" t="s">
        <v>165</v>
      </c>
      <c r="C158">
        <v>0</v>
      </c>
      <c r="D158">
        <v>3</v>
      </c>
      <c r="E158">
        <v>1</v>
      </c>
      <c r="F158">
        <v>0</v>
      </c>
      <c r="G158">
        <v>2</v>
      </c>
      <c r="H158">
        <v>0</v>
      </c>
      <c r="I158">
        <v>3</v>
      </c>
      <c r="J158">
        <v>0</v>
      </c>
      <c r="K158">
        <v>0</v>
      </c>
      <c r="L158">
        <v>0</v>
      </c>
    </row>
    <row r="159" spans="1:12" x14ac:dyDescent="0.2">
      <c r="A159">
        <v>158</v>
      </c>
      <c r="B159" t="s">
        <v>156</v>
      </c>
      <c r="C159">
        <v>1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>
        <v>159</v>
      </c>
      <c r="B160" t="s">
        <v>163</v>
      </c>
      <c r="C160">
        <v>8</v>
      </c>
      <c r="D160">
        <v>2</v>
      </c>
      <c r="E160">
        <v>2</v>
      </c>
      <c r="F160">
        <v>0</v>
      </c>
      <c r="G160">
        <v>2</v>
      </c>
      <c r="H160">
        <v>1</v>
      </c>
      <c r="I160">
        <v>1</v>
      </c>
      <c r="J160">
        <v>2</v>
      </c>
      <c r="K160">
        <v>2</v>
      </c>
      <c r="L160">
        <v>0</v>
      </c>
    </row>
    <row r="161" spans="1:12" x14ac:dyDescent="0.2">
      <c r="A161">
        <v>160</v>
      </c>
      <c r="B161" t="s">
        <v>315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>
        <v>161</v>
      </c>
      <c r="B162" t="s">
        <v>54</v>
      </c>
      <c r="C162">
        <v>11</v>
      </c>
      <c r="D162">
        <v>3</v>
      </c>
      <c r="E162">
        <v>4</v>
      </c>
      <c r="F162">
        <v>0</v>
      </c>
      <c r="G162">
        <v>2</v>
      </c>
      <c r="H162">
        <v>1</v>
      </c>
      <c r="I162">
        <v>2</v>
      </c>
      <c r="J162">
        <v>3</v>
      </c>
      <c r="K162">
        <v>2</v>
      </c>
      <c r="L162">
        <v>1</v>
      </c>
    </row>
    <row r="163" spans="1:12" x14ac:dyDescent="0.2">
      <c r="A163">
        <v>162</v>
      </c>
      <c r="B163" t="s">
        <v>277</v>
      </c>
      <c r="C163">
        <v>7</v>
      </c>
      <c r="D163">
        <v>3</v>
      </c>
      <c r="E163">
        <v>2</v>
      </c>
      <c r="F163">
        <v>0</v>
      </c>
      <c r="G163">
        <v>2</v>
      </c>
      <c r="H163">
        <v>1</v>
      </c>
      <c r="I163">
        <v>1</v>
      </c>
      <c r="J163">
        <v>3</v>
      </c>
      <c r="K163">
        <v>1</v>
      </c>
      <c r="L163">
        <v>1</v>
      </c>
    </row>
    <row r="164" spans="1:12" x14ac:dyDescent="0.2">
      <c r="A164">
        <v>163</v>
      </c>
      <c r="B164" t="s">
        <v>108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>
        <v>164</v>
      </c>
      <c r="B165" t="s">
        <v>258</v>
      </c>
      <c r="C165">
        <v>8</v>
      </c>
      <c r="D165">
        <v>3</v>
      </c>
      <c r="E165">
        <v>5</v>
      </c>
      <c r="F165">
        <v>0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0</v>
      </c>
    </row>
    <row r="166" spans="1:12" x14ac:dyDescent="0.2">
      <c r="A166">
        <v>165</v>
      </c>
      <c r="B166" t="s">
        <v>85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>
        <v>166</v>
      </c>
      <c r="B167" t="s">
        <v>36</v>
      </c>
      <c r="C167">
        <v>8</v>
      </c>
      <c r="D167">
        <v>6</v>
      </c>
      <c r="E167">
        <v>3</v>
      </c>
      <c r="F167">
        <v>0</v>
      </c>
      <c r="G167">
        <v>3</v>
      </c>
      <c r="H167">
        <v>1</v>
      </c>
      <c r="I167">
        <v>4</v>
      </c>
      <c r="J167">
        <v>2</v>
      </c>
      <c r="K167">
        <v>0</v>
      </c>
      <c r="L167">
        <v>0</v>
      </c>
    </row>
    <row r="168" spans="1:12" x14ac:dyDescent="0.2">
      <c r="A168">
        <v>167</v>
      </c>
      <c r="B168" t="s">
        <v>248</v>
      </c>
      <c r="C168">
        <v>4</v>
      </c>
      <c r="D168">
        <v>2</v>
      </c>
      <c r="E168">
        <v>1</v>
      </c>
      <c r="F168">
        <v>0</v>
      </c>
      <c r="G168">
        <v>0</v>
      </c>
      <c r="H168">
        <v>1</v>
      </c>
      <c r="I168">
        <v>2</v>
      </c>
      <c r="J168">
        <v>2</v>
      </c>
      <c r="K168">
        <v>1</v>
      </c>
      <c r="L168">
        <v>0</v>
      </c>
    </row>
    <row r="169" spans="1:12" x14ac:dyDescent="0.2">
      <c r="A169">
        <v>168</v>
      </c>
      <c r="B169" t="s">
        <v>293</v>
      </c>
      <c r="C169">
        <v>8</v>
      </c>
      <c r="D169">
        <v>8</v>
      </c>
      <c r="E169">
        <v>3</v>
      </c>
      <c r="F169">
        <v>0</v>
      </c>
      <c r="G169">
        <v>5</v>
      </c>
      <c r="H169">
        <v>1</v>
      </c>
      <c r="I169">
        <v>5</v>
      </c>
      <c r="J169">
        <v>2</v>
      </c>
      <c r="K169">
        <v>0</v>
      </c>
      <c r="L169">
        <v>1</v>
      </c>
    </row>
    <row r="170" spans="1:12" x14ac:dyDescent="0.2">
      <c r="A170">
        <v>169</v>
      </c>
      <c r="B170" t="s">
        <v>254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170</v>
      </c>
      <c r="B171" t="s">
        <v>223</v>
      </c>
      <c r="C171">
        <v>3</v>
      </c>
      <c r="D171">
        <v>4</v>
      </c>
      <c r="E171">
        <v>3</v>
      </c>
      <c r="F171">
        <v>0</v>
      </c>
      <c r="G171">
        <v>1</v>
      </c>
      <c r="H171">
        <v>1</v>
      </c>
      <c r="I171">
        <v>1</v>
      </c>
      <c r="J171">
        <v>2</v>
      </c>
      <c r="K171">
        <v>1</v>
      </c>
      <c r="L171">
        <v>1</v>
      </c>
    </row>
    <row r="172" spans="1:12" x14ac:dyDescent="0.2">
      <c r="A172">
        <v>171</v>
      </c>
      <c r="B172" t="s">
        <v>213</v>
      </c>
      <c r="C172">
        <v>7</v>
      </c>
      <c r="D172">
        <v>2</v>
      </c>
      <c r="E172">
        <v>3</v>
      </c>
      <c r="F172">
        <v>0</v>
      </c>
      <c r="G172">
        <v>1</v>
      </c>
      <c r="H172">
        <v>1</v>
      </c>
      <c r="I172">
        <v>1</v>
      </c>
      <c r="J172">
        <v>2</v>
      </c>
      <c r="K172">
        <v>1</v>
      </c>
      <c r="L172">
        <v>0</v>
      </c>
    </row>
    <row r="173" spans="1:12" x14ac:dyDescent="0.2">
      <c r="A173">
        <v>172</v>
      </c>
      <c r="B173" t="s">
        <v>31</v>
      </c>
      <c r="C173">
        <v>11</v>
      </c>
      <c r="D173">
        <v>3</v>
      </c>
      <c r="E173">
        <v>2</v>
      </c>
      <c r="F173">
        <v>0</v>
      </c>
      <c r="G173">
        <v>1</v>
      </c>
      <c r="H173">
        <v>1</v>
      </c>
      <c r="I173">
        <v>2</v>
      </c>
      <c r="J173">
        <v>3</v>
      </c>
      <c r="K173">
        <v>1</v>
      </c>
      <c r="L173">
        <v>1</v>
      </c>
    </row>
    <row r="174" spans="1:12" x14ac:dyDescent="0.2">
      <c r="A174">
        <v>173</v>
      </c>
      <c r="B174" t="s">
        <v>260</v>
      </c>
      <c r="C174">
        <v>1</v>
      </c>
      <c r="D174">
        <v>3</v>
      </c>
      <c r="E174">
        <v>0</v>
      </c>
      <c r="F174">
        <v>0</v>
      </c>
      <c r="G174">
        <v>3</v>
      </c>
      <c r="H174">
        <v>0</v>
      </c>
      <c r="I174">
        <v>4</v>
      </c>
      <c r="J174">
        <v>1</v>
      </c>
      <c r="K174">
        <v>0</v>
      </c>
      <c r="L174">
        <v>0</v>
      </c>
    </row>
    <row r="175" spans="1:12" x14ac:dyDescent="0.2">
      <c r="A175">
        <v>174</v>
      </c>
      <c r="B175" t="s">
        <v>76</v>
      </c>
      <c r="C175">
        <v>9</v>
      </c>
      <c r="D175">
        <v>3</v>
      </c>
      <c r="E175">
        <v>5</v>
      </c>
      <c r="F175">
        <v>0</v>
      </c>
      <c r="G175">
        <v>5</v>
      </c>
      <c r="H175">
        <v>1</v>
      </c>
      <c r="I175">
        <v>2</v>
      </c>
      <c r="J175">
        <v>2</v>
      </c>
      <c r="K175">
        <v>1</v>
      </c>
      <c r="L175">
        <v>0</v>
      </c>
    </row>
    <row r="176" spans="1:12" x14ac:dyDescent="0.2">
      <c r="A176">
        <v>175</v>
      </c>
      <c r="B176" t="s">
        <v>24</v>
      </c>
      <c r="C176">
        <v>11</v>
      </c>
      <c r="D176">
        <v>9</v>
      </c>
      <c r="E176">
        <v>5</v>
      </c>
      <c r="F176">
        <v>0</v>
      </c>
      <c r="G176">
        <v>4</v>
      </c>
      <c r="H176">
        <v>1</v>
      </c>
      <c r="I176">
        <v>6</v>
      </c>
      <c r="J176">
        <v>3</v>
      </c>
      <c r="K176">
        <v>2</v>
      </c>
      <c r="L176">
        <v>0</v>
      </c>
    </row>
    <row r="177" spans="1:12" x14ac:dyDescent="0.2">
      <c r="A177">
        <v>176</v>
      </c>
      <c r="B177" t="s">
        <v>188</v>
      </c>
      <c r="C177">
        <v>0</v>
      </c>
      <c r="D177">
        <v>5</v>
      </c>
      <c r="E177">
        <v>0</v>
      </c>
      <c r="F177">
        <v>0</v>
      </c>
      <c r="G177">
        <v>3</v>
      </c>
      <c r="H177">
        <v>0</v>
      </c>
      <c r="I177">
        <v>5</v>
      </c>
      <c r="J177">
        <v>1</v>
      </c>
      <c r="K177">
        <v>0</v>
      </c>
      <c r="L177">
        <v>0</v>
      </c>
    </row>
    <row r="178" spans="1:12" x14ac:dyDescent="0.2">
      <c r="A178">
        <v>177</v>
      </c>
      <c r="B178" t="s">
        <v>94</v>
      </c>
      <c r="C178">
        <v>8</v>
      </c>
      <c r="D178">
        <v>9</v>
      </c>
      <c r="E178">
        <v>4</v>
      </c>
      <c r="F178">
        <v>0</v>
      </c>
      <c r="G178">
        <v>5</v>
      </c>
      <c r="H178">
        <v>1</v>
      </c>
      <c r="I178">
        <v>7</v>
      </c>
      <c r="J178">
        <v>3</v>
      </c>
      <c r="K178">
        <v>1</v>
      </c>
      <c r="L178">
        <v>1</v>
      </c>
    </row>
    <row r="179" spans="1:12" x14ac:dyDescent="0.2">
      <c r="A179">
        <v>178</v>
      </c>
      <c r="B179" t="s">
        <v>287</v>
      </c>
      <c r="C179">
        <v>7</v>
      </c>
      <c r="D179">
        <v>2</v>
      </c>
      <c r="E179">
        <v>2</v>
      </c>
      <c r="F179">
        <v>0</v>
      </c>
      <c r="G179">
        <v>2</v>
      </c>
      <c r="H179">
        <v>1</v>
      </c>
      <c r="I179">
        <v>2</v>
      </c>
      <c r="J179">
        <v>3</v>
      </c>
      <c r="K179">
        <v>2</v>
      </c>
      <c r="L179">
        <v>1</v>
      </c>
    </row>
    <row r="180" spans="1:12" x14ac:dyDescent="0.2">
      <c r="A180">
        <v>179</v>
      </c>
      <c r="B180" t="s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>
        <v>180</v>
      </c>
      <c r="B181" t="s">
        <v>272</v>
      </c>
      <c r="C181">
        <v>0</v>
      </c>
      <c r="D181">
        <v>3</v>
      </c>
      <c r="E181">
        <v>0</v>
      </c>
      <c r="F181">
        <v>0</v>
      </c>
      <c r="G181">
        <v>2</v>
      </c>
      <c r="H181">
        <v>0</v>
      </c>
      <c r="I181">
        <v>3</v>
      </c>
      <c r="J181">
        <v>0</v>
      </c>
      <c r="K181">
        <v>0</v>
      </c>
      <c r="L181">
        <v>0</v>
      </c>
    </row>
    <row r="182" spans="1:12" x14ac:dyDescent="0.2">
      <c r="A182">
        <v>181</v>
      </c>
      <c r="B182" t="s">
        <v>189</v>
      </c>
      <c r="C182">
        <v>8</v>
      </c>
      <c r="D182">
        <v>3</v>
      </c>
      <c r="E182">
        <v>4</v>
      </c>
      <c r="F182">
        <v>0</v>
      </c>
      <c r="G182">
        <v>2</v>
      </c>
      <c r="H182">
        <v>1</v>
      </c>
      <c r="I182">
        <v>1</v>
      </c>
      <c r="J182">
        <v>3</v>
      </c>
      <c r="K182">
        <v>2</v>
      </c>
      <c r="L182">
        <v>1</v>
      </c>
    </row>
    <row r="183" spans="1:12" x14ac:dyDescent="0.2">
      <c r="A183">
        <v>182</v>
      </c>
      <c r="B183" t="s">
        <v>112</v>
      </c>
      <c r="C183">
        <v>10</v>
      </c>
      <c r="D183">
        <v>8</v>
      </c>
      <c r="E183">
        <v>4</v>
      </c>
      <c r="F183">
        <v>0</v>
      </c>
      <c r="G183">
        <v>5</v>
      </c>
      <c r="H183">
        <v>1</v>
      </c>
      <c r="I183">
        <v>4</v>
      </c>
      <c r="J183">
        <v>1</v>
      </c>
      <c r="K183">
        <v>1</v>
      </c>
      <c r="L183">
        <v>0</v>
      </c>
    </row>
    <row r="184" spans="1:12" x14ac:dyDescent="0.2">
      <c r="A184">
        <v>183</v>
      </c>
      <c r="B184" t="s">
        <v>68</v>
      </c>
      <c r="C184">
        <v>0</v>
      </c>
      <c r="D184">
        <v>3</v>
      </c>
      <c r="E184">
        <v>0</v>
      </c>
      <c r="F184">
        <v>0</v>
      </c>
      <c r="G184">
        <v>2</v>
      </c>
      <c r="H184">
        <v>0</v>
      </c>
      <c r="I184">
        <v>2</v>
      </c>
      <c r="J184">
        <v>0</v>
      </c>
      <c r="K184">
        <v>0</v>
      </c>
      <c r="L184">
        <v>0</v>
      </c>
    </row>
    <row r="185" spans="1:12" x14ac:dyDescent="0.2">
      <c r="A185">
        <v>184</v>
      </c>
      <c r="B185" t="s">
        <v>190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>
        <v>185</v>
      </c>
      <c r="B186" t="s">
        <v>19</v>
      </c>
      <c r="C186">
        <v>9</v>
      </c>
      <c r="D186">
        <v>8</v>
      </c>
      <c r="E186">
        <v>4</v>
      </c>
      <c r="F186">
        <v>0</v>
      </c>
      <c r="G186">
        <v>5</v>
      </c>
      <c r="H186">
        <v>1</v>
      </c>
      <c r="I186">
        <v>5</v>
      </c>
      <c r="J186">
        <v>4</v>
      </c>
      <c r="K186">
        <v>2</v>
      </c>
      <c r="L186">
        <v>1</v>
      </c>
    </row>
    <row r="187" spans="1:12" x14ac:dyDescent="0.2">
      <c r="A187">
        <v>186</v>
      </c>
      <c r="B187" t="s">
        <v>281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187</v>
      </c>
      <c r="B188" t="s">
        <v>249</v>
      </c>
      <c r="C188">
        <v>7</v>
      </c>
      <c r="D188">
        <v>6</v>
      </c>
      <c r="E188">
        <v>2</v>
      </c>
      <c r="F188">
        <v>0</v>
      </c>
      <c r="G188">
        <v>5</v>
      </c>
      <c r="H188">
        <v>1</v>
      </c>
      <c r="I188">
        <v>4</v>
      </c>
      <c r="J188">
        <v>2</v>
      </c>
      <c r="K188">
        <v>0</v>
      </c>
      <c r="L188">
        <v>0</v>
      </c>
    </row>
    <row r="189" spans="1:12" x14ac:dyDescent="0.2">
      <c r="A189">
        <v>188</v>
      </c>
      <c r="B189" t="s">
        <v>285</v>
      </c>
      <c r="C189">
        <v>7</v>
      </c>
      <c r="D189">
        <v>9</v>
      </c>
      <c r="E189">
        <v>5</v>
      </c>
      <c r="F189">
        <v>0</v>
      </c>
      <c r="G189">
        <v>4</v>
      </c>
      <c r="H189">
        <v>1</v>
      </c>
      <c r="I189">
        <v>6</v>
      </c>
      <c r="J189">
        <v>4</v>
      </c>
      <c r="K189">
        <v>1</v>
      </c>
      <c r="L189">
        <v>0</v>
      </c>
    </row>
    <row r="190" spans="1:12" x14ac:dyDescent="0.2">
      <c r="A190">
        <v>189</v>
      </c>
      <c r="B190" t="s">
        <v>49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>
        <v>190</v>
      </c>
      <c r="B191" t="s">
        <v>219</v>
      </c>
      <c r="C191">
        <v>9</v>
      </c>
      <c r="D191">
        <v>2</v>
      </c>
      <c r="E191">
        <v>4</v>
      </c>
      <c r="F191">
        <v>0</v>
      </c>
      <c r="G191">
        <v>2</v>
      </c>
      <c r="H191">
        <v>1</v>
      </c>
      <c r="I191">
        <v>1</v>
      </c>
      <c r="J191">
        <v>3</v>
      </c>
      <c r="K191">
        <v>2</v>
      </c>
      <c r="L191">
        <v>1</v>
      </c>
    </row>
    <row r="192" spans="1:12" x14ac:dyDescent="0.2">
      <c r="A192">
        <v>191</v>
      </c>
      <c r="B192" t="s">
        <v>320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>
        <v>192</v>
      </c>
      <c r="B193" t="s">
        <v>15</v>
      </c>
      <c r="C193">
        <v>8</v>
      </c>
      <c r="D193">
        <v>6</v>
      </c>
      <c r="E193">
        <v>3</v>
      </c>
      <c r="F193">
        <v>0</v>
      </c>
      <c r="G193">
        <v>4</v>
      </c>
      <c r="H193">
        <v>1</v>
      </c>
      <c r="I193">
        <v>5</v>
      </c>
      <c r="J193">
        <v>3</v>
      </c>
      <c r="K193">
        <v>1</v>
      </c>
      <c r="L193">
        <v>0</v>
      </c>
    </row>
    <row r="194" spans="1:12" x14ac:dyDescent="0.2">
      <c r="A194">
        <v>193</v>
      </c>
      <c r="B194" t="s">
        <v>14</v>
      </c>
      <c r="C194">
        <v>6</v>
      </c>
      <c r="D194">
        <v>8</v>
      </c>
      <c r="E194">
        <v>3</v>
      </c>
      <c r="F194">
        <v>0</v>
      </c>
      <c r="G194">
        <v>3</v>
      </c>
      <c r="H194">
        <v>1</v>
      </c>
      <c r="I194">
        <v>4</v>
      </c>
      <c r="J194">
        <v>1</v>
      </c>
      <c r="K194">
        <v>0</v>
      </c>
      <c r="L194">
        <v>0</v>
      </c>
    </row>
    <row r="195" spans="1:12" x14ac:dyDescent="0.2">
      <c r="A195">
        <v>194</v>
      </c>
      <c r="B195" t="s">
        <v>267</v>
      </c>
      <c r="C195">
        <v>6</v>
      </c>
      <c r="D195">
        <v>4</v>
      </c>
      <c r="E195">
        <v>4</v>
      </c>
      <c r="F195">
        <v>0</v>
      </c>
      <c r="G195">
        <v>5</v>
      </c>
      <c r="H195">
        <v>1</v>
      </c>
      <c r="I195">
        <v>6</v>
      </c>
      <c r="J195">
        <v>4</v>
      </c>
      <c r="K195">
        <v>1</v>
      </c>
      <c r="L195">
        <v>0</v>
      </c>
    </row>
    <row r="196" spans="1:12" x14ac:dyDescent="0.2">
      <c r="A196">
        <v>195</v>
      </c>
      <c r="B196" t="s">
        <v>273</v>
      </c>
      <c r="C196">
        <v>10</v>
      </c>
      <c r="D196">
        <v>2</v>
      </c>
      <c r="E196">
        <v>2</v>
      </c>
      <c r="F196">
        <v>0</v>
      </c>
      <c r="G196">
        <v>2</v>
      </c>
      <c r="H196">
        <v>1</v>
      </c>
      <c r="I196">
        <v>1</v>
      </c>
      <c r="J196">
        <v>3</v>
      </c>
      <c r="K196">
        <v>1</v>
      </c>
      <c r="L196">
        <v>1</v>
      </c>
    </row>
    <row r="197" spans="1:12" x14ac:dyDescent="0.2">
      <c r="A197">
        <v>196</v>
      </c>
      <c r="B197" t="s">
        <v>113</v>
      </c>
      <c r="C197">
        <v>5</v>
      </c>
      <c r="D197">
        <v>2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2</v>
      </c>
      <c r="K197">
        <v>1</v>
      </c>
      <c r="L197">
        <v>1</v>
      </c>
    </row>
    <row r="198" spans="1:12" x14ac:dyDescent="0.2">
      <c r="A198">
        <v>197</v>
      </c>
      <c r="B198" t="s">
        <v>20</v>
      </c>
      <c r="C198">
        <v>8</v>
      </c>
      <c r="D198">
        <v>10</v>
      </c>
      <c r="E198">
        <v>3</v>
      </c>
      <c r="F198">
        <v>0</v>
      </c>
      <c r="G198">
        <v>3</v>
      </c>
      <c r="H198">
        <v>1</v>
      </c>
      <c r="I198">
        <v>6</v>
      </c>
      <c r="J198">
        <v>1</v>
      </c>
      <c r="K198">
        <v>0</v>
      </c>
      <c r="L198">
        <v>0</v>
      </c>
    </row>
    <row r="199" spans="1:12" x14ac:dyDescent="0.2">
      <c r="A199">
        <v>198</v>
      </c>
      <c r="B199" t="s">
        <v>37</v>
      </c>
      <c r="C199">
        <v>12</v>
      </c>
      <c r="D199">
        <v>7</v>
      </c>
      <c r="E199">
        <v>2</v>
      </c>
      <c r="F199">
        <v>0</v>
      </c>
      <c r="G199">
        <v>4</v>
      </c>
      <c r="H199">
        <v>1</v>
      </c>
      <c r="I199">
        <v>6</v>
      </c>
      <c r="J199">
        <v>4</v>
      </c>
      <c r="K199">
        <v>1</v>
      </c>
      <c r="L199">
        <v>1</v>
      </c>
    </row>
    <row r="200" spans="1:12" x14ac:dyDescent="0.2">
      <c r="A200">
        <v>199</v>
      </c>
      <c r="B200" t="s">
        <v>218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>
        <v>200</v>
      </c>
      <c r="B201" t="s">
        <v>210</v>
      </c>
      <c r="C201">
        <v>8</v>
      </c>
      <c r="D201">
        <v>3</v>
      </c>
      <c r="E201">
        <v>3</v>
      </c>
      <c r="F201">
        <v>0</v>
      </c>
      <c r="G201">
        <v>1</v>
      </c>
      <c r="H201">
        <v>1</v>
      </c>
      <c r="I201">
        <v>1</v>
      </c>
      <c r="J201">
        <v>2</v>
      </c>
      <c r="K201">
        <v>1</v>
      </c>
      <c r="L201">
        <v>0</v>
      </c>
    </row>
    <row r="202" spans="1:12" x14ac:dyDescent="0.2">
      <c r="A202">
        <v>201</v>
      </c>
      <c r="B202" t="s">
        <v>135</v>
      </c>
      <c r="C202">
        <v>7</v>
      </c>
      <c r="D202">
        <v>2</v>
      </c>
      <c r="E202">
        <v>5</v>
      </c>
      <c r="F202">
        <v>0</v>
      </c>
      <c r="G202">
        <v>2</v>
      </c>
      <c r="H202">
        <v>1</v>
      </c>
      <c r="I202">
        <v>1</v>
      </c>
      <c r="J202">
        <v>2</v>
      </c>
      <c r="K202">
        <v>1</v>
      </c>
      <c r="L202">
        <v>1</v>
      </c>
    </row>
    <row r="203" spans="1:12" x14ac:dyDescent="0.2">
      <c r="A203">
        <v>202</v>
      </c>
      <c r="B203" t="s">
        <v>302</v>
      </c>
      <c r="C203">
        <v>2</v>
      </c>
      <c r="D203">
        <v>7</v>
      </c>
      <c r="E203">
        <v>1</v>
      </c>
      <c r="F203">
        <v>0</v>
      </c>
      <c r="G203">
        <v>3</v>
      </c>
      <c r="H203">
        <v>0</v>
      </c>
      <c r="I203">
        <v>4</v>
      </c>
      <c r="J203">
        <v>1</v>
      </c>
      <c r="K203">
        <v>0</v>
      </c>
      <c r="L203">
        <v>0</v>
      </c>
    </row>
    <row r="204" spans="1:12" x14ac:dyDescent="0.2">
      <c r="A204">
        <v>203</v>
      </c>
      <c r="B204" t="s">
        <v>261</v>
      </c>
      <c r="C204">
        <v>10</v>
      </c>
      <c r="D204">
        <v>7</v>
      </c>
      <c r="E204">
        <v>4</v>
      </c>
      <c r="F204">
        <v>0</v>
      </c>
      <c r="G204">
        <v>4</v>
      </c>
      <c r="H204">
        <v>0</v>
      </c>
      <c r="I204">
        <v>3</v>
      </c>
      <c r="J204">
        <v>2</v>
      </c>
      <c r="K204">
        <v>1</v>
      </c>
      <c r="L204">
        <v>0</v>
      </c>
    </row>
    <row r="205" spans="1:12" x14ac:dyDescent="0.2">
      <c r="A205">
        <v>204</v>
      </c>
      <c r="B205" t="s">
        <v>141</v>
      </c>
      <c r="C205">
        <v>6</v>
      </c>
      <c r="D205">
        <v>2</v>
      </c>
      <c r="E205">
        <v>2</v>
      </c>
      <c r="F205">
        <v>0</v>
      </c>
      <c r="G205">
        <v>1</v>
      </c>
      <c r="H205">
        <v>1</v>
      </c>
      <c r="I205">
        <v>1</v>
      </c>
      <c r="J205">
        <v>3</v>
      </c>
      <c r="K205">
        <v>1</v>
      </c>
      <c r="L205">
        <v>0</v>
      </c>
    </row>
    <row r="206" spans="1:12" x14ac:dyDescent="0.2">
      <c r="A206">
        <v>205</v>
      </c>
      <c r="B206" t="s">
        <v>40</v>
      </c>
      <c r="C206">
        <v>5</v>
      </c>
      <c r="D206">
        <v>4</v>
      </c>
      <c r="E206">
        <v>4</v>
      </c>
      <c r="F206">
        <v>0</v>
      </c>
      <c r="G206">
        <v>5</v>
      </c>
      <c r="H206">
        <v>1</v>
      </c>
      <c r="I206">
        <v>6</v>
      </c>
      <c r="J206">
        <v>3</v>
      </c>
      <c r="K206">
        <v>1</v>
      </c>
      <c r="L206">
        <v>0</v>
      </c>
    </row>
    <row r="207" spans="1:12" x14ac:dyDescent="0.2">
      <c r="A207">
        <v>206</v>
      </c>
      <c r="B207" t="s">
        <v>298</v>
      </c>
      <c r="C207">
        <v>5</v>
      </c>
      <c r="D207">
        <v>2</v>
      </c>
      <c r="E207">
        <v>4</v>
      </c>
      <c r="F207">
        <v>0</v>
      </c>
      <c r="G207">
        <v>3</v>
      </c>
      <c r="H207">
        <v>1</v>
      </c>
      <c r="I207">
        <v>1</v>
      </c>
      <c r="J207">
        <v>2</v>
      </c>
      <c r="K207">
        <v>1</v>
      </c>
      <c r="L207">
        <v>1</v>
      </c>
    </row>
    <row r="208" spans="1:12" x14ac:dyDescent="0.2">
      <c r="A208">
        <v>207</v>
      </c>
      <c r="B208" t="s">
        <v>178</v>
      </c>
      <c r="C208">
        <v>4</v>
      </c>
      <c r="D208">
        <v>3</v>
      </c>
      <c r="E208">
        <v>3</v>
      </c>
      <c r="F208">
        <v>0</v>
      </c>
      <c r="G208">
        <v>2</v>
      </c>
      <c r="H208">
        <v>1</v>
      </c>
      <c r="I208">
        <v>1</v>
      </c>
      <c r="J208">
        <v>1</v>
      </c>
      <c r="K208">
        <v>1</v>
      </c>
      <c r="L208">
        <v>2</v>
      </c>
    </row>
    <row r="209" spans="1:12" x14ac:dyDescent="0.2">
      <c r="A209">
        <v>208</v>
      </c>
      <c r="B209" t="s">
        <v>125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1</v>
      </c>
      <c r="J209">
        <v>1</v>
      </c>
      <c r="K209">
        <v>0</v>
      </c>
      <c r="L209">
        <v>0</v>
      </c>
    </row>
    <row r="210" spans="1:12" x14ac:dyDescent="0.2">
      <c r="A210">
        <v>209</v>
      </c>
      <c r="B210" t="s">
        <v>199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210</v>
      </c>
      <c r="B211" t="s">
        <v>221</v>
      </c>
      <c r="C211">
        <v>10</v>
      </c>
      <c r="D211">
        <v>4</v>
      </c>
      <c r="E211">
        <v>3</v>
      </c>
      <c r="F211">
        <v>0</v>
      </c>
      <c r="G211">
        <v>2</v>
      </c>
      <c r="H211">
        <v>1</v>
      </c>
      <c r="I211">
        <v>1</v>
      </c>
      <c r="J211">
        <v>2</v>
      </c>
      <c r="K211">
        <v>0</v>
      </c>
      <c r="L211">
        <v>0</v>
      </c>
    </row>
    <row r="212" spans="1:12" x14ac:dyDescent="0.2">
      <c r="A212">
        <v>211</v>
      </c>
      <c r="B212" t="s">
        <v>196</v>
      </c>
      <c r="C212">
        <v>10</v>
      </c>
      <c r="D212">
        <v>10</v>
      </c>
      <c r="E212">
        <v>2</v>
      </c>
      <c r="F212">
        <v>0</v>
      </c>
      <c r="G212">
        <v>5</v>
      </c>
      <c r="H212">
        <v>1</v>
      </c>
      <c r="I212">
        <v>6</v>
      </c>
      <c r="J212">
        <v>4</v>
      </c>
      <c r="K212">
        <v>1</v>
      </c>
      <c r="L212">
        <v>0</v>
      </c>
    </row>
    <row r="213" spans="1:12" x14ac:dyDescent="0.2">
      <c r="A213">
        <v>212</v>
      </c>
      <c r="B213" t="s">
        <v>239</v>
      </c>
      <c r="C213">
        <v>7</v>
      </c>
      <c r="D213">
        <v>3</v>
      </c>
      <c r="E213">
        <v>4</v>
      </c>
      <c r="F213">
        <v>0</v>
      </c>
      <c r="G213">
        <v>4</v>
      </c>
      <c r="H213">
        <v>1</v>
      </c>
      <c r="I213">
        <v>1</v>
      </c>
      <c r="J213">
        <v>2</v>
      </c>
      <c r="K213">
        <v>1</v>
      </c>
      <c r="L213">
        <v>1</v>
      </c>
    </row>
    <row r="214" spans="1:12" x14ac:dyDescent="0.2">
      <c r="A214">
        <v>213</v>
      </c>
      <c r="B214" t="s">
        <v>89</v>
      </c>
      <c r="C214">
        <v>0</v>
      </c>
      <c r="D214">
        <v>4</v>
      </c>
      <c r="E214">
        <v>1</v>
      </c>
      <c r="F214">
        <v>0</v>
      </c>
      <c r="G214">
        <v>3</v>
      </c>
      <c r="H214">
        <v>0</v>
      </c>
      <c r="I214">
        <v>4</v>
      </c>
      <c r="J214">
        <v>0</v>
      </c>
      <c r="K214">
        <v>0</v>
      </c>
      <c r="L214">
        <v>0</v>
      </c>
    </row>
    <row r="215" spans="1:12" x14ac:dyDescent="0.2">
      <c r="A215">
        <v>214</v>
      </c>
      <c r="B215" t="s">
        <v>265</v>
      </c>
      <c r="C215">
        <v>8</v>
      </c>
      <c r="D215">
        <v>10</v>
      </c>
      <c r="E215">
        <v>9</v>
      </c>
      <c r="F215">
        <v>0</v>
      </c>
      <c r="G215">
        <v>7</v>
      </c>
      <c r="H215">
        <v>1</v>
      </c>
      <c r="I215">
        <v>7</v>
      </c>
      <c r="J215">
        <v>3</v>
      </c>
      <c r="K215">
        <v>2</v>
      </c>
      <c r="L215">
        <v>2</v>
      </c>
    </row>
    <row r="216" spans="1:12" x14ac:dyDescent="0.2">
      <c r="A216">
        <v>215</v>
      </c>
      <c r="B216" t="s">
        <v>88</v>
      </c>
      <c r="C216">
        <v>4</v>
      </c>
      <c r="D216">
        <v>4</v>
      </c>
      <c r="E216">
        <v>3</v>
      </c>
      <c r="F216">
        <v>0</v>
      </c>
      <c r="G216">
        <v>1</v>
      </c>
      <c r="H216">
        <v>0</v>
      </c>
      <c r="I216">
        <v>1</v>
      </c>
      <c r="J216">
        <v>3</v>
      </c>
      <c r="K216">
        <v>1</v>
      </c>
      <c r="L216">
        <v>0</v>
      </c>
    </row>
    <row r="217" spans="1:12" x14ac:dyDescent="0.2">
      <c r="A217">
        <v>216</v>
      </c>
      <c r="B217" t="s">
        <v>78</v>
      </c>
      <c r="C217">
        <v>6</v>
      </c>
      <c r="D217">
        <v>2</v>
      </c>
      <c r="E217">
        <v>2</v>
      </c>
      <c r="F217">
        <v>0</v>
      </c>
      <c r="G217">
        <v>1</v>
      </c>
      <c r="H217">
        <v>1</v>
      </c>
      <c r="I217">
        <v>2</v>
      </c>
      <c r="J217">
        <v>3</v>
      </c>
      <c r="K217">
        <v>0</v>
      </c>
      <c r="L217">
        <v>0</v>
      </c>
    </row>
    <row r="218" spans="1:12" x14ac:dyDescent="0.2">
      <c r="A218">
        <v>217</v>
      </c>
      <c r="B218" t="s">
        <v>312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>
        <v>218</v>
      </c>
      <c r="B219" t="s">
        <v>284</v>
      </c>
      <c r="C219">
        <v>9</v>
      </c>
      <c r="D219">
        <v>2</v>
      </c>
      <c r="E219">
        <v>4</v>
      </c>
      <c r="F219">
        <v>0</v>
      </c>
      <c r="G219">
        <v>1</v>
      </c>
      <c r="H219">
        <v>1</v>
      </c>
      <c r="I219">
        <v>1</v>
      </c>
      <c r="J219">
        <v>3</v>
      </c>
      <c r="K219">
        <v>1</v>
      </c>
      <c r="L219">
        <v>0</v>
      </c>
    </row>
    <row r="220" spans="1:12" x14ac:dyDescent="0.2">
      <c r="A220">
        <v>219</v>
      </c>
      <c r="B220" t="s">
        <v>231</v>
      </c>
      <c r="C220">
        <v>6</v>
      </c>
      <c r="D220">
        <v>2</v>
      </c>
      <c r="E220">
        <v>4</v>
      </c>
      <c r="F220">
        <v>0</v>
      </c>
      <c r="G220">
        <v>1</v>
      </c>
      <c r="H220">
        <v>1</v>
      </c>
      <c r="I220">
        <v>2</v>
      </c>
      <c r="J220">
        <v>3</v>
      </c>
      <c r="K220">
        <v>2</v>
      </c>
      <c r="L220">
        <v>0</v>
      </c>
    </row>
    <row r="221" spans="1:12" x14ac:dyDescent="0.2">
      <c r="A221">
        <v>220</v>
      </c>
      <c r="B221" t="s">
        <v>321</v>
      </c>
      <c r="C221">
        <v>2</v>
      </c>
      <c r="D221">
        <v>2</v>
      </c>
      <c r="E221">
        <v>1</v>
      </c>
      <c r="F221">
        <v>0</v>
      </c>
      <c r="G221">
        <v>2</v>
      </c>
      <c r="H221">
        <v>1</v>
      </c>
      <c r="I221">
        <v>1</v>
      </c>
      <c r="J221">
        <v>2</v>
      </c>
      <c r="K221">
        <v>2</v>
      </c>
      <c r="L221">
        <v>0</v>
      </c>
    </row>
    <row r="222" spans="1:12" x14ac:dyDescent="0.2">
      <c r="A222">
        <v>221</v>
      </c>
      <c r="B222" t="s">
        <v>27</v>
      </c>
      <c r="C222">
        <v>9</v>
      </c>
      <c r="D222">
        <v>4</v>
      </c>
      <c r="E222">
        <v>2</v>
      </c>
      <c r="F222">
        <v>0</v>
      </c>
      <c r="G222">
        <v>3</v>
      </c>
      <c r="H222">
        <v>1</v>
      </c>
      <c r="I222">
        <v>2</v>
      </c>
      <c r="J222">
        <v>3</v>
      </c>
      <c r="K222">
        <v>2</v>
      </c>
      <c r="L222">
        <v>1</v>
      </c>
    </row>
    <row r="223" spans="1:12" x14ac:dyDescent="0.2">
      <c r="A223">
        <v>222</v>
      </c>
      <c r="B223" t="s">
        <v>316</v>
      </c>
      <c r="C223">
        <v>8</v>
      </c>
      <c r="D223">
        <v>2</v>
      </c>
      <c r="E223">
        <v>5</v>
      </c>
      <c r="F223">
        <v>0</v>
      </c>
      <c r="G223">
        <v>2</v>
      </c>
      <c r="H223">
        <v>1</v>
      </c>
      <c r="I223">
        <v>1</v>
      </c>
      <c r="J223">
        <v>3</v>
      </c>
      <c r="K223">
        <v>1</v>
      </c>
      <c r="L223">
        <v>0</v>
      </c>
    </row>
    <row r="224" spans="1:12" x14ac:dyDescent="0.2">
      <c r="A224">
        <v>223</v>
      </c>
      <c r="B224" t="s">
        <v>92</v>
      </c>
      <c r="C224">
        <v>9</v>
      </c>
      <c r="D224">
        <v>3</v>
      </c>
      <c r="E224">
        <v>4</v>
      </c>
      <c r="F224">
        <v>0</v>
      </c>
      <c r="G224">
        <v>3</v>
      </c>
      <c r="H224">
        <v>1</v>
      </c>
      <c r="I224">
        <v>1</v>
      </c>
      <c r="J224">
        <v>3</v>
      </c>
      <c r="K224">
        <v>1</v>
      </c>
      <c r="L224">
        <v>1</v>
      </c>
    </row>
    <row r="225" spans="1:12" x14ac:dyDescent="0.2">
      <c r="A225">
        <v>224</v>
      </c>
      <c r="B225" t="s">
        <v>306</v>
      </c>
      <c r="C225">
        <v>11</v>
      </c>
      <c r="D225">
        <v>2</v>
      </c>
      <c r="E225">
        <v>2</v>
      </c>
      <c r="F225">
        <v>0</v>
      </c>
      <c r="G225">
        <v>0</v>
      </c>
      <c r="H225">
        <v>1</v>
      </c>
      <c r="I225">
        <v>1</v>
      </c>
      <c r="J225">
        <v>3</v>
      </c>
      <c r="K225">
        <v>1</v>
      </c>
      <c r="L225">
        <v>1</v>
      </c>
    </row>
    <row r="226" spans="1:12" x14ac:dyDescent="0.2">
      <c r="A226">
        <v>225</v>
      </c>
      <c r="B226" t="s">
        <v>28</v>
      </c>
      <c r="C226">
        <v>6</v>
      </c>
      <c r="D226">
        <v>6</v>
      </c>
      <c r="E226">
        <v>3</v>
      </c>
      <c r="F226">
        <v>0</v>
      </c>
      <c r="G226">
        <v>4</v>
      </c>
      <c r="H226">
        <v>1</v>
      </c>
      <c r="I226">
        <v>5</v>
      </c>
      <c r="J226">
        <v>3</v>
      </c>
      <c r="K226">
        <v>1</v>
      </c>
      <c r="L226">
        <v>0</v>
      </c>
    </row>
    <row r="227" spans="1:12" x14ac:dyDescent="0.2">
      <c r="A227">
        <v>226</v>
      </c>
      <c r="B227" t="s">
        <v>149</v>
      </c>
      <c r="C227">
        <v>8</v>
      </c>
      <c r="D227">
        <v>6</v>
      </c>
      <c r="E227">
        <v>4</v>
      </c>
      <c r="F227">
        <v>0</v>
      </c>
      <c r="G227">
        <v>1</v>
      </c>
      <c r="H227">
        <v>1</v>
      </c>
      <c r="I227">
        <v>2</v>
      </c>
      <c r="J227">
        <v>2</v>
      </c>
      <c r="K227">
        <v>2</v>
      </c>
      <c r="L227">
        <v>1</v>
      </c>
    </row>
    <row r="228" spans="1:12" x14ac:dyDescent="0.2">
      <c r="A228">
        <v>227</v>
      </c>
      <c r="B228" t="s">
        <v>166</v>
      </c>
      <c r="C228">
        <v>6</v>
      </c>
      <c r="D228">
        <v>2</v>
      </c>
      <c r="E228">
        <v>3</v>
      </c>
      <c r="F228">
        <v>0</v>
      </c>
      <c r="G228">
        <v>2</v>
      </c>
      <c r="H228">
        <v>1</v>
      </c>
      <c r="I228">
        <v>1</v>
      </c>
      <c r="J228">
        <v>0</v>
      </c>
      <c r="K228">
        <v>0</v>
      </c>
      <c r="L228">
        <v>0</v>
      </c>
    </row>
    <row r="229" spans="1:12" x14ac:dyDescent="0.2">
      <c r="A229">
        <v>228</v>
      </c>
      <c r="B229" t="s">
        <v>142</v>
      </c>
      <c r="C229">
        <v>9</v>
      </c>
      <c r="D229">
        <v>5</v>
      </c>
      <c r="E229">
        <v>5</v>
      </c>
      <c r="F229">
        <v>0</v>
      </c>
      <c r="G229">
        <v>2</v>
      </c>
      <c r="H229">
        <v>1</v>
      </c>
      <c r="I229">
        <v>2</v>
      </c>
      <c r="J229">
        <v>3</v>
      </c>
      <c r="K229">
        <v>2</v>
      </c>
      <c r="L229">
        <v>1</v>
      </c>
    </row>
    <row r="230" spans="1:12" x14ac:dyDescent="0.2">
      <c r="A230">
        <v>229</v>
      </c>
      <c r="B230" t="s">
        <v>264</v>
      </c>
      <c r="C230">
        <v>10</v>
      </c>
      <c r="D230">
        <v>3</v>
      </c>
      <c r="E230">
        <v>3</v>
      </c>
      <c r="F230">
        <v>0</v>
      </c>
      <c r="G230">
        <v>1</v>
      </c>
      <c r="H230">
        <v>0</v>
      </c>
      <c r="I230">
        <v>2</v>
      </c>
      <c r="J230">
        <v>3</v>
      </c>
      <c r="K230">
        <v>1</v>
      </c>
      <c r="L230">
        <v>0</v>
      </c>
    </row>
    <row r="231" spans="1:12" x14ac:dyDescent="0.2">
      <c r="A231">
        <v>230</v>
      </c>
      <c r="B231" t="s">
        <v>154</v>
      </c>
      <c r="C231">
        <v>8</v>
      </c>
      <c r="D231">
        <v>1</v>
      </c>
      <c r="E231">
        <v>5</v>
      </c>
      <c r="F231">
        <v>0</v>
      </c>
      <c r="G231">
        <v>1</v>
      </c>
      <c r="H231">
        <v>1</v>
      </c>
      <c r="I231">
        <v>2</v>
      </c>
      <c r="J231">
        <v>2</v>
      </c>
      <c r="K231">
        <v>0</v>
      </c>
      <c r="L231">
        <v>0</v>
      </c>
    </row>
    <row r="232" spans="1:12" x14ac:dyDescent="0.2">
      <c r="A232">
        <v>231</v>
      </c>
      <c r="B232" t="s">
        <v>175</v>
      </c>
      <c r="C232">
        <v>6</v>
      </c>
      <c r="D232">
        <v>3</v>
      </c>
      <c r="E232">
        <v>3</v>
      </c>
      <c r="F232">
        <v>0</v>
      </c>
      <c r="G232">
        <v>1</v>
      </c>
      <c r="H232">
        <v>0</v>
      </c>
      <c r="I232">
        <v>1</v>
      </c>
      <c r="J232">
        <v>3</v>
      </c>
      <c r="K232">
        <v>1</v>
      </c>
      <c r="L232">
        <v>0</v>
      </c>
    </row>
    <row r="233" spans="1:12" x14ac:dyDescent="0.2">
      <c r="A233">
        <v>232</v>
      </c>
      <c r="B233" t="s">
        <v>247</v>
      </c>
      <c r="C233">
        <v>0</v>
      </c>
      <c r="D233">
        <v>3</v>
      </c>
      <c r="E233">
        <v>0</v>
      </c>
      <c r="F233">
        <v>0</v>
      </c>
      <c r="G233">
        <v>2</v>
      </c>
      <c r="H233">
        <v>0</v>
      </c>
      <c r="I233">
        <v>3</v>
      </c>
      <c r="J233">
        <v>0</v>
      </c>
      <c r="K233">
        <v>0</v>
      </c>
      <c r="L233">
        <v>0</v>
      </c>
    </row>
    <row r="234" spans="1:12" x14ac:dyDescent="0.2">
      <c r="A234">
        <v>233</v>
      </c>
      <c r="B234" t="s">
        <v>216</v>
      </c>
      <c r="C234">
        <v>9</v>
      </c>
      <c r="D234">
        <v>5</v>
      </c>
      <c r="E234">
        <v>5</v>
      </c>
      <c r="F234">
        <v>0</v>
      </c>
      <c r="G234">
        <v>2</v>
      </c>
      <c r="H234">
        <v>1</v>
      </c>
      <c r="I234">
        <v>2</v>
      </c>
      <c r="J234">
        <v>3</v>
      </c>
      <c r="K234">
        <v>2</v>
      </c>
      <c r="L234">
        <v>1</v>
      </c>
    </row>
    <row r="235" spans="1:12" x14ac:dyDescent="0.2">
      <c r="A235">
        <v>234</v>
      </c>
      <c r="B235" t="s">
        <v>269</v>
      </c>
      <c r="C235">
        <v>7</v>
      </c>
      <c r="D235">
        <v>2</v>
      </c>
      <c r="E235">
        <v>2</v>
      </c>
      <c r="F235">
        <v>0</v>
      </c>
      <c r="G235">
        <v>2</v>
      </c>
      <c r="H235">
        <v>1</v>
      </c>
      <c r="I235">
        <v>1</v>
      </c>
      <c r="J235">
        <v>2</v>
      </c>
      <c r="K235">
        <v>1</v>
      </c>
      <c r="L235">
        <v>1</v>
      </c>
    </row>
    <row r="236" spans="1:12" x14ac:dyDescent="0.2">
      <c r="A236">
        <v>235</v>
      </c>
      <c r="B236" t="s">
        <v>256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>
        <v>236</v>
      </c>
      <c r="B237" t="s">
        <v>80</v>
      </c>
      <c r="C237">
        <v>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v>4</v>
      </c>
      <c r="J237">
        <v>0</v>
      </c>
      <c r="K237">
        <v>0</v>
      </c>
      <c r="L237">
        <v>0</v>
      </c>
    </row>
    <row r="238" spans="1:12" x14ac:dyDescent="0.2">
      <c r="A238">
        <v>237</v>
      </c>
      <c r="B238" t="s">
        <v>214</v>
      </c>
      <c r="C238">
        <v>7</v>
      </c>
      <c r="D238">
        <v>4</v>
      </c>
      <c r="E238">
        <v>2</v>
      </c>
      <c r="F238">
        <v>0</v>
      </c>
      <c r="G238">
        <v>1</v>
      </c>
      <c r="H238">
        <v>1</v>
      </c>
      <c r="I238">
        <v>1</v>
      </c>
      <c r="J238">
        <v>2</v>
      </c>
      <c r="K238">
        <v>1</v>
      </c>
      <c r="L238">
        <v>0</v>
      </c>
    </row>
    <row r="239" spans="1:12" x14ac:dyDescent="0.2">
      <c r="A239">
        <v>238</v>
      </c>
      <c r="B239" t="s">
        <v>290</v>
      </c>
      <c r="C239">
        <v>10</v>
      </c>
      <c r="D239">
        <v>8</v>
      </c>
      <c r="E239">
        <v>3</v>
      </c>
      <c r="F239">
        <v>0</v>
      </c>
      <c r="G239">
        <v>6</v>
      </c>
      <c r="H239">
        <v>1</v>
      </c>
      <c r="I239">
        <v>4</v>
      </c>
      <c r="J239">
        <v>3</v>
      </c>
      <c r="K239">
        <v>1</v>
      </c>
      <c r="L239">
        <v>0</v>
      </c>
    </row>
    <row r="240" spans="1:12" x14ac:dyDescent="0.2">
      <c r="A240">
        <v>239</v>
      </c>
      <c r="B240" t="s">
        <v>222</v>
      </c>
      <c r="C240">
        <v>8</v>
      </c>
      <c r="D240">
        <v>3</v>
      </c>
      <c r="E240">
        <v>2</v>
      </c>
      <c r="F240">
        <v>0</v>
      </c>
      <c r="G240">
        <v>1</v>
      </c>
      <c r="H240">
        <v>0</v>
      </c>
      <c r="I240">
        <v>1</v>
      </c>
      <c r="J240">
        <v>2</v>
      </c>
      <c r="K240">
        <v>1</v>
      </c>
      <c r="L240">
        <v>0</v>
      </c>
    </row>
    <row r="241" spans="1:12" x14ac:dyDescent="0.2">
      <c r="A241">
        <v>240</v>
      </c>
      <c r="B241" t="s">
        <v>18</v>
      </c>
      <c r="C241">
        <v>9</v>
      </c>
      <c r="D241">
        <v>6</v>
      </c>
      <c r="E241">
        <v>3</v>
      </c>
      <c r="F241">
        <v>0</v>
      </c>
      <c r="G241">
        <v>4</v>
      </c>
      <c r="H241">
        <v>1</v>
      </c>
      <c r="I241">
        <v>5</v>
      </c>
      <c r="J241">
        <v>3</v>
      </c>
      <c r="K241">
        <v>1</v>
      </c>
      <c r="L241">
        <v>0</v>
      </c>
    </row>
    <row r="242" spans="1:12" x14ac:dyDescent="0.2">
      <c r="A242">
        <v>241</v>
      </c>
      <c r="B242" t="s">
        <v>323</v>
      </c>
      <c r="C242">
        <v>1</v>
      </c>
      <c r="D242">
        <v>1</v>
      </c>
      <c r="E242">
        <v>1</v>
      </c>
      <c r="F242">
        <v>0</v>
      </c>
      <c r="G242">
        <v>2</v>
      </c>
      <c r="H242">
        <v>0</v>
      </c>
      <c r="I242">
        <v>2</v>
      </c>
      <c r="J242">
        <v>0</v>
      </c>
      <c r="K242">
        <v>0</v>
      </c>
      <c r="L242">
        <v>0</v>
      </c>
    </row>
    <row r="243" spans="1:12" x14ac:dyDescent="0.2">
      <c r="A243">
        <v>242</v>
      </c>
      <c r="B243" t="s">
        <v>46</v>
      </c>
      <c r="C243">
        <v>10</v>
      </c>
      <c r="D243">
        <v>6</v>
      </c>
      <c r="E243">
        <v>2</v>
      </c>
      <c r="F243">
        <v>0</v>
      </c>
      <c r="G243">
        <v>5</v>
      </c>
      <c r="H243">
        <v>1</v>
      </c>
      <c r="I243">
        <v>5</v>
      </c>
      <c r="J243">
        <v>3</v>
      </c>
      <c r="K243">
        <v>1</v>
      </c>
      <c r="L243">
        <v>0</v>
      </c>
    </row>
    <row r="244" spans="1:12" x14ac:dyDescent="0.2">
      <c r="A244">
        <v>243</v>
      </c>
      <c r="B244" t="s">
        <v>262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>
        <v>244</v>
      </c>
      <c r="B245" t="s">
        <v>105</v>
      </c>
      <c r="C245">
        <v>8</v>
      </c>
      <c r="D245">
        <v>3</v>
      </c>
      <c r="E245">
        <v>2</v>
      </c>
      <c r="F245">
        <v>0</v>
      </c>
      <c r="G245">
        <v>1</v>
      </c>
      <c r="H245">
        <v>1</v>
      </c>
      <c r="I245">
        <v>1</v>
      </c>
      <c r="J245">
        <v>3</v>
      </c>
      <c r="K245">
        <v>2</v>
      </c>
      <c r="L245">
        <v>0</v>
      </c>
    </row>
    <row r="246" spans="1:12" x14ac:dyDescent="0.2">
      <c r="A246">
        <v>245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>
        <v>246</v>
      </c>
      <c r="B247" t="s">
        <v>129</v>
      </c>
      <c r="C247">
        <v>6</v>
      </c>
      <c r="D247">
        <v>2</v>
      </c>
      <c r="E247">
        <v>4</v>
      </c>
      <c r="F247">
        <v>0</v>
      </c>
      <c r="G247">
        <v>1</v>
      </c>
      <c r="H247">
        <v>1</v>
      </c>
      <c r="I247">
        <v>1</v>
      </c>
      <c r="J247">
        <v>2</v>
      </c>
      <c r="K247">
        <v>1</v>
      </c>
      <c r="L247">
        <v>1</v>
      </c>
    </row>
    <row r="248" spans="1:12" x14ac:dyDescent="0.2">
      <c r="A248">
        <v>247</v>
      </c>
      <c r="B248" t="s">
        <v>98</v>
      </c>
      <c r="C248">
        <v>8</v>
      </c>
      <c r="D248">
        <v>3</v>
      </c>
      <c r="E248">
        <v>4</v>
      </c>
      <c r="F248">
        <v>0</v>
      </c>
      <c r="G248">
        <v>1</v>
      </c>
      <c r="H248">
        <v>1</v>
      </c>
      <c r="I248">
        <v>1</v>
      </c>
      <c r="J248">
        <v>3</v>
      </c>
      <c r="K248">
        <v>2</v>
      </c>
      <c r="L248">
        <v>1</v>
      </c>
    </row>
    <row r="249" spans="1:12" x14ac:dyDescent="0.2">
      <c r="A249">
        <v>248</v>
      </c>
      <c r="B249" t="s">
        <v>21</v>
      </c>
      <c r="C249">
        <v>0</v>
      </c>
      <c r="D249">
        <v>3</v>
      </c>
      <c r="E249">
        <v>0</v>
      </c>
      <c r="F249">
        <v>0</v>
      </c>
      <c r="G249">
        <v>3</v>
      </c>
      <c r="H249">
        <v>0</v>
      </c>
      <c r="I249">
        <v>2</v>
      </c>
      <c r="J249">
        <v>0</v>
      </c>
      <c r="K249">
        <v>0</v>
      </c>
      <c r="L249">
        <v>0</v>
      </c>
    </row>
    <row r="250" spans="1:12" x14ac:dyDescent="0.2">
      <c r="A250">
        <v>249</v>
      </c>
      <c r="B250" t="s">
        <v>22</v>
      </c>
      <c r="C250">
        <v>12</v>
      </c>
      <c r="D250">
        <v>8</v>
      </c>
      <c r="E250">
        <v>4</v>
      </c>
      <c r="F250">
        <v>0</v>
      </c>
      <c r="G250">
        <v>5</v>
      </c>
      <c r="H250">
        <v>1</v>
      </c>
      <c r="I250">
        <v>3</v>
      </c>
      <c r="J250">
        <v>2</v>
      </c>
      <c r="K250">
        <v>1</v>
      </c>
      <c r="L250">
        <v>1</v>
      </c>
    </row>
    <row r="251" spans="1:12" x14ac:dyDescent="0.2">
      <c r="A251">
        <v>250</v>
      </c>
      <c r="B251" t="s">
        <v>289</v>
      </c>
      <c r="C251">
        <v>7</v>
      </c>
      <c r="D251">
        <v>3</v>
      </c>
      <c r="E251">
        <v>2</v>
      </c>
      <c r="F251">
        <v>0</v>
      </c>
      <c r="G251">
        <v>2</v>
      </c>
      <c r="H251">
        <v>1</v>
      </c>
      <c r="I251">
        <v>1</v>
      </c>
      <c r="J251">
        <v>2</v>
      </c>
      <c r="K251">
        <v>1</v>
      </c>
      <c r="L251">
        <v>1</v>
      </c>
    </row>
    <row r="252" spans="1:12" x14ac:dyDescent="0.2">
      <c r="A252">
        <v>251</v>
      </c>
      <c r="B252" t="s">
        <v>280</v>
      </c>
      <c r="C252">
        <v>7</v>
      </c>
      <c r="D252">
        <v>4</v>
      </c>
      <c r="E252">
        <v>4</v>
      </c>
      <c r="F252">
        <v>0</v>
      </c>
      <c r="G252">
        <v>2</v>
      </c>
      <c r="H252">
        <v>1</v>
      </c>
      <c r="I252">
        <v>1</v>
      </c>
      <c r="J252">
        <v>3</v>
      </c>
      <c r="K252">
        <v>2</v>
      </c>
      <c r="L252">
        <v>1</v>
      </c>
    </row>
    <row r="253" spans="1:12" x14ac:dyDescent="0.2">
      <c r="A253">
        <v>252</v>
      </c>
      <c r="B253" t="s">
        <v>136</v>
      </c>
      <c r="C253">
        <v>1</v>
      </c>
      <c r="D253">
        <v>3</v>
      </c>
      <c r="E253">
        <v>2</v>
      </c>
      <c r="F253">
        <v>0</v>
      </c>
      <c r="G253">
        <v>2</v>
      </c>
      <c r="H253">
        <v>1</v>
      </c>
      <c r="I253">
        <v>1</v>
      </c>
      <c r="J253">
        <v>2</v>
      </c>
      <c r="K253">
        <v>1</v>
      </c>
      <c r="L253">
        <v>0</v>
      </c>
    </row>
    <row r="254" spans="1:12" x14ac:dyDescent="0.2">
      <c r="A254">
        <v>253</v>
      </c>
      <c r="B254" t="s">
        <v>139</v>
      </c>
      <c r="C254">
        <v>1</v>
      </c>
      <c r="D254">
        <v>6</v>
      </c>
      <c r="E254">
        <v>3</v>
      </c>
      <c r="F254">
        <v>0</v>
      </c>
      <c r="G254">
        <v>4</v>
      </c>
      <c r="H254">
        <v>0</v>
      </c>
      <c r="I254">
        <v>3</v>
      </c>
      <c r="J254">
        <v>1</v>
      </c>
      <c r="K254">
        <v>1</v>
      </c>
      <c r="L254">
        <v>0</v>
      </c>
    </row>
    <row r="255" spans="1:12" x14ac:dyDescent="0.2">
      <c r="A255">
        <v>254</v>
      </c>
      <c r="B255" t="s">
        <v>169</v>
      </c>
      <c r="C255">
        <v>2</v>
      </c>
      <c r="D255">
        <v>2</v>
      </c>
      <c r="E255">
        <v>2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0</v>
      </c>
    </row>
    <row r="256" spans="1:12" x14ac:dyDescent="0.2">
      <c r="A256">
        <v>255</v>
      </c>
      <c r="B256" t="s">
        <v>95</v>
      </c>
      <c r="C256">
        <v>9</v>
      </c>
      <c r="D256">
        <v>3</v>
      </c>
      <c r="E256">
        <v>3</v>
      </c>
      <c r="F256">
        <v>0</v>
      </c>
      <c r="G256">
        <v>1</v>
      </c>
      <c r="H256">
        <v>1</v>
      </c>
      <c r="I256">
        <v>1</v>
      </c>
      <c r="J256">
        <v>3</v>
      </c>
      <c r="K256">
        <v>1</v>
      </c>
      <c r="L256">
        <v>0</v>
      </c>
    </row>
    <row r="257" spans="1:12" x14ac:dyDescent="0.2">
      <c r="A257">
        <v>256</v>
      </c>
      <c r="B257" t="s">
        <v>59</v>
      </c>
      <c r="C257">
        <v>8</v>
      </c>
      <c r="D257">
        <v>2</v>
      </c>
      <c r="E257">
        <v>2</v>
      </c>
      <c r="F257">
        <v>0</v>
      </c>
      <c r="G257">
        <v>2</v>
      </c>
      <c r="H257">
        <v>1</v>
      </c>
      <c r="I257">
        <v>1</v>
      </c>
      <c r="J257">
        <v>3</v>
      </c>
      <c r="K257">
        <v>2</v>
      </c>
      <c r="L257">
        <v>0</v>
      </c>
    </row>
    <row r="258" spans="1:12" x14ac:dyDescent="0.2">
      <c r="A258">
        <v>257</v>
      </c>
      <c r="B258" t="s">
        <v>41</v>
      </c>
      <c r="C258">
        <v>2</v>
      </c>
      <c r="D258">
        <v>6</v>
      </c>
      <c r="E258">
        <v>1</v>
      </c>
      <c r="F258">
        <v>0</v>
      </c>
      <c r="G258">
        <v>3</v>
      </c>
      <c r="H258">
        <v>1</v>
      </c>
      <c r="I258">
        <v>4</v>
      </c>
      <c r="J258">
        <v>2</v>
      </c>
      <c r="K258">
        <v>1</v>
      </c>
      <c r="L258">
        <v>1</v>
      </c>
    </row>
    <row r="259" spans="1:12" x14ac:dyDescent="0.2">
      <c r="A259">
        <v>258</v>
      </c>
      <c r="B259" t="s">
        <v>274</v>
      </c>
      <c r="C259">
        <v>4</v>
      </c>
      <c r="D259">
        <v>2</v>
      </c>
      <c r="E259">
        <v>2</v>
      </c>
      <c r="F259">
        <v>0</v>
      </c>
      <c r="G259">
        <v>1</v>
      </c>
      <c r="H259">
        <v>1</v>
      </c>
      <c r="I259">
        <v>1</v>
      </c>
      <c r="J259">
        <v>2</v>
      </c>
      <c r="K259">
        <v>1</v>
      </c>
      <c r="L259">
        <v>0</v>
      </c>
    </row>
    <row r="260" spans="1:12" x14ac:dyDescent="0.2">
      <c r="A260">
        <v>259</v>
      </c>
      <c r="B260" t="s">
        <v>301</v>
      </c>
      <c r="C260">
        <v>8</v>
      </c>
      <c r="D260">
        <v>2</v>
      </c>
      <c r="E260">
        <v>2</v>
      </c>
      <c r="F260">
        <v>0</v>
      </c>
      <c r="G260">
        <v>2</v>
      </c>
      <c r="H260">
        <v>1</v>
      </c>
      <c r="I260">
        <v>2</v>
      </c>
      <c r="J260">
        <v>1</v>
      </c>
      <c r="K260">
        <v>0</v>
      </c>
      <c r="L260">
        <v>0</v>
      </c>
    </row>
    <row r="261" spans="1:12" x14ac:dyDescent="0.2">
      <c r="A261">
        <v>260</v>
      </c>
      <c r="B261" t="s">
        <v>226</v>
      </c>
      <c r="C261">
        <v>9</v>
      </c>
      <c r="D261">
        <v>3</v>
      </c>
      <c r="E261">
        <v>2</v>
      </c>
      <c r="F261">
        <v>0</v>
      </c>
      <c r="G261">
        <v>2</v>
      </c>
      <c r="H261">
        <v>1</v>
      </c>
      <c r="I261">
        <v>1</v>
      </c>
      <c r="J261">
        <v>1</v>
      </c>
      <c r="K261">
        <v>0</v>
      </c>
      <c r="L261">
        <v>0</v>
      </c>
    </row>
    <row r="262" spans="1:12" x14ac:dyDescent="0.2">
      <c r="A262">
        <v>261</v>
      </c>
      <c r="B262" t="s">
        <v>11</v>
      </c>
      <c r="C262">
        <v>0</v>
      </c>
      <c r="D262">
        <v>2</v>
      </c>
      <c r="E262">
        <v>0</v>
      </c>
      <c r="F262">
        <v>0</v>
      </c>
      <c r="G262">
        <v>3</v>
      </c>
      <c r="H262">
        <v>0</v>
      </c>
      <c r="I262">
        <v>2</v>
      </c>
      <c r="J262">
        <v>1</v>
      </c>
      <c r="K262">
        <v>0</v>
      </c>
      <c r="L262">
        <v>0</v>
      </c>
    </row>
    <row r="263" spans="1:12" x14ac:dyDescent="0.2">
      <c r="A263">
        <v>262</v>
      </c>
      <c r="B263" t="s">
        <v>137</v>
      </c>
      <c r="C263">
        <v>8</v>
      </c>
      <c r="D263">
        <v>5</v>
      </c>
      <c r="E263">
        <v>3</v>
      </c>
      <c r="F263">
        <v>0</v>
      </c>
      <c r="G263">
        <v>4</v>
      </c>
      <c r="H263">
        <v>1</v>
      </c>
      <c r="I263">
        <v>6</v>
      </c>
      <c r="J263">
        <v>3</v>
      </c>
      <c r="K263">
        <v>2</v>
      </c>
      <c r="L263">
        <v>0</v>
      </c>
    </row>
    <row r="264" spans="1:12" x14ac:dyDescent="0.2">
      <c r="A264">
        <v>263</v>
      </c>
      <c r="B264" t="s">
        <v>308</v>
      </c>
      <c r="C264">
        <v>10</v>
      </c>
      <c r="D264">
        <v>3</v>
      </c>
      <c r="E264">
        <v>4</v>
      </c>
      <c r="F264">
        <v>0</v>
      </c>
      <c r="G264">
        <v>2</v>
      </c>
      <c r="H264">
        <v>1</v>
      </c>
      <c r="I264">
        <v>1</v>
      </c>
      <c r="J264">
        <v>2</v>
      </c>
      <c r="K264">
        <v>1</v>
      </c>
      <c r="L264">
        <v>1</v>
      </c>
    </row>
    <row r="265" spans="1:12" x14ac:dyDescent="0.2">
      <c r="A265">
        <v>264</v>
      </c>
      <c r="B265" t="s">
        <v>288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>
        <v>265</v>
      </c>
      <c r="B266" t="s">
        <v>8</v>
      </c>
      <c r="C266">
        <v>7</v>
      </c>
      <c r="D266">
        <v>3</v>
      </c>
      <c r="E266">
        <v>2</v>
      </c>
      <c r="F266">
        <v>0</v>
      </c>
      <c r="G266">
        <v>0</v>
      </c>
      <c r="H266">
        <v>1</v>
      </c>
      <c r="I266">
        <v>1</v>
      </c>
      <c r="J266">
        <v>2</v>
      </c>
      <c r="K266">
        <v>1</v>
      </c>
      <c r="L266">
        <v>0</v>
      </c>
    </row>
    <row r="267" spans="1:12" x14ac:dyDescent="0.2">
      <c r="A267">
        <v>266</v>
      </c>
      <c r="B267" t="s">
        <v>195</v>
      </c>
      <c r="C267">
        <v>10</v>
      </c>
      <c r="D267">
        <v>3</v>
      </c>
      <c r="E267">
        <v>4</v>
      </c>
      <c r="F267">
        <v>0</v>
      </c>
      <c r="G267">
        <v>2</v>
      </c>
      <c r="H267">
        <v>1</v>
      </c>
      <c r="I267">
        <v>1</v>
      </c>
      <c r="J267">
        <v>3</v>
      </c>
      <c r="K267">
        <v>2</v>
      </c>
      <c r="L267">
        <v>0</v>
      </c>
    </row>
    <row r="268" spans="1:12" x14ac:dyDescent="0.2">
      <c r="A268">
        <v>267</v>
      </c>
      <c r="B268" t="s">
        <v>72</v>
      </c>
      <c r="C268">
        <v>3</v>
      </c>
      <c r="D268">
        <v>3</v>
      </c>
      <c r="E268">
        <v>1</v>
      </c>
      <c r="F268">
        <v>0</v>
      </c>
      <c r="G268">
        <v>1</v>
      </c>
      <c r="H268">
        <v>1</v>
      </c>
      <c r="I268">
        <v>1</v>
      </c>
      <c r="J268">
        <v>1</v>
      </c>
      <c r="K268">
        <v>0</v>
      </c>
      <c r="L268">
        <v>0</v>
      </c>
    </row>
    <row r="269" spans="1:12" x14ac:dyDescent="0.2">
      <c r="A269">
        <v>268</v>
      </c>
      <c r="B269" t="s">
        <v>255</v>
      </c>
      <c r="C269">
        <v>14</v>
      </c>
      <c r="D269">
        <v>2</v>
      </c>
      <c r="E269">
        <v>6</v>
      </c>
      <c r="F269">
        <v>0</v>
      </c>
      <c r="G269">
        <v>4</v>
      </c>
      <c r="H269">
        <v>1</v>
      </c>
      <c r="I269">
        <v>2</v>
      </c>
      <c r="J269">
        <v>3</v>
      </c>
      <c r="K269">
        <v>1</v>
      </c>
      <c r="L269">
        <v>1</v>
      </c>
    </row>
    <row r="270" spans="1:12" x14ac:dyDescent="0.2">
      <c r="A270">
        <v>269</v>
      </c>
      <c r="B270" t="s">
        <v>278</v>
      </c>
      <c r="C270">
        <v>7</v>
      </c>
      <c r="D270">
        <v>2</v>
      </c>
      <c r="E270">
        <v>4</v>
      </c>
      <c r="F270">
        <v>0</v>
      </c>
      <c r="G270">
        <v>0</v>
      </c>
      <c r="H270">
        <v>1</v>
      </c>
      <c r="I270">
        <v>1</v>
      </c>
      <c r="J270">
        <v>2</v>
      </c>
      <c r="K270">
        <v>1</v>
      </c>
      <c r="L270">
        <v>0</v>
      </c>
    </row>
    <row r="271" spans="1:12" x14ac:dyDescent="0.2">
      <c r="A271">
        <v>270</v>
      </c>
      <c r="B271" t="s">
        <v>257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>
        <v>271</v>
      </c>
      <c r="B272" t="s">
        <v>182</v>
      </c>
      <c r="C272">
        <v>7</v>
      </c>
      <c r="D272">
        <v>2</v>
      </c>
      <c r="E272">
        <v>3</v>
      </c>
      <c r="F272">
        <v>0</v>
      </c>
      <c r="G272">
        <v>2</v>
      </c>
      <c r="H272">
        <v>1</v>
      </c>
      <c r="I272">
        <v>1</v>
      </c>
      <c r="J272">
        <v>2</v>
      </c>
      <c r="K272">
        <v>1</v>
      </c>
      <c r="L272">
        <v>1</v>
      </c>
    </row>
    <row r="273" spans="1:12" x14ac:dyDescent="0.2">
      <c r="A273">
        <v>272</v>
      </c>
      <c r="B273" t="s">
        <v>111</v>
      </c>
      <c r="C273">
        <v>6</v>
      </c>
      <c r="D273">
        <v>2</v>
      </c>
      <c r="E273">
        <v>4</v>
      </c>
      <c r="F273">
        <v>0</v>
      </c>
      <c r="G273">
        <v>4</v>
      </c>
      <c r="H273">
        <v>1</v>
      </c>
      <c r="I273">
        <v>1</v>
      </c>
      <c r="J273">
        <v>1</v>
      </c>
      <c r="K273">
        <v>1</v>
      </c>
      <c r="L273">
        <v>1</v>
      </c>
    </row>
    <row r="274" spans="1:12" x14ac:dyDescent="0.2">
      <c r="A274">
        <v>273</v>
      </c>
      <c r="B274" t="s">
        <v>282</v>
      </c>
      <c r="C274">
        <v>4</v>
      </c>
      <c r="D274">
        <v>3</v>
      </c>
      <c r="E274">
        <v>2</v>
      </c>
      <c r="F274">
        <v>0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</row>
    <row r="275" spans="1:12" x14ac:dyDescent="0.2">
      <c r="A275">
        <v>274</v>
      </c>
      <c r="B275" t="s">
        <v>134</v>
      </c>
      <c r="C275">
        <v>9</v>
      </c>
      <c r="D275">
        <v>3</v>
      </c>
      <c r="E275">
        <v>6</v>
      </c>
      <c r="F275">
        <v>0</v>
      </c>
      <c r="G275">
        <v>3</v>
      </c>
      <c r="H275">
        <v>1</v>
      </c>
      <c r="I275">
        <v>2</v>
      </c>
      <c r="J275">
        <v>3</v>
      </c>
      <c r="K275">
        <v>2</v>
      </c>
      <c r="L275">
        <v>0</v>
      </c>
    </row>
    <row r="276" spans="1:12" x14ac:dyDescent="0.2">
      <c r="A276">
        <v>275</v>
      </c>
      <c r="B276" t="s">
        <v>67</v>
      </c>
      <c r="C276">
        <v>9</v>
      </c>
      <c r="D276">
        <v>3</v>
      </c>
      <c r="E276">
        <v>4</v>
      </c>
      <c r="F276">
        <v>0</v>
      </c>
      <c r="G276">
        <v>2</v>
      </c>
      <c r="H276">
        <v>1</v>
      </c>
      <c r="I276">
        <v>1</v>
      </c>
      <c r="J276">
        <v>3</v>
      </c>
      <c r="K276">
        <v>2</v>
      </c>
      <c r="L276">
        <v>0</v>
      </c>
    </row>
    <row r="277" spans="1:12" x14ac:dyDescent="0.2">
      <c r="A277">
        <v>276</v>
      </c>
      <c r="B277" t="s">
        <v>198</v>
      </c>
      <c r="C277">
        <v>8</v>
      </c>
      <c r="D277">
        <v>2</v>
      </c>
      <c r="E277">
        <v>2</v>
      </c>
      <c r="F277">
        <v>0</v>
      </c>
      <c r="G277">
        <v>1</v>
      </c>
      <c r="H277">
        <v>1</v>
      </c>
      <c r="I277">
        <v>1</v>
      </c>
      <c r="J277">
        <v>3</v>
      </c>
      <c r="K277">
        <v>1</v>
      </c>
      <c r="L277">
        <v>0</v>
      </c>
    </row>
    <row r="278" spans="1:12" x14ac:dyDescent="0.2">
      <c r="A278">
        <v>277</v>
      </c>
      <c r="B278" t="s">
        <v>244</v>
      </c>
      <c r="C278">
        <v>10</v>
      </c>
      <c r="D278">
        <v>3</v>
      </c>
      <c r="E278">
        <v>3</v>
      </c>
      <c r="F278">
        <v>0</v>
      </c>
      <c r="G278">
        <v>2</v>
      </c>
      <c r="H278">
        <v>1</v>
      </c>
      <c r="I278">
        <v>1</v>
      </c>
      <c r="J278">
        <v>2</v>
      </c>
      <c r="K278">
        <v>1</v>
      </c>
      <c r="L278">
        <v>1</v>
      </c>
    </row>
    <row r="279" spans="1:12" x14ac:dyDescent="0.2">
      <c r="A279">
        <v>278</v>
      </c>
      <c r="B279" t="s">
        <v>53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">
      <c r="A280">
        <v>279</v>
      </c>
      <c r="B280" t="s">
        <v>87</v>
      </c>
      <c r="C280">
        <v>8</v>
      </c>
      <c r="D280">
        <v>5</v>
      </c>
      <c r="E280">
        <v>5</v>
      </c>
      <c r="F280">
        <v>0</v>
      </c>
      <c r="G280">
        <v>3</v>
      </c>
      <c r="H280">
        <v>1</v>
      </c>
      <c r="I280">
        <v>4</v>
      </c>
      <c r="J280">
        <v>2</v>
      </c>
      <c r="K280">
        <v>1</v>
      </c>
      <c r="L280">
        <v>0</v>
      </c>
    </row>
    <row r="281" spans="1:12" x14ac:dyDescent="0.2">
      <c r="A281">
        <v>280</v>
      </c>
      <c r="B281" t="s">
        <v>47</v>
      </c>
      <c r="C281">
        <v>9</v>
      </c>
      <c r="D281">
        <v>2</v>
      </c>
      <c r="E281">
        <v>5</v>
      </c>
      <c r="F281">
        <v>0</v>
      </c>
      <c r="G281">
        <v>3</v>
      </c>
      <c r="H281">
        <v>1</v>
      </c>
      <c r="I281">
        <v>2</v>
      </c>
      <c r="J281">
        <v>2</v>
      </c>
      <c r="K281">
        <v>2</v>
      </c>
      <c r="L281">
        <v>0</v>
      </c>
    </row>
    <row r="282" spans="1:12" x14ac:dyDescent="0.2">
      <c r="A282">
        <v>281</v>
      </c>
      <c r="B282" t="s">
        <v>317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">
      <c r="A283">
        <v>282</v>
      </c>
      <c r="B283" t="s">
        <v>150</v>
      </c>
      <c r="C283">
        <v>5</v>
      </c>
      <c r="D283">
        <v>4</v>
      </c>
      <c r="E283">
        <v>3</v>
      </c>
      <c r="F283">
        <v>0</v>
      </c>
      <c r="G283">
        <v>2</v>
      </c>
      <c r="H283">
        <v>1</v>
      </c>
      <c r="I283">
        <v>1</v>
      </c>
      <c r="J283">
        <v>2</v>
      </c>
      <c r="K283">
        <v>1</v>
      </c>
      <c r="L283">
        <v>1</v>
      </c>
    </row>
    <row r="284" spans="1:12" x14ac:dyDescent="0.2">
      <c r="A284">
        <v>283</v>
      </c>
      <c r="B284" t="s">
        <v>138</v>
      </c>
      <c r="C284">
        <v>5</v>
      </c>
      <c r="D284">
        <v>4</v>
      </c>
      <c r="E284">
        <v>2</v>
      </c>
      <c r="F284">
        <v>0</v>
      </c>
      <c r="G284">
        <v>2</v>
      </c>
      <c r="H284">
        <v>0</v>
      </c>
      <c r="I284">
        <v>2</v>
      </c>
      <c r="J284">
        <v>0</v>
      </c>
      <c r="K284">
        <v>0</v>
      </c>
      <c r="L284">
        <v>0</v>
      </c>
    </row>
    <row r="285" spans="1:12" x14ac:dyDescent="0.2">
      <c r="A285">
        <v>284</v>
      </c>
      <c r="B285" t="s">
        <v>124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">
      <c r="A286">
        <v>285</v>
      </c>
      <c r="B286" t="s">
        <v>236</v>
      </c>
      <c r="C286">
        <v>5</v>
      </c>
      <c r="D286">
        <v>2</v>
      </c>
      <c r="E286">
        <v>4</v>
      </c>
      <c r="F286">
        <v>0</v>
      </c>
      <c r="G286">
        <v>2</v>
      </c>
      <c r="H286">
        <v>1</v>
      </c>
      <c r="I286">
        <v>1</v>
      </c>
      <c r="J286">
        <v>2</v>
      </c>
      <c r="K286">
        <v>1</v>
      </c>
      <c r="L286">
        <v>1</v>
      </c>
    </row>
    <row r="287" spans="1:12" x14ac:dyDescent="0.2">
      <c r="A287">
        <v>286</v>
      </c>
      <c r="B287" t="s">
        <v>100</v>
      </c>
      <c r="C287">
        <v>6</v>
      </c>
      <c r="D287">
        <v>4</v>
      </c>
      <c r="E287">
        <v>2</v>
      </c>
      <c r="F287">
        <v>0</v>
      </c>
      <c r="G287">
        <v>1</v>
      </c>
      <c r="H287">
        <v>1</v>
      </c>
      <c r="I287">
        <v>2</v>
      </c>
      <c r="J287">
        <v>3</v>
      </c>
      <c r="K287">
        <v>2</v>
      </c>
      <c r="L287">
        <v>1</v>
      </c>
    </row>
    <row r="288" spans="1:12" x14ac:dyDescent="0.2">
      <c r="A288">
        <v>287</v>
      </c>
      <c r="B288" t="s">
        <v>172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">
      <c r="A289">
        <v>288</v>
      </c>
      <c r="B289" t="s">
        <v>292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">
      <c r="A290">
        <v>289</v>
      </c>
      <c r="B290" t="s">
        <v>220</v>
      </c>
      <c r="C290">
        <v>7</v>
      </c>
      <c r="D290">
        <v>2</v>
      </c>
      <c r="E290">
        <v>2</v>
      </c>
      <c r="F290">
        <v>0</v>
      </c>
      <c r="G290">
        <v>1</v>
      </c>
      <c r="H290">
        <v>1</v>
      </c>
      <c r="I290">
        <v>1</v>
      </c>
      <c r="J290">
        <v>2</v>
      </c>
      <c r="K290">
        <v>1</v>
      </c>
      <c r="L290">
        <v>2</v>
      </c>
    </row>
    <row r="291" spans="1:12" x14ac:dyDescent="0.2">
      <c r="A291">
        <v>290</v>
      </c>
      <c r="B291" t="s">
        <v>225</v>
      </c>
      <c r="C291">
        <v>8</v>
      </c>
      <c r="D291">
        <v>7</v>
      </c>
      <c r="E291">
        <v>4</v>
      </c>
      <c r="F291">
        <v>0</v>
      </c>
      <c r="G291">
        <v>5</v>
      </c>
      <c r="H291">
        <v>1</v>
      </c>
      <c r="I291">
        <v>4</v>
      </c>
      <c r="J291">
        <v>3</v>
      </c>
      <c r="K291">
        <v>1</v>
      </c>
      <c r="L291">
        <v>1</v>
      </c>
    </row>
    <row r="292" spans="1:12" x14ac:dyDescent="0.2">
      <c r="A292">
        <v>291</v>
      </c>
      <c r="B292" t="s">
        <v>45</v>
      </c>
      <c r="C292">
        <v>7</v>
      </c>
      <c r="D292">
        <v>4</v>
      </c>
      <c r="E292">
        <v>2</v>
      </c>
      <c r="F292">
        <v>0</v>
      </c>
      <c r="G292">
        <v>2</v>
      </c>
      <c r="H292">
        <v>1</v>
      </c>
      <c r="I292">
        <v>1</v>
      </c>
      <c r="J292">
        <v>3</v>
      </c>
      <c r="K292">
        <v>2</v>
      </c>
      <c r="L292">
        <v>0</v>
      </c>
    </row>
    <row r="293" spans="1:12" x14ac:dyDescent="0.2">
      <c r="A293">
        <v>292</v>
      </c>
      <c r="B293" t="s">
        <v>229</v>
      </c>
      <c r="C293">
        <v>6</v>
      </c>
      <c r="D293">
        <v>4</v>
      </c>
      <c r="E293">
        <v>3</v>
      </c>
      <c r="F293">
        <v>0</v>
      </c>
      <c r="G293">
        <v>3</v>
      </c>
      <c r="H293">
        <v>1</v>
      </c>
      <c r="I293">
        <v>1</v>
      </c>
      <c r="J293">
        <v>3</v>
      </c>
      <c r="K293">
        <v>1</v>
      </c>
      <c r="L293">
        <v>1</v>
      </c>
    </row>
    <row r="294" spans="1:12" x14ac:dyDescent="0.2">
      <c r="A294">
        <v>293</v>
      </c>
      <c r="B294" t="s">
        <v>43</v>
      </c>
      <c r="C294">
        <v>0</v>
      </c>
      <c r="D294">
        <v>2</v>
      </c>
      <c r="E294">
        <v>0</v>
      </c>
      <c r="F294">
        <v>0</v>
      </c>
      <c r="G294">
        <v>2</v>
      </c>
      <c r="H294">
        <v>0</v>
      </c>
      <c r="I294">
        <v>3</v>
      </c>
      <c r="J294">
        <v>0</v>
      </c>
      <c r="K294">
        <v>0</v>
      </c>
      <c r="L294">
        <v>0</v>
      </c>
    </row>
    <row r="295" spans="1:12" x14ac:dyDescent="0.2">
      <c r="A295">
        <v>294</v>
      </c>
      <c r="B295" t="s">
        <v>147</v>
      </c>
      <c r="C295">
        <v>8</v>
      </c>
      <c r="D295">
        <v>6</v>
      </c>
      <c r="E295">
        <v>3</v>
      </c>
      <c r="F295">
        <v>0</v>
      </c>
      <c r="G295">
        <v>3</v>
      </c>
      <c r="H295">
        <v>1</v>
      </c>
      <c r="I295">
        <v>6</v>
      </c>
      <c r="J295">
        <v>2</v>
      </c>
      <c r="K295">
        <v>1</v>
      </c>
      <c r="L295">
        <v>1</v>
      </c>
    </row>
    <row r="296" spans="1:12" x14ac:dyDescent="0.2">
      <c r="A296">
        <v>295</v>
      </c>
      <c r="B296" t="s">
        <v>39</v>
      </c>
      <c r="C296">
        <v>11</v>
      </c>
      <c r="D296">
        <v>10</v>
      </c>
      <c r="E296">
        <v>3</v>
      </c>
      <c r="F296">
        <v>0</v>
      </c>
      <c r="G296">
        <v>5</v>
      </c>
      <c r="H296">
        <v>1</v>
      </c>
      <c r="I296">
        <v>6</v>
      </c>
      <c r="J296">
        <v>4</v>
      </c>
      <c r="K296">
        <v>2</v>
      </c>
      <c r="L296">
        <v>0</v>
      </c>
    </row>
    <row r="297" spans="1:12" x14ac:dyDescent="0.2">
      <c r="A297">
        <v>296</v>
      </c>
      <c r="B297" t="s">
        <v>209</v>
      </c>
      <c r="C297">
        <v>9</v>
      </c>
      <c r="D297">
        <v>4</v>
      </c>
      <c r="E297">
        <v>4</v>
      </c>
      <c r="F297">
        <v>0</v>
      </c>
      <c r="G297">
        <v>2</v>
      </c>
      <c r="H297">
        <v>1</v>
      </c>
      <c r="I297">
        <v>2</v>
      </c>
      <c r="J297">
        <v>3</v>
      </c>
      <c r="K297">
        <v>2</v>
      </c>
      <c r="L297">
        <v>1</v>
      </c>
    </row>
    <row r="298" spans="1:12" x14ac:dyDescent="0.2">
      <c r="A298">
        <v>297</v>
      </c>
      <c r="B298" t="s">
        <v>23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">
      <c r="A299">
        <v>298</v>
      </c>
      <c r="B299" t="s">
        <v>324</v>
      </c>
      <c r="C299">
        <v>2</v>
      </c>
      <c r="D299">
        <v>3</v>
      </c>
      <c r="E299">
        <v>5</v>
      </c>
      <c r="F299">
        <v>0</v>
      </c>
      <c r="G299">
        <v>5</v>
      </c>
      <c r="H299">
        <v>0</v>
      </c>
      <c r="I299">
        <v>4</v>
      </c>
      <c r="J299">
        <v>3</v>
      </c>
      <c r="K299">
        <v>1</v>
      </c>
      <c r="L299">
        <v>0</v>
      </c>
    </row>
    <row r="300" spans="1:12" x14ac:dyDescent="0.2">
      <c r="A300">
        <v>299</v>
      </c>
      <c r="B300" t="s">
        <v>251</v>
      </c>
      <c r="C300">
        <v>7</v>
      </c>
      <c r="D300">
        <v>2</v>
      </c>
      <c r="E300">
        <v>2</v>
      </c>
      <c r="F300">
        <v>0</v>
      </c>
      <c r="G300">
        <v>2</v>
      </c>
      <c r="H300">
        <v>1</v>
      </c>
      <c r="I300">
        <v>1</v>
      </c>
      <c r="J300">
        <v>3</v>
      </c>
      <c r="K300">
        <v>1</v>
      </c>
      <c r="L300">
        <v>1</v>
      </c>
    </row>
    <row r="301" spans="1:12" x14ac:dyDescent="0.2">
      <c r="A301">
        <v>300</v>
      </c>
      <c r="B301" t="s">
        <v>66</v>
      </c>
      <c r="C301">
        <v>0</v>
      </c>
      <c r="D301">
        <v>6</v>
      </c>
      <c r="E301">
        <v>1</v>
      </c>
      <c r="F301">
        <v>0</v>
      </c>
      <c r="G301">
        <v>3</v>
      </c>
      <c r="H301">
        <v>0</v>
      </c>
      <c r="I301">
        <v>5</v>
      </c>
      <c r="J301">
        <v>0</v>
      </c>
      <c r="K301">
        <v>0</v>
      </c>
      <c r="L301">
        <v>0</v>
      </c>
    </row>
    <row r="302" spans="1:12" x14ac:dyDescent="0.2">
      <c r="A302">
        <v>301</v>
      </c>
      <c r="B302" t="s">
        <v>140</v>
      </c>
      <c r="C302">
        <v>10</v>
      </c>
      <c r="D302">
        <v>2</v>
      </c>
      <c r="E302">
        <v>3</v>
      </c>
      <c r="F302">
        <v>0</v>
      </c>
      <c r="G302">
        <v>1</v>
      </c>
      <c r="H302">
        <v>1</v>
      </c>
      <c r="I302">
        <v>2</v>
      </c>
      <c r="J302">
        <v>3</v>
      </c>
      <c r="K302">
        <v>0</v>
      </c>
      <c r="L302">
        <v>0</v>
      </c>
    </row>
    <row r="303" spans="1:12" x14ac:dyDescent="0.2">
      <c r="A303">
        <v>302</v>
      </c>
      <c r="B303" t="s">
        <v>75</v>
      </c>
      <c r="C303">
        <v>6</v>
      </c>
      <c r="D303">
        <v>2</v>
      </c>
      <c r="E303">
        <v>3</v>
      </c>
      <c r="F303">
        <v>0</v>
      </c>
      <c r="G303">
        <v>1</v>
      </c>
      <c r="H303">
        <v>1</v>
      </c>
      <c r="I303">
        <v>1</v>
      </c>
      <c r="J303">
        <v>2</v>
      </c>
      <c r="K303">
        <v>0</v>
      </c>
      <c r="L303">
        <v>1</v>
      </c>
    </row>
    <row r="304" spans="1:12" x14ac:dyDescent="0.2">
      <c r="A304">
        <v>303</v>
      </c>
      <c r="B304" t="s">
        <v>16</v>
      </c>
      <c r="C304">
        <v>7</v>
      </c>
      <c r="D304">
        <v>8</v>
      </c>
      <c r="E304">
        <v>3</v>
      </c>
      <c r="F304">
        <v>0</v>
      </c>
      <c r="G304">
        <v>4</v>
      </c>
      <c r="H304">
        <v>1</v>
      </c>
      <c r="I304">
        <v>5</v>
      </c>
      <c r="J304">
        <v>2</v>
      </c>
      <c r="K304">
        <v>2</v>
      </c>
      <c r="L304">
        <v>1</v>
      </c>
    </row>
    <row r="305" spans="1:12" x14ac:dyDescent="0.2">
      <c r="A305">
        <v>304</v>
      </c>
      <c r="B305" t="s">
        <v>295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">
      <c r="A306">
        <v>305</v>
      </c>
      <c r="B306" t="s">
        <v>297</v>
      </c>
      <c r="C306">
        <v>5</v>
      </c>
      <c r="D306">
        <v>3</v>
      </c>
      <c r="E306">
        <v>3</v>
      </c>
      <c r="F306">
        <v>0</v>
      </c>
      <c r="G306">
        <v>1</v>
      </c>
      <c r="H306">
        <v>1</v>
      </c>
      <c r="I306">
        <v>2</v>
      </c>
      <c r="J306">
        <v>2</v>
      </c>
      <c r="K306">
        <v>0</v>
      </c>
      <c r="L306">
        <v>0</v>
      </c>
    </row>
    <row r="307" spans="1:12" x14ac:dyDescent="0.2">
      <c r="A307">
        <v>306</v>
      </c>
      <c r="B307" t="s">
        <v>184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">
      <c r="A308">
        <v>307</v>
      </c>
      <c r="B308" t="s">
        <v>205</v>
      </c>
      <c r="C308">
        <v>7</v>
      </c>
      <c r="D308">
        <v>2</v>
      </c>
      <c r="E308">
        <v>4</v>
      </c>
      <c r="F308">
        <v>0</v>
      </c>
      <c r="G308">
        <v>0</v>
      </c>
      <c r="H308">
        <v>1</v>
      </c>
      <c r="I308">
        <v>1</v>
      </c>
      <c r="J308">
        <v>2</v>
      </c>
      <c r="K308">
        <v>1</v>
      </c>
      <c r="L308">
        <v>0</v>
      </c>
    </row>
    <row r="309" spans="1:12" x14ac:dyDescent="0.2">
      <c r="A309">
        <v>308</v>
      </c>
      <c r="B309" t="s">
        <v>104</v>
      </c>
      <c r="C309">
        <v>7</v>
      </c>
      <c r="D309">
        <v>3</v>
      </c>
      <c r="E309">
        <v>3</v>
      </c>
      <c r="F309">
        <v>0</v>
      </c>
      <c r="G309">
        <v>1</v>
      </c>
      <c r="H309">
        <v>1</v>
      </c>
      <c r="I309">
        <v>1</v>
      </c>
      <c r="J309">
        <v>2</v>
      </c>
      <c r="K309">
        <v>1</v>
      </c>
      <c r="L309">
        <v>1</v>
      </c>
    </row>
    <row r="310" spans="1:12" x14ac:dyDescent="0.2">
      <c r="A310">
        <v>309</v>
      </c>
      <c r="B310" t="s">
        <v>91</v>
      </c>
      <c r="C310">
        <v>8</v>
      </c>
      <c r="D310">
        <v>4</v>
      </c>
      <c r="E310">
        <v>3</v>
      </c>
      <c r="F310">
        <v>0</v>
      </c>
      <c r="G310">
        <v>1</v>
      </c>
      <c r="H310">
        <v>1</v>
      </c>
      <c r="I310">
        <v>1</v>
      </c>
      <c r="J310">
        <v>2</v>
      </c>
      <c r="K310">
        <v>1</v>
      </c>
      <c r="L310">
        <v>0</v>
      </c>
    </row>
    <row r="311" spans="1:12" x14ac:dyDescent="0.2">
      <c r="A311">
        <v>310</v>
      </c>
      <c r="B311" t="s">
        <v>120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">
      <c r="A312">
        <v>311</v>
      </c>
      <c r="B312" t="s">
        <v>5</v>
      </c>
      <c r="C312">
        <v>8</v>
      </c>
      <c r="D312">
        <v>8</v>
      </c>
      <c r="E312">
        <v>3</v>
      </c>
      <c r="F312">
        <v>0</v>
      </c>
      <c r="G312">
        <v>5</v>
      </c>
      <c r="H312">
        <v>1</v>
      </c>
      <c r="I312">
        <v>5</v>
      </c>
      <c r="J312">
        <v>4</v>
      </c>
      <c r="K312">
        <v>1</v>
      </c>
      <c r="L312">
        <v>1</v>
      </c>
    </row>
    <row r="313" spans="1:12" x14ac:dyDescent="0.2">
      <c r="A313">
        <v>312</v>
      </c>
      <c r="B313" t="s">
        <v>101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">
      <c r="A314">
        <v>313</v>
      </c>
      <c r="B314" t="s">
        <v>193</v>
      </c>
      <c r="C314">
        <v>8</v>
      </c>
      <c r="D314">
        <v>3</v>
      </c>
      <c r="E314">
        <v>3</v>
      </c>
      <c r="F314">
        <v>0</v>
      </c>
      <c r="G314">
        <v>2</v>
      </c>
      <c r="H314">
        <v>1</v>
      </c>
      <c r="I314">
        <v>1</v>
      </c>
      <c r="J314">
        <v>2</v>
      </c>
      <c r="K314">
        <v>1</v>
      </c>
      <c r="L314">
        <v>0</v>
      </c>
    </row>
    <row r="315" spans="1:12" x14ac:dyDescent="0.2">
      <c r="A315">
        <v>314</v>
      </c>
      <c r="B315" t="s">
        <v>50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">
      <c r="A316">
        <v>315</v>
      </c>
      <c r="B316" t="s">
        <v>110</v>
      </c>
      <c r="C316">
        <v>6</v>
      </c>
      <c r="D316">
        <v>2</v>
      </c>
      <c r="E316">
        <v>2</v>
      </c>
      <c r="F316">
        <v>0</v>
      </c>
      <c r="G316">
        <v>1</v>
      </c>
      <c r="H316">
        <v>1</v>
      </c>
      <c r="I316">
        <v>1</v>
      </c>
      <c r="J316">
        <v>2</v>
      </c>
      <c r="K316">
        <v>2</v>
      </c>
      <c r="L316">
        <v>0</v>
      </c>
    </row>
    <row r="317" spans="1:12" x14ac:dyDescent="0.2">
      <c r="A317">
        <v>316</v>
      </c>
      <c r="B317" t="s">
        <v>174</v>
      </c>
      <c r="C317">
        <v>0</v>
      </c>
      <c r="D317">
        <v>4</v>
      </c>
      <c r="E317">
        <v>0</v>
      </c>
      <c r="F317">
        <v>0</v>
      </c>
      <c r="G317">
        <v>3</v>
      </c>
      <c r="H317">
        <v>0</v>
      </c>
      <c r="I317">
        <v>2</v>
      </c>
      <c r="J317">
        <v>0</v>
      </c>
      <c r="K317">
        <v>0</v>
      </c>
      <c r="L317">
        <v>0</v>
      </c>
    </row>
    <row r="318" spans="1:12" x14ac:dyDescent="0.2">
      <c r="A318">
        <v>317</v>
      </c>
      <c r="B318" t="s">
        <v>127</v>
      </c>
      <c r="C318">
        <v>8</v>
      </c>
      <c r="D318">
        <v>2</v>
      </c>
      <c r="E318">
        <v>5</v>
      </c>
      <c r="F318">
        <v>0</v>
      </c>
      <c r="G318">
        <v>2</v>
      </c>
      <c r="H318">
        <v>1</v>
      </c>
      <c r="I318">
        <v>1</v>
      </c>
      <c r="J318">
        <v>2</v>
      </c>
      <c r="K318">
        <v>0</v>
      </c>
      <c r="L318">
        <v>1</v>
      </c>
    </row>
    <row r="319" spans="1:12" x14ac:dyDescent="0.2">
      <c r="A319">
        <v>318</v>
      </c>
      <c r="B319" t="s">
        <v>7</v>
      </c>
      <c r="C319">
        <v>11</v>
      </c>
      <c r="D319">
        <v>7</v>
      </c>
      <c r="E319">
        <v>4</v>
      </c>
      <c r="F319">
        <v>0</v>
      </c>
      <c r="G319">
        <v>4</v>
      </c>
      <c r="H319">
        <v>1</v>
      </c>
      <c r="I319">
        <v>6</v>
      </c>
      <c r="J319">
        <v>2</v>
      </c>
      <c r="K319">
        <v>1</v>
      </c>
      <c r="L319">
        <v>1</v>
      </c>
    </row>
    <row r="320" spans="1:12" x14ac:dyDescent="0.2">
      <c r="A320">
        <v>319</v>
      </c>
      <c r="B320" t="s">
        <v>63</v>
      </c>
      <c r="C320">
        <v>1</v>
      </c>
      <c r="D320">
        <v>5</v>
      </c>
      <c r="E320">
        <v>0</v>
      </c>
      <c r="F320">
        <v>0</v>
      </c>
      <c r="G320">
        <v>3</v>
      </c>
      <c r="H320">
        <v>0</v>
      </c>
      <c r="I320">
        <v>4</v>
      </c>
      <c r="J320">
        <v>0</v>
      </c>
      <c r="K320">
        <v>0</v>
      </c>
      <c r="L320">
        <v>0</v>
      </c>
    </row>
    <row r="321" spans="1:12" x14ac:dyDescent="0.2">
      <c r="A321">
        <v>320</v>
      </c>
      <c r="B321" t="s">
        <v>57</v>
      </c>
      <c r="C321">
        <v>7</v>
      </c>
      <c r="D321">
        <v>3</v>
      </c>
      <c r="E321">
        <v>2</v>
      </c>
      <c r="F321">
        <v>0</v>
      </c>
      <c r="G321">
        <v>3</v>
      </c>
      <c r="H321">
        <v>1</v>
      </c>
      <c r="I321">
        <v>1</v>
      </c>
      <c r="J321">
        <v>3</v>
      </c>
      <c r="K321">
        <v>1</v>
      </c>
      <c r="L3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2A12-90A8-534D-905C-A34713A92652}">
  <dimension ref="A1:G321"/>
  <sheetViews>
    <sheetView topLeftCell="A261" workbookViewId="0">
      <selection activeCell="C1" sqref="C1"/>
    </sheetView>
  </sheetViews>
  <sheetFormatPr baseColWidth="10" defaultColWidth="8.83203125" defaultRowHeight="15" x14ac:dyDescent="0.2"/>
  <cols>
    <col min="1" max="1" width="4.1640625" bestFit="1" customWidth="1"/>
    <col min="2" max="2" width="57.33203125" bestFit="1" customWidth="1"/>
    <col min="3" max="3" width="5.5" bestFit="1" customWidth="1"/>
    <col min="4" max="4" width="12.6640625" bestFit="1" customWidth="1"/>
    <col min="5" max="5" width="6.33203125" bestFit="1" customWidth="1"/>
    <col min="6" max="6" width="7.6640625" bestFit="1" customWidth="1"/>
    <col min="7" max="7" width="6.6640625" bestFit="1" customWidth="1"/>
  </cols>
  <sheetData>
    <row r="1" spans="1:7" x14ac:dyDescent="0.2">
      <c r="A1" s="1" t="s">
        <v>0</v>
      </c>
      <c r="B1" s="1" t="s">
        <v>325</v>
      </c>
      <c r="C1" s="1" t="s">
        <v>344</v>
      </c>
      <c r="D1" s="1" t="s">
        <v>343</v>
      </c>
      <c r="E1" s="1" t="s">
        <v>342</v>
      </c>
      <c r="F1" s="1" t="s">
        <v>341</v>
      </c>
      <c r="G1" s="1" t="s">
        <v>340</v>
      </c>
    </row>
    <row r="2" spans="1:7" x14ac:dyDescent="0.2">
      <c r="A2">
        <v>1</v>
      </c>
      <c r="B2" t="s">
        <v>60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</v>
      </c>
      <c r="B3" t="s">
        <v>152</v>
      </c>
      <c r="C3">
        <v>0.56999999999999995</v>
      </c>
      <c r="D3">
        <v>28</v>
      </c>
      <c r="E3">
        <v>8</v>
      </c>
      <c r="F3">
        <v>11</v>
      </c>
      <c r="G3">
        <v>9</v>
      </c>
    </row>
    <row r="4" spans="1:7" x14ac:dyDescent="0.2">
      <c r="A4">
        <v>3</v>
      </c>
      <c r="B4" t="s">
        <v>126</v>
      </c>
      <c r="C4">
        <v>0.49</v>
      </c>
      <c r="D4">
        <v>13</v>
      </c>
      <c r="E4">
        <v>5</v>
      </c>
      <c r="F4">
        <v>7</v>
      </c>
      <c r="G4">
        <v>1</v>
      </c>
    </row>
    <row r="5" spans="1:7" x14ac:dyDescent="0.2">
      <c r="A5">
        <v>4</v>
      </c>
      <c r="B5" t="s">
        <v>177</v>
      </c>
      <c r="C5">
        <v>0.52</v>
      </c>
      <c r="D5">
        <v>25</v>
      </c>
      <c r="E5">
        <v>9</v>
      </c>
      <c r="F5">
        <v>12</v>
      </c>
      <c r="G5">
        <v>4</v>
      </c>
    </row>
    <row r="6" spans="1:7" x14ac:dyDescent="0.2">
      <c r="A6">
        <v>5</v>
      </c>
      <c r="B6" t="s">
        <v>133</v>
      </c>
      <c r="C6">
        <v>0.46</v>
      </c>
      <c r="D6">
        <v>14</v>
      </c>
      <c r="E6">
        <v>5</v>
      </c>
      <c r="F6">
        <v>8</v>
      </c>
      <c r="G6">
        <v>1</v>
      </c>
    </row>
    <row r="7" spans="1:7" x14ac:dyDescent="0.2">
      <c r="A7">
        <v>6</v>
      </c>
      <c r="B7" t="s">
        <v>197</v>
      </c>
      <c r="C7">
        <v>0.55000000000000004</v>
      </c>
      <c r="D7">
        <v>21</v>
      </c>
      <c r="E7">
        <v>6</v>
      </c>
      <c r="F7">
        <v>11</v>
      </c>
      <c r="G7">
        <v>4</v>
      </c>
    </row>
    <row r="8" spans="1:7" x14ac:dyDescent="0.2">
      <c r="A8">
        <v>7</v>
      </c>
      <c r="B8" t="s">
        <v>170</v>
      </c>
      <c r="C8">
        <v>0.59</v>
      </c>
      <c r="D8">
        <v>29</v>
      </c>
      <c r="E8">
        <v>7</v>
      </c>
      <c r="F8">
        <v>10</v>
      </c>
      <c r="G8">
        <v>12</v>
      </c>
    </row>
    <row r="9" spans="1:7" x14ac:dyDescent="0.2">
      <c r="A9">
        <v>8</v>
      </c>
      <c r="B9" t="s">
        <v>286</v>
      </c>
      <c r="C9">
        <v>0.54</v>
      </c>
      <c r="D9">
        <v>11</v>
      </c>
      <c r="E9">
        <v>5</v>
      </c>
      <c r="F9">
        <v>4</v>
      </c>
      <c r="G9">
        <v>2</v>
      </c>
    </row>
    <row r="10" spans="1:7" x14ac:dyDescent="0.2">
      <c r="A10">
        <v>9</v>
      </c>
      <c r="B10" t="s">
        <v>153</v>
      </c>
      <c r="C10">
        <v>0.49</v>
      </c>
      <c r="D10">
        <v>18</v>
      </c>
      <c r="E10">
        <v>6</v>
      </c>
      <c r="F10">
        <v>9</v>
      </c>
      <c r="G10">
        <v>3</v>
      </c>
    </row>
    <row r="11" spans="1:7" x14ac:dyDescent="0.2">
      <c r="A11">
        <v>10</v>
      </c>
      <c r="B11" t="s">
        <v>314</v>
      </c>
      <c r="C11">
        <v>0.57999999999999996</v>
      </c>
      <c r="D11">
        <v>11</v>
      </c>
      <c r="E11">
        <v>5</v>
      </c>
      <c r="F11">
        <v>3</v>
      </c>
      <c r="G11">
        <v>3</v>
      </c>
    </row>
    <row r="12" spans="1:7" x14ac:dyDescent="0.2">
      <c r="A12">
        <v>11</v>
      </c>
      <c r="B12" t="s">
        <v>234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12</v>
      </c>
      <c r="B13" t="s">
        <v>313</v>
      </c>
      <c r="C13">
        <v>0.43</v>
      </c>
      <c r="D13">
        <v>16</v>
      </c>
      <c r="E13">
        <v>6</v>
      </c>
      <c r="F13">
        <v>8</v>
      </c>
      <c r="G13">
        <v>2</v>
      </c>
    </row>
    <row r="14" spans="1:7" x14ac:dyDescent="0.2">
      <c r="A14">
        <v>13</v>
      </c>
      <c r="B14" t="s">
        <v>145</v>
      </c>
      <c r="C14">
        <v>0.56000000000000005</v>
      </c>
      <c r="D14">
        <v>25</v>
      </c>
      <c r="E14">
        <v>7</v>
      </c>
      <c r="F14">
        <v>11</v>
      </c>
      <c r="G14">
        <v>7</v>
      </c>
    </row>
    <row r="15" spans="1:7" x14ac:dyDescent="0.2">
      <c r="A15">
        <v>14</v>
      </c>
      <c r="B15" t="s">
        <v>227</v>
      </c>
      <c r="C15">
        <v>0.54</v>
      </c>
      <c r="D15">
        <v>28</v>
      </c>
      <c r="E15">
        <v>9</v>
      </c>
      <c r="F15">
        <v>12</v>
      </c>
      <c r="G15">
        <v>7</v>
      </c>
    </row>
    <row r="16" spans="1:7" x14ac:dyDescent="0.2">
      <c r="A16">
        <v>15</v>
      </c>
      <c r="B16" t="s">
        <v>61</v>
      </c>
      <c r="C16">
        <v>0.5</v>
      </c>
      <c r="D16">
        <v>23</v>
      </c>
      <c r="E16">
        <v>9</v>
      </c>
      <c r="F16">
        <v>11</v>
      </c>
      <c r="G16">
        <v>3</v>
      </c>
    </row>
    <row r="17" spans="1:7" x14ac:dyDescent="0.2">
      <c r="A17">
        <v>16</v>
      </c>
      <c r="B17" t="s">
        <v>303</v>
      </c>
      <c r="C17">
        <v>0.56999999999999995</v>
      </c>
      <c r="D17">
        <v>25</v>
      </c>
      <c r="E17">
        <v>7</v>
      </c>
      <c r="F17">
        <v>10</v>
      </c>
      <c r="G17">
        <v>8</v>
      </c>
    </row>
    <row r="18" spans="1:7" x14ac:dyDescent="0.2">
      <c r="A18">
        <v>17</v>
      </c>
      <c r="B18" t="s">
        <v>211</v>
      </c>
      <c r="C18">
        <v>0.57999999999999996</v>
      </c>
      <c r="D18">
        <v>23</v>
      </c>
      <c r="E18">
        <v>6</v>
      </c>
      <c r="F18">
        <v>9</v>
      </c>
      <c r="G18">
        <v>8</v>
      </c>
    </row>
    <row r="19" spans="1:7" x14ac:dyDescent="0.2">
      <c r="A19">
        <v>18</v>
      </c>
      <c r="B19" t="s">
        <v>121</v>
      </c>
      <c r="C19">
        <v>0.53</v>
      </c>
      <c r="D19">
        <v>35</v>
      </c>
      <c r="E19">
        <v>12</v>
      </c>
      <c r="F19">
        <v>14</v>
      </c>
      <c r="G19">
        <v>9</v>
      </c>
    </row>
    <row r="20" spans="1:7" x14ac:dyDescent="0.2">
      <c r="A20">
        <v>19</v>
      </c>
      <c r="B20" t="s">
        <v>74</v>
      </c>
      <c r="C20">
        <v>0.48</v>
      </c>
      <c r="D20">
        <v>26</v>
      </c>
      <c r="E20">
        <v>10</v>
      </c>
      <c r="F20">
        <v>12</v>
      </c>
      <c r="G20">
        <v>4</v>
      </c>
    </row>
    <row r="21" spans="1:7" x14ac:dyDescent="0.2">
      <c r="A21">
        <v>20</v>
      </c>
      <c r="B21" t="s">
        <v>73</v>
      </c>
      <c r="C21">
        <v>0.55000000000000004</v>
      </c>
      <c r="D21">
        <v>26</v>
      </c>
      <c r="E21">
        <v>7</v>
      </c>
      <c r="F21">
        <v>11</v>
      </c>
      <c r="G21">
        <v>8</v>
      </c>
    </row>
    <row r="22" spans="1:7" x14ac:dyDescent="0.2">
      <c r="A22">
        <v>21</v>
      </c>
      <c r="B22" t="s">
        <v>164</v>
      </c>
      <c r="C22">
        <v>0.59</v>
      </c>
      <c r="D22">
        <v>21</v>
      </c>
      <c r="E22">
        <v>6</v>
      </c>
      <c r="F22">
        <v>7</v>
      </c>
      <c r="G22">
        <v>8</v>
      </c>
    </row>
    <row r="23" spans="1:7" x14ac:dyDescent="0.2">
      <c r="A23">
        <v>22</v>
      </c>
      <c r="B23" t="s">
        <v>84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23</v>
      </c>
      <c r="B24" t="s">
        <v>279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24</v>
      </c>
      <c r="B25" t="s">
        <v>263</v>
      </c>
      <c r="C25">
        <v>0.57999999999999996</v>
      </c>
      <c r="D25">
        <v>29</v>
      </c>
      <c r="E25">
        <v>8</v>
      </c>
      <c r="F25">
        <v>13</v>
      </c>
      <c r="G25">
        <v>8</v>
      </c>
    </row>
    <row r="26" spans="1:7" x14ac:dyDescent="0.2">
      <c r="A26">
        <v>25</v>
      </c>
      <c r="B26" t="s">
        <v>203</v>
      </c>
      <c r="C26">
        <v>0.56999999999999995</v>
      </c>
      <c r="D26">
        <v>24</v>
      </c>
      <c r="E26">
        <v>7</v>
      </c>
      <c r="F26">
        <v>10</v>
      </c>
      <c r="G26">
        <v>7</v>
      </c>
    </row>
    <row r="27" spans="1:7" x14ac:dyDescent="0.2">
      <c r="A27">
        <v>26</v>
      </c>
      <c r="B27" t="s">
        <v>185</v>
      </c>
      <c r="C27">
        <v>0.51</v>
      </c>
      <c r="D27">
        <v>22</v>
      </c>
      <c r="E27">
        <v>7</v>
      </c>
      <c r="F27">
        <v>11</v>
      </c>
      <c r="G27">
        <v>4</v>
      </c>
    </row>
    <row r="28" spans="1:7" x14ac:dyDescent="0.2">
      <c r="A28">
        <v>27</v>
      </c>
      <c r="B28" t="s">
        <v>194</v>
      </c>
      <c r="C28">
        <v>0.41</v>
      </c>
      <c r="D28">
        <v>11</v>
      </c>
      <c r="E28">
        <v>5</v>
      </c>
      <c r="F28">
        <v>5</v>
      </c>
      <c r="G28">
        <v>1</v>
      </c>
    </row>
    <row r="29" spans="1:7" x14ac:dyDescent="0.2">
      <c r="A29">
        <v>28</v>
      </c>
      <c r="B29" t="s">
        <v>305</v>
      </c>
      <c r="C29">
        <v>0.54</v>
      </c>
      <c r="D29">
        <v>16</v>
      </c>
      <c r="E29">
        <v>5</v>
      </c>
      <c r="F29">
        <v>9</v>
      </c>
      <c r="G29">
        <v>2</v>
      </c>
    </row>
    <row r="30" spans="1:7" x14ac:dyDescent="0.2">
      <c r="A30">
        <v>29</v>
      </c>
      <c r="B30" t="s">
        <v>42</v>
      </c>
      <c r="C30">
        <v>0.47</v>
      </c>
      <c r="D30">
        <v>31</v>
      </c>
      <c r="E30">
        <v>13</v>
      </c>
      <c r="F30">
        <v>14</v>
      </c>
      <c r="G30">
        <v>4</v>
      </c>
    </row>
    <row r="31" spans="1:7" x14ac:dyDescent="0.2">
      <c r="A31">
        <v>30</v>
      </c>
      <c r="B31" t="s">
        <v>13</v>
      </c>
      <c r="C31">
        <v>0.56999999999999995</v>
      </c>
      <c r="D31">
        <v>19</v>
      </c>
      <c r="E31">
        <v>3</v>
      </c>
      <c r="F31">
        <v>11</v>
      </c>
      <c r="G31">
        <v>5</v>
      </c>
    </row>
    <row r="32" spans="1:7" x14ac:dyDescent="0.2">
      <c r="A32">
        <v>31</v>
      </c>
      <c r="B32" t="s">
        <v>283</v>
      </c>
      <c r="C32">
        <v>0.59</v>
      </c>
      <c r="D32">
        <v>21</v>
      </c>
      <c r="E32">
        <v>6</v>
      </c>
      <c r="F32">
        <v>10</v>
      </c>
      <c r="G32">
        <v>5</v>
      </c>
    </row>
    <row r="33" spans="1:7" x14ac:dyDescent="0.2">
      <c r="A33">
        <v>32</v>
      </c>
      <c r="B33" t="s">
        <v>90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33</v>
      </c>
      <c r="B34" t="s">
        <v>131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34</v>
      </c>
      <c r="B35" t="s">
        <v>106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35</v>
      </c>
      <c r="B36" t="s">
        <v>70</v>
      </c>
      <c r="C36">
        <v>0.59</v>
      </c>
      <c r="D36">
        <v>32</v>
      </c>
      <c r="E36">
        <v>8</v>
      </c>
      <c r="F36">
        <v>13</v>
      </c>
      <c r="G36">
        <v>11</v>
      </c>
    </row>
    <row r="37" spans="1:7" x14ac:dyDescent="0.2">
      <c r="A37">
        <v>36</v>
      </c>
      <c r="B37" t="s">
        <v>32</v>
      </c>
      <c r="C37">
        <v>0.53</v>
      </c>
      <c r="D37">
        <v>31</v>
      </c>
      <c r="E37">
        <v>11</v>
      </c>
      <c r="F37">
        <v>15</v>
      </c>
      <c r="G37">
        <v>5</v>
      </c>
    </row>
    <row r="38" spans="1:7" x14ac:dyDescent="0.2">
      <c r="A38">
        <v>37</v>
      </c>
      <c r="B38" t="s">
        <v>241</v>
      </c>
      <c r="C38">
        <v>0.56999999999999995</v>
      </c>
      <c r="D38">
        <v>24</v>
      </c>
      <c r="E38">
        <v>6</v>
      </c>
      <c r="F38">
        <v>12</v>
      </c>
      <c r="G38">
        <v>6</v>
      </c>
    </row>
    <row r="39" spans="1:7" x14ac:dyDescent="0.2">
      <c r="A39">
        <v>38</v>
      </c>
      <c r="B39" t="s">
        <v>171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39</v>
      </c>
      <c r="B40" t="s">
        <v>128</v>
      </c>
      <c r="C40">
        <v>0.47</v>
      </c>
      <c r="D40">
        <v>11</v>
      </c>
      <c r="E40">
        <v>4</v>
      </c>
      <c r="F40">
        <v>5</v>
      </c>
      <c r="G40">
        <v>2</v>
      </c>
    </row>
    <row r="41" spans="1:7" x14ac:dyDescent="0.2">
      <c r="A41">
        <v>40</v>
      </c>
      <c r="B41" t="s">
        <v>144</v>
      </c>
      <c r="C41">
        <v>0.52</v>
      </c>
      <c r="D41">
        <v>22</v>
      </c>
      <c r="E41">
        <v>6</v>
      </c>
      <c r="F41">
        <v>12</v>
      </c>
      <c r="G41">
        <v>4</v>
      </c>
    </row>
    <row r="42" spans="1:7" x14ac:dyDescent="0.2">
      <c r="A42">
        <v>41</v>
      </c>
      <c r="B42" t="s">
        <v>208</v>
      </c>
      <c r="C42">
        <v>0.55000000000000004</v>
      </c>
      <c r="D42">
        <v>23</v>
      </c>
      <c r="E42">
        <v>5</v>
      </c>
      <c r="F42">
        <v>12</v>
      </c>
      <c r="G42">
        <v>6</v>
      </c>
    </row>
    <row r="43" spans="1:7" x14ac:dyDescent="0.2">
      <c r="A43">
        <v>42</v>
      </c>
      <c r="B43" t="s">
        <v>77</v>
      </c>
      <c r="C43">
        <v>0.59</v>
      </c>
      <c r="D43">
        <v>31</v>
      </c>
      <c r="E43">
        <v>9</v>
      </c>
      <c r="F43">
        <v>11</v>
      </c>
      <c r="G43">
        <v>11</v>
      </c>
    </row>
    <row r="44" spans="1:7" x14ac:dyDescent="0.2">
      <c r="A44">
        <v>43</v>
      </c>
      <c r="B44" t="s">
        <v>186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44</v>
      </c>
      <c r="B45" t="s">
        <v>217</v>
      </c>
      <c r="C45">
        <v>0.46</v>
      </c>
      <c r="D45">
        <v>14</v>
      </c>
      <c r="E45">
        <v>5</v>
      </c>
      <c r="F45">
        <v>6</v>
      </c>
      <c r="G45">
        <v>3</v>
      </c>
    </row>
    <row r="46" spans="1:7" x14ac:dyDescent="0.2">
      <c r="A46">
        <v>45</v>
      </c>
      <c r="B46" t="s">
        <v>250</v>
      </c>
      <c r="C46">
        <v>0.56000000000000005</v>
      </c>
      <c r="D46">
        <v>17</v>
      </c>
      <c r="E46">
        <v>4</v>
      </c>
      <c r="F46">
        <v>10</v>
      </c>
      <c r="G46">
        <v>3</v>
      </c>
    </row>
    <row r="47" spans="1:7" x14ac:dyDescent="0.2">
      <c r="A47">
        <v>46</v>
      </c>
      <c r="B47" t="s">
        <v>82</v>
      </c>
      <c r="C47">
        <v>0.53</v>
      </c>
      <c r="D47">
        <v>21</v>
      </c>
      <c r="E47">
        <v>6</v>
      </c>
      <c r="F47">
        <v>12</v>
      </c>
      <c r="G47">
        <v>3</v>
      </c>
    </row>
    <row r="48" spans="1:7" x14ac:dyDescent="0.2">
      <c r="A48">
        <v>47</v>
      </c>
      <c r="B48" t="s">
        <v>83</v>
      </c>
      <c r="C48">
        <v>0.44</v>
      </c>
      <c r="D48">
        <v>13</v>
      </c>
      <c r="E48">
        <v>5</v>
      </c>
      <c r="F48">
        <v>6</v>
      </c>
      <c r="G48">
        <v>2</v>
      </c>
    </row>
    <row r="49" spans="1:7" x14ac:dyDescent="0.2">
      <c r="A49">
        <v>48</v>
      </c>
      <c r="B49" t="s">
        <v>167</v>
      </c>
      <c r="C49">
        <v>0.54</v>
      </c>
      <c r="D49">
        <v>22</v>
      </c>
      <c r="E49">
        <v>7</v>
      </c>
      <c r="F49">
        <v>10</v>
      </c>
      <c r="G49">
        <v>5</v>
      </c>
    </row>
    <row r="50" spans="1:7" x14ac:dyDescent="0.2">
      <c r="A50">
        <v>49</v>
      </c>
      <c r="B50" t="s">
        <v>187</v>
      </c>
      <c r="C50">
        <v>0.53</v>
      </c>
      <c r="D50">
        <v>32</v>
      </c>
      <c r="E50">
        <v>13</v>
      </c>
      <c r="F50">
        <v>14</v>
      </c>
      <c r="G50">
        <v>5</v>
      </c>
    </row>
    <row r="51" spans="1:7" x14ac:dyDescent="0.2">
      <c r="A51">
        <v>50</v>
      </c>
      <c r="B51" t="s">
        <v>97</v>
      </c>
      <c r="C51">
        <v>0.51</v>
      </c>
      <c r="D51">
        <v>21</v>
      </c>
      <c r="E51">
        <v>7</v>
      </c>
      <c r="F51">
        <v>10</v>
      </c>
      <c r="G51">
        <v>4</v>
      </c>
    </row>
    <row r="52" spans="1:7" x14ac:dyDescent="0.2">
      <c r="A52">
        <v>51</v>
      </c>
      <c r="B52" t="s">
        <v>235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52</v>
      </c>
      <c r="B53" t="s">
        <v>109</v>
      </c>
      <c r="C53">
        <v>0.56000000000000005</v>
      </c>
      <c r="D53">
        <v>31</v>
      </c>
      <c r="E53">
        <v>10</v>
      </c>
      <c r="F53">
        <v>14</v>
      </c>
      <c r="G53">
        <v>7</v>
      </c>
    </row>
    <row r="54" spans="1:7" x14ac:dyDescent="0.2">
      <c r="A54">
        <v>53</v>
      </c>
      <c r="B54" t="s">
        <v>160</v>
      </c>
      <c r="C54">
        <v>0.55000000000000004</v>
      </c>
      <c r="D54">
        <v>43</v>
      </c>
      <c r="E54">
        <v>12</v>
      </c>
      <c r="F54">
        <v>20</v>
      </c>
      <c r="G54">
        <v>11</v>
      </c>
    </row>
    <row r="55" spans="1:7" x14ac:dyDescent="0.2">
      <c r="A55">
        <v>54</v>
      </c>
      <c r="B55" t="s">
        <v>34</v>
      </c>
      <c r="C55">
        <v>0.55000000000000004</v>
      </c>
      <c r="D55">
        <v>33</v>
      </c>
      <c r="E55">
        <v>13</v>
      </c>
      <c r="F55">
        <v>14</v>
      </c>
      <c r="G55">
        <v>6</v>
      </c>
    </row>
    <row r="56" spans="1:7" x14ac:dyDescent="0.2">
      <c r="A56">
        <v>55</v>
      </c>
      <c r="B56" t="s">
        <v>132</v>
      </c>
      <c r="C56">
        <v>0.52</v>
      </c>
      <c r="D56">
        <v>14</v>
      </c>
      <c r="E56">
        <v>6</v>
      </c>
      <c r="F56">
        <v>5</v>
      </c>
      <c r="G56">
        <v>3</v>
      </c>
    </row>
    <row r="57" spans="1:7" x14ac:dyDescent="0.2">
      <c r="A57">
        <v>56</v>
      </c>
      <c r="B57" t="s">
        <v>224</v>
      </c>
      <c r="C57">
        <v>0.42</v>
      </c>
      <c r="D57">
        <v>6</v>
      </c>
      <c r="E57">
        <v>2</v>
      </c>
      <c r="F57">
        <v>4</v>
      </c>
      <c r="G57">
        <v>0</v>
      </c>
    </row>
    <row r="58" spans="1:7" x14ac:dyDescent="0.2">
      <c r="A58">
        <v>57</v>
      </c>
      <c r="B58" t="s">
        <v>240</v>
      </c>
      <c r="C58">
        <v>0.47</v>
      </c>
      <c r="D58">
        <v>20</v>
      </c>
      <c r="E58">
        <v>9</v>
      </c>
      <c r="F58">
        <v>8</v>
      </c>
      <c r="G58">
        <v>3</v>
      </c>
    </row>
    <row r="59" spans="1:7" x14ac:dyDescent="0.2">
      <c r="A59">
        <v>58</v>
      </c>
      <c r="B59" t="s">
        <v>71</v>
      </c>
      <c r="C59">
        <v>0.56000000000000005</v>
      </c>
      <c r="D59">
        <v>28</v>
      </c>
      <c r="E59">
        <v>8</v>
      </c>
      <c r="F59">
        <v>11</v>
      </c>
      <c r="G59">
        <v>9</v>
      </c>
    </row>
    <row r="60" spans="1:7" x14ac:dyDescent="0.2">
      <c r="A60">
        <v>59</v>
      </c>
      <c r="B60" t="s">
        <v>115</v>
      </c>
      <c r="C60">
        <v>0.42</v>
      </c>
      <c r="D60">
        <v>14</v>
      </c>
      <c r="E60">
        <v>7</v>
      </c>
      <c r="F60">
        <v>5</v>
      </c>
      <c r="G60">
        <v>2</v>
      </c>
    </row>
    <row r="61" spans="1:7" x14ac:dyDescent="0.2">
      <c r="A61">
        <v>60</v>
      </c>
      <c r="B61" t="s">
        <v>204</v>
      </c>
      <c r="C61">
        <v>0.56000000000000005</v>
      </c>
      <c r="D61">
        <v>23</v>
      </c>
      <c r="E61">
        <v>7</v>
      </c>
      <c r="F61">
        <v>10</v>
      </c>
      <c r="G61">
        <v>6</v>
      </c>
    </row>
    <row r="62" spans="1:7" x14ac:dyDescent="0.2">
      <c r="A62">
        <v>61</v>
      </c>
      <c r="B62" t="s">
        <v>253</v>
      </c>
      <c r="C62">
        <v>0.53</v>
      </c>
      <c r="D62">
        <v>20</v>
      </c>
      <c r="E62">
        <v>6</v>
      </c>
      <c r="F62">
        <v>10</v>
      </c>
      <c r="G62">
        <v>4</v>
      </c>
    </row>
    <row r="63" spans="1:7" x14ac:dyDescent="0.2">
      <c r="A63">
        <v>62</v>
      </c>
      <c r="B63" t="s">
        <v>146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63</v>
      </c>
      <c r="B64" t="s">
        <v>30</v>
      </c>
      <c r="C64">
        <v>0.51</v>
      </c>
      <c r="D64">
        <v>24</v>
      </c>
      <c r="E64">
        <v>5</v>
      </c>
      <c r="F64">
        <v>14</v>
      </c>
      <c r="G64">
        <v>5</v>
      </c>
    </row>
    <row r="65" spans="1:7" x14ac:dyDescent="0.2">
      <c r="A65">
        <v>64</v>
      </c>
      <c r="B65" t="s">
        <v>62</v>
      </c>
      <c r="C65">
        <v>0.55000000000000004</v>
      </c>
      <c r="D65">
        <v>15</v>
      </c>
      <c r="E65">
        <v>4</v>
      </c>
      <c r="F65">
        <v>9</v>
      </c>
      <c r="G65">
        <v>2</v>
      </c>
    </row>
    <row r="66" spans="1:7" x14ac:dyDescent="0.2">
      <c r="A66">
        <v>65</v>
      </c>
      <c r="B66" t="s">
        <v>86</v>
      </c>
      <c r="C66">
        <v>0.51</v>
      </c>
      <c r="D66">
        <v>18</v>
      </c>
      <c r="E66">
        <v>7</v>
      </c>
      <c r="F66">
        <v>9</v>
      </c>
      <c r="G66">
        <v>2</v>
      </c>
    </row>
    <row r="67" spans="1:7" x14ac:dyDescent="0.2">
      <c r="A67">
        <v>66</v>
      </c>
      <c r="B67" t="s">
        <v>55</v>
      </c>
      <c r="C67">
        <v>0.55000000000000004</v>
      </c>
      <c r="D67">
        <v>23</v>
      </c>
      <c r="E67">
        <v>8</v>
      </c>
      <c r="F67">
        <v>11</v>
      </c>
      <c r="G67">
        <v>4</v>
      </c>
    </row>
    <row r="68" spans="1:7" x14ac:dyDescent="0.2">
      <c r="A68">
        <v>67</v>
      </c>
      <c r="B68" t="s">
        <v>130</v>
      </c>
      <c r="C68">
        <v>0.51</v>
      </c>
      <c r="D68">
        <v>22</v>
      </c>
      <c r="E68">
        <v>7</v>
      </c>
      <c r="F68">
        <v>11</v>
      </c>
      <c r="G68">
        <v>4</v>
      </c>
    </row>
    <row r="69" spans="1:7" x14ac:dyDescent="0.2">
      <c r="A69">
        <v>68</v>
      </c>
      <c r="B69" t="s">
        <v>212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69</v>
      </c>
      <c r="B70" t="s">
        <v>114</v>
      </c>
      <c r="C70">
        <v>0.56999999999999995</v>
      </c>
      <c r="D70">
        <v>6</v>
      </c>
      <c r="E70">
        <v>1</v>
      </c>
      <c r="F70">
        <v>4</v>
      </c>
      <c r="G70">
        <v>1</v>
      </c>
    </row>
    <row r="71" spans="1:7" x14ac:dyDescent="0.2">
      <c r="A71">
        <v>70</v>
      </c>
      <c r="B71" t="s">
        <v>300</v>
      </c>
      <c r="C71">
        <v>0.56000000000000005</v>
      </c>
      <c r="D71">
        <v>23</v>
      </c>
      <c r="E71">
        <v>5</v>
      </c>
      <c r="F71">
        <v>13</v>
      </c>
      <c r="G71">
        <v>5</v>
      </c>
    </row>
    <row r="72" spans="1:7" x14ac:dyDescent="0.2">
      <c r="A72">
        <v>71</v>
      </c>
      <c r="B72" t="s">
        <v>233</v>
      </c>
      <c r="C72">
        <v>0.52</v>
      </c>
      <c r="D72">
        <v>11</v>
      </c>
      <c r="E72">
        <v>4</v>
      </c>
      <c r="F72">
        <v>4</v>
      </c>
      <c r="G72">
        <v>3</v>
      </c>
    </row>
    <row r="73" spans="1:7" x14ac:dyDescent="0.2">
      <c r="A73">
        <v>72</v>
      </c>
      <c r="B73" t="s">
        <v>304</v>
      </c>
      <c r="C73">
        <v>0.55000000000000004</v>
      </c>
      <c r="D73">
        <v>25</v>
      </c>
      <c r="E73">
        <v>7</v>
      </c>
      <c r="F73">
        <v>12</v>
      </c>
      <c r="G73">
        <v>6</v>
      </c>
    </row>
    <row r="74" spans="1:7" x14ac:dyDescent="0.2">
      <c r="A74">
        <v>73</v>
      </c>
      <c r="B74" t="s">
        <v>99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74</v>
      </c>
      <c r="B75" t="s">
        <v>207</v>
      </c>
      <c r="C75">
        <v>0.55000000000000004</v>
      </c>
      <c r="D75">
        <v>28</v>
      </c>
      <c r="E75">
        <v>9</v>
      </c>
      <c r="F75">
        <v>12</v>
      </c>
      <c r="G75">
        <v>7</v>
      </c>
    </row>
    <row r="76" spans="1:7" x14ac:dyDescent="0.2">
      <c r="A76">
        <v>75</v>
      </c>
      <c r="B76" t="s">
        <v>151</v>
      </c>
      <c r="C76">
        <v>0.53</v>
      </c>
      <c r="D76">
        <v>18</v>
      </c>
      <c r="E76">
        <v>5</v>
      </c>
      <c r="F76">
        <v>8</v>
      </c>
      <c r="G76">
        <v>5</v>
      </c>
    </row>
    <row r="77" spans="1:7" x14ac:dyDescent="0.2">
      <c r="A77">
        <v>76</v>
      </c>
      <c r="B77" t="s">
        <v>56</v>
      </c>
      <c r="C77">
        <v>0.43</v>
      </c>
      <c r="D77">
        <v>14</v>
      </c>
      <c r="E77">
        <v>5</v>
      </c>
      <c r="F77">
        <v>7</v>
      </c>
      <c r="G77">
        <v>2</v>
      </c>
    </row>
    <row r="78" spans="1:7" x14ac:dyDescent="0.2">
      <c r="A78">
        <v>77</v>
      </c>
      <c r="B78" t="s">
        <v>118</v>
      </c>
      <c r="C78">
        <v>0.42</v>
      </c>
      <c r="D78">
        <v>4</v>
      </c>
      <c r="E78">
        <v>1</v>
      </c>
      <c r="F78">
        <v>3</v>
      </c>
      <c r="G78">
        <v>0</v>
      </c>
    </row>
    <row r="79" spans="1:7" x14ac:dyDescent="0.2">
      <c r="A79">
        <v>78</v>
      </c>
      <c r="B79" t="s">
        <v>246</v>
      </c>
      <c r="C79">
        <v>0.55000000000000004</v>
      </c>
      <c r="D79">
        <v>25</v>
      </c>
      <c r="E79">
        <v>7</v>
      </c>
      <c r="F79">
        <v>12</v>
      </c>
      <c r="G79">
        <v>6</v>
      </c>
    </row>
    <row r="80" spans="1:7" x14ac:dyDescent="0.2">
      <c r="A80">
        <v>79</v>
      </c>
      <c r="B80" t="s">
        <v>65</v>
      </c>
      <c r="C80">
        <v>0.5</v>
      </c>
      <c r="D80">
        <v>16</v>
      </c>
      <c r="E80">
        <v>5</v>
      </c>
      <c r="F80">
        <v>9</v>
      </c>
      <c r="G80">
        <v>2</v>
      </c>
    </row>
    <row r="81" spans="1:7" x14ac:dyDescent="0.2">
      <c r="A81">
        <v>80</v>
      </c>
      <c r="B81" t="s">
        <v>200</v>
      </c>
      <c r="C81">
        <v>0.55000000000000004</v>
      </c>
      <c r="D81">
        <v>10</v>
      </c>
      <c r="E81">
        <v>5</v>
      </c>
      <c r="F81">
        <v>3</v>
      </c>
      <c r="G81">
        <v>2</v>
      </c>
    </row>
    <row r="82" spans="1:7" x14ac:dyDescent="0.2">
      <c r="A82">
        <v>81</v>
      </c>
      <c r="B82" t="s">
        <v>117</v>
      </c>
      <c r="C82">
        <v>0.42</v>
      </c>
      <c r="D82">
        <v>9</v>
      </c>
      <c r="E82">
        <v>3</v>
      </c>
      <c r="F82">
        <v>6</v>
      </c>
      <c r="G82">
        <v>0</v>
      </c>
    </row>
    <row r="83" spans="1:7" x14ac:dyDescent="0.2">
      <c r="A83">
        <v>82</v>
      </c>
      <c r="B83" t="s">
        <v>294</v>
      </c>
      <c r="C83">
        <v>0.53</v>
      </c>
      <c r="D83">
        <v>22</v>
      </c>
      <c r="E83">
        <v>7</v>
      </c>
      <c r="F83">
        <v>10</v>
      </c>
      <c r="G83">
        <v>5</v>
      </c>
    </row>
    <row r="84" spans="1:7" x14ac:dyDescent="0.2">
      <c r="A84">
        <v>83</v>
      </c>
      <c r="B84" t="s">
        <v>259</v>
      </c>
      <c r="C84">
        <v>0.53</v>
      </c>
      <c r="D84">
        <v>29</v>
      </c>
      <c r="E84">
        <v>9</v>
      </c>
      <c r="F84">
        <v>12</v>
      </c>
      <c r="G84">
        <v>8</v>
      </c>
    </row>
    <row r="85" spans="1:7" x14ac:dyDescent="0.2">
      <c r="A85">
        <v>84</v>
      </c>
      <c r="B85" t="s">
        <v>159</v>
      </c>
      <c r="C85">
        <v>0.57999999999999996</v>
      </c>
      <c r="D85">
        <v>20</v>
      </c>
      <c r="E85">
        <v>5</v>
      </c>
      <c r="F85">
        <v>10</v>
      </c>
      <c r="G85">
        <v>5</v>
      </c>
    </row>
    <row r="86" spans="1:7" x14ac:dyDescent="0.2">
      <c r="A86">
        <v>85</v>
      </c>
      <c r="B86" t="s">
        <v>183</v>
      </c>
      <c r="C86">
        <v>0.53</v>
      </c>
      <c r="D86">
        <v>23</v>
      </c>
      <c r="E86">
        <v>7</v>
      </c>
      <c r="F86">
        <v>9</v>
      </c>
      <c r="G86">
        <v>7</v>
      </c>
    </row>
    <row r="87" spans="1:7" x14ac:dyDescent="0.2">
      <c r="A87">
        <v>86</v>
      </c>
      <c r="B87" t="s">
        <v>29</v>
      </c>
      <c r="C87">
        <v>0.61</v>
      </c>
      <c r="D87">
        <v>34</v>
      </c>
      <c r="E87">
        <v>10</v>
      </c>
      <c r="F87">
        <v>16</v>
      </c>
      <c r="G87">
        <v>8</v>
      </c>
    </row>
    <row r="88" spans="1:7" x14ac:dyDescent="0.2">
      <c r="A88">
        <v>87</v>
      </c>
      <c r="B88" t="s">
        <v>103</v>
      </c>
      <c r="C88">
        <v>0.42</v>
      </c>
      <c r="D88">
        <v>10</v>
      </c>
      <c r="E88">
        <v>4</v>
      </c>
      <c r="F88">
        <v>5</v>
      </c>
      <c r="G88">
        <v>1</v>
      </c>
    </row>
    <row r="89" spans="1:7" x14ac:dyDescent="0.2">
      <c r="A89">
        <v>88</v>
      </c>
      <c r="B89" t="s">
        <v>230</v>
      </c>
      <c r="C89">
        <v>0.56999999999999995</v>
      </c>
      <c r="D89">
        <v>23</v>
      </c>
      <c r="E89">
        <v>6</v>
      </c>
      <c r="F89">
        <v>10</v>
      </c>
      <c r="G89">
        <v>7</v>
      </c>
    </row>
    <row r="90" spans="1:7" x14ac:dyDescent="0.2">
      <c r="A90">
        <v>89</v>
      </c>
      <c r="B90" t="s">
        <v>58</v>
      </c>
      <c r="C90">
        <v>0.54</v>
      </c>
      <c r="D90">
        <v>12</v>
      </c>
      <c r="E90">
        <v>4</v>
      </c>
      <c r="F90">
        <v>4</v>
      </c>
      <c r="G90">
        <v>4</v>
      </c>
    </row>
    <row r="91" spans="1:7" x14ac:dyDescent="0.2">
      <c r="A91">
        <v>90</v>
      </c>
      <c r="B91" t="s">
        <v>79</v>
      </c>
      <c r="C91">
        <v>0.49</v>
      </c>
      <c r="D91">
        <v>16</v>
      </c>
      <c r="E91">
        <v>5</v>
      </c>
      <c r="F91">
        <v>9</v>
      </c>
      <c r="G91">
        <v>2</v>
      </c>
    </row>
    <row r="92" spans="1:7" x14ac:dyDescent="0.2">
      <c r="A92">
        <v>91</v>
      </c>
      <c r="B92" t="s">
        <v>122</v>
      </c>
      <c r="C92">
        <v>0.54</v>
      </c>
      <c r="D92">
        <v>25</v>
      </c>
      <c r="E92">
        <v>9</v>
      </c>
      <c r="F92">
        <v>11</v>
      </c>
      <c r="G92">
        <v>5</v>
      </c>
    </row>
    <row r="93" spans="1:7" x14ac:dyDescent="0.2">
      <c r="A93">
        <v>92</v>
      </c>
      <c r="B93" t="s">
        <v>102</v>
      </c>
      <c r="C93">
        <v>0.53</v>
      </c>
      <c r="D93">
        <v>33</v>
      </c>
      <c r="E93">
        <v>12</v>
      </c>
      <c r="F93">
        <v>14</v>
      </c>
      <c r="G93">
        <v>7</v>
      </c>
    </row>
    <row r="94" spans="1:7" x14ac:dyDescent="0.2">
      <c r="A94">
        <v>93</v>
      </c>
      <c r="B94" t="s">
        <v>6</v>
      </c>
      <c r="C94">
        <v>0.55000000000000004</v>
      </c>
      <c r="D94">
        <v>44</v>
      </c>
      <c r="E94">
        <v>13</v>
      </c>
      <c r="F94">
        <v>21</v>
      </c>
      <c r="G94">
        <v>10</v>
      </c>
    </row>
    <row r="95" spans="1:7" x14ac:dyDescent="0.2">
      <c r="A95">
        <v>94</v>
      </c>
      <c r="B95" t="s">
        <v>173</v>
      </c>
      <c r="C95">
        <v>0.51</v>
      </c>
      <c r="D95">
        <v>19</v>
      </c>
      <c r="E95">
        <v>7</v>
      </c>
      <c r="F95">
        <v>9</v>
      </c>
      <c r="G95">
        <v>3</v>
      </c>
    </row>
    <row r="96" spans="1:7" x14ac:dyDescent="0.2">
      <c r="A96">
        <v>95</v>
      </c>
      <c r="B96" t="s">
        <v>296</v>
      </c>
      <c r="C96">
        <v>0.56000000000000005</v>
      </c>
      <c r="D96">
        <v>26</v>
      </c>
      <c r="E96">
        <v>7</v>
      </c>
      <c r="F96">
        <v>12</v>
      </c>
      <c r="G96">
        <v>7</v>
      </c>
    </row>
    <row r="97" spans="1:7" x14ac:dyDescent="0.2">
      <c r="A97">
        <v>96</v>
      </c>
      <c r="B97" t="s">
        <v>309</v>
      </c>
      <c r="C97">
        <v>0.53</v>
      </c>
      <c r="D97">
        <v>18</v>
      </c>
      <c r="E97">
        <v>6</v>
      </c>
      <c r="F97">
        <v>9</v>
      </c>
      <c r="G97">
        <v>3</v>
      </c>
    </row>
    <row r="98" spans="1:7" x14ac:dyDescent="0.2">
      <c r="A98">
        <v>97</v>
      </c>
      <c r="B98" t="s">
        <v>275</v>
      </c>
      <c r="C98">
        <v>0.5</v>
      </c>
      <c r="D98">
        <v>21</v>
      </c>
      <c r="E98">
        <v>7</v>
      </c>
      <c r="F98">
        <v>10</v>
      </c>
      <c r="G98">
        <v>4</v>
      </c>
    </row>
    <row r="99" spans="1:7" x14ac:dyDescent="0.2">
      <c r="A99">
        <v>98</v>
      </c>
      <c r="B99" t="s">
        <v>307</v>
      </c>
      <c r="C99">
        <v>0.55000000000000004</v>
      </c>
      <c r="D99">
        <v>15</v>
      </c>
      <c r="E99">
        <v>4</v>
      </c>
      <c r="F99">
        <v>9</v>
      </c>
      <c r="G99">
        <v>2</v>
      </c>
    </row>
    <row r="100" spans="1:7" x14ac:dyDescent="0.2">
      <c r="A100">
        <v>99</v>
      </c>
      <c r="B100" t="s">
        <v>162</v>
      </c>
      <c r="C100">
        <v>0.56999999999999995</v>
      </c>
      <c r="D100">
        <v>21</v>
      </c>
      <c r="E100">
        <v>5</v>
      </c>
      <c r="F100">
        <v>11</v>
      </c>
      <c r="G100">
        <v>5</v>
      </c>
    </row>
    <row r="101" spans="1:7" x14ac:dyDescent="0.2">
      <c r="A101">
        <v>100</v>
      </c>
      <c r="B101" t="s">
        <v>266</v>
      </c>
      <c r="C101">
        <v>0.48</v>
      </c>
      <c r="D101">
        <v>18</v>
      </c>
      <c r="E101">
        <v>6</v>
      </c>
      <c r="F101">
        <v>10</v>
      </c>
      <c r="G101">
        <v>2</v>
      </c>
    </row>
    <row r="102" spans="1:7" x14ac:dyDescent="0.2">
      <c r="A102">
        <v>101</v>
      </c>
      <c r="B102" t="s">
        <v>33</v>
      </c>
      <c r="C102">
        <v>0.54</v>
      </c>
      <c r="D102">
        <v>35</v>
      </c>
      <c r="E102">
        <v>11</v>
      </c>
      <c r="F102">
        <v>17</v>
      </c>
      <c r="G102">
        <v>7</v>
      </c>
    </row>
    <row r="103" spans="1:7" x14ac:dyDescent="0.2">
      <c r="A103">
        <v>102</v>
      </c>
      <c r="B103" t="s">
        <v>143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103</v>
      </c>
      <c r="B104" t="s">
        <v>157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104</v>
      </c>
      <c r="B105" t="s">
        <v>44</v>
      </c>
      <c r="C105">
        <v>0.56999999999999995</v>
      </c>
      <c r="D105">
        <v>38</v>
      </c>
      <c r="E105">
        <v>12</v>
      </c>
      <c r="F105">
        <v>15</v>
      </c>
      <c r="G105">
        <v>11</v>
      </c>
    </row>
    <row r="106" spans="1:7" x14ac:dyDescent="0.2">
      <c r="A106">
        <v>105</v>
      </c>
      <c r="B106" t="s">
        <v>148</v>
      </c>
      <c r="C106">
        <v>0.48</v>
      </c>
      <c r="D106">
        <v>18</v>
      </c>
      <c r="E106">
        <v>7</v>
      </c>
      <c r="F106">
        <v>9</v>
      </c>
      <c r="G106">
        <v>2</v>
      </c>
    </row>
    <row r="107" spans="1:7" x14ac:dyDescent="0.2">
      <c r="A107">
        <v>106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107</v>
      </c>
      <c r="B108" t="s">
        <v>181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108</v>
      </c>
      <c r="B109" t="s">
        <v>48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109</v>
      </c>
      <c r="B110" t="s">
        <v>52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110</v>
      </c>
      <c r="B111" t="s">
        <v>155</v>
      </c>
      <c r="C111">
        <v>0.52</v>
      </c>
      <c r="D111">
        <v>18</v>
      </c>
      <c r="E111">
        <v>6</v>
      </c>
      <c r="F111">
        <v>9</v>
      </c>
      <c r="G111">
        <v>3</v>
      </c>
    </row>
    <row r="112" spans="1:7" x14ac:dyDescent="0.2">
      <c r="A112">
        <v>111</v>
      </c>
      <c r="B112" t="s">
        <v>322</v>
      </c>
      <c r="C112">
        <v>0.51</v>
      </c>
      <c r="D112">
        <v>17</v>
      </c>
      <c r="E112">
        <v>6</v>
      </c>
      <c r="F112">
        <v>9</v>
      </c>
      <c r="G112">
        <v>2</v>
      </c>
    </row>
    <row r="113" spans="1:7" x14ac:dyDescent="0.2">
      <c r="A113">
        <v>112</v>
      </c>
      <c r="B113" t="s">
        <v>206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113</v>
      </c>
      <c r="B114" t="s">
        <v>268</v>
      </c>
      <c r="C114">
        <v>0.5</v>
      </c>
      <c r="D114">
        <v>19</v>
      </c>
      <c r="E114">
        <v>8</v>
      </c>
      <c r="F114">
        <v>9</v>
      </c>
      <c r="G114">
        <v>2</v>
      </c>
    </row>
    <row r="115" spans="1:7" x14ac:dyDescent="0.2">
      <c r="A115">
        <v>114</v>
      </c>
      <c r="B115" t="s">
        <v>232</v>
      </c>
      <c r="C115">
        <v>0.56000000000000005</v>
      </c>
      <c r="D115">
        <v>26</v>
      </c>
      <c r="E115">
        <v>7</v>
      </c>
      <c r="F115">
        <v>13</v>
      </c>
      <c r="G115">
        <v>6</v>
      </c>
    </row>
    <row r="116" spans="1:7" x14ac:dyDescent="0.2">
      <c r="A116">
        <v>115</v>
      </c>
      <c r="B116" t="s">
        <v>238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116</v>
      </c>
      <c r="B117" t="s">
        <v>201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117</v>
      </c>
      <c r="B118" t="s">
        <v>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118</v>
      </c>
      <c r="B119" t="s">
        <v>180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119</v>
      </c>
      <c r="B120" t="s">
        <v>96</v>
      </c>
      <c r="C120">
        <v>0.51</v>
      </c>
      <c r="D120">
        <v>18</v>
      </c>
      <c r="E120">
        <v>5</v>
      </c>
      <c r="F120">
        <v>11</v>
      </c>
      <c r="G120">
        <v>2</v>
      </c>
    </row>
    <row r="121" spans="1:7" x14ac:dyDescent="0.2">
      <c r="A121">
        <v>120</v>
      </c>
      <c r="B121" t="s">
        <v>237</v>
      </c>
      <c r="C121">
        <v>0.56999999999999995</v>
      </c>
      <c r="D121">
        <v>39</v>
      </c>
      <c r="E121">
        <v>13</v>
      </c>
      <c r="F121">
        <v>15</v>
      </c>
      <c r="G121">
        <v>11</v>
      </c>
    </row>
    <row r="122" spans="1:7" x14ac:dyDescent="0.2">
      <c r="A122">
        <v>121</v>
      </c>
      <c r="B122" t="s">
        <v>299</v>
      </c>
      <c r="C122">
        <v>0.49</v>
      </c>
      <c r="D122">
        <v>15</v>
      </c>
      <c r="E122">
        <v>4</v>
      </c>
      <c r="F122">
        <v>8</v>
      </c>
      <c r="G122">
        <v>3</v>
      </c>
    </row>
    <row r="123" spans="1:7" x14ac:dyDescent="0.2">
      <c r="A123">
        <v>122</v>
      </c>
      <c r="B123" t="s">
        <v>123</v>
      </c>
      <c r="C123">
        <v>0.56999999999999995</v>
      </c>
      <c r="D123">
        <v>13</v>
      </c>
      <c r="E123">
        <v>3</v>
      </c>
      <c r="F123">
        <v>8</v>
      </c>
      <c r="G123">
        <v>2</v>
      </c>
    </row>
    <row r="124" spans="1:7" x14ac:dyDescent="0.2">
      <c r="A124">
        <v>123</v>
      </c>
      <c r="B124" t="s">
        <v>310</v>
      </c>
      <c r="C124">
        <v>0.54</v>
      </c>
      <c r="D124">
        <v>21</v>
      </c>
      <c r="E124">
        <v>6</v>
      </c>
      <c r="F124">
        <v>11</v>
      </c>
      <c r="G124">
        <v>4</v>
      </c>
    </row>
    <row r="125" spans="1:7" x14ac:dyDescent="0.2">
      <c r="A125">
        <v>124</v>
      </c>
      <c r="B125" t="s">
        <v>25</v>
      </c>
      <c r="C125">
        <v>0.59</v>
      </c>
      <c r="D125">
        <v>35</v>
      </c>
      <c r="E125">
        <v>11</v>
      </c>
      <c r="F125">
        <v>17</v>
      </c>
      <c r="G125">
        <v>7</v>
      </c>
    </row>
    <row r="126" spans="1:7" x14ac:dyDescent="0.2">
      <c r="A126">
        <v>125</v>
      </c>
      <c r="B126" t="s">
        <v>17</v>
      </c>
      <c r="C126">
        <v>0.54</v>
      </c>
      <c r="D126">
        <v>34</v>
      </c>
      <c r="E126">
        <v>11</v>
      </c>
      <c r="F126">
        <v>17</v>
      </c>
      <c r="G126">
        <v>6</v>
      </c>
    </row>
    <row r="127" spans="1:7" x14ac:dyDescent="0.2">
      <c r="A127">
        <v>126</v>
      </c>
      <c r="B127" t="s">
        <v>271</v>
      </c>
      <c r="C127">
        <v>0.63</v>
      </c>
      <c r="D127">
        <v>9</v>
      </c>
      <c r="E127">
        <v>0</v>
      </c>
      <c r="F127">
        <v>7</v>
      </c>
      <c r="G127">
        <v>2</v>
      </c>
    </row>
    <row r="128" spans="1:7" x14ac:dyDescent="0.2">
      <c r="A128">
        <v>127</v>
      </c>
      <c r="B128" t="s">
        <v>93</v>
      </c>
      <c r="C128">
        <v>0.6</v>
      </c>
      <c r="D128">
        <v>20</v>
      </c>
      <c r="E128">
        <v>3</v>
      </c>
      <c r="F128">
        <v>11</v>
      </c>
      <c r="G128">
        <v>6</v>
      </c>
    </row>
    <row r="129" spans="1:7" x14ac:dyDescent="0.2">
      <c r="A129">
        <v>128</v>
      </c>
      <c r="B129" t="s">
        <v>270</v>
      </c>
      <c r="C129">
        <v>0.54</v>
      </c>
      <c r="D129">
        <v>25</v>
      </c>
      <c r="E129">
        <v>7</v>
      </c>
      <c r="F129">
        <v>10</v>
      </c>
      <c r="G129">
        <v>8</v>
      </c>
    </row>
    <row r="130" spans="1:7" x14ac:dyDescent="0.2">
      <c r="A130">
        <v>129</v>
      </c>
      <c r="B130" t="s">
        <v>64</v>
      </c>
      <c r="C130">
        <v>0.55000000000000004</v>
      </c>
      <c r="D130">
        <v>13</v>
      </c>
      <c r="E130">
        <v>6</v>
      </c>
      <c r="F130">
        <v>4</v>
      </c>
      <c r="G130">
        <v>3</v>
      </c>
    </row>
    <row r="131" spans="1:7" x14ac:dyDescent="0.2">
      <c r="A131">
        <v>130</v>
      </c>
      <c r="B131" t="s">
        <v>161</v>
      </c>
      <c r="C131">
        <v>0.64</v>
      </c>
      <c r="D131">
        <v>14</v>
      </c>
      <c r="E131">
        <v>3</v>
      </c>
      <c r="F131">
        <v>5</v>
      </c>
      <c r="G131">
        <v>6</v>
      </c>
    </row>
    <row r="132" spans="1:7" x14ac:dyDescent="0.2">
      <c r="A132">
        <v>131</v>
      </c>
      <c r="B132" t="s">
        <v>51</v>
      </c>
      <c r="C132">
        <v>0.56000000000000005</v>
      </c>
      <c r="D132">
        <v>25</v>
      </c>
      <c r="E132">
        <v>7</v>
      </c>
      <c r="F132">
        <v>14</v>
      </c>
      <c r="G132">
        <v>4</v>
      </c>
    </row>
    <row r="133" spans="1:7" x14ac:dyDescent="0.2">
      <c r="A133">
        <v>132</v>
      </c>
      <c r="B133" t="s">
        <v>35</v>
      </c>
      <c r="C133">
        <v>0.54</v>
      </c>
      <c r="D133">
        <v>34</v>
      </c>
      <c r="E133">
        <v>12</v>
      </c>
      <c r="F133">
        <v>15</v>
      </c>
      <c r="G133">
        <v>7</v>
      </c>
    </row>
    <row r="134" spans="1:7" x14ac:dyDescent="0.2">
      <c r="A134">
        <v>133</v>
      </c>
      <c r="B134" t="s">
        <v>12</v>
      </c>
      <c r="C134">
        <v>0.55000000000000004</v>
      </c>
      <c r="D134">
        <v>37</v>
      </c>
      <c r="E134">
        <v>13</v>
      </c>
      <c r="F134">
        <v>15</v>
      </c>
      <c r="G134">
        <v>9</v>
      </c>
    </row>
    <row r="135" spans="1:7" x14ac:dyDescent="0.2">
      <c r="A135">
        <v>134</v>
      </c>
      <c r="B135" t="s">
        <v>202</v>
      </c>
      <c r="C135">
        <v>0.56000000000000005</v>
      </c>
      <c r="D135">
        <v>24</v>
      </c>
      <c r="E135">
        <v>7</v>
      </c>
      <c r="F135">
        <v>9</v>
      </c>
      <c r="G135">
        <v>8</v>
      </c>
    </row>
    <row r="136" spans="1:7" x14ac:dyDescent="0.2">
      <c r="A136">
        <v>135</v>
      </c>
      <c r="B136" t="s">
        <v>192</v>
      </c>
      <c r="C136">
        <v>0.56999999999999995</v>
      </c>
      <c r="D136">
        <v>27</v>
      </c>
      <c r="E136">
        <v>8</v>
      </c>
      <c r="F136">
        <v>11</v>
      </c>
      <c r="G136">
        <v>8</v>
      </c>
    </row>
    <row r="137" spans="1:7" x14ac:dyDescent="0.2">
      <c r="A137">
        <v>136</v>
      </c>
      <c r="B137" t="s">
        <v>215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>
        <v>137</v>
      </c>
      <c r="B138" t="s">
        <v>10</v>
      </c>
      <c r="C138">
        <v>0.51</v>
      </c>
      <c r="D138">
        <v>20</v>
      </c>
      <c r="E138">
        <v>7</v>
      </c>
      <c r="F138">
        <v>11</v>
      </c>
      <c r="G138">
        <v>2</v>
      </c>
    </row>
    <row r="139" spans="1:7" x14ac:dyDescent="0.2">
      <c r="A139">
        <v>138</v>
      </c>
      <c r="B139" t="s">
        <v>291</v>
      </c>
      <c r="C139">
        <v>0.53</v>
      </c>
      <c r="D139">
        <v>26</v>
      </c>
      <c r="E139">
        <v>9</v>
      </c>
      <c r="F139">
        <v>12</v>
      </c>
      <c r="G139">
        <v>5</v>
      </c>
    </row>
    <row r="140" spans="1:7" x14ac:dyDescent="0.2">
      <c r="A140">
        <v>139</v>
      </c>
      <c r="B140" t="s">
        <v>119</v>
      </c>
      <c r="C140">
        <v>0.52</v>
      </c>
      <c r="D140">
        <v>25</v>
      </c>
      <c r="E140">
        <v>9</v>
      </c>
      <c r="F140">
        <v>12</v>
      </c>
      <c r="G140">
        <v>4</v>
      </c>
    </row>
    <row r="141" spans="1:7" x14ac:dyDescent="0.2">
      <c r="A141">
        <v>140</v>
      </c>
      <c r="B141" t="s">
        <v>319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>
        <v>141</v>
      </c>
      <c r="B142" t="s">
        <v>311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>
        <v>142</v>
      </c>
      <c r="B143" t="s">
        <v>158</v>
      </c>
      <c r="C143">
        <v>0.53</v>
      </c>
      <c r="D143">
        <v>21</v>
      </c>
      <c r="E143">
        <v>5</v>
      </c>
      <c r="F143">
        <v>12</v>
      </c>
      <c r="G143">
        <v>4</v>
      </c>
    </row>
    <row r="144" spans="1:7" x14ac:dyDescent="0.2">
      <c r="A144">
        <v>143</v>
      </c>
      <c r="B144" t="s">
        <v>318</v>
      </c>
      <c r="C144">
        <v>0.54</v>
      </c>
      <c r="D144">
        <v>22</v>
      </c>
      <c r="E144">
        <v>7</v>
      </c>
      <c r="F144">
        <v>10</v>
      </c>
      <c r="G144">
        <v>5</v>
      </c>
    </row>
    <row r="145" spans="1:7" x14ac:dyDescent="0.2">
      <c r="A145">
        <v>144</v>
      </c>
      <c r="B145" t="s">
        <v>176</v>
      </c>
      <c r="C145">
        <v>0.6</v>
      </c>
      <c r="D145">
        <v>47</v>
      </c>
      <c r="E145">
        <v>12</v>
      </c>
      <c r="F145">
        <v>21</v>
      </c>
      <c r="G145">
        <v>14</v>
      </c>
    </row>
    <row r="146" spans="1:7" x14ac:dyDescent="0.2">
      <c r="A146">
        <v>145</v>
      </c>
      <c r="B146" t="s">
        <v>245</v>
      </c>
      <c r="C146">
        <v>0.53</v>
      </c>
      <c r="D146">
        <v>25</v>
      </c>
      <c r="E146">
        <v>8</v>
      </c>
      <c r="F146">
        <v>11</v>
      </c>
      <c r="G146">
        <v>6</v>
      </c>
    </row>
    <row r="147" spans="1:7" x14ac:dyDescent="0.2">
      <c r="A147">
        <v>146</v>
      </c>
      <c r="B147" t="s">
        <v>38</v>
      </c>
      <c r="C147">
        <v>0.45</v>
      </c>
      <c r="D147">
        <v>21</v>
      </c>
      <c r="E147">
        <v>10</v>
      </c>
      <c r="F147">
        <v>7</v>
      </c>
      <c r="G147">
        <v>4</v>
      </c>
    </row>
    <row r="148" spans="1:7" x14ac:dyDescent="0.2">
      <c r="A148">
        <v>147</v>
      </c>
      <c r="B148" t="s">
        <v>116</v>
      </c>
      <c r="C148">
        <v>0.54</v>
      </c>
      <c r="D148">
        <v>35</v>
      </c>
      <c r="E148">
        <v>12</v>
      </c>
      <c r="F148">
        <v>14</v>
      </c>
      <c r="G148">
        <v>9</v>
      </c>
    </row>
    <row r="149" spans="1:7" x14ac:dyDescent="0.2">
      <c r="A149">
        <v>148</v>
      </c>
      <c r="B149" t="s">
        <v>81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>
        <v>149</v>
      </c>
      <c r="B150" t="s">
        <v>276</v>
      </c>
      <c r="C150">
        <v>0.5</v>
      </c>
      <c r="D150">
        <v>22</v>
      </c>
      <c r="E150">
        <v>7</v>
      </c>
      <c r="F150">
        <v>11</v>
      </c>
      <c r="G150">
        <v>4</v>
      </c>
    </row>
    <row r="151" spans="1:7" x14ac:dyDescent="0.2">
      <c r="A151">
        <v>150</v>
      </c>
      <c r="B151" t="s">
        <v>252</v>
      </c>
      <c r="C151">
        <v>0.54</v>
      </c>
      <c r="D151">
        <v>27</v>
      </c>
      <c r="E151">
        <v>10</v>
      </c>
      <c r="F151">
        <v>10</v>
      </c>
      <c r="G151">
        <v>7</v>
      </c>
    </row>
    <row r="152" spans="1:7" x14ac:dyDescent="0.2">
      <c r="A152">
        <v>151</v>
      </c>
      <c r="B152" t="s">
        <v>228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>
        <v>152</v>
      </c>
      <c r="B153" t="s">
        <v>26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>
        <v>153</v>
      </c>
      <c r="B154" t="s">
        <v>242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>
        <v>154</v>
      </c>
      <c r="B155" t="s">
        <v>69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>
        <v>155</v>
      </c>
      <c r="B156" t="s">
        <v>243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>
        <v>156</v>
      </c>
      <c r="B157" t="s">
        <v>191</v>
      </c>
      <c r="C157">
        <v>0.53</v>
      </c>
      <c r="D157">
        <v>44</v>
      </c>
      <c r="E157">
        <v>12</v>
      </c>
      <c r="F157">
        <v>21</v>
      </c>
      <c r="G157">
        <v>11</v>
      </c>
    </row>
    <row r="158" spans="1:7" x14ac:dyDescent="0.2">
      <c r="A158">
        <v>157</v>
      </c>
      <c r="B158" t="s">
        <v>165</v>
      </c>
      <c r="C158">
        <v>0.53</v>
      </c>
      <c r="D158">
        <v>9</v>
      </c>
      <c r="E158">
        <v>5</v>
      </c>
      <c r="F158">
        <v>2</v>
      </c>
      <c r="G158">
        <v>2</v>
      </c>
    </row>
    <row r="159" spans="1:7" x14ac:dyDescent="0.2">
      <c r="A159">
        <v>158</v>
      </c>
      <c r="B159" t="s">
        <v>156</v>
      </c>
      <c r="C159">
        <v>0.33</v>
      </c>
      <c r="D159">
        <v>4</v>
      </c>
      <c r="E159">
        <v>2</v>
      </c>
      <c r="F159">
        <v>2</v>
      </c>
      <c r="G159">
        <v>0</v>
      </c>
    </row>
    <row r="160" spans="1:7" x14ac:dyDescent="0.2">
      <c r="A160">
        <v>159</v>
      </c>
      <c r="B160" t="s">
        <v>163</v>
      </c>
      <c r="C160">
        <v>0.51</v>
      </c>
      <c r="D160">
        <v>20</v>
      </c>
      <c r="E160">
        <v>7</v>
      </c>
      <c r="F160">
        <v>10</v>
      </c>
      <c r="G160">
        <v>3</v>
      </c>
    </row>
    <row r="161" spans="1:7" x14ac:dyDescent="0.2">
      <c r="A161">
        <v>160</v>
      </c>
      <c r="B161" t="s">
        <v>315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>
        <v>161</v>
      </c>
      <c r="B162" t="s">
        <v>54</v>
      </c>
      <c r="C162">
        <v>0.56000000000000005</v>
      </c>
      <c r="D162">
        <v>29</v>
      </c>
      <c r="E162">
        <v>8</v>
      </c>
      <c r="F162">
        <v>13</v>
      </c>
      <c r="G162">
        <v>8</v>
      </c>
    </row>
    <row r="163" spans="1:7" x14ac:dyDescent="0.2">
      <c r="A163">
        <v>162</v>
      </c>
      <c r="B163" t="s">
        <v>277</v>
      </c>
      <c r="C163">
        <v>0.53</v>
      </c>
      <c r="D163">
        <v>21</v>
      </c>
      <c r="E163">
        <v>7</v>
      </c>
      <c r="F163">
        <v>11</v>
      </c>
      <c r="G163">
        <v>3</v>
      </c>
    </row>
    <row r="164" spans="1:7" x14ac:dyDescent="0.2">
      <c r="A164">
        <v>163</v>
      </c>
      <c r="B164" t="s">
        <v>108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164</v>
      </c>
      <c r="B165" t="s">
        <v>258</v>
      </c>
      <c r="C165">
        <v>0.59</v>
      </c>
      <c r="D165">
        <v>22</v>
      </c>
      <c r="E165">
        <v>5</v>
      </c>
      <c r="F165">
        <v>9</v>
      </c>
      <c r="G165">
        <v>8</v>
      </c>
    </row>
    <row r="166" spans="1:7" x14ac:dyDescent="0.2">
      <c r="A166">
        <v>165</v>
      </c>
      <c r="B166" t="s">
        <v>85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>
        <v>166</v>
      </c>
      <c r="B167" t="s">
        <v>36</v>
      </c>
      <c r="C167">
        <v>0.52</v>
      </c>
      <c r="D167">
        <v>27</v>
      </c>
      <c r="E167">
        <v>11</v>
      </c>
      <c r="F167">
        <v>12</v>
      </c>
      <c r="G167">
        <v>4</v>
      </c>
    </row>
    <row r="168" spans="1:7" x14ac:dyDescent="0.2">
      <c r="A168">
        <v>167</v>
      </c>
      <c r="B168" t="s">
        <v>248</v>
      </c>
      <c r="C168">
        <v>0.53</v>
      </c>
      <c r="D168">
        <v>13</v>
      </c>
      <c r="E168">
        <v>5</v>
      </c>
      <c r="F168">
        <v>5</v>
      </c>
      <c r="G168">
        <v>3</v>
      </c>
    </row>
    <row r="169" spans="1:7" x14ac:dyDescent="0.2">
      <c r="A169">
        <v>168</v>
      </c>
      <c r="B169" t="s">
        <v>293</v>
      </c>
      <c r="C169">
        <v>0.56000000000000005</v>
      </c>
      <c r="D169">
        <v>33</v>
      </c>
      <c r="E169">
        <v>11</v>
      </c>
      <c r="F169">
        <v>15</v>
      </c>
      <c r="G169">
        <v>7</v>
      </c>
    </row>
    <row r="170" spans="1:7" x14ac:dyDescent="0.2">
      <c r="A170">
        <v>169</v>
      </c>
      <c r="B170" t="s">
        <v>254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>
        <v>170</v>
      </c>
      <c r="B171" t="s">
        <v>223</v>
      </c>
      <c r="C171">
        <v>0.41</v>
      </c>
      <c r="D171">
        <v>17</v>
      </c>
      <c r="E171">
        <v>8</v>
      </c>
      <c r="F171">
        <v>7</v>
      </c>
      <c r="G171">
        <v>2</v>
      </c>
    </row>
    <row r="172" spans="1:7" x14ac:dyDescent="0.2">
      <c r="A172">
        <v>171</v>
      </c>
      <c r="B172" t="s">
        <v>213</v>
      </c>
      <c r="C172">
        <v>0.55000000000000004</v>
      </c>
      <c r="D172">
        <v>18</v>
      </c>
      <c r="E172">
        <v>5</v>
      </c>
      <c r="F172">
        <v>9</v>
      </c>
      <c r="G172">
        <v>4</v>
      </c>
    </row>
    <row r="173" spans="1:7" x14ac:dyDescent="0.2">
      <c r="A173">
        <v>172</v>
      </c>
      <c r="B173" t="s">
        <v>31</v>
      </c>
      <c r="C173">
        <v>0.53</v>
      </c>
      <c r="D173">
        <v>25</v>
      </c>
      <c r="E173">
        <v>8</v>
      </c>
      <c r="F173">
        <v>13</v>
      </c>
      <c r="G173">
        <v>4</v>
      </c>
    </row>
    <row r="174" spans="1:7" x14ac:dyDescent="0.2">
      <c r="A174">
        <v>173</v>
      </c>
      <c r="B174" t="s">
        <v>260</v>
      </c>
      <c r="C174">
        <v>0.54</v>
      </c>
      <c r="D174">
        <v>12</v>
      </c>
      <c r="E174">
        <v>4</v>
      </c>
      <c r="F174">
        <v>4</v>
      </c>
      <c r="G174">
        <v>4</v>
      </c>
    </row>
    <row r="175" spans="1:7" x14ac:dyDescent="0.2">
      <c r="A175">
        <v>174</v>
      </c>
      <c r="B175" t="s">
        <v>76</v>
      </c>
      <c r="C175">
        <v>0.61</v>
      </c>
      <c r="D175">
        <v>28</v>
      </c>
      <c r="E175">
        <v>6</v>
      </c>
      <c r="F175">
        <v>10</v>
      </c>
      <c r="G175">
        <v>12</v>
      </c>
    </row>
    <row r="176" spans="1:7" x14ac:dyDescent="0.2">
      <c r="A176">
        <v>175</v>
      </c>
      <c r="B176" t="s">
        <v>24</v>
      </c>
      <c r="C176">
        <v>0.53</v>
      </c>
      <c r="D176">
        <v>41</v>
      </c>
      <c r="E176">
        <v>12</v>
      </c>
      <c r="F176">
        <v>20</v>
      </c>
      <c r="G176">
        <v>9</v>
      </c>
    </row>
    <row r="177" spans="1:7" x14ac:dyDescent="0.2">
      <c r="A177">
        <v>176</v>
      </c>
      <c r="B177" t="s">
        <v>188</v>
      </c>
      <c r="C177">
        <v>0.55000000000000004</v>
      </c>
      <c r="D177">
        <v>14</v>
      </c>
      <c r="E177">
        <v>6</v>
      </c>
      <c r="F177">
        <v>5</v>
      </c>
      <c r="G177">
        <v>3</v>
      </c>
    </row>
    <row r="178" spans="1:7" x14ac:dyDescent="0.2">
      <c r="A178">
        <v>177</v>
      </c>
      <c r="B178" t="s">
        <v>94</v>
      </c>
      <c r="C178">
        <v>0.52</v>
      </c>
      <c r="D178">
        <v>39</v>
      </c>
      <c r="E178">
        <v>12</v>
      </c>
      <c r="F178">
        <v>19</v>
      </c>
      <c r="G178">
        <v>8</v>
      </c>
    </row>
    <row r="179" spans="1:7" x14ac:dyDescent="0.2">
      <c r="A179">
        <v>178</v>
      </c>
      <c r="B179" t="s">
        <v>287</v>
      </c>
      <c r="C179">
        <v>0.55000000000000004</v>
      </c>
      <c r="D179">
        <v>22</v>
      </c>
      <c r="E179">
        <v>7</v>
      </c>
      <c r="F179">
        <v>11</v>
      </c>
      <c r="G179">
        <v>4</v>
      </c>
    </row>
    <row r="180" spans="1:7" x14ac:dyDescent="0.2">
      <c r="A180">
        <v>179</v>
      </c>
      <c r="B180" t="s">
        <v>179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>
        <v>180</v>
      </c>
      <c r="B181" t="s">
        <v>272</v>
      </c>
      <c r="C181">
        <v>0.51</v>
      </c>
      <c r="D181">
        <v>8</v>
      </c>
      <c r="E181">
        <v>4</v>
      </c>
      <c r="F181">
        <v>4</v>
      </c>
      <c r="G181">
        <v>0</v>
      </c>
    </row>
    <row r="182" spans="1:7" x14ac:dyDescent="0.2">
      <c r="A182">
        <v>181</v>
      </c>
      <c r="B182" t="s">
        <v>189</v>
      </c>
      <c r="C182">
        <v>0.53</v>
      </c>
      <c r="D182">
        <v>25</v>
      </c>
      <c r="E182">
        <v>7</v>
      </c>
      <c r="F182">
        <v>13</v>
      </c>
      <c r="G182">
        <v>5</v>
      </c>
    </row>
    <row r="183" spans="1:7" x14ac:dyDescent="0.2">
      <c r="A183">
        <v>182</v>
      </c>
      <c r="B183" t="s">
        <v>112</v>
      </c>
      <c r="C183">
        <v>0.55000000000000004</v>
      </c>
      <c r="D183">
        <v>34</v>
      </c>
      <c r="E183">
        <v>11</v>
      </c>
      <c r="F183">
        <v>15</v>
      </c>
      <c r="G183">
        <v>8</v>
      </c>
    </row>
    <row r="184" spans="1:7" x14ac:dyDescent="0.2">
      <c r="A184">
        <v>183</v>
      </c>
      <c r="B184" t="s">
        <v>68</v>
      </c>
      <c r="C184">
        <v>0.52</v>
      </c>
      <c r="D184">
        <v>7</v>
      </c>
      <c r="E184">
        <v>3</v>
      </c>
      <c r="F184">
        <v>4</v>
      </c>
      <c r="G184">
        <v>0</v>
      </c>
    </row>
    <row r="185" spans="1:7" x14ac:dyDescent="0.2">
      <c r="A185">
        <v>184</v>
      </c>
      <c r="B185" t="s">
        <v>190</v>
      </c>
      <c r="C185">
        <v>0.33</v>
      </c>
      <c r="D185">
        <v>4</v>
      </c>
      <c r="E185">
        <v>2</v>
      </c>
      <c r="F185">
        <v>2</v>
      </c>
      <c r="G185">
        <v>0</v>
      </c>
    </row>
    <row r="186" spans="1:7" x14ac:dyDescent="0.2">
      <c r="A186">
        <v>185</v>
      </c>
      <c r="B186" t="s">
        <v>19</v>
      </c>
      <c r="C186">
        <v>0.56000000000000005</v>
      </c>
      <c r="D186">
        <v>39</v>
      </c>
      <c r="E186">
        <v>12</v>
      </c>
      <c r="F186">
        <v>18</v>
      </c>
      <c r="G186">
        <v>9</v>
      </c>
    </row>
    <row r="187" spans="1:7" x14ac:dyDescent="0.2">
      <c r="A187">
        <v>186</v>
      </c>
      <c r="B187" t="s">
        <v>281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>
        <v>187</v>
      </c>
      <c r="B188" t="s">
        <v>249</v>
      </c>
      <c r="C188">
        <v>0.55000000000000004</v>
      </c>
      <c r="D188">
        <v>27</v>
      </c>
      <c r="E188">
        <v>10</v>
      </c>
      <c r="F188">
        <v>11</v>
      </c>
      <c r="G188">
        <v>6</v>
      </c>
    </row>
    <row r="189" spans="1:7" x14ac:dyDescent="0.2">
      <c r="A189">
        <v>188</v>
      </c>
      <c r="B189" t="s">
        <v>285</v>
      </c>
      <c r="C189">
        <v>0.53</v>
      </c>
      <c r="D189">
        <v>37</v>
      </c>
      <c r="E189">
        <v>11</v>
      </c>
      <c r="F189">
        <v>16</v>
      </c>
      <c r="G189">
        <v>10</v>
      </c>
    </row>
    <row r="190" spans="1:7" x14ac:dyDescent="0.2">
      <c r="A190">
        <v>189</v>
      </c>
      <c r="B190" t="s">
        <v>49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>
        <v>190</v>
      </c>
      <c r="B191" t="s">
        <v>219</v>
      </c>
      <c r="C191">
        <v>0.53</v>
      </c>
      <c r="D191">
        <v>25</v>
      </c>
      <c r="E191">
        <v>8</v>
      </c>
      <c r="F191">
        <v>13</v>
      </c>
      <c r="G191">
        <v>4</v>
      </c>
    </row>
    <row r="192" spans="1:7" x14ac:dyDescent="0.2">
      <c r="A192">
        <v>191</v>
      </c>
      <c r="B192" t="s">
        <v>320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>
        <v>192</v>
      </c>
      <c r="B193" t="s">
        <v>15</v>
      </c>
      <c r="C193">
        <v>0.51</v>
      </c>
      <c r="D193">
        <v>31</v>
      </c>
      <c r="E193">
        <v>12</v>
      </c>
      <c r="F193">
        <v>15</v>
      </c>
      <c r="G193">
        <v>4</v>
      </c>
    </row>
    <row r="194" spans="1:7" x14ac:dyDescent="0.2">
      <c r="A194">
        <v>193</v>
      </c>
      <c r="B194" t="s">
        <v>14</v>
      </c>
      <c r="C194">
        <v>0.54</v>
      </c>
      <c r="D194">
        <v>26</v>
      </c>
      <c r="E194">
        <v>11</v>
      </c>
      <c r="F194">
        <v>11</v>
      </c>
      <c r="G194">
        <v>4</v>
      </c>
    </row>
    <row r="195" spans="1:7" x14ac:dyDescent="0.2">
      <c r="A195">
        <v>194</v>
      </c>
      <c r="B195" t="s">
        <v>267</v>
      </c>
      <c r="C195">
        <v>0.57999999999999996</v>
      </c>
      <c r="D195">
        <v>31</v>
      </c>
      <c r="E195">
        <v>10</v>
      </c>
      <c r="F195">
        <v>12</v>
      </c>
      <c r="G195">
        <v>9</v>
      </c>
    </row>
    <row r="196" spans="1:7" x14ac:dyDescent="0.2">
      <c r="A196">
        <v>195</v>
      </c>
      <c r="B196" t="s">
        <v>273</v>
      </c>
      <c r="C196">
        <v>0.51</v>
      </c>
      <c r="D196">
        <v>23</v>
      </c>
      <c r="E196">
        <v>8</v>
      </c>
      <c r="F196">
        <v>11</v>
      </c>
      <c r="G196">
        <v>4</v>
      </c>
    </row>
    <row r="197" spans="1:7" x14ac:dyDescent="0.2">
      <c r="A197">
        <v>196</v>
      </c>
      <c r="B197" t="s">
        <v>113</v>
      </c>
      <c r="C197">
        <v>0.44</v>
      </c>
      <c r="D197">
        <v>14</v>
      </c>
      <c r="E197">
        <v>7</v>
      </c>
      <c r="F197">
        <v>5</v>
      </c>
      <c r="G197">
        <v>2</v>
      </c>
    </row>
    <row r="198" spans="1:7" x14ac:dyDescent="0.2">
      <c r="A198">
        <v>197</v>
      </c>
      <c r="B198" t="s">
        <v>20</v>
      </c>
      <c r="C198">
        <v>0.53</v>
      </c>
      <c r="D198">
        <v>32</v>
      </c>
      <c r="E198">
        <v>8</v>
      </c>
      <c r="F198">
        <v>18</v>
      </c>
      <c r="G198">
        <v>6</v>
      </c>
    </row>
    <row r="199" spans="1:7" x14ac:dyDescent="0.2">
      <c r="A199">
        <v>198</v>
      </c>
      <c r="B199" t="s">
        <v>37</v>
      </c>
      <c r="C199">
        <v>0.52</v>
      </c>
      <c r="D199">
        <v>38</v>
      </c>
      <c r="E199">
        <v>13</v>
      </c>
      <c r="F199">
        <v>18</v>
      </c>
      <c r="G199">
        <v>7</v>
      </c>
    </row>
    <row r="200" spans="1:7" x14ac:dyDescent="0.2">
      <c r="A200">
        <v>199</v>
      </c>
      <c r="B200" t="s">
        <v>218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200</v>
      </c>
      <c r="B201" t="s">
        <v>210</v>
      </c>
      <c r="C201">
        <v>0.54</v>
      </c>
      <c r="D201">
        <v>20</v>
      </c>
      <c r="E201">
        <v>7</v>
      </c>
      <c r="F201">
        <v>10</v>
      </c>
      <c r="G201">
        <v>3</v>
      </c>
    </row>
    <row r="202" spans="1:7" x14ac:dyDescent="0.2">
      <c r="A202">
        <v>201</v>
      </c>
      <c r="B202" t="s">
        <v>135</v>
      </c>
      <c r="C202">
        <v>0.56999999999999995</v>
      </c>
      <c r="D202">
        <v>22</v>
      </c>
      <c r="E202">
        <v>6</v>
      </c>
      <c r="F202">
        <v>11</v>
      </c>
      <c r="G202">
        <v>5</v>
      </c>
    </row>
    <row r="203" spans="1:7" x14ac:dyDescent="0.2">
      <c r="A203">
        <v>202</v>
      </c>
      <c r="B203" t="s">
        <v>302</v>
      </c>
      <c r="C203">
        <v>0.59</v>
      </c>
      <c r="D203">
        <v>18</v>
      </c>
      <c r="E203">
        <v>5</v>
      </c>
      <c r="F203">
        <v>6</v>
      </c>
      <c r="G203">
        <v>7</v>
      </c>
    </row>
    <row r="204" spans="1:7" x14ac:dyDescent="0.2">
      <c r="A204">
        <v>203</v>
      </c>
      <c r="B204" t="s">
        <v>261</v>
      </c>
      <c r="C204">
        <v>0.56000000000000005</v>
      </c>
      <c r="D204">
        <v>31</v>
      </c>
      <c r="E204">
        <v>9</v>
      </c>
      <c r="F204">
        <v>15</v>
      </c>
      <c r="G204">
        <v>7</v>
      </c>
    </row>
    <row r="205" spans="1:7" x14ac:dyDescent="0.2">
      <c r="A205">
        <v>204</v>
      </c>
      <c r="B205" t="s">
        <v>141</v>
      </c>
      <c r="C205">
        <v>0.49</v>
      </c>
      <c r="D205">
        <v>17</v>
      </c>
      <c r="E205">
        <v>6</v>
      </c>
      <c r="F205">
        <v>8</v>
      </c>
      <c r="G205">
        <v>3</v>
      </c>
    </row>
    <row r="206" spans="1:7" x14ac:dyDescent="0.2">
      <c r="A206">
        <v>205</v>
      </c>
      <c r="B206" t="s">
        <v>40</v>
      </c>
      <c r="C206">
        <v>0.59</v>
      </c>
      <c r="D206">
        <v>29</v>
      </c>
      <c r="E206">
        <v>9</v>
      </c>
      <c r="F206">
        <v>11</v>
      </c>
      <c r="G206">
        <v>9</v>
      </c>
    </row>
    <row r="207" spans="1:7" x14ac:dyDescent="0.2">
      <c r="A207">
        <v>206</v>
      </c>
      <c r="B207" t="s">
        <v>298</v>
      </c>
      <c r="C207">
        <v>0.57999999999999996</v>
      </c>
      <c r="D207">
        <v>20</v>
      </c>
      <c r="E207">
        <v>5</v>
      </c>
      <c r="F207">
        <v>10</v>
      </c>
      <c r="G207">
        <v>5</v>
      </c>
    </row>
    <row r="208" spans="1:7" x14ac:dyDescent="0.2">
      <c r="A208">
        <v>207</v>
      </c>
      <c r="B208" t="s">
        <v>178</v>
      </c>
      <c r="C208">
        <v>0.56999999999999995</v>
      </c>
      <c r="D208">
        <v>18</v>
      </c>
      <c r="E208">
        <v>3</v>
      </c>
      <c r="F208">
        <v>11</v>
      </c>
      <c r="G208">
        <v>4</v>
      </c>
    </row>
    <row r="209" spans="1:7" x14ac:dyDescent="0.2">
      <c r="A209">
        <v>208</v>
      </c>
      <c r="B209" t="s">
        <v>125</v>
      </c>
      <c r="C209">
        <v>0.38</v>
      </c>
      <c r="D209">
        <v>6</v>
      </c>
      <c r="E209">
        <v>3</v>
      </c>
      <c r="F209">
        <v>3</v>
      </c>
      <c r="G209">
        <v>0</v>
      </c>
    </row>
    <row r="210" spans="1:7" x14ac:dyDescent="0.2">
      <c r="A210">
        <v>209</v>
      </c>
      <c r="B210" t="s">
        <v>199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210</v>
      </c>
      <c r="B211" t="s">
        <v>221</v>
      </c>
      <c r="C211">
        <v>0.52</v>
      </c>
      <c r="D211">
        <v>23</v>
      </c>
      <c r="E211">
        <v>8</v>
      </c>
      <c r="F211">
        <v>10</v>
      </c>
      <c r="G211">
        <v>5</v>
      </c>
    </row>
    <row r="212" spans="1:7" x14ac:dyDescent="0.2">
      <c r="A212">
        <v>211</v>
      </c>
      <c r="B212" t="s">
        <v>196</v>
      </c>
      <c r="C212">
        <v>0.52</v>
      </c>
      <c r="D212">
        <v>39</v>
      </c>
      <c r="E212">
        <v>14</v>
      </c>
      <c r="F212">
        <v>18</v>
      </c>
      <c r="G212">
        <v>7</v>
      </c>
    </row>
    <row r="213" spans="1:7" x14ac:dyDescent="0.2">
      <c r="A213">
        <v>212</v>
      </c>
      <c r="B213" t="s">
        <v>239</v>
      </c>
      <c r="C213">
        <v>0.59</v>
      </c>
      <c r="D213">
        <v>24</v>
      </c>
      <c r="E213">
        <v>5</v>
      </c>
      <c r="F213">
        <v>12</v>
      </c>
      <c r="G213">
        <v>7</v>
      </c>
    </row>
    <row r="214" spans="1:7" x14ac:dyDescent="0.2">
      <c r="A214">
        <v>213</v>
      </c>
      <c r="B214" t="s">
        <v>89</v>
      </c>
      <c r="C214">
        <v>0.57999999999999996</v>
      </c>
      <c r="D214">
        <v>12</v>
      </c>
      <c r="E214">
        <v>5</v>
      </c>
      <c r="F214">
        <v>4</v>
      </c>
      <c r="G214">
        <v>3</v>
      </c>
    </row>
    <row r="215" spans="1:7" x14ac:dyDescent="0.2">
      <c r="A215">
        <v>214</v>
      </c>
      <c r="B215" t="s">
        <v>265</v>
      </c>
      <c r="C215">
        <v>0.62</v>
      </c>
      <c r="D215">
        <v>49</v>
      </c>
      <c r="E215">
        <v>14</v>
      </c>
      <c r="F215">
        <v>19</v>
      </c>
      <c r="G215">
        <v>16</v>
      </c>
    </row>
    <row r="216" spans="1:7" x14ac:dyDescent="0.2">
      <c r="A216">
        <v>215</v>
      </c>
      <c r="B216" t="s">
        <v>88</v>
      </c>
      <c r="C216">
        <v>0.46</v>
      </c>
      <c r="D216">
        <v>17</v>
      </c>
      <c r="E216">
        <v>8</v>
      </c>
      <c r="F216">
        <v>6</v>
      </c>
      <c r="G216">
        <v>3</v>
      </c>
    </row>
    <row r="217" spans="1:7" x14ac:dyDescent="0.2">
      <c r="A217">
        <v>216</v>
      </c>
      <c r="B217" t="s">
        <v>78</v>
      </c>
      <c r="C217">
        <v>0.53</v>
      </c>
      <c r="D217">
        <v>17</v>
      </c>
      <c r="E217">
        <v>5</v>
      </c>
      <c r="F217">
        <v>8</v>
      </c>
      <c r="G217">
        <v>4</v>
      </c>
    </row>
    <row r="218" spans="1:7" x14ac:dyDescent="0.2">
      <c r="A218">
        <v>217</v>
      </c>
      <c r="B218" t="s">
        <v>312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218</v>
      </c>
      <c r="B219" t="s">
        <v>284</v>
      </c>
      <c r="C219">
        <v>0.55000000000000004</v>
      </c>
      <c r="D219">
        <v>22</v>
      </c>
      <c r="E219">
        <v>6</v>
      </c>
      <c r="F219">
        <v>11</v>
      </c>
      <c r="G219">
        <v>5</v>
      </c>
    </row>
    <row r="220" spans="1:7" x14ac:dyDescent="0.2">
      <c r="A220">
        <v>219</v>
      </c>
      <c r="B220" t="s">
        <v>231</v>
      </c>
      <c r="C220">
        <v>0.51</v>
      </c>
      <c r="D220">
        <v>21</v>
      </c>
      <c r="E220">
        <v>6</v>
      </c>
      <c r="F220">
        <v>9</v>
      </c>
      <c r="G220">
        <v>6</v>
      </c>
    </row>
    <row r="221" spans="1:7" x14ac:dyDescent="0.2">
      <c r="A221">
        <v>220</v>
      </c>
      <c r="B221" t="s">
        <v>321</v>
      </c>
      <c r="C221">
        <v>0.32</v>
      </c>
      <c r="D221">
        <v>13</v>
      </c>
      <c r="E221">
        <v>7</v>
      </c>
      <c r="F221">
        <v>6</v>
      </c>
      <c r="G221">
        <v>0</v>
      </c>
    </row>
    <row r="222" spans="1:7" x14ac:dyDescent="0.2">
      <c r="A222">
        <v>221</v>
      </c>
      <c r="B222" t="s">
        <v>27</v>
      </c>
      <c r="C222">
        <v>0.56000000000000005</v>
      </c>
      <c r="D222">
        <v>27</v>
      </c>
      <c r="E222">
        <v>8</v>
      </c>
      <c r="F222">
        <v>11</v>
      </c>
      <c r="G222">
        <v>8</v>
      </c>
    </row>
    <row r="223" spans="1:7" x14ac:dyDescent="0.2">
      <c r="A223">
        <v>222</v>
      </c>
      <c r="B223" t="s">
        <v>316</v>
      </c>
      <c r="C223">
        <v>0.57999999999999996</v>
      </c>
      <c r="D223">
        <v>23</v>
      </c>
      <c r="E223">
        <v>6</v>
      </c>
      <c r="F223">
        <v>9</v>
      </c>
      <c r="G223">
        <v>8</v>
      </c>
    </row>
    <row r="224" spans="1:7" x14ac:dyDescent="0.2">
      <c r="A224">
        <v>223</v>
      </c>
      <c r="B224" t="s">
        <v>92</v>
      </c>
      <c r="C224">
        <v>0.56999999999999995</v>
      </c>
      <c r="D224">
        <v>26</v>
      </c>
      <c r="E224">
        <v>7</v>
      </c>
      <c r="F224">
        <v>11</v>
      </c>
      <c r="G224">
        <v>8</v>
      </c>
    </row>
    <row r="225" spans="1:7" x14ac:dyDescent="0.2">
      <c r="A225">
        <v>224</v>
      </c>
      <c r="B225" t="s">
        <v>306</v>
      </c>
      <c r="C225">
        <v>0.5</v>
      </c>
      <c r="D225">
        <v>22</v>
      </c>
      <c r="E225">
        <v>8</v>
      </c>
      <c r="F225">
        <v>11</v>
      </c>
      <c r="G225">
        <v>3</v>
      </c>
    </row>
    <row r="226" spans="1:7" x14ac:dyDescent="0.2">
      <c r="A226">
        <v>225</v>
      </c>
      <c r="B226" t="s">
        <v>28</v>
      </c>
      <c r="C226">
        <v>0.51</v>
      </c>
      <c r="D226">
        <v>29</v>
      </c>
      <c r="E226">
        <v>10</v>
      </c>
      <c r="F226">
        <v>13</v>
      </c>
      <c r="G226">
        <v>6</v>
      </c>
    </row>
    <row r="227" spans="1:7" x14ac:dyDescent="0.2">
      <c r="A227">
        <v>226</v>
      </c>
      <c r="B227" t="s">
        <v>149</v>
      </c>
      <c r="C227">
        <v>0.55000000000000004</v>
      </c>
      <c r="D227">
        <v>27</v>
      </c>
      <c r="E227">
        <v>8</v>
      </c>
      <c r="F227">
        <v>13</v>
      </c>
      <c r="G227">
        <v>6</v>
      </c>
    </row>
    <row r="228" spans="1:7" x14ac:dyDescent="0.2">
      <c r="A228">
        <v>227</v>
      </c>
      <c r="B228" t="s">
        <v>166</v>
      </c>
      <c r="C228">
        <v>0.56000000000000005</v>
      </c>
      <c r="D228">
        <v>15</v>
      </c>
      <c r="E228">
        <v>2</v>
      </c>
      <c r="F228">
        <v>8</v>
      </c>
      <c r="G228">
        <v>5</v>
      </c>
    </row>
    <row r="229" spans="1:7" x14ac:dyDescent="0.2">
      <c r="A229">
        <v>228</v>
      </c>
      <c r="B229" t="s">
        <v>142</v>
      </c>
      <c r="C229">
        <v>0.55000000000000004</v>
      </c>
      <c r="D229">
        <v>30</v>
      </c>
      <c r="E229">
        <v>9</v>
      </c>
      <c r="F229">
        <v>13</v>
      </c>
      <c r="G229">
        <v>8</v>
      </c>
    </row>
    <row r="230" spans="1:7" x14ac:dyDescent="0.2">
      <c r="A230">
        <v>229</v>
      </c>
      <c r="B230" t="s">
        <v>264</v>
      </c>
      <c r="C230">
        <v>0.53</v>
      </c>
      <c r="D230">
        <v>23</v>
      </c>
      <c r="E230">
        <v>8</v>
      </c>
      <c r="F230">
        <v>11</v>
      </c>
      <c r="G230">
        <v>4</v>
      </c>
    </row>
    <row r="231" spans="1:7" x14ac:dyDescent="0.2">
      <c r="A231">
        <v>230</v>
      </c>
      <c r="B231" t="s">
        <v>154</v>
      </c>
      <c r="C231">
        <v>0.59</v>
      </c>
      <c r="D231">
        <v>20</v>
      </c>
      <c r="E231">
        <v>5</v>
      </c>
      <c r="F231">
        <v>9</v>
      </c>
      <c r="G231">
        <v>6</v>
      </c>
    </row>
    <row r="232" spans="1:7" x14ac:dyDescent="0.2">
      <c r="A232">
        <v>231</v>
      </c>
      <c r="B232" t="s">
        <v>175</v>
      </c>
      <c r="C232">
        <v>0.51</v>
      </c>
      <c r="D232">
        <v>18</v>
      </c>
      <c r="E232">
        <v>8</v>
      </c>
      <c r="F232">
        <v>8</v>
      </c>
      <c r="G232">
        <v>2</v>
      </c>
    </row>
    <row r="233" spans="1:7" x14ac:dyDescent="0.2">
      <c r="A233">
        <v>232</v>
      </c>
      <c r="B233" t="s">
        <v>247</v>
      </c>
      <c r="C233">
        <v>0.43</v>
      </c>
      <c r="D233">
        <v>8</v>
      </c>
      <c r="E233">
        <v>4</v>
      </c>
      <c r="F233">
        <v>4</v>
      </c>
      <c r="G233">
        <v>0</v>
      </c>
    </row>
    <row r="234" spans="1:7" x14ac:dyDescent="0.2">
      <c r="A234">
        <v>233</v>
      </c>
      <c r="B234" t="s">
        <v>216</v>
      </c>
      <c r="C234">
        <v>0.55000000000000004</v>
      </c>
      <c r="D234">
        <v>30</v>
      </c>
      <c r="E234">
        <v>9</v>
      </c>
      <c r="F234">
        <v>13</v>
      </c>
      <c r="G234">
        <v>8</v>
      </c>
    </row>
    <row r="235" spans="1:7" x14ac:dyDescent="0.2">
      <c r="A235">
        <v>234</v>
      </c>
      <c r="B235" t="s">
        <v>269</v>
      </c>
      <c r="C235">
        <v>0.52</v>
      </c>
      <c r="D235">
        <v>19</v>
      </c>
      <c r="E235">
        <v>5</v>
      </c>
      <c r="F235">
        <v>11</v>
      </c>
      <c r="G235">
        <v>3</v>
      </c>
    </row>
    <row r="236" spans="1:7" x14ac:dyDescent="0.2">
      <c r="A236">
        <v>235</v>
      </c>
      <c r="B236" t="s">
        <v>256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236</v>
      </c>
      <c r="B237" t="s">
        <v>80</v>
      </c>
      <c r="C237">
        <v>0.55000000000000004</v>
      </c>
      <c r="D237">
        <v>10</v>
      </c>
      <c r="E237">
        <v>5</v>
      </c>
      <c r="F237">
        <v>3</v>
      </c>
      <c r="G237">
        <v>2</v>
      </c>
    </row>
    <row r="238" spans="1:7" x14ac:dyDescent="0.2">
      <c r="A238">
        <v>237</v>
      </c>
      <c r="B238" t="s">
        <v>214</v>
      </c>
      <c r="C238">
        <v>0.52</v>
      </c>
      <c r="D238">
        <v>19</v>
      </c>
      <c r="E238">
        <v>7</v>
      </c>
      <c r="F238">
        <v>9</v>
      </c>
      <c r="G238">
        <v>3</v>
      </c>
    </row>
    <row r="239" spans="1:7" x14ac:dyDescent="0.2">
      <c r="A239">
        <v>238</v>
      </c>
      <c r="B239" t="s">
        <v>290</v>
      </c>
      <c r="C239">
        <v>0.55000000000000004</v>
      </c>
      <c r="D239">
        <v>36</v>
      </c>
      <c r="E239">
        <v>11</v>
      </c>
      <c r="F239">
        <v>17</v>
      </c>
      <c r="G239">
        <v>8</v>
      </c>
    </row>
    <row r="240" spans="1:7" x14ac:dyDescent="0.2">
      <c r="A240">
        <v>239</v>
      </c>
      <c r="B240" t="s">
        <v>222</v>
      </c>
      <c r="C240">
        <v>0.47</v>
      </c>
      <c r="D240">
        <v>18</v>
      </c>
      <c r="E240">
        <v>7</v>
      </c>
      <c r="F240">
        <v>9</v>
      </c>
      <c r="G240">
        <v>2</v>
      </c>
    </row>
    <row r="241" spans="1:7" x14ac:dyDescent="0.2">
      <c r="A241">
        <v>240</v>
      </c>
      <c r="B241" t="s">
        <v>18</v>
      </c>
      <c r="C241">
        <v>0.54</v>
      </c>
      <c r="D241">
        <v>32</v>
      </c>
      <c r="E241">
        <v>11</v>
      </c>
      <c r="F241">
        <v>15</v>
      </c>
      <c r="G241">
        <v>6</v>
      </c>
    </row>
    <row r="242" spans="1:7" x14ac:dyDescent="0.2">
      <c r="A242">
        <v>241</v>
      </c>
      <c r="B242" t="s">
        <v>323</v>
      </c>
      <c r="C242">
        <v>0.48</v>
      </c>
      <c r="D242">
        <v>7</v>
      </c>
      <c r="E242">
        <v>4</v>
      </c>
      <c r="F242">
        <v>3</v>
      </c>
      <c r="G242">
        <v>0</v>
      </c>
    </row>
    <row r="243" spans="1:7" x14ac:dyDescent="0.2">
      <c r="A243">
        <v>242</v>
      </c>
      <c r="B243" t="s">
        <v>46</v>
      </c>
      <c r="C243">
        <v>0.56000000000000005</v>
      </c>
      <c r="D243">
        <v>33</v>
      </c>
      <c r="E243">
        <v>11</v>
      </c>
      <c r="F243">
        <v>15</v>
      </c>
      <c r="G243">
        <v>7</v>
      </c>
    </row>
    <row r="244" spans="1:7" x14ac:dyDescent="0.2">
      <c r="A244">
        <v>243</v>
      </c>
      <c r="B244" t="s">
        <v>262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244</v>
      </c>
      <c r="B245" t="s">
        <v>105</v>
      </c>
      <c r="C245">
        <v>0.43</v>
      </c>
      <c r="D245">
        <v>21</v>
      </c>
      <c r="E245">
        <v>9</v>
      </c>
      <c r="F245">
        <v>10</v>
      </c>
      <c r="G245">
        <v>2</v>
      </c>
    </row>
    <row r="246" spans="1:7" x14ac:dyDescent="0.2">
      <c r="A246">
        <v>245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246</v>
      </c>
      <c r="B247" t="s">
        <v>129</v>
      </c>
      <c r="C247">
        <v>0.51</v>
      </c>
      <c r="D247">
        <v>19</v>
      </c>
      <c r="E247">
        <v>6</v>
      </c>
      <c r="F247">
        <v>10</v>
      </c>
      <c r="G247">
        <v>3</v>
      </c>
    </row>
    <row r="248" spans="1:7" x14ac:dyDescent="0.2">
      <c r="A248">
        <v>247</v>
      </c>
      <c r="B248" t="s">
        <v>98</v>
      </c>
      <c r="C248">
        <v>0.55000000000000004</v>
      </c>
      <c r="D248">
        <v>24</v>
      </c>
      <c r="E248">
        <v>7</v>
      </c>
      <c r="F248">
        <v>14</v>
      </c>
      <c r="G248">
        <v>3</v>
      </c>
    </row>
    <row r="249" spans="1:7" x14ac:dyDescent="0.2">
      <c r="A249">
        <v>248</v>
      </c>
      <c r="B249" t="s">
        <v>21</v>
      </c>
      <c r="C249">
        <v>0.54</v>
      </c>
      <c r="D249">
        <v>8</v>
      </c>
      <c r="E249">
        <v>3</v>
      </c>
      <c r="F249">
        <v>4</v>
      </c>
      <c r="G249">
        <v>1</v>
      </c>
    </row>
    <row r="250" spans="1:7" x14ac:dyDescent="0.2">
      <c r="A250">
        <v>249</v>
      </c>
      <c r="B250" t="s">
        <v>22</v>
      </c>
      <c r="C250">
        <v>0.54</v>
      </c>
      <c r="D250">
        <v>37</v>
      </c>
      <c r="E250">
        <v>10</v>
      </c>
      <c r="F250">
        <v>19</v>
      </c>
      <c r="G250">
        <v>8</v>
      </c>
    </row>
    <row r="251" spans="1:7" x14ac:dyDescent="0.2">
      <c r="A251">
        <v>250</v>
      </c>
      <c r="B251" t="s">
        <v>289</v>
      </c>
      <c r="C251">
        <v>0.55000000000000004</v>
      </c>
      <c r="D251">
        <v>20</v>
      </c>
      <c r="E251">
        <v>5</v>
      </c>
      <c r="F251">
        <v>11</v>
      </c>
      <c r="G251">
        <v>4</v>
      </c>
    </row>
    <row r="252" spans="1:7" x14ac:dyDescent="0.2">
      <c r="A252">
        <v>251</v>
      </c>
      <c r="B252" t="s">
        <v>280</v>
      </c>
      <c r="C252">
        <v>0.56999999999999995</v>
      </c>
      <c r="D252">
        <v>25</v>
      </c>
      <c r="E252">
        <v>8</v>
      </c>
      <c r="F252">
        <v>10</v>
      </c>
      <c r="G252">
        <v>7</v>
      </c>
    </row>
    <row r="253" spans="1:7" x14ac:dyDescent="0.2">
      <c r="A253">
        <v>252</v>
      </c>
      <c r="B253" t="s">
        <v>136</v>
      </c>
      <c r="C253">
        <v>0.42</v>
      </c>
      <c r="D253">
        <v>13</v>
      </c>
      <c r="E253">
        <v>6</v>
      </c>
      <c r="F253">
        <v>5</v>
      </c>
      <c r="G253">
        <v>2</v>
      </c>
    </row>
    <row r="254" spans="1:7" x14ac:dyDescent="0.2">
      <c r="A254">
        <v>253</v>
      </c>
      <c r="B254" t="s">
        <v>139</v>
      </c>
      <c r="C254">
        <v>0.48</v>
      </c>
      <c r="D254">
        <v>19</v>
      </c>
      <c r="E254">
        <v>6</v>
      </c>
      <c r="F254">
        <v>11</v>
      </c>
      <c r="G254">
        <v>2</v>
      </c>
    </row>
    <row r="255" spans="1:7" x14ac:dyDescent="0.2">
      <c r="A255">
        <v>254</v>
      </c>
      <c r="B255" t="s">
        <v>169</v>
      </c>
      <c r="C255">
        <v>0.45</v>
      </c>
      <c r="D255">
        <v>10</v>
      </c>
      <c r="E255">
        <v>5</v>
      </c>
      <c r="F255">
        <v>4</v>
      </c>
      <c r="G255">
        <v>1</v>
      </c>
    </row>
    <row r="256" spans="1:7" x14ac:dyDescent="0.2">
      <c r="A256">
        <v>255</v>
      </c>
      <c r="B256" t="s">
        <v>95</v>
      </c>
      <c r="C256">
        <v>0.52</v>
      </c>
      <c r="D256">
        <v>22</v>
      </c>
      <c r="E256">
        <v>8</v>
      </c>
      <c r="F256">
        <v>10</v>
      </c>
      <c r="G256">
        <v>4</v>
      </c>
    </row>
    <row r="257" spans="1:7" x14ac:dyDescent="0.2">
      <c r="A257">
        <v>256</v>
      </c>
      <c r="B257" t="s">
        <v>59</v>
      </c>
      <c r="C257">
        <v>0.53</v>
      </c>
      <c r="D257">
        <v>21</v>
      </c>
      <c r="E257">
        <v>6</v>
      </c>
      <c r="F257">
        <v>11</v>
      </c>
      <c r="G257">
        <v>4</v>
      </c>
    </row>
    <row r="258" spans="1:7" x14ac:dyDescent="0.2">
      <c r="A258">
        <v>257</v>
      </c>
      <c r="B258" t="s">
        <v>41</v>
      </c>
      <c r="C258">
        <v>0.48</v>
      </c>
      <c r="D258">
        <v>21</v>
      </c>
      <c r="E258">
        <v>10</v>
      </c>
      <c r="F258">
        <v>9</v>
      </c>
      <c r="G258">
        <v>2</v>
      </c>
    </row>
    <row r="259" spans="1:7" x14ac:dyDescent="0.2">
      <c r="A259">
        <v>258</v>
      </c>
      <c r="B259" t="s">
        <v>274</v>
      </c>
      <c r="C259">
        <v>0.43</v>
      </c>
      <c r="D259">
        <v>14</v>
      </c>
      <c r="E259">
        <v>5</v>
      </c>
      <c r="F259">
        <v>7</v>
      </c>
      <c r="G259">
        <v>2</v>
      </c>
    </row>
    <row r="260" spans="1:7" x14ac:dyDescent="0.2">
      <c r="A260">
        <v>259</v>
      </c>
      <c r="B260" t="s">
        <v>301</v>
      </c>
      <c r="C260">
        <v>0.55000000000000004</v>
      </c>
      <c r="D260">
        <v>18</v>
      </c>
      <c r="E260">
        <v>4</v>
      </c>
      <c r="F260">
        <v>9</v>
      </c>
      <c r="G260">
        <v>5</v>
      </c>
    </row>
    <row r="261" spans="1:7" x14ac:dyDescent="0.2">
      <c r="A261">
        <v>260</v>
      </c>
      <c r="B261" t="s">
        <v>226</v>
      </c>
      <c r="C261">
        <v>0.54</v>
      </c>
      <c r="D261">
        <v>19</v>
      </c>
      <c r="E261">
        <v>5</v>
      </c>
      <c r="F261">
        <v>9</v>
      </c>
      <c r="G261">
        <v>5</v>
      </c>
    </row>
    <row r="262" spans="1:7" x14ac:dyDescent="0.2">
      <c r="A262">
        <v>261</v>
      </c>
      <c r="B262" t="s">
        <v>11</v>
      </c>
      <c r="C262">
        <v>0.66</v>
      </c>
      <c r="D262">
        <v>8</v>
      </c>
      <c r="E262">
        <v>2</v>
      </c>
      <c r="F262">
        <v>3</v>
      </c>
      <c r="G262">
        <v>3</v>
      </c>
    </row>
    <row r="263" spans="1:7" x14ac:dyDescent="0.2">
      <c r="A263">
        <v>262</v>
      </c>
      <c r="B263" t="s">
        <v>137</v>
      </c>
      <c r="C263">
        <v>0.56000000000000005</v>
      </c>
      <c r="D263">
        <v>32</v>
      </c>
      <c r="E263">
        <v>10</v>
      </c>
      <c r="F263">
        <v>15</v>
      </c>
      <c r="G263">
        <v>7</v>
      </c>
    </row>
    <row r="264" spans="1:7" x14ac:dyDescent="0.2">
      <c r="A264">
        <v>263</v>
      </c>
      <c r="B264" t="s">
        <v>308</v>
      </c>
      <c r="C264">
        <v>0.55000000000000004</v>
      </c>
      <c r="D264">
        <v>25</v>
      </c>
      <c r="E264">
        <v>7</v>
      </c>
      <c r="F264">
        <v>13</v>
      </c>
      <c r="G264">
        <v>5</v>
      </c>
    </row>
    <row r="265" spans="1:7" x14ac:dyDescent="0.2">
      <c r="A265">
        <v>264</v>
      </c>
      <c r="B265" t="s">
        <v>288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>
        <v>265</v>
      </c>
      <c r="B266" t="s">
        <v>8</v>
      </c>
      <c r="C266">
        <v>0.45</v>
      </c>
      <c r="D266">
        <v>17</v>
      </c>
      <c r="E266">
        <v>6</v>
      </c>
      <c r="F266">
        <v>8</v>
      </c>
      <c r="G266">
        <v>3</v>
      </c>
    </row>
    <row r="267" spans="1:7" x14ac:dyDescent="0.2">
      <c r="A267">
        <v>266</v>
      </c>
      <c r="B267" t="s">
        <v>195</v>
      </c>
      <c r="C267">
        <v>0.55000000000000004</v>
      </c>
      <c r="D267">
        <v>26</v>
      </c>
      <c r="E267">
        <v>8</v>
      </c>
      <c r="F267">
        <v>11</v>
      </c>
      <c r="G267">
        <v>7</v>
      </c>
    </row>
    <row r="268" spans="1:7" x14ac:dyDescent="0.2">
      <c r="A268">
        <v>267</v>
      </c>
      <c r="B268" t="s">
        <v>72</v>
      </c>
      <c r="C268">
        <v>0.4</v>
      </c>
      <c r="D268">
        <v>11</v>
      </c>
      <c r="E268">
        <v>5</v>
      </c>
      <c r="F268">
        <v>4</v>
      </c>
      <c r="G268">
        <v>2</v>
      </c>
    </row>
    <row r="269" spans="1:7" x14ac:dyDescent="0.2">
      <c r="A269">
        <v>268</v>
      </c>
      <c r="B269" t="s">
        <v>255</v>
      </c>
      <c r="C269">
        <v>0.61</v>
      </c>
      <c r="D269">
        <v>34</v>
      </c>
      <c r="E269">
        <v>7</v>
      </c>
      <c r="F269">
        <v>14</v>
      </c>
      <c r="G269">
        <v>13</v>
      </c>
    </row>
    <row r="270" spans="1:7" x14ac:dyDescent="0.2">
      <c r="A270">
        <v>269</v>
      </c>
      <c r="B270" t="s">
        <v>278</v>
      </c>
      <c r="C270">
        <v>0.48</v>
      </c>
      <c r="D270">
        <v>18</v>
      </c>
      <c r="E270">
        <v>6</v>
      </c>
      <c r="F270">
        <v>9</v>
      </c>
      <c r="G270">
        <v>3</v>
      </c>
    </row>
    <row r="271" spans="1:7" x14ac:dyDescent="0.2">
      <c r="A271">
        <v>270</v>
      </c>
      <c r="B271" t="s">
        <v>257</v>
      </c>
      <c r="C271">
        <v>0.48</v>
      </c>
      <c r="D271">
        <v>1</v>
      </c>
      <c r="E271">
        <v>0</v>
      </c>
      <c r="F271">
        <v>1</v>
      </c>
      <c r="G271">
        <v>0</v>
      </c>
    </row>
    <row r="272" spans="1:7" x14ac:dyDescent="0.2">
      <c r="A272">
        <v>271</v>
      </c>
      <c r="B272" t="s">
        <v>182</v>
      </c>
      <c r="C272">
        <v>0.53</v>
      </c>
      <c r="D272">
        <v>20</v>
      </c>
      <c r="E272">
        <v>5</v>
      </c>
      <c r="F272">
        <v>11</v>
      </c>
      <c r="G272">
        <v>4</v>
      </c>
    </row>
    <row r="273" spans="1:7" x14ac:dyDescent="0.2">
      <c r="A273">
        <v>272</v>
      </c>
      <c r="B273" t="s">
        <v>111</v>
      </c>
      <c r="C273">
        <v>0.56999999999999995</v>
      </c>
      <c r="D273">
        <v>21</v>
      </c>
      <c r="E273">
        <v>5</v>
      </c>
      <c r="F273">
        <v>10</v>
      </c>
      <c r="G273">
        <v>6</v>
      </c>
    </row>
    <row r="274" spans="1:7" x14ac:dyDescent="0.2">
      <c r="A274">
        <v>273</v>
      </c>
      <c r="B274" t="s">
        <v>282</v>
      </c>
      <c r="C274">
        <v>0.46</v>
      </c>
      <c r="D274">
        <v>15</v>
      </c>
      <c r="E274">
        <v>6</v>
      </c>
      <c r="F274">
        <v>8</v>
      </c>
      <c r="G274">
        <v>1</v>
      </c>
    </row>
    <row r="275" spans="1:7" x14ac:dyDescent="0.2">
      <c r="A275">
        <v>274</v>
      </c>
      <c r="B275" t="s">
        <v>134</v>
      </c>
      <c r="C275">
        <v>0.56000000000000005</v>
      </c>
      <c r="D275">
        <v>29</v>
      </c>
      <c r="E275">
        <v>7</v>
      </c>
      <c r="F275">
        <v>12</v>
      </c>
      <c r="G275">
        <v>10</v>
      </c>
    </row>
    <row r="276" spans="1:7" x14ac:dyDescent="0.2">
      <c r="A276">
        <v>275</v>
      </c>
      <c r="B276" t="s">
        <v>67</v>
      </c>
      <c r="C276">
        <v>0.56999999999999995</v>
      </c>
      <c r="D276">
        <v>25</v>
      </c>
      <c r="E276">
        <v>7</v>
      </c>
      <c r="F276">
        <v>12</v>
      </c>
      <c r="G276">
        <v>6</v>
      </c>
    </row>
    <row r="277" spans="1:7" x14ac:dyDescent="0.2">
      <c r="A277">
        <v>276</v>
      </c>
      <c r="B277" t="s">
        <v>198</v>
      </c>
      <c r="C277">
        <v>0.53</v>
      </c>
      <c r="D277">
        <v>19</v>
      </c>
      <c r="E277">
        <v>6</v>
      </c>
      <c r="F277">
        <v>11</v>
      </c>
      <c r="G277">
        <v>2</v>
      </c>
    </row>
    <row r="278" spans="1:7" x14ac:dyDescent="0.2">
      <c r="A278">
        <v>277</v>
      </c>
      <c r="B278" t="s">
        <v>244</v>
      </c>
      <c r="C278">
        <v>0.53</v>
      </c>
      <c r="D278">
        <v>24</v>
      </c>
      <c r="E278">
        <v>7</v>
      </c>
      <c r="F278">
        <v>11</v>
      </c>
      <c r="G278">
        <v>6</v>
      </c>
    </row>
    <row r="279" spans="1:7" x14ac:dyDescent="0.2">
      <c r="A279">
        <v>278</v>
      </c>
      <c r="B279" t="s">
        <v>53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279</v>
      </c>
      <c r="B280" t="s">
        <v>87</v>
      </c>
      <c r="C280">
        <v>0.56000000000000005</v>
      </c>
      <c r="D280">
        <v>29</v>
      </c>
      <c r="E280">
        <v>9</v>
      </c>
      <c r="F280">
        <v>12</v>
      </c>
      <c r="G280">
        <v>8</v>
      </c>
    </row>
    <row r="281" spans="1:7" x14ac:dyDescent="0.2">
      <c r="A281">
        <v>280</v>
      </c>
      <c r="B281" t="s">
        <v>47</v>
      </c>
      <c r="C281">
        <v>0.57999999999999996</v>
      </c>
      <c r="D281">
        <v>26</v>
      </c>
      <c r="E281">
        <v>6</v>
      </c>
      <c r="F281">
        <v>12</v>
      </c>
      <c r="G281">
        <v>8</v>
      </c>
    </row>
    <row r="282" spans="1:7" x14ac:dyDescent="0.2">
      <c r="A282">
        <v>281</v>
      </c>
      <c r="B282" t="s">
        <v>317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282</v>
      </c>
      <c r="B283" t="s">
        <v>150</v>
      </c>
      <c r="C283">
        <v>0.54</v>
      </c>
      <c r="D283">
        <v>20</v>
      </c>
      <c r="E283">
        <v>6</v>
      </c>
      <c r="F283">
        <v>10</v>
      </c>
      <c r="G283">
        <v>4</v>
      </c>
    </row>
    <row r="284" spans="1:7" x14ac:dyDescent="0.2">
      <c r="A284">
        <v>283</v>
      </c>
      <c r="B284" t="s">
        <v>138</v>
      </c>
      <c r="C284">
        <v>0.59</v>
      </c>
      <c r="D284">
        <v>15</v>
      </c>
      <c r="E284">
        <v>4</v>
      </c>
      <c r="F284">
        <v>9</v>
      </c>
      <c r="G284">
        <v>2</v>
      </c>
    </row>
    <row r="285" spans="1:7" x14ac:dyDescent="0.2">
      <c r="A285">
        <v>284</v>
      </c>
      <c r="B285" t="s">
        <v>124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285</v>
      </c>
      <c r="B286" t="s">
        <v>236</v>
      </c>
      <c r="C286">
        <v>0.6</v>
      </c>
      <c r="D286">
        <v>19</v>
      </c>
      <c r="E286">
        <v>5</v>
      </c>
      <c r="F286">
        <v>9</v>
      </c>
      <c r="G286">
        <v>5</v>
      </c>
    </row>
    <row r="287" spans="1:7" x14ac:dyDescent="0.2">
      <c r="A287">
        <v>286</v>
      </c>
      <c r="B287" t="s">
        <v>100</v>
      </c>
      <c r="C287">
        <v>0.55000000000000004</v>
      </c>
      <c r="D287">
        <v>22</v>
      </c>
      <c r="E287">
        <v>7</v>
      </c>
      <c r="F287">
        <v>11</v>
      </c>
      <c r="G287">
        <v>4</v>
      </c>
    </row>
    <row r="288" spans="1:7" x14ac:dyDescent="0.2">
      <c r="A288">
        <v>287</v>
      </c>
      <c r="B288" t="s">
        <v>172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288</v>
      </c>
      <c r="B289" t="s">
        <v>292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">
      <c r="A290">
        <v>289</v>
      </c>
      <c r="B290" t="s">
        <v>220</v>
      </c>
      <c r="C290">
        <v>0.5</v>
      </c>
      <c r="D290">
        <v>19</v>
      </c>
      <c r="E290">
        <v>7</v>
      </c>
      <c r="F290">
        <v>8</v>
      </c>
      <c r="G290">
        <v>4</v>
      </c>
    </row>
    <row r="291" spans="1:7" x14ac:dyDescent="0.2">
      <c r="A291">
        <v>290</v>
      </c>
      <c r="B291" t="s">
        <v>225</v>
      </c>
      <c r="C291">
        <v>0.56000000000000005</v>
      </c>
      <c r="D291">
        <v>34</v>
      </c>
      <c r="E291">
        <v>11</v>
      </c>
      <c r="F291">
        <v>15</v>
      </c>
      <c r="G291">
        <v>8</v>
      </c>
    </row>
    <row r="292" spans="1:7" x14ac:dyDescent="0.2">
      <c r="A292">
        <v>291</v>
      </c>
      <c r="B292" t="s">
        <v>45</v>
      </c>
      <c r="C292">
        <v>0.48</v>
      </c>
      <c r="D292">
        <v>22</v>
      </c>
      <c r="E292">
        <v>8</v>
      </c>
      <c r="F292">
        <v>9</v>
      </c>
      <c r="G292">
        <v>5</v>
      </c>
    </row>
    <row r="293" spans="1:7" x14ac:dyDescent="0.2">
      <c r="A293">
        <v>292</v>
      </c>
      <c r="B293" t="s">
        <v>229</v>
      </c>
      <c r="C293">
        <v>0.51</v>
      </c>
      <c r="D293">
        <v>23</v>
      </c>
      <c r="E293">
        <v>8</v>
      </c>
      <c r="F293">
        <v>11</v>
      </c>
      <c r="G293">
        <v>4</v>
      </c>
    </row>
    <row r="294" spans="1:7" x14ac:dyDescent="0.2">
      <c r="A294">
        <v>293</v>
      </c>
      <c r="B294" t="s">
        <v>43</v>
      </c>
      <c r="C294">
        <v>0.49</v>
      </c>
      <c r="D294">
        <v>7</v>
      </c>
      <c r="E294">
        <v>4</v>
      </c>
      <c r="F294">
        <v>3</v>
      </c>
      <c r="G294">
        <v>0</v>
      </c>
    </row>
    <row r="295" spans="1:7" x14ac:dyDescent="0.2">
      <c r="A295">
        <v>294</v>
      </c>
      <c r="B295" t="s">
        <v>147</v>
      </c>
      <c r="C295">
        <v>0.59</v>
      </c>
      <c r="D295">
        <v>31</v>
      </c>
      <c r="E295">
        <v>11</v>
      </c>
      <c r="F295">
        <v>12</v>
      </c>
      <c r="G295">
        <v>8</v>
      </c>
    </row>
    <row r="296" spans="1:7" x14ac:dyDescent="0.2">
      <c r="A296">
        <v>295</v>
      </c>
      <c r="B296" t="s">
        <v>39</v>
      </c>
      <c r="C296">
        <v>0.53</v>
      </c>
      <c r="D296">
        <v>42</v>
      </c>
      <c r="E296">
        <v>13</v>
      </c>
      <c r="F296">
        <v>18</v>
      </c>
      <c r="G296">
        <v>11</v>
      </c>
    </row>
    <row r="297" spans="1:7" x14ac:dyDescent="0.2">
      <c r="A297">
        <v>296</v>
      </c>
      <c r="B297" t="s">
        <v>209</v>
      </c>
      <c r="C297">
        <v>0.56000000000000005</v>
      </c>
      <c r="D297">
        <v>28</v>
      </c>
      <c r="E297">
        <v>9</v>
      </c>
      <c r="F297">
        <v>12</v>
      </c>
      <c r="G297">
        <v>7</v>
      </c>
    </row>
    <row r="298" spans="1:7" x14ac:dyDescent="0.2">
      <c r="A298">
        <v>297</v>
      </c>
      <c r="B298" t="s">
        <v>23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>
        <v>298</v>
      </c>
      <c r="B299" t="s">
        <v>324</v>
      </c>
      <c r="C299">
        <v>0.57999999999999996</v>
      </c>
      <c r="D299">
        <v>23</v>
      </c>
      <c r="E299">
        <v>8</v>
      </c>
      <c r="F299">
        <v>8</v>
      </c>
      <c r="G299">
        <v>7</v>
      </c>
    </row>
    <row r="300" spans="1:7" x14ac:dyDescent="0.2">
      <c r="A300">
        <v>299</v>
      </c>
      <c r="B300" t="s">
        <v>251</v>
      </c>
      <c r="C300">
        <v>0.51</v>
      </c>
      <c r="D300">
        <v>20</v>
      </c>
      <c r="E300">
        <v>6</v>
      </c>
      <c r="F300">
        <v>11</v>
      </c>
      <c r="G300">
        <v>3</v>
      </c>
    </row>
    <row r="301" spans="1:7" x14ac:dyDescent="0.2">
      <c r="A301">
        <v>300</v>
      </c>
      <c r="B301" t="s">
        <v>66</v>
      </c>
      <c r="C301">
        <v>0.55000000000000004</v>
      </c>
      <c r="D301">
        <v>15</v>
      </c>
      <c r="E301">
        <v>6</v>
      </c>
      <c r="F301">
        <v>6</v>
      </c>
      <c r="G301">
        <v>3</v>
      </c>
    </row>
    <row r="302" spans="1:7" x14ac:dyDescent="0.2">
      <c r="A302">
        <v>301</v>
      </c>
      <c r="B302" t="s">
        <v>140</v>
      </c>
      <c r="C302">
        <v>0.54</v>
      </c>
      <c r="D302">
        <v>22</v>
      </c>
      <c r="E302">
        <v>7</v>
      </c>
      <c r="F302">
        <v>8</v>
      </c>
      <c r="G302">
        <v>7</v>
      </c>
    </row>
    <row r="303" spans="1:7" x14ac:dyDescent="0.2">
      <c r="A303">
        <v>302</v>
      </c>
      <c r="B303" t="s">
        <v>75</v>
      </c>
      <c r="C303">
        <v>0.55000000000000004</v>
      </c>
      <c r="D303">
        <v>17</v>
      </c>
      <c r="E303">
        <v>5</v>
      </c>
      <c r="F303">
        <v>9</v>
      </c>
      <c r="G303">
        <v>3</v>
      </c>
    </row>
    <row r="304" spans="1:7" x14ac:dyDescent="0.2">
      <c r="A304">
        <v>303</v>
      </c>
      <c r="B304" t="s">
        <v>16</v>
      </c>
      <c r="C304">
        <v>0.48</v>
      </c>
      <c r="D304">
        <v>33</v>
      </c>
      <c r="E304">
        <v>11</v>
      </c>
      <c r="F304">
        <v>18</v>
      </c>
      <c r="G304">
        <v>4</v>
      </c>
    </row>
    <row r="305" spans="1:7" x14ac:dyDescent="0.2">
      <c r="A305">
        <v>304</v>
      </c>
      <c r="B305" t="s">
        <v>295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>
        <v>305</v>
      </c>
      <c r="B306" t="s">
        <v>297</v>
      </c>
      <c r="C306">
        <v>0.55000000000000004</v>
      </c>
      <c r="D306">
        <v>17</v>
      </c>
      <c r="E306">
        <v>6</v>
      </c>
      <c r="F306">
        <v>8</v>
      </c>
      <c r="G306">
        <v>3</v>
      </c>
    </row>
    <row r="307" spans="1:7" x14ac:dyDescent="0.2">
      <c r="A307">
        <v>306</v>
      </c>
      <c r="B307" t="s">
        <v>184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>
        <v>307</v>
      </c>
      <c r="B308" t="s">
        <v>205</v>
      </c>
      <c r="C308">
        <v>0.54</v>
      </c>
      <c r="D308">
        <v>18</v>
      </c>
      <c r="E308">
        <v>6</v>
      </c>
      <c r="F308">
        <v>8</v>
      </c>
      <c r="G308">
        <v>4</v>
      </c>
    </row>
    <row r="309" spans="1:7" x14ac:dyDescent="0.2">
      <c r="A309">
        <v>308</v>
      </c>
      <c r="B309" t="s">
        <v>104</v>
      </c>
      <c r="C309">
        <v>0.54</v>
      </c>
      <c r="D309">
        <v>20</v>
      </c>
      <c r="E309">
        <v>7</v>
      </c>
      <c r="F309">
        <v>10</v>
      </c>
      <c r="G309">
        <v>3</v>
      </c>
    </row>
    <row r="310" spans="1:7" x14ac:dyDescent="0.2">
      <c r="A310">
        <v>309</v>
      </c>
      <c r="B310" t="s">
        <v>91</v>
      </c>
      <c r="C310">
        <v>0.47</v>
      </c>
      <c r="D310">
        <v>21</v>
      </c>
      <c r="E310">
        <v>8</v>
      </c>
      <c r="F310">
        <v>10</v>
      </c>
      <c r="G310">
        <v>3</v>
      </c>
    </row>
    <row r="311" spans="1:7" x14ac:dyDescent="0.2">
      <c r="A311">
        <v>310</v>
      </c>
      <c r="B311" t="s">
        <v>120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>
        <v>311</v>
      </c>
      <c r="B312" t="s">
        <v>5</v>
      </c>
      <c r="C312">
        <v>0.59</v>
      </c>
      <c r="D312">
        <v>36</v>
      </c>
      <c r="E312">
        <v>12</v>
      </c>
      <c r="F312">
        <v>15</v>
      </c>
      <c r="G312">
        <v>9</v>
      </c>
    </row>
    <row r="313" spans="1:7" x14ac:dyDescent="0.2">
      <c r="A313">
        <v>312</v>
      </c>
      <c r="B313" t="s">
        <v>101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">
      <c r="A314">
        <v>313</v>
      </c>
      <c r="B314" t="s">
        <v>193</v>
      </c>
      <c r="C314">
        <v>0.5</v>
      </c>
      <c r="D314">
        <v>21</v>
      </c>
      <c r="E314">
        <v>7</v>
      </c>
      <c r="F314">
        <v>9</v>
      </c>
      <c r="G314">
        <v>5</v>
      </c>
    </row>
    <row r="315" spans="1:7" x14ac:dyDescent="0.2">
      <c r="A315">
        <v>314</v>
      </c>
      <c r="B315" t="s">
        <v>50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>
        <v>315</v>
      </c>
      <c r="B316" t="s">
        <v>110</v>
      </c>
      <c r="C316">
        <v>0.52</v>
      </c>
      <c r="D316">
        <v>17</v>
      </c>
      <c r="E316">
        <v>6</v>
      </c>
      <c r="F316">
        <v>9</v>
      </c>
      <c r="G316">
        <v>2</v>
      </c>
    </row>
    <row r="317" spans="1:7" x14ac:dyDescent="0.2">
      <c r="A317">
        <v>316</v>
      </c>
      <c r="B317" t="s">
        <v>174</v>
      </c>
      <c r="C317">
        <v>0.47</v>
      </c>
      <c r="D317">
        <v>9</v>
      </c>
      <c r="E317">
        <v>4</v>
      </c>
      <c r="F317">
        <v>4</v>
      </c>
      <c r="G317">
        <v>1</v>
      </c>
    </row>
    <row r="318" spans="1:7" x14ac:dyDescent="0.2">
      <c r="A318">
        <v>317</v>
      </c>
      <c r="B318" t="s">
        <v>127</v>
      </c>
      <c r="C318">
        <v>0.59</v>
      </c>
      <c r="D318">
        <v>22</v>
      </c>
      <c r="E318">
        <v>4</v>
      </c>
      <c r="F318">
        <v>11</v>
      </c>
      <c r="G318">
        <v>7</v>
      </c>
    </row>
    <row r="319" spans="1:7" x14ac:dyDescent="0.2">
      <c r="A319">
        <v>318</v>
      </c>
      <c r="B319" t="s">
        <v>7</v>
      </c>
      <c r="C319">
        <v>0.55000000000000004</v>
      </c>
      <c r="D319">
        <v>37</v>
      </c>
      <c r="E319">
        <v>13</v>
      </c>
      <c r="F319">
        <v>16</v>
      </c>
      <c r="G319">
        <v>8</v>
      </c>
    </row>
    <row r="320" spans="1:7" x14ac:dyDescent="0.2">
      <c r="A320">
        <v>319</v>
      </c>
      <c r="B320" t="s">
        <v>63</v>
      </c>
      <c r="C320">
        <v>0.5</v>
      </c>
      <c r="D320">
        <v>13</v>
      </c>
      <c r="E320">
        <v>5</v>
      </c>
      <c r="F320">
        <v>5</v>
      </c>
      <c r="G320">
        <v>3</v>
      </c>
    </row>
    <row r="321" spans="1:7" x14ac:dyDescent="0.2">
      <c r="A321">
        <v>320</v>
      </c>
      <c r="B321" t="s">
        <v>57</v>
      </c>
      <c r="C321">
        <v>0.51</v>
      </c>
      <c r="D321">
        <v>22</v>
      </c>
      <c r="E321">
        <v>8</v>
      </c>
      <c r="F321">
        <v>10</v>
      </c>
      <c r="G32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2B30-12E4-4647-BEE5-9DEF8CA76A36}">
  <dimension ref="A1:D321"/>
  <sheetViews>
    <sheetView workbookViewId="0">
      <selection sqref="A1:D321"/>
    </sheetView>
  </sheetViews>
  <sheetFormatPr baseColWidth="10" defaultColWidth="8.83203125" defaultRowHeight="15" x14ac:dyDescent="0.2"/>
  <cols>
    <col min="1" max="1" width="4.1640625" bestFit="1" customWidth="1"/>
    <col min="2" max="2" width="57.33203125" bestFit="1" customWidth="1"/>
    <col min="3" max="3" width="46.33203125" bestFit="1" customWidth="1"/>
    <col min="4" max="4" width="20.1640625" bestFit="1" customWidth="1"/>
  </cols>
  <sheetData>
    <row r="1" spans="1:4" x14ac:dyDescent="0.2">
      <c r="A1" s="1" t="s">
        <v>0</v>
      </c>
      <c r="B1" s="1" t="s">
        <v>1</v>
      </c>
      <c r="C1" s="1" t="s">
        <v>697</v>
      </c>
      <c r="D1" s="1" t="s">
        <v>696</v>
      </c>
    </row>
    <row r="2" spans="1:4" x14ac:dyDescent="0.2">
      <c r="A2">
        <v>1</v>
      </c>
      <c r="B2" t="s">
        <v>57</v>
      </c>
      <c r="C2" t="s">
        <v>695</v>
      </c>
      <c r="D2" t="s">
        <v>685</v>
      </c>
    </row>
    <row r="3" spans="1:4" x14ac:dyDescent="0.2">
      <c r="A3">
        <v>2</v>
      </c>
      <c r="B3" t="s">
        <v>59</v>
      </c>
      <c r="C3" t="s">
        <v>694</v>
      </c>
      <c r="D3" t="s">
        <v>685</v>
      </c>
    </row>
    <row r="4" spans="1:4" x14ac:dyDescent="0.2">
      <c r="A4">
        <v>3</v>
      </c>
      <c r="B4" t="s">
        <v>183</v>
      </c>
      <c r="C4" t="s">
        <v>693</v>
      </c>
      <c r="D4" t="s">
        <v>685</v>
      </c>
    </row>
    <row r="5" spans="1:4" x14ac:dyDescent="0.2">
      <c r="A5">
        <v>4</v>
      </c>
      <c r="B5" t="s">
        <v>320</v>
      </c>
      <c r="C5" t="s">
        <v>692</v>
      </c>
      <c r="D5" t="s">
        <v>685</v>
      </c>
    </row>
    <row r="6" spans="1:4" x14ac:dyDescent="0.2">
      <c r="A6">
        <v>5</v>
      </c>
      <c r="B6" t="s">
        <v>89</v>
      </c>
      <c r="C6" t="s">
        <v>691</v>
      </c>
      <c r="D6" t="s">
        <v>685</v>
      </c>
    </row>
    <row r="7" spans="1:4" x14ac:dyDescent="0.2">
      <c r="A7">
        <v>6</v>
      </c>
      <c r="B7" t="s">
        <v>100</v>
      </c>
      <c r="C7" t="s">
        <v>690</v>
      </c>
      <c r="D7" t="s">
        <v>685</v>
      </c>
    </row>
    <row r="8" spans="1:4" x14ac:dyDescent="0.2">
      <c r="A8">
        <v>7</v>
      </c>
      <c r="B8" t="s">
        <v>127</v>
      </c>
      <c r="C8" t="s">
        <v>689</v>
      </c>
      <c r="D8" t="s">
        <v>685</v>
      </c>
    </row>
    <row r="9" spans="1:4" x14ac:dyDescent="0.2">
      <c r="A9">
        <v>8</v>
      </c>
      <c r="B9" t="s">
        <v>34</v>
      </c>
      <c r="C9" t="s">
        <v>688</v>
      </c>
      <c r="D9" t="s">
        <v>685</v>
      </c>
    </row>
    <row r="10" spans="1:4" x14ac:dyDescent="0.2">
      <c r="A10">
        <v>9</v>
      </c>
      <c r="B10" t="s">
        <v>68</v>
      </c>
      <c r="C10" t="s">
        <v>687</v>
      </c>
      <c r="D10" t="s">
        <v>685</v>
      </c>
    </row>
    <row r="11" spans="1:4" x14ac:dyDescent="0.2">
      <c r="A11">
        <v>10</v>
      </c>
      <c r="B11" t="s">
        <v>49</v>
      </c>
      <c r="C11" t="s">
        <v>686</v>
      </c>
      <c r="D11" t="s">
        <v>685</v>
      </c>
    </row>
    <row r="12" spans="1:4" x14ac:dyDescent="0.2">
      <c r="A12">
        <v>11</v>
      </c>
      <c r="B12" t="s">
        <v>220</v>
      </c>
      <c r="C12" t="s">
        <v>684</v>
      </c>
      <c r="D12" t="s">
        <v>674</v>
      </c>
    </row>
    <row r="13" spans="1:4" x14ac:dyDescent="0.2">
      <c r="A13">
        <v>12</v>
      </c>
      <c r="B13" t="s">
        <v>155</v>
      </c>
      <c r="C13" t="s">
        <v>683</v>
      </c>
      <c r="D13" t="s">
        <v>674</v>
      </c>
    </row>
    <row r="14" spans="1:4" x14ac:dyDescent="0.2">
      <c r="A14">
        <v>13</v>
      </c>
      <c r="B14" t="s">
        <v>194</v>
      </c>
      <c r="C14" t="s">
        <v>682</v>
      </c>
      <c r="D14" t="s">
        <v>674</v>
      </c>
    </row>
    <row r="15" spans="1:4" x14ac:dyDescent="0.2">
      <c r="A15">
        <v>14</v>
      </c>
      <c r="B15" t="s">
        <v>210</v>
      </c>
      <c r="C15" t="s">
        <v>681</v>
      </c>
      <c r="D15" t="s">
        <v>674</v>
      </c>
    </row>
    <row r="16" spans="1:4" x14ac:dyDescent="0.2">
      <c r="A16">
        <v>15</v>
      </c>
      <c r="B16" t="s">
        <v>42</v>
      </c>
      <c r="C16" t="s">
        <v>680</v>
      </c>
      <c r="D16" t="s">
        <v>674</v>
      </c>
    </row>
    <row r="17" spans="1:4" x14ac:dyDescent="0.2">
      <c r="A17">
        <v>16</v>
      </c>
      <c r="B17" t="s">
        <v>129</v>
      </c>
      <c r="C17" t="s">
        <v>679</v>
      </c>
      <c r="D17" t="s">
        <v>674</v>
      </c>
    </row>
    <row r="18" spans="1:4" x14ac:dyDescent="0.2">
      <c r="A18">
        <v>17</v>
      </c>
      <c r="B18" t="s">
        <v>136</v>
      </c>
      <c r="C18" t="s">
        <v>678</v>
      </c>
      <c r="D18" t="s">
        <v>674</v>
      </c>
    </row>
    <row r="19" spans="1:4" x14ac:dyDescent="0.2">
      <c r="A19">
        <v>18</v>
      </c>
      <c r="B19" t="s">
        <v>82</v>
      </c>
      <c r="C19" t="s">
        <v>677</v>
      </c>
      <c r="D19" t="s">
        <v>674</v>
      </c>
    </row>
    <row r="20" spans="1:4" x14ac:dyDescent="0.2">
      <c r="A20">
        <v>19</v>
      </c>
      <c r="B20" t="s">
        <v>125</v>
      </c>
      <c r="C20" t="s">
        <v>676</v>
      </c>
      <c r="D20" t="s">
        <v>674</v>
      </c>
    </row>
    <row r="21" spans="1:4" x14ac:dyDescent="0.2">
      <c r="A21">
        <v>20</v>
      </c>
      <c r="B21" t="s">
        <v>223</v>
      </c>
      <c r="C21" t="s">
        <v>675</v>
      </c>
      <c r="D21" t="s">
        <v>674</v>
      </c>
    </row>
    <row r="22" spans="1:4" x14ac:dyDescent="0.2">
      <c r="A22">
        <v>21</v>
      </c>
      <c r="B22" t="s">
        <v>268</v>
      </c>
      <c r="C22" t="s">
        <v>673</v>
      </c>
      <c r="D22" t="s">
        <v>663</v>
      </c>
    </row>
    <row r="23" spans="1:4" x14ac:dyDescent="0.2">
      <c r="A23">
        <v>22</v>
      </c>
      <c r="B23" t="s">
        <v>159</v>
      </c>
      <c r="C23" t="s">
        <v>672</v>
      </c>
      <c r="D23" t="s">
        <v>663</v>
      </c>
    </row>
    <row r="24" spans="1:4" x14ac:dyDescent="0.2">
      <c r="A24">
        <v>23</v>
      </c>
      <c r="B24" t="s">
        <v>204</v>
      </c>
      <c r="C24" t="s">
        <v>671</v>
      </c>
      <c r="D24" t="s">
        <v>663</v>
      </c>
    </row>
    <row r="25" spans="1:4" x14ac:dyDescent="0.2">
      <c r="A25">
        <v>24</v>
      </c>
      <c r="B25" t="s">
        <v>53</v>
      </c>
      <c r="C25" t="s">
        <v>670</v>
      </c>
      <c r="D25" t="s">
        <v>663</v>
      </c>
    </row>
    <row r="26" spans="1:4" x14ac:dyDescent="0.2">
      <c r="A26">
        <v>25</v>
      </c>
      <c r="B26" t="s">
        <v>104</v>
      </c>
      <c r="C26" t="s">
        <v>669</v>
      </c>
      <c r="D26" t="s">
        <v>663</v>
      </c>
    </row>
    <row r="27" spans="1:4" x14ac:dyDescent="0.2">
      <c r="A27">
        <v>26</v>
      </c>
      <c r="B27" t="s">
        <v>187</v>
      </c>
      <c r="C27" t="s">
        <v>668</v>
      </c>
      <c r="D27" t="s">
        <v>663</v>
      </c>
    </row>
    <row r="28" spans="1:4" x14ac:dyDescent="0.2">
      <c r="A28">
        <v>27</v>
      </c>
      <c r="B28" t="s">
        <v>298</v>
      </c>
      <c r="C28" t="s">
        <v>667</v>
      </c>
      <c r="D28" t="s">
        <v>663</v>
      </c>
    </row>
    <row r="29" spans="1:4" x14ac:dyDescent="0.2">
      <c r="A29">
        <v>28</v>
      </c>
      <c r="B29" t="s">
        <v>111</v>
      </c>
      <c r="C29" t="s">
        <v>666</v>
      </c>
      <c r="D29" t="s">
        <v>663</v>
      </c>
    </row>
    <row r="30" spans="1:4" x14ac:dyDescent="0.2">
      <c r="A30">
        <v>29</v>
      </c>
      <c r="B30" t="s">
        <v>280</v>
      </c>
      <c r="C30" t="s">
        <v>665</v>
      </c>
      <c r="D30" t="s">
        <v>663</v>
      </c>
    </row>
    <row r="31" spans="1:4" x14ac:dyDescent="0.2">
      <c r="A31">
        <v>30</v>
      </c>
      <c r="B31" t="s">
        <v>46</v>
      </c>
      <c r="C31" t="s">
        <v>664</v>
      </c>
      <c r="D31" t="s">
        <v>663</v>
      </c>
    </row>
    <row r="32" spans="1:4" x14ac:dyDescent="0.2">
      <c r="A32">
        <v>31</v>
      </c>
      <c r="B32" t="s">
        <v>173</v>
      </c>
      <c r="C32" t="s">
        <v>662</v>
      </c>
      <c r="D32" t="s">
        <v>652</v>
      </c>
    </row>
    <row r="33" spans="1:4" x14ac:dyDescent="0.2">
      <c r="A33">
        <v>32</v>
      </c>
      <c r="B33" t="s">
        <v>55</v>
      </c>
      <c r="C33" t="s">
        <v>661</v>
      </c>
      <c r="D33" t="s">
        <v>652</v>
      </c>
    </row>
    <row r="34" spans="1:4" x14ac:dyDescent="0.2">
      <c r="A34">
        <v>33</v>
      </c>
      <c r="B34" t="s">
        <v>19</v>
      </c>
      <c r="C34" t="s">
        <v>660</v>
      </c>
      <c r="D34" t="s">
        <v>652</v>
      </c>
    </row>
    <row r="35" spans="1:4" x14ac:dyDescent="0.2">
      <c r="A35">
        <v>34</v>
      </c>
      <c r="B35" t="s">
        <v>307</v>
      </c>
      <c r="C35" t="s">
        <v>659</v>
      </c>
      <c r="D35" t="s">
        <v>652</v>
      </c>
    </row>
    <row r="36" spans="1:4" x14ac:dyDescent="0.2">
      <c r="A36">
        <v>35</v>
      </c>
      <c r="B36" t="s">
        <v>216</v>
      </c>
      <c r="C36" t="s">
        <v>658</v>
      </c>
      <c r="D36" t="s">
        <v>652</v>
      </c>
    </row>
    <row r="37" spans="1:4" x14ac:dyDescent="0.2">
      <c r="A37">
        <v>36</v>
      </c>
      <c r="B37" t="s">
        <v>233</v>
      </c>
      <c r="C37" t="s">
        <v>657</v>
      </c>
      <c r="D37" t="s">
        <v>652</v>
      </c>
    </row>
    <row r="38" spans="1:4" x14ac:dyDescent="0.2">
      <c r="A38">
        <v>37</v>
      </c>
      <c r="B38" t="s">
        <v>239</v>
      </c>
      <c r="C38" t="s">
        <v>656</v>
      </c>
      <c r="D38" t="s">
        <v>652</v>
      </c>
    </row>
    <row r="39" spans="1:4" x14ac:dyDescent="0.2">
      <c r="A39">
        <v>38</v>
      </c>
      <c r="B39" t="s">
        <v>134</v>
      </c>
      <c r="C39" t="s">
        <v>655</v>
      </c>
      <c r="D39" t="s">
        <v>652</v>
      </c>
    </row>
    <row r="40" spans="1:4" x14ac:dyDescent="0.2">
      <c r="A40">
        <v>39</v>
      </c>
      <c r="B40" t="s">
        <v>98</v>
      </c>
      <c r="C40" t="s">
        <v>654</v>
      </c>
      <c r="D40" t="s">
        <v>652</v>
      </c>
    </row>
    <row r="41" spans="1:4" x14ac:dyDescent="0.2">
      <c r="A41">
        <v>40</v>
      </c>
      <c r="B41" t="s">
        <v>62</v>
      </c>
      <c r="C41" t="s">
        <v>653</v>
      </c>
      <c r="D41" t="s">
        <v>652</v>
      </c>
    </row>
    <row r="42" spans="1:4" x14ac:dyDescent="0.2">
      <c r="A42">
        <v>41</v>
      </c>
      <c r="B42" t="s">
        <v>247</v>
      </c>
      <c r="C42" t="s">
        <v>651</v>
      </c>
      <c r="D42" t="s">
        <v>641</v>
      </c>
    </row>
    <row r="43" spans="1:4" x14ac:dyDescent="0.2">
      <c r="A43">
        <v>42</v>
      </c>
      <c r="B43" t="s">
        <v>139</v>
      </c>
      <c r="C43" t="s">
        <v>650</v>
      </c>
      <c r="D43" t="s">
        <v>641</v>
      </c>
    </row>
    <row r="44" spans="1:4" x14ac:dyDescent="0.2">
      <c r="A44">
        <v>43</v>
      </c>
      <c r="B44" t="s">
        <v>299</v>
      </c>
      <c r="C44" t="s">
        <v>649</v>
      </c>
      <c r="D44" t="s">
        <v>641</v>
      </c>
    </row>
    <row r="45" spans="1:4" x14ac:dyDescent="0.2">
      <c r="A45">
        <v>44</v>
      </c>
      <c r="B45" t="s">
        <v>43</v>
      </c>
      <c r="C45" t="s">
        <v>648</v>
      </c>
      <c r="D45" t="s">
        <v>641</v>
      </c>
    </row>
    <row r="46" spans="1:4" x14ac:dyDescent="0.2">
      <c r="A46">
        <v>45</v>
      </c>
      <c r="B46" t="s">
        <v>77</v>
      </c>
      <c r="C46" t="s">
        <v>647</v>
      </c>
      <c r="D46" t="s">
        <v>641</v>
      </c>
    </row>
    <row r="47" spans="1:4" x14ac:dyDescent="0.2">
      <c r="A47">
        <v>46</v>
      </c>
      <c r="B47" t="s">
        <v>140</v>
      </c>
      <c r="C47" t="s">
        <v>646</v>
      </c>
      <c r="D47" t="s">
        <v>641</v>
      </c>
    </row>
    <row r="48" spans="1:4" x14ac:dyDescent="0.2">
      <c r="A48">
        <v>47</v>
      </c>
      <c r="B48" t="s">
        <v>284</v>
      </c>
      <c r="C48" t="s">
        <v>645</v>
      </c>
      <c r="D48" t="s">
        <v>641</v>
      </c>
    </row>
    <row r="49" spans="1:4" x14ac:dyDescent="0.2">
      <c r="A49">
        <v>48</v>
      </c>
      <c r="B49" t="s">
        <v>117</v>
      </c>
      <c r="C49" t="s">
        <v>644</v>
      </c>
      <c r="D49" t="s">
        <v>641</v>
      </c>
    </row>
    <row r="50" spans="1:4" x14ac:dyDescent="0.2">
      <c r="A50">
        <v>49</v>
      </c>
      <c r="B50" t="s">
        <v>48</v>
      </c>
      <c r="C50" t="s">
        <v>643</v>
      </c>
      <c r="D50" t="s">
        <v>641</v>
      </c>
    </row>
    <row r="51" spans="1:4" x14ac:dyDescent="0.2">
      <c r="A51">
        <v>50</v>
      </c>
      <c r="B51" t="s">
        <v>286</v>
      </c>
      <c r="C51" t="s">
        <v>642</v>
      </c>
      <c r="D51" t="s">
        <v>641</v>
      </c>
    </row>
    <row r="52" spans="1:4" x14ac:dyDescent="0.2">
      <c r="A52">
        <v>51</v>
      </c>
      <c r="B52" t="s">
        <v>17</v>
      </c>
      <c r="C52" t="s">
        <v>640</v>
      </c>
      <c r="D52" t="s">
        <v>630</v>
      </c>
    </row>
    <row r="53" spans="1:4" x14ac:dyDescent="0.2">
      <c r="A53">
        <v>52</v>
      </c>
      <c r="B53" t="s">
        <v>6</v>
      </c>
      <c r="C53" t="s">
        <v>639</v>
      </c>
      <c r="D53" t="s">
        <v>630</v>
      </c>
    </row>
    <row r="54" spans="1:4" x14ac:dyDescent="0.2">
      <c r="A54">
        <v>53</v>
      </c>
      <c r="B54" t="s">
        <v>214</v>
      </c>
      <c r="C54" t="s">
        <v>638</v>
      </c>
      <c r="D54" t="s">
        <v>630</v>
      </c>
    </row>
    <row r="55" spans="1:4" x14ac:dyDescent="0.2">
      <c r="A55">
        <v>54</v>
      </c>
      <c r="B55" t="s">
        <v>227</v>
      </c>
      <c r="C55" t="s">
        <v>637</v>
      </c>
      <c r="D55" t="s">
        <v>630</v>
      </c>
    </row>
    <row r="56" spans="1:4" x14ac:dyDescent="0.2">
      <c r="A56">
        <v>55</v>
      </c>
      <c r="B56" t="s">
        <v>310</v>
      </c>
      <c r="C56" t="s">
        <v>636</v>
      </c>
      <c r="D56" t="s">
        <v>630</v>
      </c>
    </row>
    <row r="57" spans="1:4" x14ac:dyDescent="0.2">
      <c r="A57">
        <v>56</v>
      </c>
      <c r="B57" t="s">
        <v>161</v>
      </c>
      <c r="C57" t="s">
        <v>635</v>
      </c>
      <c r="D57" t="s">
        <v>630</v>
      </c>
    </row>
    <row r="58" spans="1:4" x14ac:dyDescent="0.2">
      <c r="A58">
        <v>57</v>
      </c>
      <c r="B58" t="s">
        <v>189</v>
      </c>
      <c r="C58" t="s">
        <v>634</v>
      </c>
      <c r="D58" t="s">
        <v>630</v>
      </c>
    </row>
    <row r="59" spans="1:4" x14ac:dyDescent="0.2">
      <c r="A59">
        <v>58</v>
      </c>
      <c r="B59" t="s">
        <v>51</v>
      </c>
      <c r="C59" t="s">
        <v>633</v>
      </c>
      <c r="D59" t="s">
        <v>630</v>
      </c>
    </row>
    <row r="60" spans="1:4" x14ac:dyDescent="0.2">
      <c r="A60">
        <v>59</v>
      </c>
      <c r="B60" t="s">
        <v>186</v>
      </c>
      <c r="C60" t="s">
        <v>632</v>
      </c>
      <c r="D60" t="s">
        <v>630</v>
      </c>
    </row>
    <row r="61" spans="1:4" x14ac:dyDescent="0.2">
      <c r="A61">
        <v>60</v>
      </c>
      <c r="B61" t="s">
        <v>251</v>
      </c>
      <c r="C61" t="s">
        <v>631</v>
      </c>
      <c r="D61" t="s">
        <v>630</v>
      </c>
    </row>
    <row r="62" spans="1:4" x14ac:dyDescent="0.2">
      <c r="A62">
        <v>61</v>
      </c>
      <c r="B62" t="s">
        <v>207</v>
      </c>
      <c r="C62" t="s">
        <v>629</v>
      </c>
      <c r="D62" t="s">
        <v>619</v>
      </c>
    </row>
    <row r="63" spans="1:4" x14ac:dyDescent="0.2">
      <c r="A63">
        <v>62</v>
      </c>
      <c r="B63" t="s">
        <v>267</v>
      </c>
      <c r="C63" t="s">
        <v>628</v>
      </c>
      <c r="D63" t="s">
        <v>619</v>
      </c>
    </row>
    <row r="64" spans="1:4" x14ac:dyDescent="0.2">
      <c r="A64">
        <v>63</v>
      </c>
      <c r="B64" t="s">
        <v>288</v>
      </c>
      <c r="C64" t="s">
        <v>627</v>
      </c>
      <c r="D64" t="s">
        <v>619</v>
      </c>
    </row>
    <row r="65" spans="1:4" x14ac:dyDescent="0.2">
      <c r="A65">
        <v>64</v>
      </c>
      <c r="B65" t="s">
        <v>261</v>
      </c>
      <c r="C65" t="s">
        <v>626</v>
      </c>
      <c r="D65" t="s">
        <v>619</v>
      </c>
    </row>
    <row r="66" spans="1:4" x14ac:dyDescent="0.2">
      <c r="A66">
        <v>65</v>
      </c>
      <c r="B66" t="s">
        <v>306</v>
      </c>
      <c r="C66" t="s">
        <v>625</v>
      </c>
      <c r="D66" t="s">
        <v>619</v>
      </c>
    </row>
    <row r="67" spans="1:4" x14ac:dyDescent="0.2">
      <c r="A67">
        <v>66</v>
      </c>
      <c r="B67" t="s">
        <v>94</v>
      </c>
      <c r="C67" t="s">
        <v>624</v>
      </c>
      <c r="D67" t="s">
        <v>619</v>
      </c>
    </row>
    <row r="68" spans="1:4" x14ac:dyDescent="0.2">
      <c r="A68">
        <v>67</v>
      </c>
      <c r="B68" t="s">
        <v>7</v>
      </c>
      <c r="C68" t="s">
        <v>623</v>
      </c>
      <c r="D68" t="s">
        <v>619</v>
      </c>
    </row>
    <row r="69" spans="1:4" x14ac:dyDescent="0.2">
      <c r="A69">
        <v>68</v>
      </c>
      <c r="B69" t="s">
        <v>230</v>
      </c>
      <c r="C69" t="s">
        <v>622</v>
      </c>
      <c r="D69" t="s">
        <v>619</v>
      </c>
    </row>
    <row r="70" spans="1:4" x14ac:dyDescent="0.2">
      <c r="A70">
        <v>69</v>
      </c>
      <c r="B70" t="s">
        <v>263</v>
      </c>
      <c r="C70" t="s">
        <v>621</v>
      </c>
      <c r="D70" t="s">
        <v>619</v>
      </c>
    </row>
    <row r="71" spans="1:4" x14ac:dyDescent="0.2">
      <c r="A71">
        <v>70</v>
      </c>
      <c r="B71" t="s">
        <v>112</v>
      </c>
      <c r="C71" t="s">
        <v>620</v>
      </c>
      <c r="D71" t="s">
        <v>619</v>
      </c>
    </row>
    <row r="72" spans="1:4" x14ac:dyDescent="0.2">
      <c r="A72">
        <v>71</v>
      </c>
      <c r="B72" t="s">
        <v>171</v>
      </c>
      <c r="C72" t="s">
        <v>618</v>
      </c>
      <c r="D72" t="s">
        <v>608</v>
      </c>
    </row>
    <row r="73" spans="1:4" x14ac:dyDescent="0.2">
      <c r="A73">
        <v>72</v>
      </c>
      <c r="B73" t="s">
        <v>304</v>
      </c>
      <c r="C73" t="s">
        <v>617</v>
      </c>
      <c r="D73" t="s">
        <v>608</v>
      </c>
    </row>
    <row r="74" spans="1:4" x14ac:dyDescent="0.2">
      <c r="A74">
        <v>73</v>
      </c>
      <c r="B74" t="s">
        <v>273</v>
      </c>
      <c r="C74" t="s">
        <v>616</v>
      </c>
      <c r="D74" t="s">
        <v>608</v>
      </c>
    </row>
    <row r="75" spans="1:4" x14ac:dyDescent="0.2">
      <c r="A75">
        <v>74</v>
      </c>
      <c r="B75" t="s">
        <v>16</v>
      </c>
      <c r="C75" t="s">
        <v>615</v>
      </c>
      <c r="D75" t="s">
        <v>608</v>
      </c>
    </row>
    <row r="76" spans="1:4" x14ac:dyDescent="0.2">
      <c r="A76">
        <v>75</v>
      </c>
      <c r="B76" t="s">
        <v>21</v>
      </c>
      <c r="C76" t="s">
        <v>614</v>
      </c>
      <c r="D76" t="s">
        <v>608</v>
      </c>
    </row>
    <row r="77" spans="1:4" x14ac:dyDescent="0.2">
      <c r="A77">
        <v>76</v>
      </c>
      <c r="B77" t="s">
        <v>177</v>
      </c>
      <c r="C77" t="s">
        <v>613</v>
      </c>
      <c r="D77" t="s">
        <v>608</v>
      </c>
    </row>
    <row r="78" spans="1:4" x14ac:dyDescent="0.2">
      <c r="A78">
        <v>77</v>
      </c>
      <c r="B78" t="s">
        <v>235</v>
      </c>
      <c r="C78" t="s">
        <v>612</v>
      </c>
      <c r="D78" t="s">
        <v>608</v>
      </c>
    </row>
    <row r="79" spans="1:4" x14ac:dyDescent="0.2">
      <c r="A79">
        <v>78</v>
      </c>
      <c r="B79" t="s">
        <v>312</v>
      </c>
      <c r="C79" t="s">
        <v>611</v>
      </c>
      <c r="D79" t="s">
        <v>608</v>
      </c>
    </row>
    <row r="80" spans="1:4" x14ac:dyDescent="0.2">
      <c r="A80">
        <v>79</v>
      </c>
      <c r="B80" t="s">
        <v>152</v>
      </c>
      <c r="C80" t="s">
        <v>610</v>
      </c>
      <c r="D80" t="s">
        <v>608</v>
      </c>
    </row>
    <row r="81" spans="1:4" x14ac:dyDescent="0.2">
      <c r="A81">
        <v>80</v>
      </c>
      <c r="B81" t="s">
        <v>308</v>
      </c>
      <c r="C81" t="s">
        <v>609</v>
      </c>
      <c r="D81" t="s">
        <v>608</v>
      </c>
    </row>
    <row r="82" spans="1:4" x14ac:dyDescent="0.2">
      <c r="A82">
        <v>81</v>
      </c>
      <c r="B82" t="s">
        <v>71</v>
      </c>
      <c r="C82" t="s">
        <v>607</v>
      </c>
      <c r="D82" t="s">
        <v>597</v>
      </c>
    </row>
    <row r="83" spans="1:4" x14ac:dyDescent="0.2">
      <c r="A83">
        <v>82</v>
      </c>
      <c r="B83" t="s">
        <v>271</v>
      </c>
      <c r="C83" t="s">
        <v>606</v>
      </c>
      <c r="D83" t="s">
        <v>597</v>
      </c>
    </row>
    <row r="84" spans="1:4" x14ac:dyDescent="0.2">
      <c r="A84">
        <v>83</v>
      </c>
      <c r="B84" t="s">
        <v>92</v>
      </c>
      <c r="C84" t="s">
        <v>605</v>
      </c>
      <c r="D84" t="s">
        <v>597</v>
      </c>
    </row>
    <row r="85" spans="1:4" x14ac:dyDescent="0.2">
      <c r="A85">
        <v>84</v>
      </c>
      <c r="B85" t="s">
        <v>143</v>
      </c>
      <c r="C85" t="s">
        <v>604</v>
      </c>
      <c r="D85" t="s">
        <v>597</v>
      </c>
    </row>
    <row r="86" spans="1:4" x14ac:dyDescent="0.2">
      <c r="A86">
        <v>85</v>
      </c>
      <c r="B86" t="s">
        <v>302</v>
      </c>
      <c r="C86" t="s">
        <v>603</v>
      </c>
      <c r="D86" t="s">
        <v>597</v>
      </c>
    </row>
    <row r="87" spans="1:4" x14ac:dyDescent="0.2">
      <c r="A87">
        <v>86</v>
      </c>
      <c r="B87" t="s">
        <v>5</v>
      </c>
      <c r="C87" t="s">
        <v>602</v>
      </c>
      <c r="D87" t="s">
        <v>597</v>
      </c>
    </row>
    <row r="88" spans="1:4" x14ac:dyDescent="0.2">
      <c r="A88">
        <v>87</v>
      </c>
      <c r="B88" t="s">
        <v>258</v>
      </c>
      <c r="C88" t="s">
        <v>601</v>
      </c>
      <c r="D88" t="s">
        <v>597</v>
      </c>
    </row>
    <row r="89" spans="1:4" x14ac:dyDescent="0.2">
      <c r="A89">
        <v>88</v>
      </c>
      <c r="B89" t="s">
        <v>44</v>
      </c>
      <c r="C89" t="s">
        <v>600</v>
      </c>
      <c r="D89" t="s">
        <v>597</v>
      </c>
    </row>
    <row r="90" spans="1:4" x14ac:dyDescent="0.2">
      <c r="A90">
        <v>89</v>
      </c>
      <c r="B90" t="s">
        <v>128</v>
      </c>
      <c r="C90" t="s">
        <v>599</v>
      </c>
      <c r="D90" t="s">
        <v>597</v>
      </c>
    </row>
    <row r="91" spans="1:4" x14ac:dyDescent="0.2">
      <c r="A91">
        <v>90</v>
      </c>
      <c r="B91" t="s">
        <v>41</v>
      </c>
      <c r="C91" t="s">
        <v>598</v>
      </c>
      <c r="D91" t="s">
        <v>597</v>
      </c>
    </row>
    <row r="92" spans="1:4" x14ac:dyDescent="0.2">
      <c r="A92">
        <v>91</v>
      </c>
      <c r="B92" t="s">
        <v>81</v>
      </c>
      <c r="C92" t="s">
        <v>596</v>
      </c>
      <c r="D92" t="s">
        <v>586</v>
      </c>
    </row>
    <row r="93" spans="1:4" x14ac:dyDescent="0.2">
      <c r="A93">
        <v>92</v>
      </c>
      <c r="B93" t="s">
        <v>95</v>
      </c>
      <c r="C93" t="s">
        <v>595</v>
      </c>
      <c r="D93" t="s">
        <v>586</v>
      </c>
    </row>
    <row r="94" spans="1:4" x14ac:dyDescent="0.2">
      <c r="A94">
        <v>93</v>
      </c>
      <c r="B94" t="s">
        <v>303</v>
      </c>
      <c r="C94" t="s">
        <v>594</v>
      </c>
      <c r="D94" t="s">
        <v>586</v>
      </c>
    </row>
    <row r="95" spans="1:4" x14ac:dyDescent="0.2">
      <c r="A95">
        <v>94</v>
      </c>
      <c r="B95" t="s">
        <v>20</v>
      </c>
      <c r="C95" t="s">
        <v>593</v>
      </c>
      <c r="D95" t="s">
        <v>586</v>
      </c>
    </row>
    <row r="96" spans="1:4" x14ac:dyDescent="0.2">
      <c r="A96">
        <v>95</v>
      </c>
      <c r="B96" t="s">
        <v>141</v>
      </c>
      <c r="C96" t="s">
        <v>592</v>
      </c>
      <c r="D96" t="s">
        <v>586</v>
      </c>
    </row>
    <row r="97" spans="1:4" x14ac:dyDescent="0.2">
      <c r="A97">
        <v>96</v>
      </c>
      <c r="B97" t="s">
        <v>172</v>
      </c>
      <c r="C97" t="s">
        <v>591</v>
      </c>
      <c r="D97" t="s">
        <v>586</v>
      </c>
    </row>
    <row r="98" spans="1:4" x14ac:dyDescent="0.2">
      <c r="A98">
        <v>97</v>
      </c>
      <c r="B98" t="s">
        <v>144</v>
      </c>
      <c r="C98" t="s">
        <v>590</v>
      </c>
      <c r="D98" t="s">
        <v>586</v>
      </c>
    </row>
    <row r="99" spans="1:4" x14ac:dyDescent="0.2">
      <c r="A99">
        <v>98</v>
      </c>
      <c r="B99" t="s">
        <v>209</v>
      </c>
      <c r="C99" t="s">
        <v>589</v>
      </c>
      <c r="D99" t="s">
        <v>586</v>
      </c>
    </row>
    <row r="100" spans="1:4" x14ac:dyDescent="0.2">
      <c r="A100">
        <v>99</v>
      </c>
      <c r="B100" t="s">
        <v>84</v>
      </c>
      <c r="C100" t="s">
        <v>588</v>
      </c>
      <c r="D100" t="s">
        <v>586</v>
      </c>
    </row>
    <row r="101" spans="1:4" x14ac:dyDescent="0.2">
      <c r="A101">
        <v>100</v>
      </c>
      <c r="B101" t="s">
        <v>228</v>
      </c>
      <c r="C101" t="s">
        <v>587</v>
      </c>
      <c r="D101" t="s">
        <v>586</v>
      </c>
    </row>
    <row r="102" spans="1:4" x14ac:dyDescent="0.2">
      <c r="A102">
        <v>101</v>
      </c>
      <c r="B102" t="s">
        <v>203</v>
      </c>
      <c r="C102" t="s">
        <v>585</v>
      </c>
      <c r="D102" t="s">
        <v>575</v>
      </c>
    </row>
    <row r="103" spans="1:4" x14ac:dyDescent="0.2">
      <c r="A103">
        <v>102</v>
      </c>
      <c r="B103" t="s">
        <v>33</v>
      </c>
      <c r="C103" t="s">
        <v>584</v>
      </c>
      <c r="D103" t="s">
        <v>575</v>
      </c>
    </row>
    <row r="104" spans="1:4" x14ac:dyDescent="0.2">
      <c r="A104">
        <v>103</v>
      </c>
      <c r="B104" t="s">
        <v>167</v>
      </c>
      <c r="C104" t="s">
        <v>583</v>
      </c>
      <c r="D104" t="s">
        <v>575</v>
      </c>
    </row>
    <row r="105" spans="1:4" x14ac:dyDescent="0.2">
      <c r="A105">
        <v>104</v>
      </c>
      <c r="B105" t="s">
        <v>118</v>
      </c>
      <c r="C105" t="s">
        <v>582</v>
      </c>
      <c r="D105" t="s">
        <v>575</v>
      </c>
    </row>
    <row r="106" spans="1:4" x14ac:dyDescent="0.2">
      <c r="A106">
        <v>105</v>
      </c>
      <c r="B106" t="s">
        <v>272</v>
      </c>
      <c r="C106" t="s">
        <v>581</v>
      </c>
      <c r="D106" t="s">
        <v>575</v>
      </c>
    </row>
    <row r="107" spans="1:4" x14ac:dyDescent="0.2">
      <c r="A107">
        <v>106</v>
      </c>
      <c r="B107" t="s">
        <v>133</v>
      </c>
      <c r="C107" t="s">
        <v>580</v>
      </c>
      <c r="D107" t="s">
        <v>575</v>
      </c>
    </row>
    <row r="108" spans="1:4" x14ac:dyDescent="0.2">
      <c r="A108">
        <v>107</v>
      </c>
      <c r="B108" t="s">
        <v>248</v>
      </c>
      <c r="C108" t="s">
        <v>579</v>
      </c>
      <c r="D108" t="s">
        <v>575</v>
      </c>
    </row>
    <row r="109" spans="1:4" x14ac:dyDescent="0.2">
      <c r="A109">
        <v>108</v>
      </c>
      <c r="B109" t="s">
        <v>264</v>
      </c>
      <c r="C109" t="s">
        <v>578</v>
      </c>
      <c r="D109" t="s">
        <v>575</v>
      </c>
    </row>
    <row r="110" spans="1:4" x14ac:dyDescent="0.2">
      <c r="A110">
        <v>109</v>
      </c>
      <c r="B110" t="s">
        <v>119</v>
      </c>
      <c r="C110" t="s">
        <v>577</v>
      </c>
      <c r="D110" t="s">
        <v>575</v>
      </c>
    </row>
    <row r="111" spans="1:4" x14ac:dyDescent="0.2">
      <c r="A111">
        <v>110</v>
      </c>
      <c r="B111" t="s">
        <v>319</v>
      </c>
      <c r="C111" t="s">
        <v>576</v>
      </c>
      <c r="D111" t="s">
        <v>575</v>
      </c>
    </row>
    <row r="112" spans="1:4" x14ac:dyDescent="0.2">
      <c r="A112">
        <v>111</v>
      </c>
      <c r="B112" t="s">
        <v>260</v>
      </c>
      <c r="C112" t="s">
        <v>574</v>
      </c>
      <c r="D112" t="s">
        <v>564</v>
      </c>
    </row>
    <row r="113" spans="1:4" x14ac:dyDescent="0.2">
      <c r="A113">
        <v>112</v>
      </c>
      <c r="B113" t="s">
        <v>145</v>
      </c>
      <c r="C113" t="s">
        <v>573</v>
      </c>
      <c r="D113" t="s">
        <v>564</v>
      </c>
    </row>
    <row r="114" spans="1:4" x14ac:dyDescent="0.2">
      <c r="A114">
        <v>113</v>
      </c>
      <c r="B114" t="s">
        <v>231</v>
      </c>
      <c r="C114" t="s">
        <v>572</v>
      </c>
      <c r="D114" t="s">
        <v>564</v>
      </c>
    </row>
    <row r="115" spans="1:4" x14ac:dyDescent="0.2">
      <c r="A115">
        <v>114</v>
      </c>
      <c r="B115" t="s">
        <v>105</v>
      </c>
      <c r="C115" t="s">
        <v>571</v>
      </c>
      <c r="D115" t="s">
        <v>564</v>
      </c>
    </row>
    <row r="116" spans="1:4" x14ac:dyDescent="0.2">
      <c r="A116">
        <v>115</v>
      </c>
      <c r="B116" t="s">
        <v>67</v>
      </c>
      <c r="C116" t="s">
        <v>570</v>
      </c>
      <c r="D116" t="s">
        <v>564</v>
      </c>
    </row>
    <row r="117" spans="1:4" x14ac:dyDescent="0.2">
      <c r="A117">
        <v>116</v>
      </c>
      <c r="B117" t="s">
        <v>90</v>
      </c>
      <c r="C117" t="s">
        <v>569</v>
      </c>
      <c r="D117" t="s">
        <v>564</v>
      </c>
    </row>
    <row r="118" spans="1:4" x14ac:dyDescent="0.2">
      <c r="A118">
        <v>117</v>
      </c>
      <c r="B118" t="s">
        <v>69</v>
      </c>
      <c r="C118" t="s">
        <v>568</v>
      </c>
      <c r="D118" t="s">
        <v>564</v>
      </c>
    </row>
    <row r="119" spans="1:4" x14ac:dyDescent="0.2">
      <c r="A119">
        <v>118</v>
      </c>
      <c r="B119" t="s">
        <v>262</v>
      </c>
      <c r="C119" t="s">
        <v>567</v>
      </c>
      <c r="D119" t="s">
        <v>564</v>
      </c>
    </row>
    <row r="120" spans="1:4" x14ac:dyDescent="0.2">
      <c r="A120">
        <v>119</v>
      </c>
      <c r="B120" t="s">
        <v>38</v>
      </c>
      <c r="C120" t="s">
        <v>566</v>
      </c>
      <c r="D120" t="s">
        <v>564</v>
      </c>
    </row>
    <row r="121" spans="1:4" x14ac:dyDescent="0.2">
      <c r="A121">
        <v>120</v>
      </c>
      <c r="B121" t="s">
        <v>138</v>
      </c>
      <c r="C121" t="s">
        <v>565</v>
      </c>
      <c r="D121" t="s">
        <v>564</v>
      </c>
    </row>
    <row r="122" spans="1:4" x14ac:dyDescent="0.2">
      <c r="A122">
        <v>121</v>
      </c>
      <c r="B122" t="s">
        <v>85</v>
      </c>
      <c r="C122" t="s">
        <v>563</v>
      </c>
      <c r="D122" t="s">
        <v>554</v>
      </c>
    </row>
    <row r="123" spans="1:4" x14ac:dyDescent="0.2">
      <c r="A123">
        <v>122</v>
      </c>
      <c r="B123" t="s">
        <v>109</v>
      </c>
      <c r="C123" t="s">
        <v>561</v>
      </c>
      <c r="D123" t="s">
        <v>554</v>
      </c>
    </row>
    <row r="124" spans="1:4" x14ac:dyDescent="0.2">
      <c r="A124">
        <v>123</v>
      </c>
      <c r="B124" t="s">
        <v>213</v>
      </c>
      <c r="C124" t="s">
        <v>562</v>
      </c>
      <c r="D124" t="s">
        <v>554</v>
      </c>
    </row>
    <row r="125" spans="1:4" x14ac:dyDescent="0.2">
      <c r="A125">
        <v>124</v>
      </c>
      <c r="B125" t="s">
        <v>281</v>
      </c>
      <c r="C125" t="s">
        <v>561</v>
      </c>
      <c r="D125" t="s">
        <v>554</v>
      </c>
    </row>
    <row r="126" spans="1:4" x14ac:dyDescent="0.2">
      <c r="A126">
        <v>125</v>
      </c>
      <c r="B126" t="s">
        <v>15</v>
      </c>
      <c r="C126" t="s">
        <v>560</v>
      </c>
      <c r="D126" t="s">
        <v>554</v>
      </c>
    </row>
    <row r="127" spans="1:4" x14ac:dyDescent="0.2">
      <c r="A127">
        <v>126</v>
      </c>
      <c r="B127" t="s">
        <v>205</v>
      </c>
      <c r="C127" t="s">
        <v>559</v>
      </c>
      <c r="D127" t="s">
        <v>554</v>
      </c>
    </row>
    <row r="128" spans="1:4" x14ac:dyDescent="0.2">
      <c r="A128">
        <v>127</v>
      </c>
      <c r="B128" t="s">
        <v>153</v>
      </c>
      <c r="C128" t="s">
        <v>558</v>
      </c>
      <c r="D128" t="s">
        <v>554</v>
      </c>
    </row>
    <row r="129" spans="1:4" x14ac:dyDescent="0.2">
      <c r="A129">
        <v>128</v>
      </c>
      <c r="B129" t="s">
        <v>24</v>
      </c>
      <c r="C129" t="s">
        <v>557</v>
      </c>
      <c r="D129" t="s">
        <v>554</v>
      </c>
    </row>
    <row r="130" spans="1:4" x14ac:dyDescent="0.2">
      <c r="A130">
        <v>129</v>
      </c>
      <c r="B130" t="s">
        <v>184</v>
      </c>
      <c r="C130" t="s">
        <v>556</v>
      </c>
      <c r="D130" t="s">
        <v>554</v>
      </c>
    </row>
    <row r="131" spans="1:4" x14ac:dyDescent="0.2">
      <c r="A131">
        <v>130</v>
      </c>
      <c r="B131" t="s">
        <v>316</v>
      </c>
      <c r="C131" t="s">
        <v>555</v>
      </c>
      <c r="D131" t="s">
        <v>554</v>
      </c>
    </row>
    <row r="132" spans="1:4" x14ac:dyDescent="0.2">
      <c r="A132">
        <v>131</v>
      </c>
      <c r="B132" t="s">
        <v>266</v>
      </c>
      <c r="C132" t="s">
        <v>553</v>
      </c>
      <c r="D132" t="s">
        <v>543</v>
      </c>
    </row>
    <row r="133" spans="1:4" x14ac:dyDescent="0.2">
      <c r="A133">
        <v>132</v>
      </c>
      <c r="B133" t="s">
        <v>37</v>
      </c>
      <c r="C133" t="s">
        <v>552</v>
      </c>
      <c r="D133" t="s">
        <v>543</v>
      </c>
    </row>
    <row r="134" spans="1:4" x14ac:dyDescent="0.2">
      <c r="A134">
        <v>133</v>
      </c>
      <c r="B134" t="s">
        <v>182</v>
      </c>
      <c r="C134" t="s">
        <v>551</v>
      </c>
      <c r="D134" t="s">
        <v>543</v>
      </c>
    </row>
    <row r="135" spans="1:4" x14ac:dyDescent="0.2">
      <c r="A135">
        <v>134</v>
      </c>
      <c r="B135" t="s">
        <v>222</v>
      </c>
      <c r="C135" t="s">
        <v>550</v>
      </c>
      <c r="D135" t="s">
        <v>543</v>
      </c>
    </row>
    <row r="136" spans="1:4" x14ac:dyDescent="0.2">
      <c r="A136">
        <v>135</v>
      </c>
      <c r="B136" t="s">
        <v>269</v>
      </c>
      <c r="C136" t="s">
        <v>549</v>
      </c>
      <c r="D136" t="s">
        <v>543</v>
      </c>
    </row>
    <row r="137" spans="1:4" x14ac:dyDescent="0.2">
      <c r="A137">
        <v>136</v>
      </c>
      <c r="B137" t="s">
        <v>313</v>
      </c>
      <c r="C137" t="s">
        <v>548</v>
      </c>
      <c r="D137" t="s">
        <v>543</v>
      </c>
    </row>
    <row r="138" spans="1:4" x14ac:dyDescent="0.2">
      <c r="A138">
        <v>137</v>
      </c>
      <c r="B138" t="s">
        <v>30</v>
      </c>
      <c r="C138" t="s">
        <v>547</v>
      </c>
      <c r="D138" t="s">
        <v>543</v>
      </c>
    </row>
    <row r="139" spans="1:4" x14ac:dyDescent="0.2">
      <c r="A139">
        <v>138</v>
      </c>
      <c r="B139" t="s">
        <v>130</v>
      </c>
      <c r="C139" t="s">
        <v>546</v>
      </c>
      <c r="D139" t="s">
        <v>543</v>
      </c>
    </row>
    <row r="140" spans="1:4" x14ac:dyDescent="0.2">
      <c r="A140">
        <v>139</v>
      </c>
      <c r="B140" t="s">
        <v>199</v>
      </c>
      <c r="C140" t="s">
        <v>545</v>
      </c>
      <c r="D140" t="s">
        <v>543</v>
      </c>
    </row>
    <row r="141" spans="1:4" x14ac:dyDescent="0.2">
      <c r="A141">
        <v>140</v>
      </c>
      <c r="B141" t="s">
        <v>185</v>
      </c>
      <c r="C141" t="s">
        <v>544</v>
      </c>
      <c r="D141" t="s">
        <v>543</v>
      </c>
    </row>
    <row r="142" spans="1:4" x14ac:dyDescent="0.2">
      <c r="A142">
        <v>141</v>
      </c>
      <c r="B142" t="s">
        <v>178</v>
      </c>
      <c r="C142" t="s">
        <v>542</v>
      </c>
      <c r="D142" t="s">
        <v>532</v>
      </c>
    </row>
    <row r="143" spans="1:4" x14ac:dyDescent="0.2">
      <c r="A143">
        <v>142</v>
      </c>
      <c r="B143" t="s">
        <v>256</v>
      </c>
      <c r="C143" t="s">
        <v>541</v>
      </c>
      <c r="D143" t="s">
        <v>532</v>
      </c>
    </row>
    <row r="144" spans="1:4" x14ac:dyDescent="0.2">
      <c r="A144">
        <v>143</v>
      </c>
      <c r="B144" t="s">
        <v>201</v>
      </c>
      <c r="C144" t="s">
        <v>540</v>
      </c>
      <c r="D144" t="s">
        <v>532</v>
      </c>
    </row>
    <row r="145" spans="1:4" x14ac:dyDescent="0.2">
      <c r="A145">
        <v>144</v>
      </c>
      <c r="B145" t="s">
        <v>29</v>
      </c>
      <c r="C145" t="s">
        <v>539</v>
      </c>
      <c r="D145" t="s">
        <v>532</v>
      </c>
    </row>
    <row r="146" spans="1:4" x14ac:dyDescent="0.2">
      <c r="A146">
        <v>145</v>
      </c>
      <c r="B146" t="s">
        <v>23</v>
      </c>
      <c r="C146" t="s">
        <v>538</v>
      </c>
      <c r="D146" t="s">
        <v>532</v>
      </c>
    </row>
    <row r="147" spans="1:4" x14ac:dyDescent="0.2">
      <c r="A147">
        <v>146</v>
      </c>
      <c r="B147" t="s">
        <v>252</v>
      </c>
      <c r="C147" t="s">
        <v>537</v>
      </c>
      <c r="D147" t="s">
        <v>532</v>
      </c>
    </row>
    <row r="148" spans="1:4" x14ac:dyDescent="0.2">
      <c r="A148">
        <v>147</v>
      </c>
      <c r="B148" t="s">
        <v>103</v>
      </c>
      <c r="C148" t="s">
        <v>536</v>
      </c>
      <c r="D148" t="s">
        <v>532</v>
      </c>
    </row>
    <row r="149" spans="1:4" x14ac:dyDescent="0.2">
      <c r="A149">
        <v>148</v>
      </c>
      <c r="B149" t="s">
        <v>211</v>
      </c>
      <c r="C149" t="s">
        <v>535</v>
      </c>
      <c r="D149" t="s">
        <v>532</v>
      </c>
    </row>
    <row r="150" spans="1:4" x14ac:dyDescent="0.2">
      <c r="A150">
        <v>149</v>
      </c>
      <c r="B150" t="s">
        <v>234</v>
      </c>
      <c r="C150" t="s">
        <v>534</v>
      </c>
      <c r="D150" t="s">
        <v>532</v>
      </c>
    </row>
    <row r="151" spans="1:4" x14ac:dyDescent="0.2">
      <c r="A151">
        <v>150</v>
      </c>
      <c r="B151" t="s">
        <v>101</v>
      </c>
      <c r="C151" t="s">
        <v>533</v>
      </c>
      <c r="D151" t="s">
        <v>532</v>
      </c>
    </row>
    <row r="152" spans="1:4" x14ac:dyDescent="0.2">
      <c r="A152">
        <v>151</v>
      </c>
      <c r="B152" t="s">
        <v>114</v>
      </c>
      <c r="C152" t="s">
        <v>531</v>
      </c>
      <c r="D152" t="s">
        <v>521</v>
      </c>
    </row>
    <row r="153" spans="1:4" x14ac:dyDescent="0.2">
      <c r="A153">
        <v>152</v>
      </c>
      <c r="B153" t="s">
        <v>154</v>
      </c>
      <c r="C153" t="s">
        <v>530</v>
      </c>
      <c r="D153" t="s">
        <v>521</v>
      </c>
    </row>
    <row r="154" spans="1:4" x14ac:dyDescent="0.2">
      <c r="A154">
        <v>153</v>
      </c>
      <c r="B154" t="s">
        <v>283</v>
      </c>
      <c r="C154" t="s">
        <v>529</v>
      </c>
      <c r="D154" t="s">
        <v>521</v>
      </c>
    </row>
    <row r="155" spans="1:4" x14ac:dyDescent="0.2">
      <c r="A155">
        <v>154</v>
      </c>
      <c r="B155" t="s">
        <v>323</v>
      </c>
      <c r="C155" t="s">
        <v>528</v>
      </c>
      <c r="D155" t="s">
        <v>521</v>
      </c>
    </row>
    <row r="156" spans="1:4" x14ac:dyDescent="0.2">
      <c r="A156">
        <v>155</v>
      </c>
      <c r="B156" t="s">
        <v>164</v>
      </c>
      <c r="C156" t="s">
        <v>527</v>
      </c>
      <c r="D156" t="s">
        <v>521</v>
      </c>
    </row>
    <row r="157" spans="1:4" x14ac:dyDescent="0.2">
      <c r="A157">
        <v>156</v>
      </c>
      <c r="B157" t="s">
        <v>60</v>
      </c>
      <c r="C157" t="s">
        <v>526</v>
      </c>
      <c r="D157" t="s">
        <v>521</v>
      </c>
    </row>
    <row r="158" spans="1:4" x14ac:dyDescent="0.2">
      <c r="A158">
        <v>157</v>
      </c>
      <c r="B158" t="s">
        <v>72</v>
      </c>
      <c r="C158" t="s">
        <v>525</v>
      </c>
      <c r="D158" t="s">
        <v>521</v>
      </c>
    </row>
    <row r="159" spans="1:4" x14ac:dyDescent="0.2">
      <c r="A159">
        <v>158</v>
      </c>
      <c r="B159" t="s">
        <v>156</v>
      </c>
      <c r="C159" t="s">
        <v>524</v>
      </c>
      <c r="D159" t="s">
        <v>521</v>
      </c>
    </row>
    <row r="160" spans="1:4" x14ac:dyDescent="0.2">
      <c r="A160">
        <v>159</v>
      </c>
      <c r="B160" t="s">
        <v>190</v>
      </c>
      <c r="C160" t="s">
        <v>523</v>
      </c>
      <c r="D160" t="s">
        <v>521</v>
      </c>
    </row>
    <row r="161" spans="1:4" x14ac:dyDescent="0.2">
      <c r="A161">
        <v>160</v>
      </c>
      <c r="B161" t="s">
        <v>253</v>
      </c>
      <c r="C161" t="s">
        <v>522</v>
      </c>
      <c r="D161" t="s">
        <v>521</v>
      </c>
    </row>
    <row r="162" spans="1:4" x14ac:dyDescent="0.2">
      <c r="A162">
        <v>161</v>
      </c>
      <c r="B162" t="s">
        <v>120</v>
      </c>
      <c r="C162" t="s">
        <v>520</v>
      </c>
      <c r="D162" t="s">
        <v>510</v>
      </c>
    </row>
    <row r="163" spans="1:4" x14ac:dyDescent="0.2">
      <c r="A163">
        <v>162</v>
      </c>
      <c r="B163" t="s">
        <v>87</v>
      </c>
      <c r="C163" t="s">
        <v>519</v>
      </c>
      <c r="D163" t="s">
        <v>510</v>
      </c>
    </row>
    <row r="164" spans="1:4" x14ac:dyDescent="0.2">
      <c r="A164">
        <v>163</v>
      </c>
      <c r="B164" t="s">
        <v>36</v>
      </c>
      <c r="C164" t="s">
        <v>518</v>
      </c>
      <c r="D164" t="s">
        <v>510</v>
      </c>
    </row>
    <row r="165" spans="1:4" x14ac:dyDescent="0.2">
      <c r="A165">
        <v>164</v>
      </c>
      <c r="B165" t="s">
        <v>80</v>
      </c>
      <c r="C165" t="s">
        <v>517</v>
      </c>
      <c r="D165" t="s">
        <v>510</v>
      </c>
    </row>
    <row r="166" spans="1:4" x14ac:dyDescent="0.2">
      <c r="A166">
        <v>165</v>
      </c>
      <c r="B166" t="s">
        <v>106</v>
      </c>
      <c r="C166" t="s">
        <v>516</v>
      </c>
      <c r="D166" t="s">
        <v>510</v>
      </c>
    </row>
    <row r="167" spans="1:4" x14ac:dyDescent="0.2">
      <c r="A167">
        <v>166</v>
      </c>
      <c r="B167" t="s">
        <v>294</v>
      </c>
      <c r="C167" t="s">
        <v>515</v>
      </c>
      <c r="D167" t="s">
        <v>510</v>
      </c>
    </row>
    <row r="168" spans="1:4" x14ac:dyDescent="0.2">
      <c r="A168">
        <v>167</v>
      </c>
      <c r="B168" t="s">
        <v>142</v>
      </c>
      <c r="C168" t="s">
        <v>514</v>
      </c>
      <c r="D168" t="s">
        <v>510</v>
      </c>
    </row>
    <row r="169" spans="1:4" x14ac:dyDescent="0.2">
      <c r="A169">
        <v>168</v>
      </c>
      <c r="B169" t="s">
        <v>305</v>
      </c>
      <c r="C169" t="s">
        <v>513</v>
      </c>
      <c r="D169" t="s">
        <v>510</v>
      </c>
    </row>
    <row r="170" spans="1:4" x14ac:dyDescent="0.2">
      <c r="A170">
        <v>169</v>
      </c>
      <c r="B170" t="s">
        <v>181</v>
      </c>
      <c r="C170" t="s">
        <v>512</v>
      </c>
      <c r="D170" t="s">
        <v>510</v>
      </c>
    </row>
    <row r="171" spans="1:4" x14ac:dyDescent="0.2">
      <c r="A171">
        <v>170</v>
      </c>
      <c r="B171" t="s">
        <v>70</v>
      </c>
      <c r="C171" t="s">
        <v>511</v>
      </c>
      <c r="D171" t="s">
        <v>510</v>
      </c>
    </row>
    <row r="172" spans="1:4" x14ac:dyDescent="0.2">
      <c r="A172">
        <v>171</v>
      </c>
      <c r="B172" t="s">
        <v>249</v>
      </c>
      <c r="C172" t="s">
        <v>509</v>
      </c>
      <c r="D172" t="s">
        <v>499</v>
      </c>
    </row>
    <row r="173" spans="1:4" x14ac:dyDescent="0.2">
      <c r="A173">
        <v>172</v>
      </c>
      <c r="B173" t="s">
        <v>65</v>
      </c>
      <c r="C173" t="s">
        <v>508</v>
      </c>
      <c r="D173" t="s">
        <v>499</v>
      </c>
    </row>
    <row r="174" spans="1:4" x14ac:dyDescent="0.2">
      <c r="A174">
        <v>173</v>
      </c>
      <c r="B174" t="s">
        <v>39</v>
      </c>
      <c r="C174" t="s">
        <v>507</v>
      </c>
      <c r="D174" t="s">
        <v>499</v>
      </c>
    </row>
    <row r="175" spans="1:4" x14ac:dyDescent="0.2">
      <c r="A175">
        <v>174</v>
      </c>
      <c r="B175" t="s">
        <v>137</v>
      </c>
      <c r="C175" t="s">
        <v>506</v>
      </c>
      <c r="D175" t="s">
        <v>499</v>
      </c>
    </row>
    <row r="176" spans="1:4" x14ac:dyDescent="0.2">
      <c r="A176">
        <v>175</v>
      </c>
      <c r="B176" t="s">
        <v>276</v>
      </c>
      <c r="C176" t="s">
        <v>505</v>
      </c>
      <c r="D176" t="s">
        <v>499</v>
      </c>
    </row>
    <row r="177" spans="1:4" x14ac:dyDescent="0.2">
      <c r="A177">
        <v>176</v>
      </c>
      <c r="B177" t="s">
        <v>163</v>
      </c>
      <c r="C177" t="s">
        <v>504</v>
      </c>
      <c r="D177" t="s">
        <v>499</v>
      </c>
    </row>
    <row r="178" spans="1:4" x14ac:dyDescent="0.2">
      <c r="A178">
        <v>177</v>
      </c>
      <c r="B178" t="s">
        <v>244</v>
      </c>
      <c r="C178" t="s">
        <v>503</v>
      </c>
      <c r="D178" t="s">
        <v>499</v>
      </c>
    </row>
    <row r="179" spans="1:4" x14ac:dyDescent="0.2">
      <c r="A179">
        <v>178</v>
      </c>
      <c r="B179" t="s">
        <v>12</v>
      </c>
      <c r="C179" t="s">
        <v>502</v>
      </c>
      <c r="D179" t="s">
        <v>499</v>
      </c>
    </row>
    <row r="180" spans="1:4" x14ac:dyDescent="0.2">
      <c r="A180">
        <v>179</v>
      </c>
      <c r="B180" t="s">
        <v>180</v>
      </c>
      <c r="C180" t="s">
        <v>501</v>
      </c>
      <c r="D180" t="s">
        <v>499</v>
      </c>
    </row>
    <row r="181" spans="1:4" x14ac:dyDescent="0.2">
      <c r="A181">
        <v>180</v>
      </c>
      <c r="B181" t="s">
        <v>18</v>
      </c>
      <c r="C181" t="s">
        <v>500</v>
      </c>
      <c r="D181" t="s">
        <v>499</v>
      </c>
    </row>
    <row r="182" spans="1:4" x14ac:dyDescent="0.2">
      <c r="A182">
        <v>181</v>
      </c>
      <c r="B182" t="s">
        <v>8</v>
      </c>
      <c r="C182" t="s">
        <v>498</v>
      </c>
      <c r="D182" t="s">
        <v>488</v>
      </c>
    </row>
    <row r="183" spans="1:4" x14ac:dyDescent="0.2">
      <c r="A183">
        <v>182</v>
      </c>
      <c r="B183" t="s">
        <v>91</v>
      </c>
      <c r="C183" t="s">
        <v>497</v>
      </c>
      <c r="D183" t="s">
        <v>488</v>
      </c>
    </row>
    <row r="184" spans="1:4" x14ac:dyDescent="0.2">
      <c r="A184">
        <v>183</v>
      </c>
      <c r="B184" t="s">
        <v>297</v>
      </c>
      <c r="C184" t="s">
        <v>496</v>
      </c>
      <c r="D184" t="s">
        <v>488</v>
      </c>
    </row>
    <row r="185" spans="1:4" x14ac:dyDescent="0.2">
      <c r="A185">
        <v>184</v>
      </c>
      <c r="B185" t="s">
        <v>274</v>
      </c>
      <c r="C185" t="s">
        <v>495</v>
      </c>
      <c r="D185" t="s">
        <v>488</v>
      </c>
    </row>
    <row r="186" spans="1:4" x14ac:dyDescent="0.2">
      <c r="A186">
        <v>185</v>
      </c>
      <c r="B186" t="s">
        <v>14</v>
      </c>
      <c r="C186" t="s">
        <v>494</v>
      </c>
      <c r="D186" t="s">
        <v>488</v>
      </c>
    </row>
    <row r="187" spans="1:4" x14ac:dyDescent="0.2">
      <c r="A187">
        <v>186</v>
      </c>
      <c r="B187" t="s">
        <v>321</v>
      </c>
      <c r="C187" t="s">
        <v>493</v>
      </c>
      <c r="D187" t="s">
        <v>488</v>
      </c>
    </row>
    <row r="188" spans="1:4" x14ac:dyDescent="0.2">
      <c r="A188">
        <v>187</v>
      </c>
      <c r="B188" t="s">
        <v>168</v>
      </c>
      <c r="C188" t="s">
        <v>492</v>
      </c>
      <c r="D188" t="s">
        <v>488</v>
      </c>
    </row>
    <row r="189" spans="1:4" x14ac:dyDescent="0.2">
      <c r="A189">
        <v>188</v>
      </c>
      <c r="B189" t="s">
        <v>150</v>
      </c>
      <c r="C189" t="s">
        <v>491</v>
      </c>
      <c r="D189" t="s">
        <v>488</v>
      </c>
    </row>
    <row r="190" spans="1:4" x14ac:dyDescent="0.2">
      <c r="A190">
        <v>189</v>
      </c>
      <c r="B190" t="s">
        <v>245</v>
      </c>
      <c r="C190" t="s">
        <v>490</v>
      </c>
      <c r="D190" t="s">
        <v>488</v>
      </c>
    </row>
    <row r="191" spans="1:4" x14ac:dyDescent="0.2">
      <c r="A191">
        <v>190</v>
      </c>
      <c r="B191" t="s">
        <v>115</v>
      </c>
      <c r="C191" t="s">
        <v>489</v>
      </c>
      <c r="D191" t="s">
        <v>488</v>
      </c>
    </row>
    <row r="192" spans="1:4" x14ac:dyDescent="0.2">
      <c r="A192">
        <v>191</v>
      </c>
      <c r="B192" t="s">
        <v>314</v>
      </c>
      <c r="C192" t="s">
        <v>487</v>
      </c>
      <c r="D192" t="s">
        <v>477</v>
      </c>
    </row>
    <row r="193" spans="1:4" x14ac:dyDescent="0.2">
      <c r="A193">
        <v>192</v>
      </c>
      <c r="B193" t="s">
        <v>229</v>
      </c>
      <c r="C193" t="s">
        <v>486</v>
      </c>
      <c r="D193" t="s">
        <v>477</v>
      </c>
    </row>
    <row r="194" spans="1:4" x14ac:dyDescent="0.2">
      <c r="A194">
        <v>193</v>
      </c>
      <c r="B194" t="s">
        <v>26</v>
      </c>
      <c r="C194" t="s">
        <v>485</v>
      </c>
      <c r="D194" t="s">
        <v>477</v>
      </c>
    </row>
    <row r="195" spans="1:4" x14ac:dyDescent="0.2">
      <c r="A195">
        <v>194</v>
      </c>
      <c r="B195" t="s">
        <v>64</v>
      </c>
      <c r="C195" t="s">
        <v>484</v>
      </c>
      <c r="D195" t="s">
        <v>477</v>
      </c>
    </row>
    <row r="196" spans="1:4" x14ac:dyDescent="0.2">
      <c r="A196">
        <v>195</v>
      </c>
      <c r="B196" t="s">
        <v>74</v>
      </c>
      <c r="C196" t="s">
        <v>483</v>
      </c>
      <c r="D196" t="s">
        <v>477</v>
      </c>
    </row>
    <row r="197" spans="1:4" x14ac:dyDescent="0.2">
      <c r="A197">
        <v>196</v>
      </c>
      <c r="B197" t="s">
        <v>25</v>
      </c>
      <c r="C197" t="s">
        <v>482</v>
      </c>
      <c r="D197" t="s">
        <v>477</v>
      </c>
    </row>
    <row r="198" spans="1:4" x14ac:dyDescent="0.2">
      <c r="A198">
        <v>197</v>
      </c>
      <c r="B198" t="s">
        <v>296</v>
      </c>
      <c r="C198" t="s">
        <v>481</v>
      </c>
      <c r="D198" t="s">
        <v>477</v>
      </c>
    </row>
    <row r="199" spans="1:4" x14ac:dyDescent="0.2">
      <c r="A199">
        <v>198</v>
      </c>
      <c r="B199" t="s">
        <v>22</v>
      </c>
      <c r="C199" t="s">
        <v>480</v>
      </c>
      <c r="D199" t="s">
        <v>477</v>
      </c>
    </row>
    <row r="200" spans="1:4" x14ac:dyDescent="0.2">
      <c r="A200">
        <v>199</v>
      </c>
      <c r="B200" t="s">
        <v>166</v>
      </c>
      <c r="C200" t="s">
        <v>479</v>
      </c>
      <c r="D200" t="s">
        <v>477</v>
      </c>
    </row>
    <row r="201" spans="1:4" x14ac:dyDescent="0.2">
      <c r="A201">
        <v>200</v>
      </c>
      <c r="B201" t="s">
        <v>52</v>
      </c>
      <c r="C201" t="s">
        <v>478</v>
      </c>
      <c r="D201" t="s">
        <v>477</v>
      </c>
    </row>
    <row r="202" spans="1:4" x14ac:dyDescent="0.2">
      <c r="A202">
        <v>201</v>
      </c>
      <c r="B202" t="s">
        <v>28</v>
      </c>
      <c r="C202" t="s">
        <v>476</v>
      </c>
      <c r="D202" t="s">
        <v>466</v>
      </c>
    </row>
    <row r="203" spans="1:4" x14ac:dyDescent="0.2">
      <c r="A203">
        <v>202</v>
      </c>
      <c r="B203" t="s">
        <v>278</v>
      </c>
      <c r="C203" t="s">
        <v>475</v>
      </c>
      <c r="D203" t="s">
        <v>466</v>
      </c>
    </row>
    <row r="204" spans="1:4" x14ac:dyDescent="0.2">
      <c r="A204">
        <v>203</v>
      </c>
      <c r="B204" t="s">
        <v>188</v>
      </c>
      <c r="C204" t="s">
        <v>474</v>
      </c>
      <c r="D204" t="s">
        <v>466</v>
      </c>
    </row>
    <row r="205" spans="1:4" x14ac:dyDescent="0.2">
      <c r="A205">
        <v>204</v>
      </c>
      <c r="B205" t="s">
        <v>174</v>
      </c>
      <c r="C205" t="s">
        <v>473</v>
      </c>
      <c r="D205" t="s">
        <v>466</v>
      </c>
    </row>
    <row r="206" spans="1:4" x14ac:dyDescent="0.2">
      <c r="A206">
        <v>205</v>
      </c>
      <c r="B206" t="s">
        <v>56</v>
      </c>
      <c r="C206" t="s">
        <v>472</v>
      </c>
      <c r="D206" t="s">
        <v>466</v>
      </c>
    </row>
    <row r="207" spans="1:4" x14ac:dyDescent="0.2">
      <c r="A207">
        <v>206</v>
      </c>
      <c r="B207" t="s">
        <v>31</v>
      </c>
      <c r="C207" t="s">
        <v>471</v>
      </c>
      <c r="D207" t="s">
        <v>466</v>
      </c>
    </row>
    <row r="208" spans="1:4" x14ac:dyDescent="0.2">
      <c r="A208">
        <v>207</v>
      </c>
      <c r="B208" t="s">
        <v>83</v>
      </c>
      <c r="C208" t="s">
        <v>470</v>
      </c>
      <c r="D208" t="s">
        <v>466</v>
      </c>
    </row>
    <row r="209" spans="1:4" x14ac:dyDescent="0.2">
      <c r="A209">
        <v>208</v>
      </c>
      <c r="B209" t="s">
        <v>243</v>
      </c>
      <c r="C209" t="s">
        <v>469</v>
      </c>
      <c r="D209" t="s">
        <v>466</v>
      </c>
    </row>
    <row r="210" spans="1:4" x14ac:dyDescent="0.2">
      <c r="A210">
        <v>209</v>
      </c>
      <c r="B210" t="s">
        <v>282</v>
      </c>
      <c r="C210" t="s">
        <v>468</v>
      </c>
      <c r="D210" t="s">
        <v>466</v>
      </c>
    </row>
    <row r="211" spans="1:4" x14ac:dyDescent="0.2">
      <c r="A211">
        <v>210</v>
      </c>
      <c r="B211" t="s">
        <v>287</v>
      </c>
      <c r="C211" t="s">
        <v>467</v>
      </c>
      <c r="D211" t="s">
        <v>466</v>
      </c>
    </row>
    <row r="212" spans="1:4" x14ac:dyDescent="0.2">
      <c r="A212">
        <v>211</v>
      </c>
      <c r="B212" t="s">
        <v>202</v>
      </c>
      <c r="C212" t="s">
        <v>465</v>
      </c>
      <c r="D212" t="s">
        <v>455</v>
      </c>
    </row>
    <row r="213" spans="1:4" x14ac:dyDescent="0.2">
      <c r="A213">
        <v>212</v>
      </c>
      <c r="B213" t="s">
        <v>212</v>
      </c>
      <c r="C213" t="s">
        <v>464</v>
      </c>
      <c r="D213" t="s">
        <v>455</v>
      </c>
    </row>
    <row r="214" spans="1:4" x14ac:dyDescent="0.2">
      <c r="A214">
        <v>213</v>
      </c>
      <c r="B214" t="s">
        <v>198</v>
      </c>
      <c r="C214" t="s">
        <v>463</v>
      </c>
      <c r="D214" t="s">
        <v>455</v>
      </c>
    </row>
    <row r="215" spans="1:4" x14ac:dyDescent="0.2">
      <c r="A215">
        <v>214</v>
      </c>
      <c r="B215" t="s">
        <v>277</v>
      </c>
      <c r="C215" t="s">
        <v>462</v>
      </c>
      <c r="D215" t="s">
        <v>455</v>
      </c>
    </row>
    <row r="216" spans="1:4" x14ac:dyDescent="0.2">
      <c r="A216">
        <v>215</v>
      </c>
      <c r="B216" t="s">
        <v>121</v>
      </c>
      <c r="C216" t="s">
        <v>461</v>
      </c>
      <c r="D216" t="s">
        <v>455</v>
      </c>
    </row>
    <row r="217" spans="1:4" x14ac:dyDescent="0.2">
      <c r="A217">
        <v>216</v>
      </c>
      <c r="B217" t="s">
        <v>131</v>
      </c>
      <c r="C217" t="s">
        <v>460</v>
      </c>
      <c r="D217" t="s">
        <v>455</v>
      </c>
    </row>
    <row r="218" spans="1:4" x14ac:dyDescent="0.2">
      <c r="A218">
        <v>217</v>
      </c>
      <c r="B218" t="s">
        <v>224</v>
      </c>
      <c r="C218" t="s">
        <v>459</v>
      </c>
      <c r="D218" t="s">
        <v>455</v>
      </c>
    </row>
    <row r="219" spans="1:4" x14ac:dyDescent="0.2">
      <c r="A219">
        <v>218</v>
      </c>
      <c r="B219" t="s">
        <v>322</v>
      </c>
      <c r="C219" t="s">
        <v>458</v>
      </c>
      <c r="D219" t="s">
        <v>455</v>
      </c>
    </row>
    <row r="220" spans="1:4" x14ac:dyDescent="0.2">
      <c r="A220">
        <v>219</v>
      </c>
      <c r="B220" t="s">
        <v>35</v>
      </c>
      <c r="C220" t="s">
        <v>457</v>
      </c>
      <c r="D220" t="s">
        <v>455</v>
      </c>
    </row>
    <row r="221" spans="1:4" x14ac:dyDescent="0.2">
      <c r="A221">
        <v>220</v>
      </c>
      <c r="B221" t="s">
        <v>79</v>
      </c>
      <c r="C221" t="s">
        <v>456</v>
      </c>
      <c r="D221" t="s">
        <v>455</v>
      </c>
    </row>
    <row r="222" spans="1:4" x14ac:dyDescent="0.2">
      <c r="A222">
        <v>221</v>
      </c>
      <c r="B222" t="s">
        <v>160</v>
      </c>
      <c r="C222" t="s">
        <v>454</v>
      </c>
      <c r="D222" t="s">
        <v>444</v>
      </c>
    </row>
    <row r="223" spans="1:4" x14ac:dyDescent="0.2">
      <c r="A223">
        <v>222</v>
      </c>
      <c r="B223" t="s">
        <v>78</v>
      </c>
      <c r="C223" t="s">
        <v>453</v>
      </c>
      <c r="D223" t="s">
        <v>444</v>
      </c>
    </row>
    <row r="224" spans="1:4" x14ac:dyDescent="0.2">
      <c r="A224">
        <v>223</v>
      </c>
      <c r="B224" t="s">
        <v>110</v>
      </c>
      <c r="C224" t="s">
        <v>452</v>
      </c>
      <c r="D224" t="s">
        <v>444</v>
      </c>
    </row>
    <row r="225" spans="1:4" x14ac:dyDescent="0.2">
      <c r="A225">
        <v>224</v>
      </c>
      <c r="B225" t="s">
        <v>58</v>
      </c>
      <c r="C225" t="s">
        <v>451</v>
      </c>
      <c r="D225" t="s">
        <v>444</v>
      </c>
    </row>
    <row r="226" spans="1:4" x14ac:dyDescent="0.2">
      <c r="A226">
        <v>225</v>
      </c>
      <c r="B226" t="s">
        <v>250</v>
      </c>
      <c r="C226" t="s">
        <v>450</v>
      </c>
      <c r="D226" t="s">
        <v>444</v>
      </c>
    </row>
    <row r="227" spans="1:4" x14ac:dyDescent="0.2">
      <c r="A227">
        <v>226</v>
      </c>
      <c r="B227" t="s">
        <v>226</v>
      </c>
      <c r="C227" t="s">
        <v>449</v>
      </c>
      <c r="D227" t="s">
        <v>444</v>
      </c>
    </row>
    <row r="228" spans="1:4" x14ac:dyDescent="0.2">
      <c r="A228">
        <v>227</v>
      </c>
      <c r="B228" t="s">
        <v>238</v>
      </c>
      <c r="C228" t="s">
        <v>448</v>
      </c>
      <c r="D228" t="s">
        <v>444</v>
      </c>
    </row>
    <row r="229" spans="1:4" x14ac:dyDescent="0.2">
      <c r="A229">
        <v>228</v>
      </c>
      <c r="B229" t="s">
        <v>157</v>
      </c>
      <c r="C229" t="s">
        <v>447</v>
      </c>
      <c r="D229" t="s">
        <v>444</v>
      </c>
    </row>
    <row r="230" spans="1:4" x14ac:dyDescent="0.2">
      <c r="A230">
        <v>229</v>
      </c>
      <c r="B230" t="s">
        <v>61</v>
      </c>
      <c r="C230" t="s">
        <v>446</v>
      </c>
      <c r="D230" t="s">
        <v>444</v>
      </c>
    </row>
    <row r="231" spans="1:4" x14ac:dyDescent="0.2">
      <c r="A231">
        <v>230</v>
      </c>
      <c r="B231" t="s">
        <v>291</v>
      </c>
      <c r="C231" t="s">
        <v>445</v>
      </c>
      <c r="D231" t="s">
        <v>444</v>
      </c>
    </row>
    <row r="232" spans="1:4" x14ac:dyDescent="0.2">
      <c r="A232">
        <v>231</v>
      </c>
      <c r="B232" t="s">
        <v>10</v>
      </c>
      <c r="C232" t="s">
        <v>443</v>
      </c>
      <c r="D232" t="s">
        <v>433</v>
      </c>
    </row>
    <row r="233" spans="1:4" x14ac:dyDescent="0.2">
      <c r="A233">
        <v>232</v>
      </c>
      <c r="B233" t="s">
        <v>113</v>
      </c>
      <c r="C233" t="s">
        <v>442</v>
      </c>
      <c r="D233" t="s">
        <v>433</v>
      </c>
    </row>
    <row r="234" spans="1:4" x14ac:dyDescent="0.2">
      <c r="A234">
        <v>233</v>
      </c>
      <c r="B234" t="s">
        <v>66</v>
      </c>
      <c r="C234" t="s">
        <v>441</v>
      </c>
      <c r="D234" t="s">
        <v>433</v>
      </c>
    </row>
    <row r="235" spans="1:4" x14ac:dyDescent="0.2">
      <c r="A235">
        <v>234</v>
      </c>
      <c r="B235" t="s">
        <v>301</v>
      </c>
      <c r="C235" t="s">
        <v>440</v>
      </c>
      <c r="D235" t="s">
        <v>433</v>
      </c>
    </row>
    <row r="236" spans="1:4" x14ac:dyDescent="0.2">
      <c r="A236">
        <v>235</v>
      </c>
      <c r="B236" t="s">
        <v>63</v>
      </c>
      <c r="C236" t="s">
        <v>439</v>
      </c>
      <c r="D236" t="s">
        <v>433</v>
      </c>
    </row>
    <row r="237" spans="1:4" x14ac:dyDescent="0.2">
      <c r="A237">
        <v>236</v>
      </c>
      <c r="B237" t="s">
        <v>295</v>
      </c>
      <c r="C237" t="s">
        <v>438</v>
      </c>
      <c r="D237" t="s">
        <v>433</v>
      </c>
    </row>
    <row r="238" spans="1:4" x14ac:dyDescent="0.2">
      <c r="A238">
        <v>237</v>
      </c>
      <c r="B238" t="s">
        <v>197</v>
      </c>
      <c r="C238" t="s">
        <v>437</v>
      </c>
      <c r="D238" t="s">
        <v>433</v>
      </c>
    </row>
    <row r="239" spans="1:4" x14ac:dyDescent="0.2">
      <c r="A239">
        <v>238</v>
      </c>
      <c r="B239" t="s">
        <v>217</v>
      </c>
      <c r="C239" t="s">
        <v>436</v>
      </c>
      <c r="D239" t="s">
        <v>433</v>
      </c>
    </row>
    <row r="240" spans="1:4" x14ac:dyDescent="0.2">
      <c r="A240">
        <v>239</v>
      </c>
      <c r="B240" t="s">
        <v>126</v>
      </c>
      <c r="C240" t="s">
        <v>435</v>
      </c>
      <c r="D240" t="s">
        <v>433</v>
      </c>
    </row>
    <row r="241" spans="1:4" x14ac:dyDescent="0.2">
      <c r="A241">
        <v>240</v>
      </c>
      <c r="B241" t="s">
        <v>225</v>
      </c>
      <c r="C241" t="s">
        <v>434</v>
      </c>
      <c r="D241" t="s">
        <v>433</v>
      </c>
    </row>
    <row r="242" spans="1:4" x14ac:dyDescent="0.2">
      <c r="A242">
        <v>241</v>
      </c>
      <c r="B242" t="s">
        <v>265</v>
      </c>
      <c r="C242" t="s">
        <v>432</v>
      </c>
      <c r="D242" t="s">
        <v>422</v>
      </c>
    </row>
    <row r="243" spans="1:4" x14ac:dyDescent="0.2">
      <c r="A243">
        <v>242</v>
      </c>
      <c r="B243" t="s">
        <v>221</v>
      </c>
      <c r="C243" t="s">
        <v>431</v>
      </c>
      <c r="D243" t="s">
        <v>422</v>
      </c>
    </row>
    <row r="244" spans="1:4" x14ac:dyDescent="0.2">
      <c r="A244">
        <v>243</v>
      </c>
      <c r="B244" t="s">
        <v>13</v>
      </c>
      <c r="C244" t="s">
        <v>430</v>
      </c>
      <c r="D244" t="s">
        <v>422</v>
      </c>
    </row>
    <row r="245" spans="1:4" x14ac:dyDescent="0.2">
      <c r="A245">
        <v>244</v>
      </c>
      <c r="B245" t="s">
        <v>147</v>
      </c>
      <c r="C245" t="s">
        <v>429</v>
      </c>
      <c r="D245" t="s">
        <v>422</v>
      </c>
    </row>
    <row r="246" spans="1:4" x14ac:dyDescent="0.2">
      <c r="A246">
        <v>245</v>
      </c>
      <c r="B246" t="s">
        <v>257</v>
      </c>
      <c r="C246" t="s">
        <v>428</v>
      </c>
      <c r="D246" t="s">
        <v>422</v>
      </c>
    </row>
    <row r="247" spans="1:4" x14ac:dyDescent="0.2">
      <c r="A247">
        <v>246</v>
      </c>
      <c r="B247" t="s">
        <v>102</v>
      </c>
      <c r="C247" t="s">
        <v>427</v>
      </c>
      <c r="D247" t="s">
        <v>422</v>
      </c>
    </row>
    <row r="248" spans="1:4" x14ac:dyDescent="0.2">
      <c r="A248">
        <v>247</v>
      </c>
      <c r="B248" t="s">
        <v>88</v>
      </c>
      <c r="C248" t="s">
        <v>426</v>
      </c>
      <c r="D248" t="s">
        <v>422</v>
      </c>
    </row>
    <row r="249" spans="1:4" x14ac:dyDescent="0.2">
      <c r="A249">
        <v>248</v>
      </c>
      <c r="B249" t="s">
        <v>148</v>
      </c>
      <c r="C249" t="s">
        <v>425</v>
      </c>
      <c r="D249" t="s">
        <v>422</v>
      </c>
    </row>
    <row r="250" spans="1:4" x14ac:dyDescent="0.2">
      <c r="A250">
        <v>249</v>
      </c>
      <c r="B250" t="s">
        <v>241</v>
      </c>
      <c r="C250" t="s">
        <v>424</v>
      </c>
      <c r="D250" t="s">
        <v>422</v>
      </c>
    </row>
    <row r="251" spans="1:4" x14ac:dyDescent="0.2">
      <c r="A251">
        <v>250</v>
      </c>
      <c r="B251" t="s">
        <v>318</v>
      </c>
      <c r="C251" t="s">
        <v>423</v>
      </c>
      <c r="D251" t="s">
        <v>422</v>
      </c>
    </row>
    <row r="252" spans="1:4" x14ac:dyDescent="0.2">
      <c r="A252">
        <v>251</v>
      </c>
      <c r="B252" t="s">
        <v>237</v>
      </c>
      <c r="C252" t="s">
        <v>421</v>
      </c>
      <c r="D252" t="s">
        <v>411</v>
      </c>
    </row>
    <row r="253" spans="1:4" x14ac:dyDescent="0.2">
      <c r="A253">
        <v>252</v>
      </c>
      <c r="B253" t="s">
        <v>165</v>
      </c>
      <c r="C253" t="s">
        <v>420</v>
      </c>
      <c r="D253" t="s">
        <v>411</v>
      </c>
    </row>
    <row r="254" spans="1:4" x14ac:dyDescent="0.2">
      <c r="A254">
        <v>253</v>
      </c>
      <c r="B254" t="s">
        <v>195</v>
      </c>
      <c r="C254" t="s">
        <v>419</v>
      </c>
      <c r="D254" t="s">
        <v>411</v>
      </c>
    </row>
    <row r="255" spans="1:4" x14ac:dyDescent="0.2">
      <c r="A255">
        <v>254</v>
      </c>
      <c r="B255" t="s">
        <v>93</v>
      </c>
      <c r="C255" t="s">
        <v>418</v>
      </c>
      <c r="D255" t="s">
        <v>411</v>
      </c>
    </row>
    <row r="256" spans="1:4" x14ac:dyDescent="0.2">
      <c r="A256">
        <v>255</v>
      </c>
      <c r="B256" t="s">
        <v>45</v>
      </c>
      <c r="C256" t="s">
        <v>417</v>
      </c>
      <c r="D256" t="s">
        <v>411</v>
      </c>
    </row>
    <row r="257" spans="1:4" x14ac:dyDescent="0.2">
      <c r="A257">
        <v>256</v>
      </c>
      <c r="B257" t="s">
        <v>47</v>
      </c>
      <c r="C257" t="s">
        <v>416</v>
      </c>
      <c r="D257" t="s">
        <v>411</v>
      </c>
    </row>
    <row r="258" spans="1:4" x14ac:dyDescent="0.2">
      <c r="A258">
        <v>257</v>
      </c>
      <c r="B258" t="s">
        <v>135</v>
      </c>
      <c r="C258" t="s">
        <v>415</v>
      </c>
      <c r="D258" t="s">
        <v>411</v>
      </c>
    </row>
    <row r="259" spans="1:4" x14ac:dyDescent="0.2">
      <c r="A259">
        <v>258</v>
      </c>
      <c r="B259" t="s">
        <v>259</v>
      </c>
      <c r="C259" t="s">
        <v>414</v>
      </c>
      <c r="D259" t="s">
        <v>411</v>
      </c>
    </row>
    <row r="260" spans="1:4" x14ac:dyDescent="0.2">
      <c r="A260">
        <v>259</v>
      </c>
      <c r="B260" t="s">
        <v>218</v>
      </c>
      <c r="C260" t="s">
        <v>413</v>
      </c>
      <c r="D260" t="s">
        <v>411</v>
      </c>
    </row>
    <row r="261" spans="1:4" x14ac:dyDescent="0.2">
      <c r="A261">
        <v>260</v>
      </c>
      <c r="B261" t="s">
        <v>206</v>
      </c>
      <c r="C261" t="s">
        <v>412</v>
      </c>
      <c r="D261" t="s">
        <v>411</v>
      </c>
    </row>
    <row r="262" spans="1:4" x14ac:dyDescent="0.2">
      <c r="A262">
        <v>261</v>
      </c>
      <c r="B262" t="s">
        <v>285</v>
      </c>
      <c r="C262" t="s">
        <v>410</v>
      </c>
      <c r="D262" t="s">
        <v>400</v>
      </c>
    </row>
    <row r="263" spans="1:4" x14ac:dyDescent="0.2">
      <c r="A263">
        <v>262</v>
      </c>
      <c r="B263" t="s">
        <v>40</v>
      </c>
      <c r="C263" t="s">
        <v>409</v>
      </c>
      <c r="D263" t="s">
        <v>400</v>
      </c>
    </row>
    <row r="264" spans="1:4" x14ac:dyDescent="0.2">
      <c r="A264">
        <v>263</v>
      </c>
      <c r="B264" t="s">
        <v>132</v>
      </c>
      <c r="C264" t="s">
        <v>408</v>
      </c>
      <c r="D264" t="s">
        <v>400</v>
      </c>
    </row>
    <row r="265" spans="1:4" x14ac:dyDescent="0.2">
      <c r="A265">
        <v>264</v>
      </c>
      <c r="B265" t="s">
        <v>324</v>
      </c>
      <c r="C265" t="s">
        <v>407</v>
      </c>
      <c r="D265" t="s">
        <v>400</v>
      </c>
    </row>
    <row r="266" spans="1:4" x14ac:dyDescent="0.2">
      <c r="A266">
        <v>265</v>
      </c>
      <c r="B266" t="s">
        <v>11</v>
      </c>
      <c r="C266" t="s">
        <v>406</v>
      </c>
      <c r="D266" t="s">
        <v>400</v>
      </c>
    </row>
    <row r="267" spans="1:4" x14ac:dyDescent="0.2">
      <c r="A267">
        <v>266</v>
      </c>
      <c r="B267" t="s">
        <v>86</v>
      </c>
      <c r="C267" t="s">
        <v>405</v>
      </c>
      <c r="D267" t="s">
        <v>400</v>
      </c>
    </row>
    <row r="268" spans="1:4" x14ac:dyDescent="0.2">
      <c r="A268">
        <v>267</v>
      </c>
      <c r="B268" t="s">
        <v>290</v>
      </c>
      <c r="C268" t="s">
        <v>404</v>
      </c>
      <c r="D268" t="s">
        <v>400</v>
      </c>
    </row>
    <row r="269" spans="1:4" x14ac:dyDescent="0.2">
      <c r="A269">
        <v>268</v>
      </c>
      <c r="B269" t="s">
        <v>76</v>
      </c>
      <c r="C269" t="s">
        <v>403</v>
      </c>
      <c r="D269" t="s">
        <v>400</v>
      </c>
    </row>
    <row r="270" spans="1:4" x14ac:dyDescent="0.2">
      <c r="A270">
        <v>269</v>
      </c>
      <c r="B270" t="s">
        <v>279</v>
      </c>
      <c r="C270" t="s">
        <v>402</v>
      </c>
      <c r="D270" t="s">
        <v>400</v>
      </c>
    </row>
    <row r="271" spans="1:4" x14ac:dyDescent="0.2">
      <c r="A271">
        <v>270</v>
      </c>
      <c r="B271" t="s">
        <v>270</v>
      </c>
      <c r="C271" t="s">
        <v>401</v>
      </c>
      <c r="D271" t="s">
        <v>400</v>
      </c>
    </row>
    <row r="272" spans="1:4" x14ac:dyDescent="0.2">
      <c r="A272">
        <v>271</v>
      </c>
      <c r="B272" t="s">
        <v>158</v>
      </c>
      <c r="C272" t="s">
        <v>399</v>
      </c>
      <c r="D272" t="s">
        <v>389</v>
      </c>
    </row>
    <row r="273" spans="1:4" x14ac:dyDescent="0.2">
      <c r="A273">
        <v>272</v>
      </c>
      <c r="B273" t="s">
        <v>192</v>
      </c>
      <c r="C273" t="s">
        <v>398</v>
      </c>
      <c r="D273" t="s">
        <v>389</v>
      </c>
    </row>
    <row r="274" spans="1:4" x14ac:dyDescent="0.2">
      <c r="A274">
        <v>273</v>
      </c>
      <c r="B274" t="s">
        <v>300</v>
      </c>
      <c r="C274" t="s">
        <v>397</v>
      </c>
      <c r="D274" t="s">
        <v>389</v>
      </c>
    </row>
    <row r="275" spans="1:4" x14ac:dyDescent="0.2">
      <c r="A275">
        <v>274</v>
      </c>
      <c r="B275" t="s">
        <v>246</v>
      </c>
      <c r="C275" t="s">
        <v>396</v>
      </c>
      <c r="D275" t="s">
        <v>389</v>
      </c>
    </row>
    <row r="276" spans="1:4" x14ac:dyDescent="0.2">
      <c r="A276">
        <v>275</v>
      </c>
      <c r="B276" t="s">
        <v>97</v>
      </c>
      <c r="C276" t="s">
        <v>395</v>
      </c>
      <c r="D276" t="s">
        <v>389</v>
      </c>
    </row>
    <row r="277" spans="1:4" x14ac:dyDescent="0.2">
      <c r="A277">
        <v>276</v>
      </c>
      <c r="B277" t="s">
        <v>122</v>
      </c>
      <c r="C277" t="s">
        <v>394</v>
      </c>
      <c r="D277" t="s">
        <v>389</v>
      </c>
    </row>
    <row r="278" spans="1:4" x14ac:dyDescent="0.2">
      <c r="A278">
        <v>277</v>
      </c>
      <c r="B278" t="s">
        <v>146</v>
      </c>
      <c r="C278" t="s">
        <v>393</v>
      </c>
      <c r="D278" t="s">
        <v>389</v>
      </c>
    </row>
    <row r="279" spans="1:4" x14ac:dyDescent="0.2">
      <c r="A279">
        <v>278</v>
      </c>
      <c r="B279" t="s">
        <v>254</v>
      </c>
      <c r="C279" t="s">
        <v>392</v>
      </c>
      <c r="D279" t="s">
        <v>389</v>
      </c>
    </row>
    <row r="280" spans="1:4" x14ac:dyDescent="0.2">
      <c r="A280">
        <v>279</v>
      </c>
      <c r="B280" t="s">
        <v>96</v>
      </c>
      <c r="C280" t="s">
        <v>391</v>
      </c>
      <c r="D280" t="s">
        <v>389</v>
      </c>
    </row>
    <row r="281" spans="1:4" x14ac:dyDescent="0.2">
      <c r="A281">
        <v>280</v>
      </c>
      <c r="B281" t="s">
        <v>162</v>
      </c>
      <c r="C281" t="s">
        <v>390</v>
      </c>
      <c r="D281" t="s">
        <v>389</v>
      </c>
    </row>
    <row r="282" spans="1:4" x14ac:dyDescent="0.2">
      <c r="A282">
        <v>281</v>
      </c>
      <c r="B282" t="s">
        <v>170</v>
      </c>
      <c r="C282" t="s">
        <v>388</v>
      </c>
      <c r="D282" t="s">
        <v>378</v>
      </c>
    </row>
    <row r="283" spans="1:4" x14ac:dyDescent="0.2">
      <c r="A283">
        <v>282</v>
      </c>
      <c r="B283" t="s">
        <v>54</v>
      </c>
      <c r="C283" t="s">
        <v>387</v>
      </c>
      <c r="D283" t="s">
        <v>378</v>
      </c>
    </row>
    <row r="284" spans="1:4" x14ac:dyDescent="0.2">
      <c r="A284">
        <v>283</v>
      </c>
      <c r="B284" t="s">
        <v>232</v>
      </c>
      <c r="C284" t="s">
        <v>386</v>
      </c>
      <c r="D284" t="s">
        <v>378</v>
      </c>
    </row>
    <row r="285" spans="1:4" x14ac:dyDescent="0.2">
      <c r="A285">
        <v>284</v>
      </c>
      <c r="B285" t="s">
        <v>191</v>
      </c>
      <c r="C285" t="s">
        <v>385</v>
      </c>
      <c r="D285" t="s">
        <v>378</v>
      </c>
    </row>
    <row r="286" spans="1:4" x14ac:dyDescent="0.2">
      <c r="A286">
        <v>285</v>
      </c>
      <c r="B286" t="s">
        <v>27</v>
      </c>
      <c r="C286" t="s">
        <v>384</v>
      </c>
      <c r="D286" t="s">
        <v>378</v>
      </c>
    </row>
    <row r="287" spans="1:4" x14ac:dyDescent="0.2">
      <c r="A287">
        <v>286</v>
      </c>
      <c r="B287" t="s">
        <v>123</v>
      </c>
      <c r="C287" t="s">
        <v>383</v>
      </c>
      <c r="D287" t="s">
        <v>378</v>
      </c>
    </row>
    <row r="288" spans="1:4" x14ac:dyDescent="0.2">
      <c r="A288">
        <v>287</v>
      </c>
      <c r="B288" t="s">
        <v>200</v>
      </c>
      <c r="C288" t="s">
        <v>382</v>
      </c>
      <c r="D288" t="s">
        <v>378</v>
      </c>
    </row>
    <row r="289" spans="1:4" x14ac:dyDescent="0.2">
      <c r="A289">
        <v>288</v>
      </c>
      <c r="B289" t="s">
        <v>169</v>
      </c>
      <c r="C289" t="s">
        <v>381</v>
      </c>
      <c r="D289" t="s">
        <v>378</v>
      </c>
    </row>
    <row r="290" spans="1:4" x14ac:dyDescent="0.2">
      <c r="A290">
        <v>289</v>
      </c>
      <c r="B290" t="s">
        <v>151</v>
      </c>
      <c r="C290" t="s">
        <v>380</v>
      </c>
      <c r="D290" t="s">
        <v>378</v>
      </c>
    </row>
    <row r="291" spans="1:4" x14ac:dyDescent="0.2">
      <c r="A291">
        <v>290</v>
      </c>
      <c r="B291" t="s">
        <v>219</v>
      </c>
      <c r="C291" t="s">
        <v>379</v>
      </c>
      <c r="D291" t="s">
        <v>378</v>
      </c>
    </row>
    <row r="292" spans="1:4" x14ac:dyDescent="0.2">
      <c r="A292">
        <v>291</v>
      </c>
      <c r="B292" t="s">
        <v>317</v>
      </c>
      <c r="C292" t="s">
        <v>377</v>
      </c>
      <c r="D292" t="s">
        <v>367</v>
      </c>
    </row>
    <row r="293" spans="1:4" x14ac:dyDescent="0.2">
      <c r="A293">
        <v>292</v>
      </c>
      <c r="B293" t="s">
        <v>309</v>
      </c>
      <c r="C293" t="s">
        <v>376</v>
      </c>
      <c r="D293" t="s">
        <v>367</v>
      </c>
    </row>
    <row r="294" spans="1:4" x14ac:dyDescent="0.2">
      <c r="A294">
        <v>293</v>
      </c>
      <c r="B294" t="s">
        <v>108</v>
      </c>
      <c r="C294" t="s">
        <v>375</v>
      </c>
      <c r="D294" t="s">
        <v>367</v>
      </c>
    </row>
    <row r="295" spans="1:4" x14ac:dyDescent="0.2">
      <c r="A295">
        <v>294</v>
      </c>
      <c r="B295" t="s">
        <v>176</v>
      </c>
      <c r="C295" t="s">
        <v>374</v>
      </c>
      <c r="D295" t="s">
        <v>367</v>
      </c>
    </row>
    <row r="296" spans="1:4" x14ac:dyDescent="0.2">
      <c r="A296">
        <v>295</v>
      </c>
      <c r="B296" t="s">
        <v>242</v>
      </c>
      <c r="C296" t="s">
        <v>373</v>
      </c>
      <c r="D296" t="s">
        <v>367</v>
      </c>
    </row>
    <row r="297" spans="1:4" x14ac:dyDescent="0.2">
      <c r="A297">
        <v>296</v>
      </c>
      <c r="B297" t="s">
        <v>50</v>
      </c>
      <c r="C297" t="s">
        <v>372</v>
      </c>
      <c r="D297" t="s">
        <v>367</v>
      </c>
    </row>
    <row r="298" spans="1:4" x14ac:dyDescent="0.2">
      <c r="A298">
        <v>297</v>
      </c>
      <c r="B298" t="s">
        <v>275</v>
      </c>
      <c r="C298" t="s">
        <v>371</v>
      </c>
      <c r="D298" t="s">
        <v>367</v>
      </c>
    </row>
    <row r="299" spans="1:4" x14ac:dyDescent="0.2">
      <c r="A299">
        <v>298</v>
      </c>
      <c r="B299" t="s">
        <v>99</v>
      </c>
      <c r="C299" t="s">
        <v>370</v>
      </c>
      <c r="D299" t="s">
        <v>367</v>
      </c>
    </row>
    <row r="300" spans="1:4" x14ac:dyDescent="0.2">
      <c r="A300">
        <v>299</v>
      </c>
      <c r="B300" t="s">
        <v>292</v>
      </c>
      <c r="C300" t="s">
        <v>369</v>
      </c>
      <c r="D300" t="s">
        <v>367</v>
      </c>
    </row>
    <row r="301" spans="1:4" x14ac:dyDescent="0.2">
      <c r="A301">
        <v>300</v>
      </c>
      <c r="B301" t="s">
        <v>73</v>
      </c>
      <c r="C301" t="s">
        <v>368</v>
      </c>
      <c r="D301" t="s">
        <v>367</v>
      </c>
    </row>
    <row r="302" spans="1:4" x14ac:dyDescent="0.2">
      <c r="A302">
        <v>301</v>
      </c>
      <c r="B302" t="s">
        <v>9</v>
      </c>
      <c r="C302" t="s">
        <v>366</v>
      </c>
      <c r="D302" t="s">
        <v>356</v>
      </c>
    </row>
    <row r="303" spans="1:4" x14ac:dyDescent="0.2">
      <c r="A303">
        <v>302</v>
      </c>
      <c r="B303" t="s">
        <v>116</v>
      </c>
      <c r="C303" t="s">
        <v>365</v>
      </c>
      <c r="D303" t="s">
        <v>356</v>
      </c>
    </row>
    <row r="304" spans="1:4" x14ac:dyDescent="0.2">
      <c r="A304">
        <v>303</v>
      </c>
      <c r="B304" t="s">
        <v>255</v>
      </c>
      <c r="C304" t="s">
        <v>364</v>
      </c>
      <c r="D304" t="s">
        <v>356</v>
      </c>
    </row>
    <row r="305" spans="1:4" x14ac:dyDescent="0.2">
      <c r="A305">
        <v>304</v>
      </c>
      <c r="B305" t="s">
        <v>215</v>
      </c>
      <c r="C305" t="s">
        <v>363</v>
      </c>
      <c r="D305" t="s">
        <v>356</v>
      </c>
    </row>
    <row r="306" spans="1:4" x14ac:dyDescent="0.2">
      <c r="A306">
        <v>305</v>
      </c>
      <c r="B306" t="s">
        <v>208</v>
      </c>
      <c r="C306" t="s">
        <v>362</v>
      </c>
      <c r="D306" t="s">
        <v>356</v>
      </c>
    </row>
    <row r="307" spans="1:4" x14ac:dyDescent="0.2">
      <c r="A307">
        <v>306</v>
      </c>
      <c r="B307" t="s">
        <v>289</v>
      </c>
      <c r="C307" t="s">
        <v>361</v>
      </c>
      <c r="D307" t="s">
        <v>356</v>
      </c>
    </row>
    <row r="308" spans="1:4" x14ac:dyDescent="0.2">
      <c r="A308">
        <v>307</v>
      </c>
      <c r="B308" t="s">
        <v>240</v>
      </c>
      <c r="C308" t="s">
        <v>360</v>
      </c>
      <c r="D308" t="s">
        <v>356</v>
      </c>
    </row>
    <row r="309" spans="1:4" x14ac:dyDescent="0.2">
      <c r="A309">
        <v>308</v>
      </c>
      <c r="B309" t="s">
        <v>32</v>
      </c>
      <c r="C309" t="s">
        <v>359</v>
      </c>
      <c r="D309" t="s">
        <v>356</v>
      </c>
    </row>
    <row r="310" spans="1:4" x14ac:dyDescent="0.2">
      <c r="A310">
        <v>309</v>
      </c>
      <c r="B310" t="s">
        <v>124</v>
      </c>
      <c r="C310" t="s">
        <v>358</v>
      </c>
      <c r="D310" t="s">
        <v>356</v>
      </c>
    </row>
    <row r="311" spans="1:4" x14ac:dyDescent="0.2">
      <c r="A311">
        <v>310</v>
      </c>
      <c r="B311" t="s">
        <v>293</v>
      </c>
      <c r="C311" t="s">
        <v>357</v>
      </c>
      <c r="D311" t="s">
        <v>356</v>
      </c>
    </row>
    <row r="312" spans="1:4" x14ac:dyDescent="0.2">
      <c r="A312">
        <v>311</v>
      </c>
      <c r="B312" t="s">
        <v>149</v>
      </c>
      <c r="C312" t="s">
        <v>355</v>
      </c>
      <c r="D312" t="s">
        <v>345</v>
      </c>
    </row>
    <row r="313" spans="1:4" x14ac:dyDescent="0.2">
      <c r="A313">
        <v>312</v>
      </c>
      <c r="B313" t="s">
        <v>315</v>
      </c>
      <c r="C313" t="s">
        <v>354</v>
      </c>
      <c r="D313" t="s">
        <v>345</v>
      </c>
    </row>
    <row r="314" spans="1:4" x14ac:dyDescent="0.2">
      <c r="A314">
        <v>313</v>
      </c>
      <c r="B314" t="s">
        <v>236</v>
      </c>
      <c r="C314" t="s">
        <v>353</v>
      </c>
      <c r="D314" t="s">
        <v>345</v>
      </c>
    </row>
    <row r="315" spans="1:4" x14ac:dyDescent="0.2">
      <c r="A315">
        <v>314</v>
      </c>
      <c r="B315" t="s">
        <v>175</v>
      </c>
      <c r="C315" t="s">
        <v>352</v>
      </c>
      <c r="D315" t="s">
        <v>345</v>
      </c>
    </row>
    <row r="316" spans="1:4" x14ac:dyDescent="0.2">
      <c r="A316">
        <v>315</v>
      </c>
      <c r="B316" t="s">
        <v>196</v>
      </c>
      <c r="C316" t="s">
        <v>351</v>
      </c>
      <c r="D316" t="s">
        <v>345</v>
      </c>
    </row>
    <row r="317" spans="1:4" x14ac:dyDescent="0.2">
      <c r="A317">
        <v>316</v>
      </c>
      <c r="B317" t="s">
        <v>193</v>
      </c>
      <c r="C317" t="s">
        <v>350</v>
      </c>
      <c r="D317" t="s">
        <v>345</v>
      </c>
    </row>
    <row r="318" spans="1:4" x14ac:dyDescent="0.2">
      <c r="A318">
        <v>317</v>
      </c>
      <c r="B318" t="s">
        <v>75</v>
      </c>
      <c r="C318" t="s">
        <v>349</v>
      </c>
      <c r="D318" t="s">
        <v>345</v>
      </c>
    </row>
    <row r="319" spans="1:4" x14ac:dyDescent="0.2">
      <c r="A319">
        <v>318</v>
      </c>
      <c r="B319" t="s">
        <v>179</v>
      </c>
      <c r="C319" t="s">
        <v>348</v>
      </c>
      <c r="D319" t="s">
        <v>345</v>
      </c>
    </row>
    <row r="320" spans="1:4" x14ac:dyDescent="0.2">
      <c r="A320">
        <v>319</v>
      </c>
      <c r="B320" t="s">
        <v>107</v>
      </c>
      <c r="C320" t="s">
        <v>347</v>
      </c>
      <c r="D320" t="s">
        <v>345</v>
      </c>
    </row>
    <row r="321" spans="1:4" x14ac:dyDescent="0.2">
      <c r="A321">
        <v>320</v>
      </c>
      <c r="B321" t="s">
        <v>311</v>
      </c>
      <c r="C321" t="s">
        <v>346</v>
      </c>
      <c r="D321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Results</vt:lpstr>
      <vt:lpstr>All Results</vt:lpstr>
      <vt:lpstr>Results - Sequence</vt:lpstr>
      <vt:lpstr>Androbugs</vt:lpstr>
      <vt:lpstr>Droidstatx</vt:lpstr>
      <vt:lpstr>Super</vt:lpstr>
      <vt:lpstr>Results - OWASP</vt:lpstr>
      <vt:lpstr>Results - RiskLevel</vt:lpstr>
      <vt:lpstr>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Serrão</cp:lastModifiedBy>
  <dcterms:created xsi:type="dcterms:W3CDTF">2020-07-06T17:06:02Z</dcterms:created>
  <dcterms:modified xsi:type="dcterms:W3CDTF">2020-08-04T11:44:01Z</dcterms:modified>
</cp:coreProperties>
</file>