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serrao/Documents/Development/AppSentinel/appsentinel/tests/"/>
    </mc:Choice>
  </mc:AlternateContent>
  <xr:revisionPtr revIDLastSave="0" documentId="13_ncr:1_{550F9131-F967-E94D-83B7-CF974459C761}" xr6:coauthVersionLast="45" xr6:coauthVersionMax="45" xr10:uidLastSave="{00000000-0000-0000-0000-000000000000}"/>
  <bookViews>
    <workbookView xWindow="58300" yWindow="500" windowWidth="33840" windowHeight="25640" xr2:uid="{00000000-000D-0000-FFFF-FFFF00000000}"/>
  </bookViews>
  <sheets>
    <sheet name="Results" sheetId="1" r:id="rId1"/>
    <sheet name="APK Details" sheetId="2" r:id="rId2"/>
    <sheet name="Results - Sequence" sheetId="3" r:id="rId3"/>
    <sheet name="Androbugs" sheetId="4" r:id="rId4"/>
    <sheet name="Droidstatx" sheetId="5" r:id="rId5"/>
    <sheet name="Super" sheetId="6" r:id="rId6"/>
    <sheet name="Results - OWASP" sheetId="7" r:id="rId7"/>
    <sheet name="Results - RiskLevel" sheetId="8" r:id="rId8"/>
    <sheet name="Name Correction" sheetId="9" r:id="rId9"/>
  </sheets>
  <definedNames>
    <definedName name="_xlnm._FilterDatabase" localSheetId="0" hidden="1">Results!$A$1:$F$331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6" i="1" l="1" a="1"/>
  <c r="J336" i="1" s="1"/>
  <c r="J335" i="1" a="1"/>
  <c r="J335" i="1" s="1"/>
  <c r="J337" i="1"/>
  <c r="J334" i="1"/>
  <c r="N3" i="1" l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M2" i="1"/>
  <c r="L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K2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2" i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" i="2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F2" i="1"/>
  <c r="E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<sst xmlns="http://schemas.openxmlformats.org/spreadsheetml/2006/main" count="5381" uniqueCount="1284">
  <si>
    <t>#</t>
  </si>
  <si>
    <t>Name</t>
  </si>
  <si>
    <t>Package</t>
  </si>
  <si>
    <t>Category</t>
  </si>
  <si>
    <t>Pregnancy +</t>
  </si>
  <si>
    <t>com.hp.pregnancy.lite</t>
  </si>
  <si>
    <t>PARENTING</t>
  </si>
  <si>
    <t>Find My Kids: Child GPS watch app &amp; Phone Tracker</t>
  </si>
  <si>
    <t>org.findmykids.app</t>
  </si>
  <si>
    <t>Spotline</t>
  </si>
  <si>
    <t>com.famspotline</t>
  </si>
  <si>
    <t>Baby + – your baby tracker</t>
  </si>
  <si>
    <t>com.hp.babyapp</t>
  </si>
  <si>
    <t>Paint and Learn Animals</t>
  </si>
  <si>
    <t>com.sunny.paint.learn.animals</t>
  </si>
  <si>
    <t>Pregnancy Tracker &amp; Baby Development Countdown</t>
  </si>
  <si>
    <t>com.babycenter.pregnancytracker</t>
  </si>
  <si>
    <t>BabyCam - Baby Monitor Camera</t>
  </si>
  <si>
    <t>com.arjonasoftware.babycam</t>
  </si>
  <si>
    <t>Family locator / GPS location - Locator 24</t>
  </si>
  <si>
    <t>locator24.com.main</t>
  </si>
  <si>
    <t>My Baby Unicorn - Magical Unicorn Pet Care Games</t>
  </si>
  <si>
    <t>com.beansprites.babyunicornpandaFREE</t>
  </si>
  <si>
    <t>Family Spots</t>
  </si>
  <si>
    <t>app.familyspots</t>
  </si>
  <si>
    <t>Info Praia</t>
  </si>
  <si>
    <t>pt.apambiente.info_praia</t>
  </si>
  <si>
    <t>TRAVEL_AND_LOCAL</t>
  </si>
  <si>
    <t>TWISPER – Discover great places</t>
  </si>
  <si>
    <t>com.twisper.twisper</t>
  </si>
  <si>
    <t>FREE NOW (mytaxi) - black cab &amp; taxi booking app</t>
  </si>
  <si>
    <t>taxi.android.client</t>
  </si>
  <si>
    <t>Booking.com - Book hotels, houses, cottages &amp; more</t>
  </si>
  <si>
    <t>com.booking</t>
  </si>
  <si>
    <t>Google Earth</t>
  </si>
  <si>
    <t>com.google.earth</t>
  </si>
  <si>
    <t>Holidu: Search Engine for Holiday Homes &amp; Lettings</t>
  </si>
  <si>
    <t>com.holidu.holidu</t>
  </si>
  <si>
    <t>Airbnb</t>
  </si>
  <si>
    <t>com.airbnb.android</t>
  </si>
  <si>
    <t>MEO Drive</t>
  </si>
  <si>
    <t>com.ndrive.androidtmndrive</t>
  </si>
  <si>
    <t>Google Maps Go – Directions, Traffic &amp; Transport</t>
  </si>
  <si>
    <t>com.google.android.apps.mapslite</t>
  </si>
  <si>
    <t>Navigation for Google Maps Go</t>
  </si>
  <si>
    <t>com.google.android.apps.navlite</t>
  </si>
  <si>
    <t>Beauty Makeup Editor: Selfie Camera, Photo Editor</t>
  </si>
  <si>
    <t>com.lyrebirdstudio.beauty</t>
  </si>
  <si>
    <t>BEAUTY</t>
  </si>
  <si>
    <t>Hair colour changer: change your hair colour booth</t>
  </si>
  <si>
    <t>haircolour.hairstyle.photoeditor.haircolorchanger</t>
  </si>
  <si>
    <t>My Capillary Schedule</t>
  </si>
  <si>
    <t>br.art.code.meucronogramacapilar</t>
  </si>
  <si>
    <t>Avon ON</t>
  </si>
  <si>
    <t>com.avon.avonon</t>
  </si>
  <si>
    <t>Mirror - Makeup and Shaving - Compact mirror</t>
  </si>
  <si>
    <t>kynguyen.app.mirror</t>
  </si>
  <si>
    <t>Hair color changer - Try different hair colors</t>
  </si>
  <si>
    <t>com.luckystars.haircolorchanger</t>
  </si>
  <si>
    <t>Pixl - Face Retouch &amp; Blemish Remover Photo Editor</t>
  </si>
  <si>
    <t>net.braincake.pixl.pixl</t>
  </si>
  <si>
    <t>Booksy - book local beauty appointments 24/7</t>
  </si>
  <si>
    <t>net.booksy.customer</t>
  </si>
  <si>
    <t>Hairstyle Try On - Hair Styles and Haircuts</t>
  </si>
  <si>
    <t>com.zhanlang.changehaircut</t>
  </si>
  <si>
    <t>Mirror Camera  (Mirror + Selfie Camera)</t>
  </si>
  <si>
    <t>com.jkfantasy.camera.jkpmirrorcamera</t>
  </si>
  <si>
    <t>Netflix</t>
  </si>
  <si>
    <t>com.netflix.mediaclient</t>
  </si>
  <si>
    <t>ENTERTAINMENT</t>
  </si>
  <si>
    <t>BigBrother</t>
  </si>
  <si>
    <t>pt.iol.bigbrother</t>
  </si>
  <si>
    <t>MegaHDFilmes Beta - Filmes, Séries e Animes</t>
  </si>
  <si>
    <t>com.beta.filmeshd.mega.v1</t>
  </si>
  <si>
    <t>YouTube Kids</t>
  </si>
  <si>
    <t>com.google.android.apps.youtube.kids</t>
  </si>
  <si>
    <t>Google Play Games</t>
  </si>
  <si>
    <t>com.google.android.play.games</t>
  </si>
  <si>
    <t>Twitch: Livestream Multiplayer Games &amp; Esports</t>
  </si>
  <si>
    <t>tv.twitch.android.app</t>
  </si>
  <si>
    <t>MEO Remote</t>
  </si>
  <si>
    <t>pt.ptinovacao.iad.meoremote</t>
  </si>
  <si>
    <t>MegaHDFilmes - Séries , Filmes e Animes</t>
  </si>
  <si>
    <t>me.filmeshd.mega</t>
  </si>
  <si>
    <t>Drink Your Phone - iDrink Drinking Games (joke)</t>
  </si>
  <si>
    <t>com.drink.water.fun</t>
  </si>
  <si>
    <t>NOS TV - A sua TV em todo o lado</t>
  </si>
  <si>
    <t>pt.nos.iris.online</t>
  </si>
  <si>
    <t>WEBTOON</t>
  </si>
  <si>
    <t>com.naver.linewebtoon</t>
  </si>
  <si>
    <t>COMICS</t>
  </si>
  <si>
    <t>Botão de Memes</t>
  </si>
  <si>
    <t>com.dj.botaodememes</t>
  </si>
  <si>
    <t>Manga Geek - Free Manga Reader App</t>
  </si>
  <si>
    <t>net.manga.geek.mangamaster</t>
  </si>
  <si>
    <t>Fart Sounds</t>
  </si>
  <si>
    <t>br.com.meiatech.sonsdepeido</t>
  </si>
  <si>
    <t>Robo De Autos Mafia Juego 2019</t>
  </si>
  <si>
    <t>com.real.mafia.gta.crime.city.gangaster</t>
  </si>
  <si>
    <t>Manga Dogs - discuss manga online</t>
  </si>
  <si>
    <t>com.dogs.nine</t>
  </si>
  <si>
    <t>MangaToon-Good comics, Great stories</t>
  </si>
  <si>
    <t>mobi.mangatoon.comics.aphone.portuguese</t>
  </si>
  <si>
    <t>Modern Farming Simulator 2020 - Drone &amp; Tractor</t>
  </si>
  <si>
    <t>com.tractor.farming.drone</t>
  </si>
  <si>
    <t>Crazy Car Driving Simulator 2 - Impossible Tracks</t>
  </si>
  <si>
    <t>com.jimaapps.crazycardriving.impossiblestunt.driving.simulator.games</t>
  </si>
  <si>
    <t>All Stickers - WAStickerApps</t>
  </si>
  <si>
    <t>com.wppstickers</t>
  </si>
  <si>
    <t>MyDates - The best way to find long lasting love</t>
  </si>
  <si>
    <t>com.boranuonline.mydates2</t>
  </si>
  <si>
    <t>DATING</t>
  </si>
  <si>
    <t>Mequeres - Free Dating App &amp; Flirt and Chat</t>
  </si>
  <si>
    <t>com.mequeres</t>
  </si>
  <si>
    <t>Free Dating App - SweetMeet</t>
  </si>
  <si>
    <t>ru.fotostrana.sweetmeet</t>
  </si>
  <si>
    <t>Love me - Girls chat online</t>
  </si>
  <si>
    <t>com.bestadultchat.meetawesomegirls</t>
  </si>
  <si>
    <t>Meetville - Meet, Chat and Date with Strangers</t>
  </si>
  <si>
    <t>com.meetville.dating</t>
  </si>
  <si>
    <t>Anonymous Chat Rooms, Dating App</t>
  </si>
  <si>
    <t>com.antiland</t>
  </si>
  <si>
    <t>Portugal Dating App and Portuguese Chat Free</t>
  </si>
  <si>
    <t>com.clouddevgroup.portugaldatingapp</t>
  </si>
  <si>
    <t>Badoo Lite - The Dating App</t>
  </si>
  <si>
    <t>com.badoo.twa</t>
  </si>
  <si>
    <t>Hily Dating App: Chat, Match &amp; Date Local Singles</t>
  </si>
  <si>
    <t>com.hily.app</t>
  </si>
  <si>
    <t>RandoChat - Chat roulette</t>
  </si>
  <si>
    <t>com.random.chat.app</t>
  </si>
  <si>
    <t>Standvirtual Carros: Comprar melhor, vender melhor</t>
  </si>
  <si>
    <t>com.fixeads.standvirtual</t>
  </si>
  <si>
    <t>AUTO_AND_VEHICLES</t>
  </si>
  <si>
    <t>What Car Is That?</t>
  </si>
  <si>
    <t>ro.gliapps.quellevoiture</t>
  </si>
  <si>
    <t>Galp EvoDriver: Cupões de Desconto em Combustível</t>
  </si>
  <si>
    <t>pt.galp.android.evodriver</t>
  </si>
  <si>
    <t>Aventador Drift Simulator</t>
  </si>
  <si>
    <t>com.ProcessGames.AventadorDriftSimulator</t>
  </si>
  <si>
    <t>INFOCAR - OBD2 ELM327 Car Scanner Diagnostics</t>
  </si>
  <si>
    <t>mureung.obdproject</t>
  </si>
  <si>
    <t>AutoScout24 - used car finder</t>
  </si>
  <si>
    <t>com.autoscout24</t>
  </si>
  <si>
    <t>Guide for Android Auto Car Maps 2020</t>
  </si>
  <si>
    <t>auto.autoapp.androidautoguide</t>
  </si>
  <si>
    <t>Yamaha MyGarage</t>
  </si>
  <si>
    <t>com.yamaha.mygarageapp</t>
  </si>
  <si>
    <t>mobile.de – Germany‘s largest car market</t>
  </si>
  <si>
    <t>de.mobile.android.app</t>
  </si>
  <si>
    <t>Car Scanner ELM OBD2</t>
  </si>
  <si>
    <t>com.ovz.carscanner</t>
  </si>
  <si>
    <t>Best Tik Tok Music Ringtones</t>
  </si>
  <si>
    <t>com.topRingtones.TikTok</t>
  </si>
  <si>
    <t>EVENTS</t>
  </si>
  <si>
    <t>Invitation Card Maker Free by Greetings Island</t>
  </si>
  <si>
    <t>com.greetingsisland.sam</t>
  </si>
  <si>
    <t>Invitation maker 2020 Birthday &amp; Wedding card Free</t>
  </si>
  <si>
    <t>splendid.invitation.maker</t>
  </si>
  <si>
    <t>Mutant Mod - Zombie Addons and Mods</t>
  </si>
  <si>
    <t>com.zombie.addons.mods.mutant.vampire.pe</t>
  </si>
  <si>
    <t>Survival Maps</t>
  </si>
  <si>
    <t>com.survival.maps.redstone</t>
  </si>
  <si>
    <t>Free PC Games. Show you all free Epic Games, Steam</t>
  </si>
  <si>
    <t>de.thegolem.freepcgames</t>
  </si>
  <si>
    <t>Invitation Maker free - Invite &amp; Postcard Creator</t>
  </si>
  <si>
    <t>com.invitation.maker.birthday.card</t>
  </si>
  <si>
    <t>Walkthrough N‍inja‍goo Tournament Guide Game 2020</t>
  </si>
  <si>
    <t>jmayyy.nnjja</t>
  </si>
  <si>
    <t>Vanilla Mod PE - Mods and Addons</t>
  </si>
  <si>
    <t>com.vanilla.mods.addons.furniture.house</t>
  </si>
  <si>
    <t>VR Anime Avatars for VRChat</t>
  </si>
  <si>
    <t>com.vrchat.anime.avatars.online</t>
  </si>
  <si>
    <t>MB WAY</t>
  </si>
  <si>
    <t>pt.sibs.android.mbway</t>
  </si>
  <si>
    <t>FINANCE</t>
  </si>
  <si>
    <t>PayPal</t>
  </si>
  <si>
    <t>com.paypal.android.p2pmobile</t>
  </si>
  <si>
    <t>Millenniumbcp</t>
  </si>
  <si>
    <t>wit.android.bcpBankingApp.millennium</t>
  </si>
  <si>
    <t>Caixadirecta</t>
  </si>
  <si>
    <t>cgd.pt.caixadirectaparticulares</t>
  </si>
  <si>
    <t>Santander Particulares</t>
  </si>
  <si>
    <t>pt.santandertotta.mobileparticulares</t>
  </si>
  <si>
    <t>Stock Exchange: Bonds, Indices &amp; Market News</t>
  </si>
  <si>
    <t>com.fusionmedia.investing</t>
  </si>
  <si>
    <t>PlaySpot UK - Make Money Playing Games</t>
  </si>
  <si>
    <t>com.moregames.makemoney</t>
  </si>
  <si>
    <t>BPI APP</t>
  </si>
  <si>
    <t>pt.bancobpi.mobile.fiabilizacao</t>
  </si>
  <si>
    <t>moey! - Mobile Banking</t>
  </si>
  <si>
    <t>pt.moey.app</t>
  </si>
  <si>
    <t>XTB xStation - Forex, CFDs, Stocks Trading</t>
  </si>
  <si>
    <t>com.xtb.xmobile2</t>
  </si>
  <si>
    <t>FlashScore - resultados desportivos</t>
  </si>
  <si>
    <t>eu.livesport.MeusResultados_com</t>
  </si>
  <si>
    <t>SPORTS</t>
  </si>
  <si>
    <t>Placard</t>
  </si>
  <si>
    <t>pt.scml.placard</t>
  </si>
  <si>
    <t>Beachcam</t>
  </si>
  <si>
    <t>pt.sapo.android.beachcam</t>
  </si>
  <si>
    <t>LIVE FOOTBALL TV STREAMING HD</t>
  </si>
  <si>
    <t>com.mrsports.live.footballtv</t>
  </si>
  <si>
    <t>SPORT TV</t>
  </si>
  <si>
    <t>pt.sporttv.app</t>
  </si>
  <si>
    <t>Décathlon</t>
  </si>
  <si>
    <t>com.decathlon.app</t>
  </si>
  <si>
    <t>Live Football TV HD</t>
  </si>
  <si>
    <t>live.footballtv.hd.livefootball.tv</t>
  </si>
  <si>
    <t>Live Football TV Euro</t>
  </si>
  <si>
    <t>com.footballstream.tv.euro</t>
  </si>
  <si>
    <t>Amazfit</t>
  </si>
  <si>
    <t>com.huami.watch.hmwatchmanager</t>
  </si>
  <si>
    <t>FlashScore</t>
  </si>
  <si>
    <t>eu.livesport.FlashScore_com</t>
  </si>
  <si>
    <t>Toca Hair Salon 4</t>
  </si>
  <si>
    <t>com.tocaboca.tocahairsalon4</t>
  </si>
  <si>
    <t>EDUCATION</t>
  </si>
  <si>
    <t>Duolingo - Learn Languages Free</t>
  </si>
  <si>
    <t>com.duolingo</t>
  </si>
  <si>
    <t>Testes de Código IMT 2020</t>
  </si>
  <si>
    <t>tdc.testesdecodigo</t>
  </si>
  <si>
    <t>PlantSnap - Plants, Trees and Flowers Identifier</t>
  </si>
  <si>
    <t>com.fws.plantsnap2</t>
  </si>
  <si>
    <t>Google Classroom</t>
  </si>
  <si>
    <t>com.google.android.apps.classroom</t>
  </si>
  <si>
    <t>Babbel - Learn Languages - Spanish, French &amp; More</t>
  </si>
  <si>
    <t>com.babbel.mobile.android.en</t>
  </si>
  <si>
    <t>Bible App for Kids</t>
  </si>
  <si>
    <t>com.bible.kids</t>
  </si>
  <si>
    <t>PlantNet Plant Identification</t>
  </si>
  <si>
    <t>org.plantnet</t>
  </si>
  <si>
    <t>Busuu: Language Learning - Spanish &amp; French</t>
  </si>
  <si>
    <t>com.busuu.android.enc</t>
  </si>
  <si>
    <t>Kahoot!</t>
  </si>
  <si>
    <t>no.mobitroll.kahoot.android</t>
  </si>
  <si>
    <t>Uber Eats: Local food delivery</t>
  </si>
  <si>
    <t>com.ubercab.eats</t>
  </si>
  <si>
    <t>FOOD_AND_DRINK</t>
  </si>
  <si>
    <t>Too Good To Go - fight food waste, save great food</t>
  </si>
  <si>
    <t>com.app.tgtg</t>
  </si>
  <si>
    <t>McDonald's</t>
  </si>
  <si>
    <t>com.mcdonalds.mobileapp</t>
  </si>
  <si>
    <t>Burger King - Portugal</t>
  </si>
  <si>
    <t>com.bk.pt</t>
  </si>
  <si>
    <t>Telepizza Food and pizza delivery</t>
  </si>
  <si>
    <t>com.telepizza</t>
  </si>
  <si>
    <t>Nescafé Dolce Gusto</t>
  </si>
  <si>
    <t>com.nestle.nescafe.dolcegusto</t>
  </si>
  <si>
    <t>Auchan</t>
  </si>
  <si>
    <t>pt.auchan.ecommerce</t>
  </si>
  <si>
    <t>Vivino: Buy the Right Wine</t>
  </si>
  <si>
    <t>vivino.web.app</t>
  </si>
  <si>
    <t>Phenix, shop against food waste and save money</t>
  </si>
  <si>
    <t>com.phenix.cajou</t>
  </si>
  <si>
    <t>Official Thermomix Cookidoo App</t>
  </si>
  <si>
    <t>com.vorwerk.cookidoo</t>
  </si>
  <si>
    <t>Multicare Medicina Online</t>
  </si>
  <si>
    <t>com.advancemedical.globalcare_multicare_pt</t>
  </si>
  <si>
    <t>MEDICAL</t>
  </si>
  <si>
    <t>Body Temperature : Fever Thermometer History Diary</t>
  </si>
  <si>
    <t>com.BodyTemperatureFever.thermometerrecordsDiary</t>
  </si>
  <si>
    <t>CONTOUR DIABETES app (PT)</t>
  </si>
  <si>
    <t>com.ascensia.contour.pt</t>
  </si>
  <si>
    <t>Medicine: diagnosis, clinical cases, TNM, ICD</t>
  </si>
  <si>
    <t>com.tonicapp</t>
  </si>
  <si>
    <t>PsyTests</t>
  </si>
  <si>
    <t>ar.com.fennoma.psicotest</t>
  </si>
  <si>
    <t>Pregnancy Tracker, Due Date Calculator &amp; Countdown</t>
  </si>
  <si>
    <t>ru.mobiledimension.kbr</t>
  </si>
  <si>
    <t>Body Temperature Tracker : Thermometer Fever Log</t>
  </si>
  <si>
    <t>com.healthmedicalapps.body.temperature.logger.thermometer.fever.tracker.test.checker.scan.diary.info.history.convert.spo2</t>
  </si>
  <si>
    <t>Blood Pressure Diary</t>
  </si>
  <si>
    <t>com.interactivespecializedsoftware.bloodpressurediary</t>
  </si>
  <si>
    <t>Child Growth Tracker</t>
  </si>
  <si>
    <t>com.abqappsource.childgrowthtracker</t>
  </si>
  <si>
    <t>Veeva Engage</t>
  </si>
  <si>
    <t>com.veeva.engage</t>
  </si>
  <si>
    <t>Spotify: Free Music and Podcasts Streaming</t>
  </si>
  <si>
    <t>com.spotify.music</t>
  </si>
  <si>
    <t>MUSIC_AND_AUDIO</t>
  </si>
  <si>
    <t>YouTube Music - Stream Songs &amp; Music Videos</t>
  </si>
  <si>
    <t>com.google.android.apps.youtube.music</t>
  </si>
  <si>
    <t>Drum Pad Machine - Make Beats</t>
  </si>
  <si>
    <t>com.agminstruments.drumpadmachine</t>
  </si>
  <si>
    <t>Shazam: Free music &amp; lyrics discovery</t>
  </si>
  <si>
    <t>com.shazam.android</t>
  </si>
  <si>
    <t>Groovepad - Music &amp; Beat Maker</t>
  </si>
  <si>
    <t>com.easybrain.make.music</t>
  </si>
  <si>
    <t>TIDAL Music - Hifi Songs, Playlists, &amp; Videos</t>
  </si>
  <si>
    <t>com.aspiro.tidal</t>
  </si>
  <si>
    <t>Free Music Download, Music Player, MP3 Downloader</t>
  </si>
  <si>
    <t>com.atpc</t>
  </si>
  <si>
    <t>Free Ringtones for Android™</t>
  </si>
  <si>
    <t>com.bestringtonesapps.freeringtonesforandroid</t>
  </si>
  <si>
    <t>SoundCloud - Stream Music and Discover New Sounds</t>
  </si>
  <si>
    <t>com.soundcloud.android</t>
  </si>
  <si>
    <t>eSound - Free Music Player</t>
  </si>
  <si>
    <t>com.esound</t>
  </si>
  <si>
    <t>Fasting App - Fasting Tracker &amp; Intermittent Fast</t>
  </si>
  <si>
    <t>bodyfast.zero.fastingtracker.weightloss</t>
  </si>
  <si>
    <t>HEALTH_AND_FITNESS</t>
  </si>
  <si>
    <t>Mi Fit</t>
  </si>
  <si>
    <t>com.xiaomi.hm.health</t>
  </si>
  <si>
    <t>MySNS Carteira</t>
  </si>
  <si>
    <t>pt.minsaude.spms.ces</t>
  </si>
  <si>
    <t>Strava tracker: Record running, cycling &amp; swimming</t>
  </si>
  <si>
    <t>com.strava</t>
  </si>
  <si>
    <t>Lose Weight App for Women - Workout at Home</t>
  </si>
  <si>
    <t>loseweightapp.loseweightappforwomen.womenworkoutathome</t>
  </si>
  <si>
    <t>Step Tracker - Pedometer Free &amp; Calorie Tracker</t>
  </si>
  <si>
    <t>steptracker.healthandfitness.walkingtracker.pedometer</t>
  </si>
  <si>
    <t>MySNS</t>
  </si>
  <si>
    <t>pt.min_saude.spms.mysns</t>
  </si>
  <si>
    <t>YAZIO Calorie Counter, Nutrition Diary &amp; Diet Plan</t>
  </si>
  <si>
    <t>com.yazio.android</t>
  </si>
  <si>
    <t>MY LUZ</t>
  </si>
  <si>
    <t>pt.hospitaldaluz</t>
  </si>
  <si>
    <t>Lose Belly Fat at Home - Lose Weight Flat Stomach</t>
  </si>
  <si>
    <t>losebellyfat.flatstomach.absworkout.fatburning</t>
  </si>
  <si>
    <t>FAMILY</t>
  </si>
  <si>
    <t>slither.io</t>
  </si>
  <si>
    <t>air.com.hypah.io.slither</t>
  </si>
  <si>
    <t>Messenger Kids – The Messaging App for Kids</t>
  </si>
  <si>
    <t>com.facebook.talk</t>
  </si>
  <si>
    <t>Toca Kitchen 2</t>
  </si>
  <si>
    <t>com.tocaboca.tocakitchen2</t>
  </si>
  <si>
    <t>Sonic Dash - Endless Running &amp; Racing Game</t>
  </si>
  <si>
    <t>com.sega.sonicdash</t>
  </si>
  <si>
    <t>Cartoon Network App</t>
  </si>
  <si>
    <t>com.turner.cnvideoapp</t>
  </si>
  <si>
    <t>Tag with Ryan</t>
  </si>
  <si>
    <t>com.WildWorks.RyansTag</t>
  </si>
  <si>
    <t>World of Peppa Pig – Kids Learning Games &amp; Videos</t>
  </si>
  <si>
    <t>com.peppapig.worldofpeppapig_g</t>
  </si>
  <si>
    <t>ABCmouse.com</t>
  </si>
  <si>
    <t>mobi.abcmouse.academy_goo</t>
  </si>
  <si>
    <t>idealista</t>
  </si>
  <si>
    <t>com.idealista.android</t>
  </si>
  <si>
    <t>HOUSE_AND_HOME</t>
  </si>
  <si>
    <t>Room Planner: Home Interior &amp; Floorplan Design 3D</t>
  </si>
  <si>
    <t>com.icandesignapp.all</t>
  </si>
  <si>
    <t>Universal TV Remote Control</t>
  </si>
  <si>
    <t>codematics.universal.tv.remote.control</t>
  </si>
  <si>
    <t>Imovirtual Real Estate Portal</t>
  </si>
  <si>
    <t>com.fixeads.imovirtual</t>
  </si>
  <si>
    <t>Zara Home</t>
  </si>
  <si>
    <t>com.inditex.ecommerce.zarahome.android</t>
  </si>
  <si>
    <t>Best MiniCraft Survival Games</t>
  </si>
  <si>
    <t>com.mini.craft.minicraft.no.crafting.games.building</t>
  </si>
  <si>
    <t>Home Design 3D</t>
  </si>
  <si>
    <t>fr.anuman.HomeDesign3D</t>
  </si>
  <si>
    <t>My Verisure</t>
  </si>
  <si>
    <t>com.securitasdirect.android.mycontrol</t>
  </si>
  <si>
    <t>Oscar</t>
  </si>
  <si>
    <t>com.oscar.clientApp</t>
  </si>
  <si>
    <t>Mitula Homes</t>
  </si>
  <si>
    <t>com.mitula.homes</t>
  </si>
  <si>
    <t>Waze - GPS, Maps, Traffic Alerts &amp; Live Navigation</t>
  </si>
  <si>
    <t>com.waze</t>
  </si>
  <si>
    <t>MAPS_AND_NAVIGATION</t>
  </si>
  <si>
    <t>Uber - Request a trip</t>
  </si>
  <si>
    <t>com.ubercab</t>
  </si>
  <si>
    <t>GPS, Maps, Voice Navigation and Destinations</t>
  </si>
  <si>
    <t>com.maps.voice.navigation.traffic.gps.location.route.driving.directions</t>
  </si>
  <si>
    <t>Bolt</t>
  </si>
  <si>
    <t>ee.mtakso.client</t>
  </si>
  <si>
    <t>Via Verde Estacionar</t>
  </si>
  <si>
    <t>pt.maksu.vvm</t>
  </si>
  <si>
    <t>Moovit: Bus, Rail, Timetables, Maps</t>
  </si>
  <si>
    <t>com.tranzmate</t>
  </si>
  <si>
    <t>Radarbot Free: Speed Camera Detector &amp; Speedometer</t>
  </si>
  <si>
    <t>com.vialsoft.radarbot_free</t>
  </si>
  <si>
    <t>Comboios de Portugal</t>
  </si>
  <si>
    <t>pt.cp.mobiapp</t>
  </si>
  <si>
    <t>Wikiloc Outdoor Navigation GPS</t>
  </si>
  <si>
    <t>com.wikiloc.wikilocandroid</t>
  </si>
  <si>
    <t>GPS, Maps, Directions &amp; Voice Navigation</t>
  </si>
  <si>
    <t>com.gps.maps.appsence</t>
  </si>
  <si>
    <t>Likee - Let You Shine</t>
  </si>
  <si>
    <t>video.like</t>
  </si>
  <si>
    <t>VIDEO_PLAYERS</t>
  </si>
  <si>
    <t>Roku Remote Control: RoByte</t>
  </si>
  <si>
    <t>com.tinybyteapps.robyte</t>
  </si>
  <si>
    <t>PowerDirector - Video Editor App, Best Video Maker</t>
  </si>
  <si>
    <t>com.cyberlink.powerdirector.DRA140225_01</t>
  </si>
  <si>
    <t>YouTube Studio</t>
  </si>
  <si>
    <t>com.google.android.apps.youtube.creator</t>
  </si>
  <si>
    <t>Screen Recorder &amp; Video Recorder - XRecorder</t>
  </si>
  <si>
    <t>videoeditor.videorecorder.screenrecorder</t>
  </si>
  <si>
    <t>Google Play Movies &amp; TV</t>
  </si>
  <si>
    <t>com.google.android.videos</t>
  </si>
  <si>
    <t>Screen Recorder, Video Recorder, V Recorder Editor</t>
  </si>
  <si>
    <t>screenrecorder.recorder.editor</t>
  </si>
  <si>
    <t>Vinkle - Music Video Editor</t>
  </si>
  <si>
    <t>app.dupavideo.wishes</t>
  </si>
  <si>
    <t>KineMaster - Video Editor, Video Maker</t>
  </si>
  <si>
    <t>com.nexstreaming.app.kinemasterfree</t>
  </si>
  <si>
    <t>TikTok</t>
  </si>
  <si>
    <t>com.zhiliaoapp.musically</t>
  </si>
  <si>
    <t>SOCIAL</t>
  </si>
  <si>
    <t>Instagram</t>
  </si>
  <si>
    <t>com.instagram.android</t>
  </si>
  <si>
    <t>Facebook</t>
  </si>
  <si>
    <t>com.facebook.katana</t>
  </si>
  <si>
    <t>Snapchat</t>
  </si>
  <si>
    <t>com.snapchat.android</t>
  </si>
  <si>
    <t>Followers+ Followers Analytics for Instagram</t>
  </si>
  <si>
    <t>com.magictouch.xfollowers</t>
  </si>
  <si>
    <t>Playsee: Social Video Map to Find Fun Places</t>
  </si>
  <si>
    <t>com.framy.placey</t>
  </si>
  <si>
    <t>Facebook Lite</t>
  </si>
  <si>
    <t>com.facebook.lite</t>
  </si>
  <si>
    <t>InviteMe</t>
  </si>
  <si>
    <t>com.inviteme.app</t>
  </si>
  <si>
    <t>Badoo — Free Chat &amp; Dating App for Honest Singles</t>
  </si>
  <si>
    <t>com.badoo.mobile</t>
  </si>
  <si>
    <t>SandSpace</t>
  </si>
  <si>
    <t>com.essl.sandspace</t>
  </si>
  <si>
    <t>Weather Alerts &amp; Storm Radar - The Weather Channel</t>
  </si>
  <si>
    <t>com.weather.Weather</t>
  </si>
  <si>
    <t>WEATHER</t>
  </si>
  <si>
    <t>Weather Home - Live Radar Alerts &amp; Widget</t>
  </si>
  <si>
    <t>com.home.weather.radar</t>
  </si>
  <si>
    <t>NOAA Weather Radar Live &amp; Alerts</t>
  </si>
  <si>
    <t>com.apalon.weatherradar.free</t>
  </si>
  <si>
    <t>Weather by WeatherBug: Live Radar Map &amp; Forecast</t>
  </si>
  <si>
    <t>com.aws.android</t>
  </si>
  <si>
    <t>AccuWeather: Weather forecast &amp; live radar maps</t>
  </si>
  <si>
    <t>com.accuweather.android</t>
  </si>
  <si>
    <t>Weather &amp; Radar USA</t>
  </si>
  <si>
    <t>de.wetteronline.wetterapp</t>
  </si>
  <si>
    <t>1Weather : Forecasts, Widgets, Snow Alerts &amp; Radar</t>
  </si>
  <si>
    <t>com.handmark.expressweather</t>
  </si>
  <si>
    <t>MyRadar Weather Radar</t>
  </si>
  <si>
    <t>com.acmeaom.android.myradar</t>
  </si>
  <si>
    <t>Weather forecast</t>
  </si>
  <si>
    <t>com.graph.weather.forecast.channel</t>
  </si>
  <si>
    <t>com.chanel.weather.forecast.accu</t>
  </si>
  <si>
    <t>ibis Paint X</t>
  </si>
  <si>
    <t>jp.ne.ibis.ibispaintx.app</t>
  </si>
  <si>
    <t>ART_AND_DESIGN</t>
  </si>
  <si>
    <t>Canva: Graphic Design, Video Collage, Logo Maker</t>
  </si>
  <si>
    <t>com.canva.editor</t>
  </si>
  <si>
    <t>FlipaClip: Cartoon animation</t>
  </si>
  <si>
    <t>com.vblast.flipaclip</t>
  </si>
  <si>
    <t>Procreate Pro Paint</t>
  </si>
  <si>
    <t>procreate.pocket.darwing</t>
  </si>
  <si>
    <t>Glitter dress coloring and drawing book for Kids</t>
  </si>
  <si>
    <t>com.redberry.glitterdressa2</t>
  </si>
  <si>
    <t>Adobe Spark Post: Graphic Design &amp; Story Templates</t>
  </si>
  <si>
    <t>com.adobe.spark.post</t>
  </si>
  <si>
    <t>PaperColor</t>
  </si>
  <si>
    <t>com.eyewind.paperone</t>
  </si>
  <si>
    <t>Procreate's Assistant Master:Advices and Tips</t>
  </si>
  <si>
    <t>com.prcreat.guide</t>
  </si>
  <si>
    <t>Drawely - How To Draw Cute Girls and Coloring Book</t>
  </si>
  <si>
    <t>com.drawely.drawely</t>
  </si>
  <si>
    <t>Logo Esport Maker | Create Gaming Logo Maker</t>
  </si>
  <si>
    <t>com.QuantumAppx.eSportsLogoMakerPro</t>
  </si>
  <si>
    <t>Twitter</t>
  </si>
  <si>
    <t>com.twitter.android</t>
  </si>
  <si>
    <t>NEWS_AND_MAGAZINES</t>
  </si>
  <si>
    <t>Reddit</t>
  </si>
  <si>
    <t>com.reddit.frontpage</t>
  </si>
  <si>
    <t>Correio da Manhã</t>
  </si>
  <si>
    <t>pt.cofina.cmandroid</t>
  </si>
  <si>
    <t>Google News: Top World &amp; Local News Headlines</t>
  </si>
  <si>
    <t>com.google.android.apps.magazines</t>
  </si>
  <si>
    <t>SIC Notícias</t>
  </si>
  <si>
    <t>pt.sicnoticias.app</t>
  </si>
  <si>
    <t>Fogos.pt</t>
  </si>
  <si>
    <t>com.tomahock.fogos</t>
  </si>
  <si>
    <t>Notícias ao Minuto Portugal</t>
  </si>
  <si>
    <t>com.noticiasaominuto.pt</t>
  </si>
  <si>
    <t>Liga dos Bombeiros Portugueses</t>
  </si>
  <si>
    <t>com.mobinteg.mobishout.lbp</t>
  </si>
  <si>
    <t>JOGOS 🍀</t>
  </si>
  <si>
    <t>jogos.santacasa</t>
  </si>
  <si>
    <t>SAPO</t>
  </si>
  <si>
    <t>pt.sapo.mobile.android.sapomobile</t>
  </si>
  <si>
    <t>WhatsApp Messenger</t>
  </si>
  <si>
    <t>com.whatsapp</t>
  </si>
  <si>
    <t>COMMUNICATION</t>
  </si>
  <si>
    <t>Zello PTT Walkie Talkie</t>
  </si>
  <si>
    <t>com.loudtalks</t>
  </si>
  <si>
    <t>Messenger – Text and Video Chat for Free</t>
  </si>
  <si>
    <t>com.facebook.orca</t>
  </si>
  <si>
    <t>Telegram</t>
  </si>
  <si>
    <t>org.telegram.messenger</t>
  </si>
  <si>
    <t>Brave Privacy Browser: Fast, safe, private browser</t>
  </si>
  <si>
    <t>com.brave.browser</t>
  </si>
  <si>
    <t>Discord - Talk, Video Chat &amp; Hangout with Friends</t>
  </si>
  <si>
    <t>com.discord</t>
  </si>
  <si>
    <t>Messenger Lite</t>
  </si>
  <si>
    <t>com.facebook.mlite</t>
  </si>
  <si>
    <t>﻿Skype – free IM &amp; video calls</t>
  </si>
  <si>
    <t>com.skype.raider</t>
  </si>
  <si>
    <t>Sync.ME - Caller ID, Spam Call Blocker &amp; Contacts</t>
  </si>
  <si>
    <t>com.syncme.syncmeapp</t>
  </si>
  <si>
    <t>WhatsApp Business</t>
  </si>
  <si>
    <t>com.whatsapp.w4b</t>
  </si>
  <si>
    <t>Lera - Livros de romance e fantasia</t>
  </si>
  <si>
    <t>com.changdu.portugalreader</t>
  </si>
  <si>
    <t>BOOKS_AND_REFERENCE</t>
  </si>
  <si>
    <t>Wattpad – Books &amp; Stories</t>
  </si>
  <si>
    <t>wp.wattpad</t>
  </si>
  <si>
    <t>Coloring Book - Paint &amp; Color</t>
  </si>
  <si>
    <t>com.coloring.book.puzzle.cartoonize.app</t>
  </si>
  <si>
    <t>Google Play Books - Ebooks, Audiobooks, and Comics</t>
  </si>
  <si>
    <t>com.google.android.apps.books</t>
  </si>
  <si>
    <t>Battle Royale Season 11 -  HD Wallpapers</t>
  </si>
  <si>
    <t>com.battleroyale.seasontwelve</t>
  </si>
  <si>
    <t>Kindle</t>
  </si>
  <si>
    <t>com.amazon.kindle</t>
  </si>
  <si>
    <t>The Bible App Free + Audio, Offline, Daily, Prayer</t>
  </si>
  <si>
    <t>com.sirma.mobile.bible.android</t>
  </si>
  <si>
    <t>DRE - Diário da República Eletrónico</t>
  </si>
  <si>
    <t>pt.dre.incm</t>
  </si>
  <si>
    <t>ReadEra - book reader pdf, epub, word</t>
  </si>
  <si>
    <t>org.readera</t>
  </si>
  <si>
    <t>Guide Pk XD Explore Universe</t>
  </si>
  <si>
    <t>com.eplore.erinfar</t>
  </si>
  <si>
    <t>Pinterest</t>
  </si>
  <si>
    <t>com.pinterest</t>
  </si>
  <si>
    <t>LIFESTYLE</t>
  </si>
  <si>
    <t>Glovo: Order Anything. Food Delivery and Much More</t>
  </si>
  <si>
    <t>com.glovo</t>
  </si>
  <si>
    <t>Fantastic Face – Aging Prediction, Daily Face</t>
  </si>
  <si>
    <t>com.hy.sfacer</t>
  </si>
  <si>
    <t>FortuneScope: live palm reader and fortune teller</t>
  </si>
  <si>
    <t>com.fortunescope</t>
  </si>
  <si>
    <t>Zara</t>
  </si>
  <si>
    <t>com.inditex.zara</t>
  </si>
  <si>
    <t>Tinder</t>
  </si>
  <si>
    <t>com.tinder</t>
  </si>
  <si>
    <t>Google Home</t>
  </si>
  <si>
    <t>com.google.android.apps.chromecast.app</t>
  </si>
  <si>
    <t>Slime Simulator Time : Make Super ASMR</t>
  </si>
  <si>
    <t>slime.simulator.time.asmr</t>
  </si>
  <si>
    <t>Super Slime Simulator: Satisfying ASMR &amp; DIY Games</t>
  </si>
  <si>
    <t>com.dramaton.slime</t>
  </si>
  <si>
    <t>H&amp;M - we love fashion</t>
  </si>
  <si>
    <t>com.hm.goe</t>
  </si>
  <si>
    <t>QR &amp; Barcode Reader</t>
  </si>
  <si>
    <t>com.teacapps.barcodescanner</t>
  </si>
  <si>
    <t>PRODUCTIVITY</t>
  </si>
  <si>
    <t>Microsoft Outlook</t>
  </si>
  <si>
    <t>com.microsoft.office.outlook</t>
  </si>
  <si>
    <t>My Vodafone</t>
  </si>
  <si>
    <t>com.vodafone.mCare</t>
  </si>
  <si>
    <t>Adobe Acrobat Reader: PDF Viewer, Editor &amp; Creator</t>
  </si>
  <si>
    <t>com.adobe.reader</t>
  </si>
  <si>
    <t>FREE QR Scanner: Barcode Scanner &amp; QR Code Scanner</t>
  </si>
  <si>
    <t>qrcodereader.barcodescanner.scan.qrscanner</t>
  </si>
  <si>
    <t>Your Phone Companion - Link to Windows</t>
  </si>
  <si>
    <t>com.microsoft.appmanager</t>
  </si>
  <si>
    <t>my MEO</t>
  </si>
  <si>
    <t>pt.tmn.android.ptcenter</t>
  </si>
  <si>
    <t>Google Assistant – Get things done, hands-free</t>
  </si>
  <si>
    <t>com.google.android.apps.googleassistant</t>
  </si>
  <si>
    <t>Google Docs</t>
  </si>
  <si>
    <t>com.google.android.apps.docs.editors.docs</t>
  </si>
  <si>
    <t>Microsoft Word: Write and edit docs on the go</t>
  </si>
  <si>
    <t>com.microsoft.office.word</t>
  </si>
  <si>
    <t>Diamond Live Wallpaper &amp; Animated Keyboard</t>
  </si>
  <si>
    <t>com.wave.keyboard.theme.diamondanimatedkeyboard</t>
  </si>
  <si>
    <t>PERSONALIZATION</t>
  </si>
  <si>
    <t>Wallpapers for Fortnite skins, fight pass season 9</t>
  </si>
  <si>
    <t>com.wallpaper.wallpapers.fortnite</t>
  </si>
  <si>
    <t>Silver Luxury Watch Wallpaper and Keyboard</t>
  </si>
  <si>
    <t>silver.luxury.watch.wallpaper.live.keyboard</t>
  </si>
  <si>
    <t>ZEDGE™ Wallpapers &amp; Ringtones</t>
  </si>
  <si>
    <t>net.zedge.android</t>
  </si>
  <si>
    <t>Fonts - Emojis &amp; Fonts Keyboard</t>
  </si>
  <si>
    <t>com.fontskeyboard.fonts</t>
  </si>
  <si>
    <t>Transparent Screen &amp; Live Wallpaper</t>
  </si>
  <si>
    <t>wallpaper.transparent</t>
  </si>
  <si>
    <t>FBR: Mobile &amp; Tablet version: Wallpapers HD &amp; 4K</t>
  </si>
  <si>
    <t>battle.royale.wallpapers.hd</t>
  </si>
  <si>
    <t>Fire Wallpaper and Keyboard - Lone Wolf</t>
  </si>
  <si>
    <t>fire.wallpaper.live.keyboard.lone.wolf</t>
  </si>
  <si>
    <t>WhatsApp Wallpaper</t>
  </si>
  <si>
    <t>com.whatsapp.wallpaper</t>
  </si>
  <si>
    <t>Control Center IOS 13 - Screen Recorder</t>
  </si>
  <si>
    <t>com.tuanfadbg.controlcenterios</t>
  </si>
  <si>
    <t>ZOOM Cloud Meetings</t>
  </si>
  <si>
    <t>us.zoom.videomeetings</t>
  </si>
  <si>
    <t>BUSINESS</t>
  </si>
  <si>
    <t>Microsoft Teams</t>
  </si>
  <si>
    <t>com.microsoft.teams</t>
  </si>
  <si>
    <t>Google Meet</t>
  </si>
  <si>
    <t>com.google.android.apps.meetings</t>
  </si>
  <si>
    <t>LinkedIn: Job Search &amp; Business News</t>
  </si>
  <si>
    <t>com.linkedin.android</t>
  </si>
  <si>
    <t>edponline</t>
  </si>
  <si>
    <t>wit.edp.edpmobile</t>
  </si>
  <si>
    <t>Scanner App To PDF - TapScanner</t>
  </si>
  <si>
    <t>pdf.tap.scanner</t>
  </si>
  <si>
    <t>Adobe Scan: PDF Scanner with OCR, PDF Creator</t>
  </si>
  <si>
    <t>com.adobe.scan.android</t>
  </si>
  <si>
    <t>Microsoft Authenticator</t>
  </si>
  <si>
    <t>com.azure.authenticator</t>
  </si>
  <si>
    <t>CTT</t>
  </si>
  <si>
    <t>ctt.mobile.android.app.ctt</t>
  </si>
  <si>
    <t>Cisco Webex Meetings</t>
  </si>
  <si>
    <t>com.cisco.webex.meetings</t>
  </si>
  <si>
    <t>SHEIN-Fashion Shopping Online</t>
  </si>
  <si>
    <t>com.zzkko</t>
  </si>
  <si>
    <t>SHOPPING</t>
  </si>
  <si>
    <t>Wish - Shopping Made Fun</t>
  </si>
  <si>
    <t>com.contextlogic.wish</t>
  </si>
  <si>
    <t>AliExpress - Smarter Shopping, Better Living</t>
  </si>
  <si>
    <t>com.alibaba.aliexpresshd</t>
  </si>
  <si>
    <t>Joom. Shopping for every day.</t>
  </si>
  <si>
    <t>com.joom</t>
  </si>
  <si>
    <t>OLX - Compras Online de Artigos Novos e Usados</t>
  </si>
  <si>
    <t>com.fixeads.olxportugal</t>
  </si>
  <si>
    <t>Amazon Shopping</t>
  </si>
  <si>
    <t>com.amazon.mShop.android.shopping</t>
  </si>
  <si>
    <t>Continente</t>
  </si>
  <si>
    <t>pt.continente.LojaContinente</t>
  </si>
  <si>
    <t>Cartão Continente</t>
  </si>
  <si>
    <t>pt.continente.ContinenteTelemovel</t>
  </si>
  <si>
    <t>AUTODOC — Auto Parts at Low Prices Online</t>
  </si>
  <si>
    <t>de.autodoc.gmbh</t>
  </si>
  <si>
    <t>Lidl - Offers &amp; Leaflets</t>
  </si>
  <si>
    <t>de.sec.mobile</t>
  </si>
  <si>
    <t>FaceApp - AI Face Editor</t>
  </si>
  <si>
    <t>io.faceapp</t>
  </si>
  <si>
    <t>PHOTOGRAPHY</t>
  </si>
  <si>
    <t>PicsArt Photo Editor: Pic, Video &amp; Collage Maker</t>
  </si>
  <si>
    <t>com.picsart.studio</t>
  </si>
  <si>
    <t>InShot - Video Editor &amp; Video Maker</t>
  </si>
  <si>
    <t>com.camerasideas.instashot</t>
  </si>
  <si>
    <t>Adobe Lightroom - Photo Editor &amp; Pro Camera</t>
  </si>
  <si>
    <t>com.adobe.lrmobile</t>
  </si>
  <si>
    <t>Photo Editor Pro</t>
  </si>
  <si>
    <t>photo.editor.photoeditor.photoeditorpro</t>
  </si>
  <si>
    <t>Instasquare Photo Editor: Drip Art, Neon Line Art</t>
  </si>
  <si>
    <t>com.lyrebirdstudio.instasquare</t>
  </si>
  <si>
    <t>Collage Maker - Photo Editor</t>
  </si>
  <si>
    <t>photoeditor.layout.collagemaker</t>
  </si>
  <si>
    <t>Layout from Instagram: Collage</t>
  </si>
  <si>
    <t>com.instagram.layout</t>
  </si>
  <si>
    <t>Story Art 2020 -  Story Maker &amp; Story Creator</t>
  </si>
  <si>
    <t>com.thmobile.storymaker</t>
  </si>
  <si>
    <t>Avatan - Photo Editor Touch Up</t>
  </si>
  <si>
    <t>ru.avatan</t>
  </si>
  <si>
    <t>QR &amp; Barcode Scanner</t>
  </si>
  <si>
    <t>com.gamma.scan</t>
  </si>
  <si>
    <t>TOOLS</t>
  </si>
  <si>
    <t>Segurança Social</t>
  </si>
  <si>
    <t>pt.segsocial.mobile.segurancasocial</t>
  </si>
  <si>
    <t>Samsung Smart Switch Mobile</t>
  </si>
  <si>
    <t>com.sec.android.easyMover</t>
  </si>
  <si>
    <t>Via Verde</t>
  </si>
  <si>
    <t>pt.viaverde.clientes</t>
  </si>
  <si>
    <t>MOD-MASTER for Minecraft PE (Pocket Edition) Free</t>
  </si>
  <si>
    <t>com.appblockgames.freecraftexploration</t>
  </si>
  <si>
    <t>NOS App (Cliente NOS)</t>
  </si>
  <si>
    <t>pt.nos.selfcare</t>
  </si>
  <si>
    <t>NordVPN: Best VPN Fast, Secure &amp; Unlimited</t>
  </si>
  <si>
    <t>com.nordvpn.android</t>
  </si>
  <si>
    <t>Google Translate</t>
  </si>
  <si>
    <t>com.google.android.apps.translate</t>
  </si>
  <si>
    <t>Memory cleaner. Speed booster &amp; junk removal</t>
  </si>
  <si>
    <t>com.junkremoval.pro</t>
  </si>
  <si>
    <t>Autenticação Gov</t>
  </si>
  <si>
    <t>pt.ama.autenticacaogov</t>
  </si>
  <si>
    <t>Tangle Master 3D</t>
  </si>
  <si>
    <t>com.rollic.tanglemaster3D</t>
  </si>
  <si>
    <t>GAME</t>
  </si>
  <si>
    <t>My Talking Tom Friends</t>
  </si>
  <si>
    <t>com.outfit7.mytalkingtomfriends</t>
  </si>
  <si>
    <t>Money Buster</t>
  </si>
  <si>
    <t>com.cg.moneybuster</t>
  </si>
  <si>
    <t>Stack Colors!</t>
  </si>
  <si>
    <t>com.redforcegames.stack.colors</t>
  </si>
  <si>
    <t>Plinko Master</t>
  </si>
  <si>
    <t>com.plinko.master.coin</t>
  </si>
  <si>
    <t>Good Slice</t>
  </si>
  <si>
    <t>com.lightneer.goodslice</t>
  </si>
  <si>
    <t>Roblox</t>
  </si>
  <si>
    <t>com.roblox.client</t>
  </si>
  <si>
    <t>Prison Empire Tycoon - Idle Game</t>
  </si>
  <si>
    <t>com.codigames.idle.prison.empire.manager.tycoon</t>
  </si>
  <si>
    <t>Johnny Trigger: Sniper</t>
  </si>
  <si>
    <t>com.jtsniper.game</t>
  </si>
  <si>
    <t>Cube Surfer!</t>
  </si>
  <si>
    <t>com.Atinon.PassOver</t>
  </si>
  <si>
    <t>Downloads</t>
  </si>
  <si>
    <t>Version</t>
  </si>
  <si>
    <t>Release Date</t>
  </si>
  <si>
    <t>1,000,000+</t>
  </si>
  <si>
    <t>3.0.0</t>
  </si>
  <si>
    <t>2020-01-27</t>
  </si>
  <si>
    <t>5,000,000,000+</t>
  </si>
  <si>
    <t>Varies with device</t>
  </si>
  <si>
    <t>2011-06-03</t>
  </si>
  <si>
    <t>100,000,000+</t>
  </si>
  <si>
    <t>4.13.7.15948.GP</t>
  </si>
  <si>
    <t>2013-12-26</t>
  </si>
  <si>
    <t>7.1.6</t>
  </si>
  <si>
    <t>2014-03-18</t>
  </si>
  <si>
    <t>10,000,000+</t>
  </si>
  <si>
    <t>3.0.5</t>
  </si>
  <si>
    <t>2014-01-21</t>
  </si>
  <si>
    <t>50,000,000+</t>
  </si>
  <si>
    <t>2016-10-24</t>
  </si>
  <si>
    <t>5,000,000+</t>
  </si>
  <si>
    <t>8.1.8.6060</t>
  </si>
  <si>
    <t>2019-06-28</t>
  </si>
  <si>
    <t>1.1.0</t>
  </si>
  <si>
    <t>2020-06-10</t>
  </si>
  <si>
    <t>2011-05-16</t>
  </si>
  <si>
    <t>9.0.0</t>
  </si>
  <si>
    <t>2020-05-29</t>
  </si>
  <si>
    <t>2012-03-08</t>
  </si>
  <si>
    <t>9.1.1</t>
  </si>
  <si>
    <t>2012-02-06</t>
  </si>
  <si>
    <t>2020-04-14</t>
  </si>
  <si>
    <t>1,000+</t>
  </si>
  <si>
    <t>4</t>
  </si>
  <si>
    <t>2020-05-19</t>
  </si>
  <si>
    <t>100,000+</t>
  </si>
  <si>
    <t>4.1.1</t>
  </si>
  <si>
    <t>2013-10-08</t>
  </si>
  <si>
    <t>4.0.9</t>
  </si>
  <si>
    <t>2015-09-28</t>
  </si>
  <si>
    <t>1,000,000,000+</t>
  </si>
  <si>
    <t>16.6.4</t>
  </si>
  <si>
    <t>2015-07-09</t>
  </si>
  <si>
    <t>1.0</t>
  </si>
  <si>
    <t>2020-02-05</t>
  </si>
  <si>
    <t>4.1.2</t>
  </si>
  <si>
    <t>2015-02-20</t>
  </si>
  <si>
    <t>2010-06-28</t>
  </si>
  <si>
    <t>43.0.318330421</t>
  </si>
  <si>
    <t>2017-03-09</t>
  </si>
  <si>
    <t>40.7.0</t>
  </si>
  <si>
    <t>2011-02-09</t>
  </si>
  <si>
    <t>500,000,000+</t>
  </si>
  <si>
    <t>2010-10-28</t>
  </si>
  <si>
    <t>20.53.1</t>
  </si>
  <si>
    <t>2012-02-21</t>
  </si>
  <si>
    <t>1.8</t>
  </si>
  <si>
    <t>2019-06-20</t>
  </si>
  <si>
    <t>7.3.4</t>
  </si>
  <si>
    <t>2016-03-08</t>
  </si>
  <si>
    <t>50,000+</t>
  </si>
  <si>
    <t>2.68</t>
  </si>
  <si>
    <t>2017-06-05</t>
  </si>
  <si>
    <t>6.2006.4198</t>
  </si>
  <si>
    <t>2015-01-13</t>
  </si>
  <si>
    <t>2.9.11-weather-home</t>
  </si>
  <si>
    <t>2019-04-17</t>
  </si>
  <si>
    <t>2020.13.3</t>
  </si>
  <si>
    <t>2012-07-17</t>
  </si>
  <si>
    <t>500,000+</t>
  </si>
  <si>
    <t>2.22.38</t>
  </si>
  <si>
    <t>2018-09-20</t>
  </si>
  <si>
    <t>2.22.0</t>
  </si>
  <si>
    <t>2014-12-17</t>
  </si>
  <si>
    <t>3.0.13</t>
  </si>
  <si>
    <t>2011-07-18</t>
  </si>
  <si>
    <t>2.2.24</t>
  </si>
  <si>
    <t>2015-06-17</t>
  </si>
  <si>
    <t>2.2.2</t>
  </si>
  <si>
    <t>2016-07-29</t>
  </si>
  <si>
    <t>0.1.187945513</t>
  </si>
  <si>
    <t>2017-10-04</t>
  </si>
  <si>
    <t>1.0.7</t>
  </si>
  <si>
    <t>2019-10-25</t>
  </si>
  <si>
    <t>9.9.3</t>
  </si>
  <si>
    <t>2017-07-07</t>
  </si>
  <si>
    <t>2.3.0</t>
  </si>
  <si>
    <t>2018-04-05</t>
  </si>
  <si>
    <t>1.6.1</t>
  </si>
  <si>
    <t>2018-10-29</t>
  </si>
  <si>
    <t>2012-08-14</t>
  </si>
  <si>
    <t>10.5</t>
  </si>
  <si>
    <t>2014-10-10</t>
  </si>
  <si>
    <t>1.8.2</t>
  </si>
  <si>
    <t>2018-09-13</t>
  </si>
  <si>
    <t>1.13.1</t>
  </si>
  <si>
    <t>2019-05-07</t>
  </si>
  <si>
    <t>2.0.25</t>
  </si>
  <si>
    <t>2016-07-21</t>
  </si>
  <si>
    <t>CA.5.68</t>
  </si>
  <si>
    <t>2013-07-19</t>
  </si>
  <si>
    <t>8.12.0</t>
  </si>
  <si>
    <t>2012-09-27</t>
  </si>
  <si>
    <t>4.6</t>
  </si>
  <si>
    <t>2019-09-06</t>
  </si>
  <si>
    <t>2012-03-28</t>
  </si>
  <si>
    <t>1.2</t>
  </si>
  <si>
    <t>2019-05-22</t>
  </si>
  <si>
    <t>2.4.1</t>
  </si>
  <si>
    <t>2016-06-17</t>
  </si>
  <si>
    <t>2010-12-06</t>
  </si>
  <si>
    <t>2017-05-31</t>
  </si>
  <si>
    <t>1.4.4</t>
  </si>
  <si>
    <t>2018-02-02</t>
  </si>
  <si>
    <t>2012-06-27</t>
  </si>
  <si>
    <t>2019-10-29</t>
  </si>
  <si>
    <t>4.11.0</t>
  </si>
  <si>
    <t>2013-11-26</t>
  </si>
  <si>
    <t>13.24.05</t>
  </si>
  <si>
    <t>2011-12-13</t>
  </si>
  <si>
    <t>129.0.0.6.120</t>
  </si>
  <si>
    <t>2018-02-14</t>
  </si>
  <si>
    <t>2016-06-01</t>
  </si>
  <si>
    <t>8.13.4</t>
  </si>
  <si>
    <t>2012-10-11</t>
  </si>
  <si>
    <t>10,000+</t>
  </si>
  <si>
    <t>2020-04-07</t>
  </si>
  <si>
    <t>2012-01-11</t>
  </si>
  <si>
    <t>1.20052.146.0</t>
  </si>
  <si>
    <t>2015-12-16</t>
  </si>
  <si>
    <t>1.06</t>
  </si>
  <si>
    <t>2020-04-17</t>
  </si>
  <si>
    <t>3.2.2</t>
  </si>
  <si>
    <t>2017-12-15</t>
  </si>
  <si>
    <t>9.17.0</t>
  </si>
  <si>
    <t>2016-04-06</t>
  </si>
  <si>
    <t>8.18.52</t>
  </si>
  <si>
    <t>2010-11-29</t>
  </si>
  <si>
    <t>4.40.0</t>
  </si>
  <si>
    <t>2012-07-26</t>
  </si>
  <si>
    <t>6.7</t>
  </si>
  <si>
    <t>2017-10-17</t>
  </si>
  <si>
    <t>2012-03-06</t>
  </si>
  <si>
    <t>4.3.0</t>
  </si>
  <si>
    <t>2018-06-18</t>
  </si>
  <si>
    <t>1.0.3</t>
  </si>
  <si>
    <t>2020-05-31</t>
  </si>
  <si>
    <t>3.0</t>
  </si>
  <si>
    <t>2020-05-08</t>
  </si>
  <si>
    <t>1.260.10006</t>
  </si>
  <si>
    <t>2016-02-29</t>
  </si>
  <si>
    <t>3.2.6.0009</t>
  </si>
  <si>
    <t>2018-12-18</t>
  </si>
  <si>
    <t>100.4.0</t>
  </si>
  <si>
    <t>2019-09-28</t>
  </si>
  <si>
    <t>1.2.1.0</t>
  </si>
  <si>
    <t>2019-10-18</t>
  </si>
  <si>
    <t>5.0.10</t>
  </si>
  <si>
    <t>2016-07-25</t>
  </si>
  <si>
    <t>967</t>
  </si>
  <si>
    <t>2016-12-17</t>
  </si>
  <si>
    <t>1.1.1</t>
  </si>
  <si>
    <t>2011-03-11</t>
  </si>
  <si>
    <t>2013-01-28</t>
  </si>
  <si>
    <t>3.1</t>
  </si>
  <si>
    <t>2019-12-04</t>
  </si>
  <si>
    <t>1.2.4</t>
  </si>
  <si>
    <t>2019-11-11</t>
  </si>
  <si>
    <t>4.2.13</t>
  </si>
  <si>
    <t>2014-05-21</t>
  </si>
  <si>
    <t>0.7.7</t>
  </si>
  <si>
    <t>2020-06-05</t>
  </si>
  <si>
    <t>20.0623.1558</t>
  </si>
  <si>
    <t>2017-07-02</t>
  </si>
  <si>
    <t>4.2.0</t>
  </si>
  <si>
    <t>2014-10-07</t>
  </si>
  <si>
    <t>2.20.193.9</t>
  </si>
  <si>
    <t>2010-10-18</t>
  </si>
  <si>
    <t>1.37</t>
  </si>
  <si>
    <t>2017-06-02</t>
  </si>
  <si>
    <t>9.6.11</t>
  </si>
  <si>
    <t>2015-04-07</t>
  </si>
  <si>
    <t>2.2.1</t>
  </si>
  <si>
    <t>2015-04-15</t>
  </si>
  <si>
    <t>10.30.3</t>
  </si>
  <si>
    <t>2018-07-25</t>
  </si>
  <si>
    <t>2015-09-07</t>
  </si>
  <si>
    <t>1.27.63</t>
  </si>
  <si>
    <t>2018-04-23</t>
  </si>
  <si>
    <t>3.00.29</t>
  </si>
  <si>
    <t>2018-05-28</t>
  </si>
  <si>
    <t>1.7</t>
  </si>
  <si>
    <t>2020-06-03</t>
  </si>
  <si>
    <t>2016-03-25</t>
  </si>
  <si>
    <t>1.4.0</t>
  </si>
  <si>
    <t>2019-02-20</t>
  </si>
  <si>
    <t>137</t>
  </si>
  <si>
    <t>2018-02-06</t>
  </si>
  <si>
    <t>4.1.3</t>
  </si>
  <si>
    <t>2017-01-19</t>
  </si>
  <si>
    <t>1.3</t>
  </si>
  <si>
    <t>2019-10-21</t>
  </si>
  <si>
    <t>3.9.0</t>
  </si>
  <si>
    <t>2017-02-14</t>
  </si>
  <si>
    <t>10.85.5.74</t>
  </si>
  <si>
    <t>2012-10-29</t>
  </si>
  <si>
    <t>5.4</t>
  </si>
  <si>
    <t>2015-10-28</t>
  </si>
  <si>
    <t>6.74.1</t>
  </si>
  <si>
    <t>2016-12-12</t>
  </si>
  <si>
    <t>1.0.3.22</t>
  </si>
  <si>
    <t>2016-09-30</t>
  </si>
  <si>
    <t>4.2024.4</t>
  </si>
  <si>
    <t>2015-01-28</t>
  </si>
  <si>
    <t>1.3.11</t>
  </si>
  <si>
    <t>2015-05-19</t>
  </si>
  <si>
    <t>2014-07-01</t>
  </si>
  <si>
    <t>8.2.6</t>
  </si>
  <si>
    <t>2019-01-25</t>
  </si>
  <si>
    <t>2014-10-17</t>
  </si>
  <si>
    <t>2020-02-14</t>
  </si>
  <si>
    <t>1.0.11</t>
  </si>
  <si>
    <t>3.0.3.18</t>
  </si>
  <si>
    <t>2015-05-25</t>
  </si>
  <si>
    <t>2018-01-18</t>
  </si>
  <si>
    <t>1.14.0</t>
  </si>
  <si>
    <t>2019-12-16</t>
  </si>
  <si>
    <t>4.68</t>
  </si>
  <si>
    <t>2017-03-19</t>
  </si>
  <si>
    <t>2014-06-26</t>
  </si>
  <si>
    <t>1.10.99</t>
  </si>
  <si>
    <t>2016-10-12</t>
  </si>
  <si>
    <t>11.18.0</t>
  </si>
  <si>
    <t>2013-07-15</t>
  </si>
  <si>
    <t>2010-04-30</t>
  </si>
  <si>
    <t>2020-04-28</t>
  </si>
  <si>
    <t>1.11.0</t>
  </si>
  <si>
    <t>2019-07-10</t>
  </si>
  <si>
    <t>10.14.0</t>
  </si>
  <si>
    <t>2010-10-27</t>
  </si>
  <si>
    <t>2017-08-21</t>
  </si>
  <si>
    <t>4.5</t>
  </si>
  <si>
    <t>2019-08-20</t>
  </si>
  <si>
    <t>3.1.5</t>
  </si>
  <si>
    <t>2018-07-03</t>
  </si>
  <si>
    <t>5.4.3</t>
  </si>
  <si>
    <t>2015-03-11</t>
  </si>
  <si>
    <t>2011-06-09</t>
  </si>
  <si>
    <t>1.57.0</t>
  </si>
  <si>
    <t>2.24.1.13</t>
  </si>
  <si>
    <t>2013-07-18</t>
  </si>
  <si>
    <t>1.1</t>
  </si>
  <si>
    <t>2019-12-27</t>
  </si>
  <si>
    <t>3.36.4</t>
  </si>
  <si>
    <t>2017-07-26</t>
  </si>
  <si>
    <t>4.1.467</t>
  </si>
  <si>
    <t>2011-04-07</t>
  </si>
  <si>
    <t>4.0</t>
  </si>
  <si>
    <t>2020-01-16</t>
  </si>
  <si>
    <t>4.3</t>
  </si>
  <si>
    <t>2017-02-16</t>
  </si>
  <si>
    <t>v-1.15</t>
  </si>
  <si>
    <t>2015-02-12</t>
  </si>
  <si>
    <t>5.0</t>
  </si>
  <si>
    <t>2019-10-30</t>
  </si>
  <si>
    <t>1.6.0</t>
  </si>
  <si>
    <t>2014-12-07</t>
  </si>
  <si>
    <t>2012-01-24</t>
  </si>
  <si>
    <t>3.0.2.2</t>
  </si>
  <si>
    <t>2013-05-14</t>
  </si>
  <si>
    <t>1.10.2</t>
  </si>
  <si>
    <t>2018-08-23</t>
  </si>
  <si>
    <t>4.0.0</t>
  </si>
  <si>
    <t>2019-08-21</t>
  </si>
  <si>
    <t>2.68.0</t>
  </si>
  <si>
    <t>2017-11-27</t>
  </si>
  <si>
    <t>1.1.19</t>
  </si>
  <si>
    <t>2018-12-07</t>
  </si>
  <si>
    <t>2.1.2</t>
  </si>
  <si>
    <t>2015-05-03</t>
  </si>
  <si>
    <t>2.8.1</t>
  </si>
  <si>
    <t>2014-08-31</t>
  </si>
  <si>
    <t>6.18.7</t>
  </si>
  <si>
    <t>1.3.1</t>
  </si>
  <si>
    <t>2020-03-03</t>
  </si>
  <si>
    <t>1.653.1286</t>
  </si>
  <si>
    <t>2014-03-05</t>
  </si>
  <si>
    <t>2020.07.01-release</t>
  </si>
  <si>
    <t>2010-12-21</t>
  </si>
  <si>
    <t>6.6.4</t>
  </si>
  <si>
    <t>2016-07-04</t>
  </si>
  <si>
    <t>2.9.0</t>
  </si>
  <si>
    <t>2017-10-24</t>
  </si>
  <si>
    <t>7.0.3</t>
  </si>
  <si>
    <t>2014-02-27</t>
  </si>
  <si>
    <t>2011-12-22</t>
  </si>
  <si>
    <t>2011-11-04</t>
  </si>
  <si>
    <t>1.5</t>
  </si>
  <si>
    <t>2020-03-04</t>
  </si>
  <si>
    <t>2015-01-14</t>
  </si>
  <si>
    <t>20.26.1</t>
  </si>
  <si>
    <t>2012-01-17</t>
  </si>
  <si>
    <t>6.2</t>
  </si>
  <si>
    <t>2013-09-12</t>
  </si>
  <si>
    <t>2011-02-04</t>
  </si>
  <si>
    <t>2015-11-12</t>
  </si>
  <si>
    <t>2016-01-21</t>
  </si>
  <si>
    <t>2020-01-13</t>
  </si>
  <si>
    <t>1.4</t>
  </si>
  <si>
    <t>2020-01-21</t>
  </si>
  <si>
    <t>2020-04-24</t>
  </si>
  <si>
    <t>201.11.0</t>
  </si>
  <si>
    <t>2016-11-17</t>
  </si>
  <si>
    <t>2018-01-23</t>
  </si>
  <si>
    <t>1.10.3</t>
  </si>
  <si>
    <t>2018-12-17</t>
  </si>
  <si>
    <t>2.2.0</t>
  </si>
  <si>
    <t>2020-05-25</t>
  </si>
  <si>
    <t>2.1.3</t>
  </si>
  <si>
    <t>2018-11-20</t>
  </si>
  <si>
    <t>6.1.67</t>
  </si>
  <si>
    <t>2.4.6</t>
  </si>
  <si>
    <t>2012-04-02</t>
  </si>
  <si>
    <t>4.6.0-play</t>
  </si>
  <si>
    <t>2016-12-13</t>
  </si>
  <si>
    <t>2017-12-14</t>
  </si>
  <si>
    <t>6.8.23</t>
  </si>
  <si>
    <t>2014-04-23</t>
  </si>
  <si>
    <t>2013-07-24</t>
  </si>
  <si>
    <t>6.60</t>
  </si>
  <si>
    <t>2018-04-25</t>
  </si>
  <si>
    <t>16.0.13001.20166</t>
  </si>
  <si>
    <t>2015-01-06</t>
  </si>
  <si>
    <t>3.33</t>
  </si>
  <si>
    <t>2019-04-18</t>
  </si>
  <si>
    <t>2020-06-02</t>
  </si>
  <si>
    <t>6.0.8</t>
  </si>
  <si>
    <t>2017-07-21</t>
  </si>
  <si>
    <t>2.1.1</t>
  </si>
  <si>
    <t>2013-04-24</t>
  </si>
  <si>
    <t>2019-03-12</t>
  </si>
  <si>
    <t>5.2.11 (Quattro)</t>
  </si>
  <si>
    <t>2019-05-25</t>
  </si>
  <si>
    <t>2</t>
  </si>
  <si>
    <t>2011-04-15</t>
  </si>
  <si>
    <t>2018-07-12</t>
  </si>
  <si>
    <t>2.6.1</t>
  </si>
  <si>
    <t>2018-02-26</t>
  </si>
  <si>
    <t>1.0.30</t>
  </si>
  <si>
    <t>2020-06-18</t>
  </si>
  <si>
    <t>19.0.0.438</t>
  </si>
  <si>
    <t>2011-07-29</t>
  </si>
  <si>
    <t>2011-08-04</t>
  </si>
  <si>
    <t>3.2</t>
  </si>
  <si>
    <t>2017-10-02</t>
  </si>
  <si>
    <t>4.94.2</t>
  </si>
  <si>
    <t>2011-07-25</t>
  </si>
  <si>
    <t>7.0.0</t>
  </si>
  <si>
    <t>2014-06-04</t>
  </si>
  <si>
    <t>94.0.0.4.120</t>
  </si>
  <si>
    <t>8.15.3</t>
  </si>
  <si>
    <t>2012-03-01</t>
  </si>
  <si>
    <t>2.438.407206</t>
  </si>
  <si>
    <t>2014-07-15</t>
  </si>
  <si>
    <t>3.0.7</t>
  </si>
  <si>
    <t>2018-11-16</t>
  </si>
  <si>
    <t>2010-10-04</t>
  </si>
  <si>
    <t>59</t>
  </si>
  <si>
    <t>2017-11-02</t>
  </si>
  <si>
    <t>2016-05-04</t>
  </si>
  <si>
    <t>3.13.2</t>
  </si>
  <si>
    <t>2013-05-06</t>
  </si>
  <si>
    <t>20.13.0.100</t>
  </si>
  <si>
    <t>2014-12-10</t>
  </si>
  <si>
    <t>3.7.4</t>
  </si>
  <si>
    <t>2018-06-05</t>
  </si>
  <si>
    <t>4.1.0</t>
  </si>
  <si>
    <t>2016-11-30</t>
  </si>
  <si>
    <t>2015-05-20</t>
  </si>
  <si>
    <t>2.1.0</t>
  </si>
  <si>
    <t>2019-06-11</t>
  </si>
  <si>
    <t>2019-08-09</t>
  </si>
  <si>
    <t>1.65.247</t>
  </si>
  <si>
    <t>2018-03-20</t>
  </si>
  <si>
    <t>1.0.14</t>
  </si>
  <si>
    <t>2019-10-31</t>
  </si>
  <si>
    <t>2.6</t>
  </si>
  <si>
    <t>2019-04-23</t>
  </si>
  <si>
    <t>2019-09-27</t>
  </si>
  <si>
    <t>1.3.5</t>
  </si>
  <si>
    <t>2016-04-03</t>
  </si>
  <si>
    <t>2015-02-23</t>
  </si>
  <si>
    <t>6.048</t>
  </si>
  <si>
    <t>2019-03-26</t>
  </si>
  <si>
    <t>4.4.1</t>
  </si>
  <si>
    <t>2014-11-21</t>
  </si>
  <si>
    <t>4.0.5</t>
  </si>
  <si>
    <t>2012-11-01</t>
  </si>
  <si>
    <t>1.1.6</t>
  </si>
  <si>
    <t>2018-04-03</t>
  </si>
  <si>
    <t>5.1.28652.0706</t>
  </si>
  <si>
    <t>2013-01-24</t>
  </si>
  <si>
    <t>2019-07-02</t>
  </si>
  <si>
    <t>2.10.2</t>
  </si>
  <si>
    <t>2016-05-12</t>
  </si>
  <si>
    <t>7.34.0</t>
  </si>
  <si>
    <t>2014-03-06</t>
  </si>
  <si>
    <t>3.6.4</t>
  </si>
  <si>
    <t>4.64.0.1</t>
  </si>
  <si>
    <t>2012-02-23</t>
  </si>
  <si>
    <t>1.1.5</t>
  </si>
  <si>
    <t>2018-04-24</t>
  </si>
  <si>
    <t>2013-02-04</t>
  </si>
  <si>
    <t>3.7.05.8</t>
  </si>
  <si>
    <t>2013-04-17</t>
  </si>
  <si>
    <t>1.0.11.1971</t>
  </si>
  <si>
    <t>2020-06-11</t>
  </si>
  <si>
    <t>1.2.3-play</t>
  </si>
  <si>
    <t>20.5.2</t>
  </si>
  <si>
    <t>2016-01-14</t>
  </si>
  <si>
    <t>1.13</t>
  </si>
  <si>
    <t>2019-07-18</t>
  </si>
  <si>
    <t>20.5.0.13673</t>
  </si>
  <si>
    <t>2010-05-24</t>
  </si>
  <si>
    <t>7.27.1</t>
  </si>
  <si>
    <t>2012-02-15</t>
  </si>
  <si>
    <t>1.0.9</t>
  </si>
  <si>
    <t>2019-09-20</t>
  </si>
  <si>
    <t>3.0.73</t>
  </si>
  <si>
    <t>2016-05-31</t>
  </si>
  <si>
    <t>1.0.6</t>
  </si>
  <si>
    <t>2014-01-30</t>
  </si>
  <si>
    <t>2013-05-29</t>
  </si>
  <si>
    <t>3.0.0.4</t>
  </si>
  <si>
    <t>2020-01-01</t>
  </si>
  <si>
    <t>5.177.2</t>
  </si>
  <si>
    <t>2010-12-17</t>
  </si>
  <si>
    <t>2016-05-16</t>
  </si>
  <si>
    <t>1.5.0</t>
  </si>
  <si>
    <t>2016-09-14</t>
  </si>
  <si>
    <t>28.0</t>
  </si>
  <si>
    <t>2019-06-01</t>
  </si>
  <si>
    <t>2019.11.22</t>
  </si>
  <si>
    <t>2016-09-21</t>
  </si>
  <si>
    <t>1.0.15</t>
  </si>
  <si>
    <t>2019-08-05</t>
  </si>
  <si>
    <t>7.7.7</t>
  </si>
  <si>
    <t>2013-10-27</t>
  </si>
  <si>
    <t>2012-04-03</t>
  </si>
  <si>
    <t>2017-10-13</t>
  </si>
  <si>
    <t>2012-01-04</t>
  </si>
  <si>
    <t>1.12.60</t>
  </si>
  <si>
    <t>2019-02-15</t>
  </si>
  <si>
    <t>2020-03-28</t>
  </si>
  <si>
    <t>2.1.52_222</t>
  </si>
  <si>
    <t>2014-05-22</t>
  </si>
  <si>
    <t>3.0.69</t>
  </si>
  <si>
    <t>2017-06-15</t>
  </si>
  <si>
    <t>1.3.0.6</t>
  </si>
  <si>
    <t>2019-05-10</t>
  </si>
  <si>
    <t>6.6.3.2020.07.03.02</t>
  </si>
  <si>
    <t>2011-01-27</t>
  </si>
  <si>
    <t>2.2.7</t>
  </si>
  <si>
    <t>2020-03-24</t>
  </si>
  <si>
    <t>1.1.40</t>
  </si>
  <si>
    <t>2018-05-15</t>
  </si>
  <si>
    <t>1416/1.0.0.2020061103</t>
  </si>
  <si>
    <t>2016-11-02</t>
  </si>
  <si>
    <t>5.3</t>
  </si>
  <si>
    <t>2020-05-12</t>
  </si>
  <si>
    <t>1.5.0-play</t>
  </si>
  <si>
    <t>2020-03-11</t>
  </si>
  <si>
    <t>1.42</t>
  </si>
  <si>
    <t>2018-11-09</t>
  </si>
  <si>
    <t>2013-09-06</t>
  </si>
  <si>
    <t>3.1.9</t>
  </si>
  <si>
    <t>2016-12-29</t>
  </si>
  <si>
    <t>20.05.22+1210</t>
  </si>
  <si>
    <t>2017-03-31</t>
  </si>
  <si>
    <t>2010-02-22</t>
  </si>
  <si>
    <t>2012-02-17</t>
  </si>
  <si>
    <t>1.8.0</t>
  </si>
  <si>
    <t>2016-05-08</t>
  </si>
  <si>
    <t>29.2</t>
  </si>
  <si>
    <t>2015-05-07</t>
  </si>
  <si>
    <t>3.2.4</t>
  </si>
  <si>
    <t>2010-03-09</t>
  </si>
  <si>
    <t>2019-08-02</t>
  </si>
  <si>
    <t>1.2.9</t>
  </si>
  <si>
    <t>2018-04-12</t>
  </si>
  <si>
    <t>5.74.1</t>
  </si>
  <si>
    <t>2015-04-14</t>
  </si>
  <si>
    <t>2014-05-27</t>
  </si>
  <si>
    <t>2.0.22</t>
  </si>
  <si>
    <t>2015-03-13</t>
  </si>
  <si>
    <t>2014-04-30</t>
  </si>
  <si>
    <t>14.3.0</t>
  </si>
  <si>
    <t>2018-06-25</t>
  </si>
  <si>
    <t>2.7.5.13.11</t>
  </si>
  <si>
    <t>2019-02-18</t>
  </si>
  <si>
    <t>2.4.5</t>
  </si>
  <si>
    <t>2017-12-04</t>
  </si>
  <si>
    <t>1.403</t>
  </si>
  <si>
    <t>2016-12-01</t>
  </si>
  <si>
    <t>4.25.3</t>
  </si>
  <si>
    <t>2012-11-15</t>
  </si>
  <si>
    <t>1.87</t>
  </si>
  <si>
    <t>2014-07-21</t>
  </si>
  <si>
    <t>2.31</t>
  </si>
  <si>
    <t>2013-11-27</t>
  </si>
  <si>
    <t>2018-03-15</t>
  </si>
  <si>
    <t>4.2.15</t>
  </si>
  <si>
    <t>2015-05-12</t>
  </si>
  <si>
    <t>1.2.0</t>
  </si>
  <si>
    <t>e.android.apps.docs.editors.docs</t>
  </si>
  <si>
    <t>latstomach.absworkout.fatburning</t>
  </si>
  <si>
    <t>l.mafia.gta.crime.city.gangaster</t>
  </si>
  <si>
    <t>t.sapo.mobile.android.sapomobile</t>
  </si>
  <si>
    <t>ry.watch.wallpaper.live.keyboard</t>
  </si>
  <si>
    <t>android.bcpBankingApp.millennium</t>
  </si>
  <si>
    <t>tor.videorecorder.screenrecorder</t>
  </si>
  <si>
    <t>ureFever.thermometerrecordsDiary</t>
  </si>
  <si>
    <t>om.google.android.apps.translate</t>
  </si>
  <si>
    <t>onesapps.freeringtonesforandroid</t>
  </si>
  <si>
    <t>om.wallpaper.wallpapers.fortnite</t>
  </si>
  <si>
    <t>oring.book.puzzle.cartoonize.app</t>
  </si>
  <si>
    <t>google.android.apps.youtube.kids</t>
  </si>
  <si>
    <t>er.barcodescanner.scan.qrscanner</t>
  </si>
  <si>
    <t>beansprites.babyunicornpandaFREE</t>
  </si>
  <si>
    <t>htappforwomen.womenworkoutathome</t>
  </si>
  <si>
    <t>ie.addons.mods.mutant.vampire.pe</t>
  </si>
  <si>
    <t>om.amazon.mShop.android.shopping</t>
  </si>
  <si>
    <t>m.graph.weather.forecast.channel</t>
  </si>
  <si>
    <t>ditor.photoeditor.photoeditorpro</t>
  </si>
  <si>
    <t>tics.universal.tv.remote.control</t>
  </si>
  <si>
    <t>m.bestadultchat.meetawesomegirls</t>
  </si>
  <si>
    <t>.clouddevgroup.portugaldatingapp</t>
  </si>
  <si>
    <t>om.google.android.apps.magazines</t>
  </si>
  <si>
    <t>m.invitation.maker.birthday.card</t>
  </si>
  <si>
    <t>t.zero.fastingtracker.weightloss</t>
  </si>
  <si>
    <t>gle.android.apps.googleassistant</t>
  </si>
  <si>
    <t>pblockgames.freecraftexploration</t>
  </si>
  <si>
    <t>dle.prison.empire.manager.tycoon</t>
  </si>
  <si>
    <t>.nexstreaming.app.kinemasterfree</t>
  </si>
  <si>
    <t>rlink.powerdirector.DRA140225_01</t>
  </si>
  <si>
    <t>essGames.AventadorDriftSimulator</t>
  </si>
  <si>
    <t>allpaper.live.keyboard.lone.wolf</t>
  </si>
  <si>
    <t>rd.theme.diamondanimatedkeyboard</t>
  </si>
  <si>
    <t>emedical.globalcare_multicare_pt</t>
  </si>
  <si>
    <t>ecuritasdirect.android.mycontrol</t>
  </si>
  <si>
    <t>.diary.info.history.convert.spo2</t>
  </si>
  <si>
    <t>ve.footballtv.hd.livefootball.tv</t>
  </si>
  <si>
    <t>oogle.android.apps.youtube.music</t>
  </si>
  <si>
    <t>om.google.android.apps.classroom</t>
  </si>
  <si>
    <t>.QuantumAppx.eSportsLogoMakerPro</t>
  </si>
  <si>
    <t>om.agminstruments.drumpadmachine</t>
  </si>
  <si>
    <t>segsocial.mobile.segurancasocial</t>
  </si>
  <si>
    <t>antandertotta.mobileparticulares</t>
  </si>
  <si>
    <t>jkfantasy.camera.jkpmirrorcamera</t>
  </si>
  <si>
    <t>illa.mods.addons.furniture.house</t>
  </si>
  <si>
    <t>ogle.android.apps.chromecast.app</t>
  </si>
  <si>
    <t>ditex.ecommerce.zarahome.android</t>
  </si>
  <si>
    <t>craft.no.crafting.games.building</t>
  </si>
  <si>
    <t>gle.android.apps.youtube.creator</t>
  </si>
  <si>
    <t>.abqappsource.childgrowthtracker</t>
  </si>
  <si>
    <t>blestunt.driving.simulator.games</t>
  </si>
  <si>
    <t>lizedsoftware.bloodpressurediary</t>
  </si>
  <si>
    <t>Duration</t>
  </si>
  <si>
    <t>End Time</t>
  </si>
  <si>
    <t>Start Time</t>
  </si>
  <si>
    <t>MD5</t>
  </si>
  <si>
    <t>Y</t>
  </si>
  <si>
    <t>N</t>
  </si>
  <si>
    <t>Androbugs</t>
  </si>
  <si>
    <t>Droidstatx</t>
  </si>
  <si>
    <t>Super</t>
  </si>
  <si>
    <t>M10</t>
  </si>
  <si>
    <t>M9</t>
  </si>
  <si>
    <t>M8</t>
  </si>
  <si>
    <t>M7</t>
  </si>
  <si>
    <t>M6</t>
  </si>
  <si>
    <t>M5</t>
  </si>
  <si>
    <t>M4</t>
  </si>
  <si>
    <t>M2</t>
  </si>
  <si>
    <t>M1</t>
  </si>
  <si>
    <t>Critical</t>
  </si>
  <si>
    <t>Warning</t>
  </si>
  <si>
    <t>Notice</t>
  </si>
  <si>
    <t>Vulnerabilities</t>
  </si>
  <si>
    <t>Score</t>
  </si>
  <si>
    <t>Package Name Corrected</t>
  </si>
  <si>
    <t>Total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</si>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</sst>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5" fontId="0" fillId="0" borderId="0" xfId="0" applyNumberFormat="1"/>
    <xf numFmtId="16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7"/>
  <sheetViews>
    <sheetView tabSelected="1" topLeftCell="D271" workbookViewId="0">
      <selection activeCell="J337" sqref="J337"/>
    </sheetView>
  </sheetViews>
  <sheetFormatPr baseColWidth="10" defaultColWidth="8.83203125" defaultRowHeight="15" x14ac:dyDescent="0.2"/>
  <cols>
    <col min="1" max="1" width="4.5" bestFit="1" customWidth="1"/>
    <col min="2" max="2" width="43" bestFit="1" customWidth="1"/>
    <col min="3" max="3" width="100" bestFit="1" customWidth="1"/>
    <col min="4" max="4" width="20.1640625" bestFit="1" customWidth="1"/>
    <col min="5" max="5" width="13.5" bestFit="1" customWidth="1"/>
    <col min="6" max="6" width="20.5" bestFit="1" customWidth="1"/>
    <col min="7" max="7" width="11.1640625" bestFit="1" customWidth="1"/>
    <col min="8" max="9" width="15.33203125" bestFit="1" customWidth="1"/>
    <col min="10" max="10" width="11.1640625" bestFit="1" customWidth="1"/>
    <col min="14" max="22" width="3.83203125" bestFit="1" customWidth="1"/>
    <col min="23" max="23" width="4.83203125" bestFit="1" customWidth="1"/>
    <col min="24" max="24" width="12.6640625" bestFit="1" customWidth="1"/>
    <col min="25" max="25" width="6.33203125" bestFit="1" customWidth="1"/>
    <col min="26" max="26" width="7.6640625" bestFit="1" customWidth="1"/>
    <col min="27" max="27" width="6.6640625" bestFit="1" customWidth="1"/>
    <col min="28" max="28" width="5.5" bestFit="1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690</v>
      </c>
      <c r="F1" s="1" t="s">
        <v>691</v>
      </c>
      <c r="G1" s="1" t="s">
        <v>692</v>
      </c>
      <c r="H1" s="1" t="s">
        <v>1258</v>
      </c>
      <c r="I1" s="1" t="s">
        <v>1257</v>
      </c>
      <c r="J1" s="1" t="s">
        <v>1256</v>
      </c>
      <c r="K1" s="1" t="s">
        <v>1262</v>
      </c>
      <c r="L1" s="1" t="s">
        <v>1263</v>
      </c>
      <c r="M1" s="1" t="s">
        <v>1264</v>
      </c>
      <c r="N1" s="1" t="s">
        <v>1273</v>
      </c>
      <c r="O1" s="1" t="s">
        <v>1272</v>
      </c>
      <c r="P1" s="1" t="s">
        <v>1272</v>
      </c>
      <c r="Q1" s="1" t="s">
        <v>1271</v>
      </c>
      <c r="R1" s="1" t="s">
        <v>1270</v>
      </c>
      <c r="S1" s="1" t="s">
        <v>1269</v>
      </c>
      <c r="T1" s="1" t="s">
        <v>1268</v>
      </c>
      <c r="U1" s="1" t="s">
        <v>1267</v>
      </c>
      <c r="V1" s="1" t="s">
        <v>1266</v>
      </c>
      <c r="W1" s="1" t="s">
        <v>1265</v>
      </c>
      <c r="X1" s="1" t="s">
        <v>1277</v>
      </c>
      <c r="Y1" s="1" t="s">
        <v>1276</v>
      </c>
      <c r="Z1" s="1" t="s">
        <v>1275</v>
      </c>
      <c r="AA1" s="1" t="s">
        <v>1274</v>
      </c>
      <c r="AB1" s="1" t="s">
        <v>1278</v>
      </c>
    </row>
    <row r="2" spans="1:28" x14ac:dyDescent="0.2">
      <c r="A2">
        <v>1</v>
      </c>
      <c r="B2" t="s">
        <v>4</v>
      </c>
      <c r="C2" t="s">
        <v>5</v>
      </c>
      <c r="D2" t="s">
        <v>6</v>
      </c>
      <c r="E2" t="str">
        <f>VLOOKUP($C2,'APK Details'!$A$2:$E$295,3,FALSE)</f>
        <v>10,000,000+</v>
      </c>
      <c r="F2" t="str">
        <f>VLOOKUP($C2,'APK Details'!$A$2:$E$295,4,FALSE)</f>
        <v>Varies with device</v>
      </c>
      <c r="G2" t="str">
        <f>VLOOKUP($C2,'APK Details'!$A$2:$E$295,5,FALSE)</f>
        <v>2013-01-28</v>
      </c>
      <c r="H2" s="4">
        <f>VLOOKUP($C2,'Results - Sequence'!$B$2:$E$297,2,FALSE)</f>
        <v>44021.608248244796</v>
      </c>
      <c r="I2" s="4">
        <f>VLOOKUP($C2,'Results - Sequence'!$B$2:$E$297,3,FALSE)</f>
        <v>44021.60863641528</v>
      </c>
      <c r="J2" s="4">
        <f>VLOOKUP($C2,'Results - Sequence'!$B$2:$E$297,4,FALSE)</f>
        <v>3.8817048334749416E-4</v>
      </c>
      <c r="K2" t="str">
        <f>VLOOKUP($C2,Androbugs!$B$2:$C$297,2,FALSE)</f>
        <v>Y</v>
      </c>
      <c r="L2" t="str">
        <f>VLOOKUP($C2,Droidstatx!$B$2:$C$297,2,FALSE)</f>
        <v>Y</v>
      </c>
      <c r="M2" t="e">
        <f>VLOOKUP($C2,Super!$B$2:$C$297,2,FALSE)</f>
        <v>#N/A</v>
      </c>
      <c r="N2">
        <f>VLOOKUP($C2,'Results - OWASP'!$B$2:$L$297,2,FALSE)</f>
        <v>10</v>
      </c>
      <c r="O2">
        <f>VLOOKUP($C2,'Results - OWASP'!$B$2:$L$297,3,FALSE)</f>
        <v>3</v>
      </c>
      <c r="P2">
        <f>VLOOKUP($C2,'Results - OWASP'!$B$2:$L$297,4,FALSE)</f>
        <v>4</v>
      </c>
      <c r="Q2">
        <f>VLOOKUP($C2,'Results - OWASP'!$B$2:$L$297,5,FALSE)</f>
        <v>0</v>
      </c>
      <c r="R2">
        <f>VLOOKUP($C2,'Results - OWASP'!$B$2:$L$297,6,FALSE)</f>
        <v>3</v>
      </c>
      <c r="S2">
        <f>VLOOKUP($C2,'Results - OWASP'!$B$2:$L$297,7,FALSE)</f>
        <v>1</v>
      </c>
      <c r="T2">
        <f>VLOOKUP($C2,'Results - OWASP'!$B$2:$L$297,8,FALSE)</f>
        <v>1</v>
      </c>
      <c r="U2">
        <f>VLOOKUP($C2,'Results - OWASP'!$B$2:$L$297,9,FALSE)</f>
        <v>2</v>
      </c>
      <c r="V2">
        <f>VLOOKUP($C2,'Results - OWASP'!$B$2:$L$297,10,FALSE)</f>
        <v>0</v>
      </c>
      <c r="W2">
        <f>VLOOKUP($C2,'Results - OWASP'!$B$2:$L$297,11,FALSE)</f>
        <v>0</v>
      </c>
      <c r="X2">
        <f>VLOOKUP($C2,'Results - RiskLevel'!$B$2:$G$297,3,FALSE)</f>
        <v>24</v>
      </c>
      <c r="Y2">
        <f>VLOOKUP($C2,'Results - RiskLevel'!$B$2:$G$297,4,FALSE)</f>
        <v>7</v>
      </c>
      <c r="Z2">
        <f>VLOOKUP($C2,'Results - RiskLevel'!$B$2:$G$297,5,FALSE)</f>
        <v>9</v>
      </c>
      <c r="AA2">
        <f>VLOOKUP($C2,'Results - RiskLevel'!$B$2:$G$297,6,FALSE)</f>
        <v>8</v>
      </c>
      <c r="AB2">
        <f>VLOOKUP($C2,'Results - RiskLevel'!$B$2:$G$297,2,FALSE)</f>
        <v>0.56000000000000005</v>
      </c>
    </row>
    <row r="3" spans="1:28" x14ac:dyDescent="0.2">
      <c r="A3">
        <v>2</v>
      </c>
      <c r="B3" t="s">
        <v>7</v>
      </c>
      <c r="C3" t="s">
        <v>8</v>
      </c>
      <c r="D3" t="s">
        <v>6</v>
      </c>
      <c r="E3" t="str">
        <f>VLOOKUP($C3,'APK Details'!$A$2:$E$295,3,FALSE)</f>
        <v>10,000,000+</v>
      </c>
      <c r="F3" t="str">
        <f>VLOOKUP($C3,'APK Details'!$A$2:$E$295,4,FALSE)</f>
        <v>2.2.24</v>
      </c>
      <c r="G3" t="str">
        <f>VLOOKUP($C3,'APK Details'!$A$2:$E$295,5,FALSE)</f>
        <v>2015-06-17</v>
      </c>
      <c r="H3" s="4">
        <f>VLOOKUP($C3,'Results - Sequence'!$B$2:$E$297,2,FALSE)</f>
        <v>44021.587480947746</v>
      </c>
      <c r="I3" s="4">
        <f>VLOOKUP($C3,'Results - Sequence'!$B$2:$E$297,3,FALSE)</f>
        <v>44021.587875780097</v>
      </c>
      <c r="J3" s="4">
        <f>VLOOKUP($C3,'Results - Sequence'!$B$2:$E$297,4,FALSE)</f>
        <v>3.948323501390405E-4</v>
      </c>
      <c r="K3" t="str">
        <f>VLOOKUP($C3,Androbugs!$B$2:$C$297,2,FALSE)</f>
        <v>Y</v>
      </c>
      <c r="L3" t="str">
        <f>VLOOKUP($C3,Droidstatx!$B$2:$C$297,2,FALSE)</f>
        <v>Y</v>
      </c>
      <c r="M3" t="str">
        <f>VLOOKUP($C3,Super!$B$2:$C$297,2,FALSE)</f>
        <v>Y</v>
      </c>
      <c r="N3">
        <f>VLOOKUP($C3,'Results - OWASP'!$B$2:$L$297,2,FALSE)</f>
        <v>8</v>
      </c>
      <c r="O3">
        <f>VLOOKUP($C3,'Results - OWASP'!$B$2:$L$297,3,FALSE)</f>
        <v>3</v>
      </c>
      <c r="P3">
        <f>VLOOKUP($C3,'Results - OWASP'!$B$2:$L$297,4,FALSE)</f>
        <v>5</v>
      </c>
      <c r="Q3">
        <f>VLOOKUP($C3,'Results - OWASP'!$B$2:$L$297,5,FALSE)</f>
        <v>0</v>
      </c>
      <c r="R3">
        <f>VLOOKUP($C3,'Results - OWASP'!$B$2:$L$297,6,FALSE)</f>
        <v>1</v>
      </c>
      <c r="S3">
        <f>VLOOKUP($C3,'Results - OWASP'!$B$2:$L$297,7,FALSE)</f>
        <v>1</v>
      </c>
      <c r="T3">
        <f>VLOOKUP($C3,'Results - OWASP'!$B$2:$L$297,8,FALSE)</f>
        <v>1</v>
      </c>
      <c r="U3">
        <f>VLOOKUP($C3,'Results - OWASP'!$B$2:$L$297,9,FALSE)</f>
        <v>2</v>
      </c>
      <c r="V3">
        <f>VLOOKUP($C3,'Results - OWASP'!$B$2:$L$297,10,FALSE)</f>
        <v>1</v>
      </c>
      <c r="W3">
        <f>VLOOKUP($C3,'Results - OWASP'!$B$2:$L$297,11,FALSE)</f>
        <v>0</v>
      </c>
      <c r="X3">
        <f>VLOOKUP($C3,'Results - RiskLevel'!$B$2:$G$297,3,FALSE)</f>
        <v>22</v>
      </c>
      <c r="Y3">
        <f>VLOOKUP($C3,'Results - RiskLevel'!$B$2:$G$297,4,FALSE)</f>
        <v>6</v>
      </c>
      <c r="Z3">
        <f>VLOOKUP($C3,'Results - RiskLevel'!$B$2:$G$297,5,FALSE)</f>
        <v>11</v>
      </c>
      <c r="AA3">
        <f>VLOOKUP($C3,'Results - RiskLevel'!$B$2:$G$297,6,FALSE)</f>
        <v>5</v>
      </c>
      <c r="AB3">
        <f>VLOOKUP($C3,'Results - RiskLevel'!$B$2:$G$297,2,FALSE)</f>
        <v>0.62</v>
      </c>
    </row>
    <row r="4" spans="1:28" x14ac:dyDescent="0.2">
      <c r="A4">
        <v>3</v>
      </c>
      <c r="B4" t="s">
        <v>9</v>
      </c>
      <c r="C4" t="s">
        <v>10</v>
      </c>
      <c r="D4" t="s">
        <v>6</v>
      </c>
      <c r="E4" t="str">
        <f>VLOOKUP($C4,'APK Details'!$A$2:$E$295,3,FALSE)</f>
        <v>1,000,000+</v>
      </c>
      <c r="F4" t="str">
        <f>VLOOKUP($C4,'APK Details'!$A$2:$E$295,4,FALSE)</f>
        <v>1.2.0</v>
      </c>
      <c r="G4" t="str">
        <f>VLOOKUP($C4,'APK Details'!$A$2:$E$295,5,FALSE)</f>
        <v>2020-01-13</v>
      </c>
      <c r="H4" s="4">
        <f>VLOOKUP($C4,'Results - Sequence'!$B$2:$E$297,2,FALSE)</f>
        <v>44021.655677412688</v>
      </c>
      <c r="I4" s="4">
        <f>VLOOKUP($C4,'Results - Sequence'!$B$2:$E$297,3,FALSE)</f>
        <v>44021.656108709998</v>
      </c>
      <c r="J4" s="4">
        <f>VLOOKUP($C4,'Results - Sequence'!$B$2:$E$297,4,FALSE)</f>
        <v>4.3129731056978926E-4</v>
      </c>
      <c r="K4" t="str">
        <f>VLOOKUP($C4,Androbugs!$B$2:$C$297,2,FALSE)</f>
        <v>Y</v>
      </c>
      <c r="L4" t="str">
        <f>VLOOKUP($C4,Droidstatx!$B$2:$C$297,2,FALSE)</f>
        <v>Y</v>
      </c>
      <c r="M4" t="str">
        <f>VLOOKUP($C4,Super!$B$2:$C$297,2,FALSE)</f>
        <v>Y</v>
      </c>
      <c r="N4">
        <f>VLOOKUP($C4,'Results - OWASP'!$B$2:$L$297,2,FALSE)</f>
        <v>10</v>
      </c>
      <c r="O4">
        <f>VLOOKUP($C4,'Results - OWASP'!$B$2:$L$297,3,FALSE)</f>
        <v>8</v>
      </c>
      <c r="P4">
        <f>VLOOKUP($C4,'Results - OWASP'!$B$2:$L$297,4,FALSE)</f>
        <v>4</v>
      </c>
      <c r="Q4">
        <f>VLOOKUP($C4,'Results - OWASP'!$B$2:$L$297,5,FALSE)</f>
        <v>0</v>
      </c>
      <c r="R4">
        <f>VLOOKUP($C4,'Results - OWASP'!$B$2:$L$297,6,FALSE)</f>
        <v>5</v>
      </c>
      <c r="S4">
        <f>VLOOKUP($C4,'Results - OWASP'!$B$2:$L$297,7,FALSE)</f>
        <v>1</v>
      </c>
      <c r="T4">
        <f>VLOOKUP($C4,'Results - OWASP'!$B$2:$L$297,8,FALSE)</f>
        <v>5</v>
      </c>
      <c r="U4">
        <f>VLOOKUP($C4,'Results - OWASP'!$B$2:$L$297,9,FALSE)</f>
        <v>3</v>
      </c>
      <c r="V4">
        <f>VLOOKUP($C4,'Results - OWASP'!$B$2:$L$297,10,FALSE)</f>
        <v>1</v>
      </c>
      <c r="W4">
        <f>VLOOKUP($C4,'Results - OWASP'!$B$2:$L$297,11,FALSE)</f>
        <v>1</v>
      </c>
      <c r="X4">
        <f>VLOOKUP($C4,'Results - RiskLevel'!$B$2:$G$297,3,FALSE)</f>
        <v>38</v>
      </c>
      <c r="Y4">
        <f>VLOOKUP($C4,'Results - RiskLevel'!$B$2:$G$297,4,FALSE)</f>
        <v>13</v>
      </c>
      <c r="Z4">
        <f>VLOOKUP($C4,'Results - RiskLevel'!$B$2:$G$297,5,FALSE)</f>
        <v>17</v>
      </c>
      <c r="AA4">
        <f>VLOOKUP($C4,'Results - RiskLevel'!$B$2:$G$297,6,FALSE)</f>
        <v>8</v>
      </c>
      <c r="AB4">
        <f>VLOOKUP($C4,'Results - RiskLevel'!$B$2:$G$297,2,FALSE)</f>
        <v>0.54</v>
      </c>
    </row>
    <row r="5" spans="1:28" x14ac:dyDescent="0.2">
      <c r="A5">
        <v>4</v>
      </c>
      <c r="B5" t="s">
        <v>11</v>
      </c>
      <c r="C5" t="s">
        <v>12</v>
      </c>
      <c r="D5" t="s">
        <v>6</v>
      </c>
      <c r="E5" t="str">
        <f>VLOOKUP($C5,'APK Details'!$A$2:$E$295,3,FALSE)</f>
        <v>1,000,000+</v>
      </c>
      <c r="F5" t="str">
        <f>VLOOKUP($C5,'APK Details'!$A$2:$E$295,4,FALSE)</f>
        <v>2.2.2</v>
      </c>
      <c r="G5" t="str">
        <f>VLOOKUP($C5,'APK Details'!$A$2:$E$295,5,FALSE)</f>
        <v>2016-07-29</v>
      </c>
      <c r="H5" s="4">
        <f>VLOOKUP($C5,'Results - Sequence'!$B$2:$E$297,2,FALSE)</f>
        <v>44021.587875849233</v>
      </c>
      <c r="I5" s="4">
        <f>VLOOKUP($C5,'Results - Sequence'!$B$2:$E$297,3,FALSE)</f>
        <v>44021.588333304673</v>
      </c>
      <c r="J5" s="4">
        <f>VLOOKUP($C5,'Results - Sequence'!$B$2:$E$297,4,FALSE)</f>
        <v>4.5745544048259035E-4</v>
      </c>
      <c r="K5" t="str">
        <f>VLOOKUP($C5,Androbugs!$B$2:$C$297,2,FALSE)</f>
        <v>Y</v>
      </c>
      <c r="L5" t="str">
        <f>VLOOKUP($C5,Droidstatx!$B$2:$C$297,2,FALSE)</f>
        <v>Y</v>
      </c>
      <c r="M5" t="e">
        <f>VLOOKUP($C5,Super!$B$2:$C$297,2,FALSE)</f>
        <v>#N/A</v>
      </c>
      <c r="N5">
        <f>VLOOKUP($C5,'Results - OWASP'!$B$2:$L$297,2,FALSE)</f>
        <v>7</v>
      </c>
      <c r="O5">
        <f>VLOOKUP($C5,'Results - OWASP'!$B$2:$L$297,3,FALSE)</f>
        <v>2</v>
      </c>
      <c r="P5">
        <f>VLOOKUP($C5,'Results - OWASP'!$B$2:$L$297,4,FALSE)</f>
        <v>2</v>
      </c>
      <c r="Q5">
        <f>VLOOKUP($C5,'Results - OWASP'!$B$2:$L$297,5,FALSE)</f>
        <v>0</v>
      </c>
      <c r="R5">
        <f>VLOOKUP($C5,'Results - OWASP'!$B$2:$L$297,6,FALSE)</f>
        <v>1</v>
      </c>
      <c r="S5">
        <f>VLOOKUP($C5,'Results - OWASP'!$B$2:$L$297,7,FALSE)</f>
        <v>1</v>
      </c>
      <c r="T5">
        <f>VLOOKUP($C5,'Results - OWASP'!$B$2:$L$297,8,FALSE)</f>
        <v>1</v>
      </c>
      <c r="U5">
        <f>VLOOKUP($C5,'Results - OWASP'!$B$2:$L$297,9,FALSE)</f>
        <v>2</v>
      </c>
      <c r="V5">
        <f>VLOOKUP($C5,'Results - OWASP'!$B$2:$L$297,10,FALSE)</f>
        <v>1</v>
      </c>
      <c r="W5">
        <f>VLOOKUP($C5,'Results - OWASP'!$B$2:$L$297,11,FALSE)</f>
        <v>1</v>
      </c>
      <c r="X5">
        <f>VLOOKUP($C5,'Results - RiskLevel'!$B$2:$G$297,3,FALSE)</f>
        <v>18</v>
      </c>
      <c r="Y5">
        <f>VLOOKUP($C5,'Results - RiskLevel'!$B$2:$G$297,4,FALSE)</f>
        <v>5</v>
      </c>
      <c r="Z5">
        <f>VLOOKUP($C5,'Results - RiskLevel'!$B$2:$G$297,5,FALSE)</f>
        <v>10</v>
      </c>
      <c r="AA5">
        <f>VLOOKUP($C5,'Results - RiskLevel'!$B$2:$G$297,6,FALSE)</f>
        <v>3</v>
      </c>
      <c r="AB5">
        <f>VLOOKUP($C5,'Results - RiskLevel'!$B$2:$G$297,2,FALSE)</f>
        <v>0.51</v>
      </c>
    </row>
    <row r="6" spans="1:28" x14ac:dyDescent="0.2">
      <c r="A6">
        <v>5</v>
      </c>
      <c r="B6" t="s">
        <v>13</v>
      </c>
      <c r="C6" t="s">
        <v>14</v>
      </c>
      <c r="D6" t="s">
        <v>6</v>
      </c>
      <c r="E6" t="str">
        <f>VLOOKUP($C6,'APK Details'!$A$2:$E$295,3,FALSE)</f>
        <v>1,000,000+</v>
      </c>
      <c r="F6" t="str">
        <f>VLOOKUP($C6,'APK Details'!$A$2:$E$295,4,FALSE)</f>
        <v>1.37</v>
      </c>
      <c r="G6" t="str">
        <f>VLOOKUP($C6,'APK Details'!$A$2:$E$295,5,FALSE)</f>
        <v>2017-06-02</v>
      </c>
      <c r="H6" s="4">
        <f>VLOOKUP($C6,'Results - Sequence'!$B$2:$E$297,2,FALSE)</f>
        <v>44021.612407586239</v>
      </c>
      <c r="I6" s="4">
        <f>VLOOKUP($C6,'Results - Sequence'!$B$2:$E$297,3,FALSE)</f>
        <v>44021.612676792247</v>
      </c>
      <c r="J6" s="4">
        <f>VLOOKUP($C6,'Results - Sequence'!$B$2:$E$297,4,FALSE)</f>
        <v>2.6920600794255733E-4</v>
      </c>
      <c r="K6" t="str">
        <f>VLOOKUP($C6,Androbugs!$B$2:$C$297,2,FALSE)</f>
        <v>Y</v>
      </c>
      <c r="L6" t="str">
        <f>VLOOKUP($C6,Droidstatx!$B$2:$C$297,2,FALSE)</f>
        <v>Y</v>
      </c>
      <c r="M6" t="str">
        <f>VLOOKUP($C6,Super!$B$2:$C$297,2,FALSE)</f>
        <v>Y</v>
      </c>
      <c r="N6">
        <f>VLOOKUP($C6,'Results - OWASP'!$B$2:$L$297,2,FALSE)</f>
        <v>7</v>
      </c>
      <c r="O6">
        <f>VLOOKUP($C6,'Results - OWASP'!$B$2:$L$297,3,FALSE)</f>
        <v>8</v>
      </c>
      <c r="P6">
        <f>VLOOKUP($C6,'Results - OWASP'!$B$2:$L$297,4,FALSE)</f>
        <v>2</v>
      </c>
      <c r="Q6">
        <f>VLOOKUP($C6,'Results - OWASP'!$B$2:$L$297,5,FALSE)</f>
        <v>0</v>
      </c>
      <c r="R6">
        <f>VLOOKUP($C6,'Results - OWASP'!$B$2:$L$297,6,FALSE)</f>
        <v>4</v>
      </c>
      <c r="S6">
        <f>VLOOKUP($C6,'Results - OWASP'!$B$2:$L$297,7,FALSE)</f>
        <v>1</v>
      </c>
      <c r="T6">
        <f>VLOOKUP($C6,'Results - OWASP'!$B$2:$L$297,8,FALSE)</f>
        <v>4</v>
      </c>
      <c r="U6">
        <f>VLOOKUP($C6,'Results - OWASP'!$B$2:$L$297,9,FALSE)</f>
        <v>2</v>
      </c>
      <c r="V6">
        <f>VLOOKUP($C6,'Results - OWASP'!$B$2:$L$297,10,FALSE)</f>
        <v>2</v>
      </c>
      <c r="W6">
        <f>VLOOKUP($C6,'Results - OWASP'!$B$2:$L$297,11,FALSE)</f>
        <v>1</v>
      </c>
      <c r="X6">
        <f>VLOOKUP($C6,'Results - RiskLevel'!$B$2:$G$297,3,FALSE)</f>
        <v>31</v>
      </c>
      <c r="Y6">
        <f>VLOOKUP($C6,'Results - RiskLevel'!$B$2:$G$297,4,FALSE)</f>
        <v>13</v>
      </c>
      <c r="Z6">
        <f>VLOOKUP($C6,'Results - RiskLevel'!$B$2:$G$297,5,FALSE)</f>
        <v>13</v>
      </c>
      <c r="AA6">
        <f>VLOOKUP($C6,'Results - RiskLevel'!$B$2:$G$297,6,FALSE)</f>
        <v>5</v>
      </c>
      <c r="AB6">
        <f>VLOOKUP($C6,'Results - RiskLevel'!$B$2:$G$297,2,FALSE)</f>
        <v>0.47</v>
      </c>
    </row>
    <row r="7" spans="1:28" x14ac:dyDescent="0.2">
      <c r="A7">
        <v>6</v>
      </c>
      <c r="B7" t="s">
        <v>15</v>
      </c>
      <c r="C7" t="s">
        <v>16</v>
      </c>
      <c r="D7" t="s">
        <v>6</v>
      </c>
      <c r="E7" t="str">
        <f>VLOOKUP($C7,'APK Details'!$A$2:$E$295,3,FALSE)</f>
        <v>10,000,000+</v>
      </c>
      <c r="F7" t="str">
        <f>VLOOKUP($C7,'APK Details'!$A$2:$E$295,4,FALSE)</f>
        <v>Varies with device</v>
      </c>
      <c r="G7" t="str">
        <f>VLOOKUP($C7,'APK Details'!$A$2:$E$295,5,FALSE)</f>
        <v>2011-03-11</v>
      </c>
      <c r="H7" s="4">
        <f>VLOOKUP($C7,'Results - Sequence'!$B$2:$E$297,2,FALSE)</f>
        <v>44021.607763317479</v>
      </c>
      <c r="I7" s="4">
        <f>VLOOKUP($C7,'Results - Sequence'!$B$2:$E$297,3,FALSE)</f>
        <v>44021.60824817884</v>
      </c>
      <c r="J7" s="4">
        <f>VLOOKUP($C7,'Results - Sequence'!$B$2:$E$297,4,FALSE)</f>
        <v>4.8486136074643582E-4</v>
      </c>
      <c r="K7" t="str">
        <f>VLOOKUP($C7,Androbugs!$B$2:$C$297,2,FALSE)</f>
        <v>Y</v>
      </c>
      <c r="L7" t="str">
        <f>VLOOKUP($C7,Droidstatx!$B$2:$C$297,2,FALSE)</f>
        <v>Y</v>
      </c>
      <c r="M7" t="str">
        <f>VLOOKUP($C7,Super!$B$2:$C$297,2,FALSE)</f>
        <v>Y</v>
      </c>
      <c r="N7">
        <f>VLOOKUP($C7,'Results - OWASP'!$B$2:$L$297,2,FALSE)</f>
        <v>8</v>
      </c>
      <c r="O7">
        <f>VLOOKUP($C7,'Results - OWASP'!$B$2:$L$297,3,FALSE)</f>
        <v>8</v>
      </c>
      <c r="P7">
        <f>VLOOKUP($C7,'Results - OWASP'!$B$2:$L$297,4,FALSE)</f>
        <v>4</v>
      </c>
      <c r="Q7">
        <f>VLOOKUP($C7,'Results - OWASP'!$B$2:$L$297,5,FALSE)</f>
        <v>0</v>
      </c>
      <c r="R7">
        <f>VLOOKUP($C7,'Results - OWASP'!$B$2:$L$297,6,FALSE)</f>
        <v>4</v>
      </c>
      <c r="S7">
        <f>VLOOKUP($C7,'Results - OWASP'!$B$2:$L$297,7,FALSE)</f>
        <v>1</v>
      </c>
      <c r="T7">
        <f>VLOOKUP($C7,'Results - OWASP'!$B$2:$L$297,8,FALSE)</f>
        <v>4</v>
      </c>
      <c r="U7">
        <f>VLOOKUP($C7,'Results - OWASP'!$B$2:$L$297,9,FALSE)</f>
        <v>3</v>
      </c>
      <c r="V7">
        <f>VLOOKUP($C7,'Results - OWASP'!$B$2:$L$297,10,FALSE)</f>
        <v>1</v>
      </c>
      <c r="W7">
        <f>VLOOKUP($C7,'Results - OWASP'!$B$2:$L$297,11,FALSE)</f>
        <v>1</v>
      </c>
      <c r="X7">
        <f>VLOOKUP($C7,'Results - RiskLevel'!$B$2:$G$297,3,FALSE)</f>
        <v>34</v>
      </c>
      <c r="Y7">
        <f>VLOOKUP($C7,'Results - RiskLevel'!$B$2:$G$297,4,FALSE)</f>
        <v>9</v>
      </c>
      <c r="Z7">
        <f>VLOOKUP($C7,'Results - RiskLevel'!$B$2:$G$297,5,FALSE)</f>
        <v>16</v>
      </c>
      <c r="AA7">
        <f>VLOOKUP($C7,'Results - RiskLevel'!$B$2:$G$297,6,FALSE)</f>
        <v>9</v>
      </c>
      <c r="AB7">
        <f>VLOOKUP($C7,'Results - RiskLevel'!$B$2:$G$297,2,FALSE)</f>
        <v>0.56999999999999995</v>
      </c>
    </row>
    <row r="8" spans="1:28" x14ac:dyDescent="0.2">
      <c r="A8">
        <v>7</v>
      </c>
      <c r="B8" t="s">
        <v>17</v>
      </c>
      <c r="C8" t="s">
        <v>18</v>
      </c>
      <c r="D8" t="s">
        <v>6</v>
      </c>
      <c r="E8" t="str">
        <f>VLOOKUP($C8,'APK Details'!$A$2:$E$295,3,FALSE)</f>
        <v>500,000+</v>
      </c>
      <c r="F8" t="str">
        <f>VLOOKUP($C8,'APK Details'!$A$2:$E$295,4,FALSE)</f>
        <v>1.87</v>
      </c>
      <c r="G8" t="str">
        <f>VLOOKUP($C8,'APK Details'!$A$2:$E$295,5,FALSE)</f>
        <v>2014-07-21</v>
      </c>
      <c r="H8" s="4">
        <f>VLOOKUP($C8,'Results - Sequence'!$B$2:$E$297,2,FALSE)</f>
        <v>44021.654237805858</v>
      </c>
      <c r="I8" s="4">
        <f>VLOOKUP($C8,'Results - Sequence'!$B$2:$E$297,3,FALSE)</f>
        <v>44021.654649791468</v>
      </c>
      <c r="J8" s="4">
        <f>VLOOKUP($C8,'Results - Sequence'!$B$2:$E$297,4,FALSE)</f>
        <v>4.119856093893759E-4</v>
      </c>
      <c r="K8" t="str">
        <f>VLOOKUP($C8,Androbugs!$B$2:$C$297,2,FALSE)</f>
        <v>Y</v>
      </c>
      <c r="L8" t="str">
        <f>VLOOKUP($C8,Droidstatx!$B$2:$C$297,2,FALSE)</f>
        <v>Y</v>
      </c>
      <c r="M8" t="e">
        <f>VLOOKUP($C8,Super!$B$2:$C$297,2,FALSE)</f>
        <v>#N/A</v>
      </c>
      <c r="N8">
        <f>VLOOKUP($C8,'Results - OWASP'!$B$2:$L$297,2,FALSE)</f>
        <v>6</v>
      </c>
      <c r="O8">
        <f>VLOOKUP($C8,'Results - OWASP'!$B$2:$L$297,3,FALSE)</f>
        <v>2</v>
      </c>
      <c r="P8">
        <f>VLOOKUP($C8,'Results - OWASP'!$B$2:$L$297,4,FALSE)</f>
        <v>2</v>
      </c>
      <c r="Q8">
        <f>VLOOKUP($C8,'Results - OWASP'!$B$2:$L$297,5,FALSE)</f>
        <v>0</v>
      </c>
      <c r="R8">
        <f>VLOOKUP($C8,'Results - OWASP'!$B$2:$L$297,6,FALSE)</f>
        <v>1</v>
      </c>
      <c r="S8">
        <f>VLOOKUP($C8,'Results - OWASP'!$B$2:$L$297,7,FALSE)</f>
        <v>1</v>
      </c>
      <c r="T8">
        <f>VLOOKUP($C8,'Results - OWASP'!$B$2:$L$297,8,FALSE)</f>
        <v>1</v>
      </c>
      <c r="U8">
        <f>VLOOKUP($C8,'Results - OWASP'!$B$2:$L$297,9,FALSE)</f>
        <v>2</v>
      </c>
      <c r="V8">
        <f>VLOOKUP($C8,'Results - OWASP'!$B$2:$L$297,10,FALSE)</f>
        <v>1</v>
      </c>
      <c r="W8">
        <f>VLOOKUP($C8,'Results - OWASP'!$B$2:$L$297,11,FALSE)</f>
        <v>1</v>
      </c>
      <c r="X8">
        <f>VLOOKUP($C8,'Results - RiskLevel'!$B$2:$G$297,3,FALSE)</f>
        <v>17</v>
      </c>
      <c r="Y8">
        <f>VLOOKUP($C8,'Results - RiskLevel'!$B$2:$G$297,4,FALSE)</f>
        <v>6</v>
      </c>
      <c r="Z8">
        <f>VLOOKUP($C8,'Results - RiskLevel'!$B$2:$G$297,5,FALSE)</f>
        <v>9</v>
      </c>
      <c r="AA8">
        <f>VLOOKUP($C8,'Results - RiskLevel'!$B$2:$G$297,6,FALSE)</f>
        <v>2</v>
      </c>
      <c r="AB8">
        <f>VLOOKUP($C8,'Results - RiskLevel'!$B$2:$G$297,2,FALSE)</f>
        <v>0.51</v>
      </c>
    </row>
    <row r="9" spans="1:28" x14ac:dyDescent="0.2">
      <c r="A9">
        <v>8</v>
      </c>
      <c r="B9" t="s">
        <v>19</v>
      </c>
      <c r="C9" t="s">
        <v>20</v>
      </c>
      <c r="D9" t="s">
        <v>6</v>
      </c>
      <c r="E9" t="str">
        <f>VLOOKUP($C9,'APK Details'!$A$2:$E$295,3,FALSE)</f>
        <v>100,000+</v>
      </c>
      <c r="F9" t="str">
        <f>VLOOKUP($C9,'APK Details'!$A$2:$E$295,4,FALSE)</f>
        <v>1.6.1</v>
      </c>
      <c r="G9" t="str">
        <f>VLOOKUP($C9,'APK Details'!$A$2:$E$295,5,FALSE)</f>
        <v>2018-10-29</v>
      </c>
      <c r="H9" s="4">
        <f>VLOOKUP($C9,'Results - Sequence'!$B$2:$E$297,2,FALSE)</f>
        <v>44021.589625456807</v>
      </c>
      <c r="I9" s="4">
        <f>VLOOKUP($C9,'Results - Sequence'!$B$2:$E$297,3,FALSE)</f>
        <v>44021.590054048756</v>
      </c>
      <c r="J9" s="4">
        <f>VLOOKUP($C9,'Results - Sequence'!$B$2:$E$297,4,FALSE)</f>
        <v>4.2859194945776835E-4</v>
      </c>
      <c r="K9" t="str">
        <f>VLOOKUP($C9,Androbugs!$B$2:$C$297,2,FALSE)</f>
        <v>Y</v>
      </c>
      <c r="L9" t="str">
        <f>VLOOKUP($C9,Droidstatx!$B$2:$C$297,2,FALSE)</f>
        <v>Y</v>
      </c>
      <c r="M9" t="str">
        <f>VLOOKUP($C9,Super!$B$2:$C$297,2,FALSE)</f>
        <v>Y</v>
      </c>
      <c r="N9">
        <f>VLOOKUP($C9,'Results - OWASP'!$B$2:$L$297,2,FALSE)</f>
        <v>7</v>
      </c>
      <c r="O9">
        <f>VLOOKUP($C9,'Results - OWASP'!$B$2:$L$297,3,FALSE)</f>
        <v>7</v>
      </c>
      <c r="P9">
        <f>VLOOKUP($C9,'Results - OWASP'!$B$2:$L$297,4,FALSE)</f>
        <v>3</v>
      </c>
      <c r="Q9">
        <f>VLOOKUP($C9,'Results - OWASP'!$B$2:$L$297,5,FALSE)</f>
        <v>0</v>
      </c>
      <c r="R9">
        <f>VLOOKUP($C9,'Results - OWASP'!$B$2:$L$297,6,FALSE)</f>
        <v>4</v>
      </c>
      <c r="S9">
        <f>VLOOKUP($C9,'Results - OWASP'!$B$2:$L$297,7,FALSE)</f>
        <v>1</v>
      </c>
      <c r="T9">
        <f>VLOOKUP($C9,'Results - OWASP'!$B$2:$L$297,8,FALSE)</f>
        <v>5</v>
      </c>
      <c r="U9">
        <f>VLOOKUP($C9,'Results - OWASP'!$B$2:$L$297,9,FALSE)</f>
        <v>2</v>
      </c>
      <c r="V9">
        <f>VLOOKUP($C9,'Results - OWASP'!$B$2:$L$297,10,FALSE)</f>
        <v>1</v>
      </c>
      <c r="W9">
        <f>VLOOKUP($C9,'Results - OWASP'!$B$2:$L$297,11,FALSE)</f>
        <v>1</v>
      </c>
      <c r="X9">
        <f>VLOOKUP($C9,'Results - RiskLevel'!$B$2:$G$297,3,FALSE)</f>
        <v>31</v>
      </c>
      <c r="Y9">
        <f>VLOOKUP($C9,'Results - RiskLevel'!$B$2:$G$297,4,FALSE)</f>
        <v>10</v>
      </c>
      <c r="Z9">
        <f>VLOOKUP($C9,'Results - RiskLevel'!$B$2:$G$297,5,FALSE)</f>
        <v>14</v>
      </c>
      <c r="AA9">
        <f>VLOOKUP($C9,'Results - RiskLevel'!$B$2:$G$297,6,FALSE)</f>
        <v>7</v>
      </c>
      <c r="AB9">
        <f>VLOOKUP($C9,'Results - RiskLevel'!$B$2:$G$297,2,FALSE)</f>
        <v>0.55000000000000004</v>
      </c>
    </row>
    <row r="10" spans="1:28" x14ac:dyDescent="0.2">
      <c r="A10">
        <v>9</v>
      </c>
      <c r="B10" t="s">
        <v>21</v>
      </c>
      <c r="C10" t="s">
        <v>22</v>
      </c>
      <c r="D10" t="s">
        <v>6</v>
      </c>
      <c r="E10" t="str">
        <f>VLOOKUP($C10,'APK Details'!$A$2:$E$295,3,FALSE)</f>
        <v>500,000+</v>
      </c>
      <c r="F10" t="str">
        <f>VLOOKUP($C10,'APK Details'!$A$2:$E$295,4,FALSE)</f>
        <v>2.6</v>
      </c>
      <c r="G10" t="str">
        <f>VLOOKUP($C10,'APK Details'!$A$2:$E$295,5,FALSE)</f>
        <v>2019-04-23</v>
      </c>
      <c r="H10" s="4" t="e">
        <f>VLOOKUP($C10,'Results - Sequence'!$B$2:$E$297,2,FALSE)</f>
        <v>#N/A</v>
      </c>
      <c r="I10" s="4" t="e">
        <f>VLOOKUP($C10,'Results - Sequence'!$B$2:$E$297,3,FALSE)</f>
        <v>#N/A</v>
      </c>
      <c r="J10" s="4" t="e">
        <f>VLOOKUP($C10,'Results - Sequence'!$B$2:$E$297,4,FALSE)</f>
        <v>#N/A</v>
      </c>
      <c r="K10" t="e">
        <f>VLOOKUP($C10,Androbugs!$B$2:$C$297,2,FALSE)</f>
        <v>#N/A</v>
      </c>
      <c r="L10" t="e">
        <f>VLOOKUP($C10,Droidstatx!$B$2:$C$297,2,FALSE)</f>
        <v>#N/A</v>
      </c>
      <c r="M10" t="e">
        <f>VLOOKUP($C10,Super!$B$2:$C$297,2,FALSE)</f>
        <v>#N/A</v>
      </c>
      <c r="N10" t="e">
        <f>VLOOKUP($C10,'Results - OWASP'!$B$2:$L$297,2,FALSE)</f>
        <v>#N/A</v>
      </c>
      <c r="O10" t="e">
        <f>VLOOKUP($C10,'Results - OWASP'!$B$2:$L$297,3,FALSE)</f>
        <v>#N/A</v>
      </c>
      <c r="P10" t="e">
        <f>VLOOKUP($C10,'Results - OWASP'!$B$2:$L$297,4,FALSE)</f>
        <v>#N/A</v>
      </c>
      <c r="Q10" t="e">
        <f>VLOOKUP($C10,'Results - OWASP'!$B$2:$L$297,5,FALSE)</f>
        <v>#N/A</v>
      </c>
      <c r="R10" t="e">
        <f>VLOOKUP($C10,'Results - OWASP'!$B$2:$L$297,6,FALSE)</f>
        <v>#N/A</v>
      </c>
      <c r="S10" t="e">
        <f>VLOOKUP($C10,'Results - OWASP'!$B$2:$L$297,7,FALSE)</f>
        <v>#N/A</v>
      </c>
      <c r="T10" t="e">
        <f>VLOOKUP($C10,'Results - OWASP'!$B$2:$L$297,8,FALSE)</f>
        <v>#N/A</v>
      </c>
      <c r="U10" t="e">
        <f>VLOOKUP($C10,'Results - OWASP'!$B$2:$L$297,9,FALSE)</f>
        <v>#N/A</v>
      </c>
      <c r="V10" t="e">
        <f>VLOOKUP($C10,'Results - OWASP'!$B$2:$L$297,10,FALSE)</f>
        <v>#N/A</v>
      </c>
      <c r="W10" t="e">
        <f>VLOOKUP($C10,'Results - OWASP'!$B$2:$L$297,11,FALSE)</f>
        <v>#N/A</v>
      </c>
      <c r="X10" t="e">
        <f>VLOOKUP($C10,'Results - RiskLevel'!$B$2:$G$297,3,FALSE)</f>
        <v>#N/A</v>
      </c>
      <c r="Y10" t="e">
        <f>VLOOKUP($C10,'Results - RiskLevel'!$B$2:$G$297,4,FALSE)</f>
        <v>#N/A</v>
      </c>
      <c r="Z10" t="e">
        <f>VLOOKUP($C10,'Results - RiskLevel'!$B$2:$G$297,5,FALSE)</f>
        <v>#N/A</v>
      </c>
      <c r="AA10" t="e">
        <f>VLOOKUP($C10,'Results - RiskLevel'!$B$2:$G$297,6,FALSE)</f>
        <v>#N/A</v>
      </c>
      <c r="AB10" t="e">
        <f>VLOOKUP($C10,'Results - RiskLevel'!$B$2:$G$297,2,FALSE)</f>
        <v>#N/A</v>
      </c>
    </row>
    <row r="11" spans="1:28" x14ac:dyDescent="0.2">
      <c r="A11">
        <v>10</v>
      </c>
      <c r="B11" t="s">
        <v>23</v>
      </c>
      <c r="C11" t="s">
        <v>24</v>
      </c>
      <c r="D11" t="s">
        <v>6</v>
      </c>
      <c r="E11" t="str">
        <f>VLOOKUP($C11,'APK Details'!$A$2:$E$295,3,FALSE)</f>
        <v>50,000+</v>
      </c>
      <c r="F11" t="str">
        <f>VLOOKUP($C11,'APK Details'!$A$2:$E$295,4,FALSE)</f>
        <v>1.0.11</v>
      </c>
      <c r="G11" t="str">
        <f>VLOOKUP($C11,'APK Details'!$A$2:$E$295,5,FALSE)</f>
        <v>2020-05-08</v>
      </c>
      <c r="H11" s="4">
        <f>VLOOKUP($C11,'Results - Sequence'!$B$2:$E$297,2,FALSE)</f>
        <v>44021.538458907271</v>
      </c>
      <c r="I11" s="4">
        <f>VLOOKUP($C11,'Results - Sequence'!$B$2:$E$297,3,FALSE)</f>
        <v>44021.538875790291</v>
      </c>
      <c r="J11" s="4">
        <f>VLOOKUP($C11,'Results - Sequence'!$B$2:$E$297,4,FALSE)</f>
        <v>4.1688302007969469E-4</v>
      </c>
      <c r="K11" t="str">
        <f>VLOOKUP($C11,Androbugs!$B$2:$C$297,2,FALSE)</f>
        <v>Y</v>
      </c>
      <c r="L11" t="str">
        <f>VLOOKUP($C11,Droidstatx!$B$2:$C$297,2,FALSE)</f>
        <v>Y</v>
      </c>
      <c r="M11" t="str">
        <f>VLOOKUP($C11,Super!$B$2:$C$297,2,FALSE)</f>
        <v>Y</v>
      </c>
      <c r="N11">
        <f>VLOOKUP($C11,'Results - OWASP'!$B$2:$L$297,2,FALSE)</f>
        <v>10</v>
      </c>
      <c r="O11">
        <f>VLOOKUP($C11,'Results - OWASP'!$B$2:$L$297,3,FALSE)</f>
        <v>6</v>
      </c>
      <c r="P11">
        <f>VLOOKUP($C11,'Results - OWASP'!$B$2:$L$297,4,FALSE)</f>
        <v>5</v>
      </c>
      <c r="Q11">
        <f>VLOOKUP($C11,'Results - OWASP'!$B$2:$L$297,5,FALSE)</f>
        <v>0</v>
      </c>
      <c r="R11">
        <f>VLOOKUP($C11,'Results - OWASP'!$B$2:$L$297,6,FALSE)</f>
        <v>3</v>
      </c>
      <c r="S11">
        <f>VLOOKUP($C11,'Results - OWASP'!$B$2:$L$297,7,FALSE)</f>
        <v>1</v>
      </c>
      <c r="T11">
        <f>VLOOKUP($C11,'Results - OWASP'!$B$2:$L$297,8,FALSE)</f>
        <v>5</v>
      </c>
      <c r="U11">
        <f>VLOOKUP($C11,'Results - OWASP'!$B$2:$L$297,9,FALSE)</f>
        <v>3</v>
      </c>
      <c r="V11">
        <f>VLOOKUP($C11,'Results - OWASP'!$B$2:$L$297,10,FALSE)</f>
        <v>1</v>
      </c>
      <c r="W11">
        <f>VLOOKUP($C11,'Results - OWASP'!$B$2:$L$297,11,FALSE)</f>
        <v>0</v>
      </c>
      <c r="X11">
        <f>VLOOKUP($C11,'Results - RiskLevel'!$B$2:$G$297,3,FALSE)</f>
        <v>34</v>
      </c>
      <c r="Y11">
        <f>VLOOKUP($C11,'Results - RiskLevel'!$B$2:$G$297,4,FALSE)</f>
        <v>14</v>
      </c>
      <c r="Z11">
        <f>VLOOKUP($C11,'Results - RiskLevel'!$B$2:$G$297,5,FALSE)</f>
        <v>12</v>
      </c>
      <c r="AA11">
        <f>VLOOKUP($C11,'Results - RiskLevel'!$B$2:$G$297,6,FALSE)</f>
        <v>8</v>
      </c>
      <c r="AB11">
        <f>VLOOKUP($C11,'Results - RiskLevel'!$B$2:$G$297,2,FALSE)</f>
        <v>0.53</v>
      </c>
    </row>
    <row r="12" spans="1:28" x14ac:dyDescent="0.2">
      <c r="A12">
        <v>11</v>
      </c>
      <c r="B12" t="s">
        <v>25</v>
      </c>
      <c r="C12" t="s">
        <v>26</v>
      </c>
      <c r="D12" t="s">
        <v>27</v>
      </c>
      <c r="E12" t="str">
        <f>VLOOKUP($C12,'APK Details'!$A$2:$E$295,3,FALSE)</f>
        <v>100,000+</v>
      </c>
      <c r="F12" t="str">
        <f>VLOOKUP($C12,'APK Details'!$A$2:$E$295,4,FALSE)</f>
        <v>2.1.0</v>
      </c>
      <c r="G12" t="str">
        <f>VLOOKUP($C12,'APK Details'!$A$2:$E$295,5,FALSE)</f>
        <v>2019-06-11</v>
      </c>
      <c r="H12" s="4">
        <f>VLOOKUP($C12,'Results - Sequence'!$B$2:$E$297,2,FALSE)</f>
        <v>44021.62130166428</v>
      </c>
      <c r="I12" s="4">
        <f>VLOOKUP($C12,'Results - Sequence'!$B$2:$E$297,3,FALSE)</f>
        <v>44021.621330591654</v>
      </c>
      <c r="J12" s="4">
        <f>VLOOKUP($C12,'Results - Sequence'!$B$2:$E$297,4,FALSE)</f>
        <v>2.8927373932674527E-5</v>
      </c>
      <c r="K12" t="str">
        <f>VLOOKUP($C12,Androbugs!$B$2:$C$297,2,FALSE)</f>
        <v>Y</v>
      </c>
      <c r="L12" t="str">
        <f>VLOOKUP($C12,Droidstatx!$B$2:$C$297,2,FALSE)</f>
        <v>Y</v>
      </c>
      <c r="M12" t="str">
        <f>VLOOKUP($C12,Super!$B$2:$C$297,2,FALSE)</f>
        <v>Y</v>
      </c>
      <c r="N12">
        <f>VLOOKUP($C12,'Results - OWASP'!$B$2:$L$297,2,FALSE)</f>
        <v>5</v>
      </c>
      <c r="O12">
        <f>VLOOKUP($C12,'Results - OWASP'!$B$2:$L$297,3,FALSE)</f>
        <v>5</v>
      </c>
      <c r="P12">
        <f>VLOOKUP($C12,'Results - OWASP'!$B$2:$L$297,4,FALSE)</f>
        <v>2</v>
      </c>
      <c r="Q12">
        <f>VLOOKUP($C12,'Results - OWASP'!$B$2:$L$297,5,FALSE)</f>
        <v>0</v>
      </c>
      <c r="R12">
        <f>VLOOKUP($C12,'Results - OWASP'!$B$2:$L$297,6,FALSE)</f>
        <v>2</v>
      </c>
      <c r="S12">
        <f>VLOOKUP($C12,'Results - OWASP'!$B$2:$L$297,7,FALSE)</f>
        <v>0</v>
      </c>
      <c r="T12">
        <f>VLOOKUP($C12,'Results - OWASP'!$B$2:$L$297,8,FALSE)</f>
        <v>2</v>
      </c>
      <c r="U12">
        <f>VLOOKUP($C12,'Results - OWASP'!$B$2:$L$297,9,FALSE)</f>
        <v>0</v>
      </c>
      <c r="V12">
        <f>VLOOKUP($C12,'Results - OWASP'!$B$2:$L$297,10,FALSE)</f>
        <v>0</v>
      </c>
      <c r="W12">
        <f>VLOOKUP($C12,'Results - OWASP'!$B$2:$L$297,11,FALSE)</f>
        <v>0</v>
      </c>
      <c r="X12">
        <f>VLOOKUP($C12,'Results - RiskLevel'!$B$2:$G$297,3,FALSE)</f>
        <v>16</v>
      </c>
      <c r="Y12">
        <f>VLOOKUP($C12,'Results - RiskLevel'!$B$2:$G$297,4,FALSE)</f>
        <v>4</v>
      </c>
      <c r="Z12">
        <f>VLOOKUP($C12,'Results - RiskLevel'!$B$2:$G$297,5,FALSE)</f>
        <v>10</v>
      </c>
      <c r="AA12">
        <f>VLOOKUP($C12,'Results - RiskLevel'!$B$2:$G$297,6,FALSE)</f>
        <v>2</v>
      </c>
      <c r="AB12">
        <f>VLOOKUP($C12,'Results - RiskLevel'!$B$2:$G$297,2,FALSE)</f>
        <v>0.59</v>
      </c>
    </row>
    <row r="13" spans="1:28" x14ac:dyDescent="0.2">
      <c r="A13">
        <v>12</v>
      </c>
      <c r="B13" t="s">
        <v>28</v>
      </c>
      <c r="C13" t="s">
        <v>29</v>
      </c>
      <c r="D13" t="s">
        <v>27</v>
      </c>
      <c r="E13" t="str">
        <f>VLOOKUP($C13,'APK Details'!$A$2:$E$295,3,FALSE)</f>
        <v>100,000+</v>
      </c>
      <c r="F13" t="str">
        <f>VLOOKUP($C13,'APK Details'!$A$2:$E$295,4,FALSE)</f>
        <v>3.2.6.0009</v>
      </c>
      <c r="G13" t="str">
        <f>VLOOKUP($C13,'APK Details'!$A$2:$E$295,5,FALSE)</f>
        <v>2018-12-18</v>
      </c>
      <c r="H13" s="4">
        <f>VLOOKUP($C13,'Results - Sequence'!$B$2:$E$297,2,FALSE)</f>
        <v>44021.605393429643</v>
      </c>
      <c r="I13" s="4">
        <f>VLOOKUP($C13,'Results - Sequence'!$B$2:$E$297,3,FALSE)</f>
        <v>44021.605787852131</v>
      </c>
      <c r="J13" s="4">
        <f>VLOOKUP($C13,'Results - Sequence'!$B$2:$E$297,4,FALSE)</f>
        <v>3.9442248817067593E-4</v>
      </c>
      <c r="K13" t="str">
        <f>VLOOKUP($C13,Androbugs!$B$2:$C$297,2,FALSE)</f>
        <v>Y</v>
      </c>
      <c r="L13" t="str">
        <f>VLOOKUP($C13,Droidstatx!$B$2:$C$297,2,FALSE)</f>
        <v>Y</v>
      </c>
      <c r="M13" t="e">
        <f>VLOOKUP($C13,Super!$B$2:$C$297,2,FALSE)</f>
        <v>#N/A</v>
      </c>
      <c r="N13">
        <f>VLOOKUP($C13,'Results - OWASP'!$B$2:$L$297,2,FALSE)</f>
        <v>8</v>
      </c>
      <c r="O13">
        <f>VLOOKUP($C13,'Results - OWASP'!$B$2:$L$297,3,FALSE)</f>
        <v>3</v>
      </c>
      <c r="P13">
        <f>VLOOKUP($C13,'Results - OWASP'!$B$2:$L$297,4,FALSE)</f>
        <v>3</v>
      </c>
      <c r="Q13">
        <f>VLOOKUP($C13,'Results - OWASP'!$B$2:$L$297,5,FALSE)</f>
        <v>0</v>
      </c>
      <c r="R13">
        <f>VLOOKUP($C13,'Results - OWASP'!$B$2:$L$297,6,FALSE)</f>
        <v>1</v>
      </c>
      <c r="S13">
        <f>VLOOKUP($C13,'Results - OWASP'!$B$2:$L$297,7,FALSE)</f>
        <v>1</v>
      </c>
      <c r="T13">
        <f>VLOOKUP($C13,'Results - OWASP'!$B$2:$L$297,8,FALSE)</f>
        <v>2</v>
      </c>
      <c r="U13">
        <f>VLOOKUP($C13,'Results - OWASP'!$B$2:$L$297,9,FALSE)</f>
        <v>3</v>
      </c>
      <c r="V13">
        <f>VLOOKUP($C13,'Results - OWASP'!$B$2:$L$297,10,FALSE)</f>
        <v>0</v>
      </c>
      <c r="W13">
        <f>VLOOKUP($C13,'Results - OWASP'!$B$2:$L$297,11,FALSE)</f>
        <v>0</v>
      </c>
      <c r="X13">
        <f>VLOOKUP($C13,'Results - RiskLevel'!$B$2:$G$297,3,FALSE)</f>
        <v>21</v>
      </c>
      <c r="Y13">
        <f>VLOOKUP($C13,'Results - RiskLevel'!$B$2:$G$297,4,FALSE)</f>
        <v>7</v>
      </c>
      <c r="Z13">
        <f>VLOOKUP($C13,'Results - RiskLevel'!$B$2:$G$297,5,FALSE)</f>
        <v>9</v>
      </c>
      <c r="AA13">
        <f>VLOOKUP($C13,'Results - RiskLevel'!$B$2:$G$297,6,FALSE)</f>
        <v>5</v>
      </c>
      <c r="AB13">
        <f>VLOOKUP($C13,'Results - RiskLevel'!$B$2:$G$297,2,FALSE)</f>
        <v>0.55000000000000004</v>
      </c>
    </row>
    <row r="14" spans="1:28" x14ac:dyDescent="0.2">
      <c r="A14">
        <v>13</v>
      </c>
      <c r="B14" t="s">
        <v>30</v>
      </c>
      <c r="C14" t="s">
        <v>31</v>
      </c>
      <c r="D14" t="s">
        <v>27</v>
      </c>
      <c r="E14" t="str">
        <f>VLOOKUP($C14,'APK Details'!$A$2:$E$295,3,FALSE)</f>
        <v>10,000,000+</v>
      </c>
      <c r="F14" t="str">
        <f>VLOOKUP($C14,'APK Details'!$A$2:$E$295,4,FALSE)</f>
        <v>10.14.0</v>
      </c>
      <c r="G14" t="str">
        <f>VLOOKUP($C14,'APK Details'!$A$2:$E$295,5,FALSE)</f>
        <v>2010-10-27</v>
      </c>
      <c r="H14" s="4">
        <f>VLOOKUP($C14,'Results - Sequence'!$B$2:$E$297,2,FALSE)</f>
        <v>44021.543951297928</v>
      </c>
      <c r="I14" s="4">
        <f>VLOOKUP($C14,'Results - Sequence'!$B$2:$E$297,3,FALSE)</f>
        <v>44021.544513017572</v>
      </c>
      <c r="J14" s="4">
        <f>VLOOKUP($C14,'Results - Sequence'!$B$2:$E$297,4,FALSE)</f>
        <v>5.6171964388340712E-4</v>
      </c>
      <c r="K14" t="str">
        <f>VLOOKUP($C14,Androbugs!$B$2:$C$297,2,FALSE)</f>
        <v>Y</v>
      </c>
      <c r="L14" t="str">
        <f>VLOOKUP($C14,Droidstatx!$B$2:$C$297,2,FALSE)</f>
        <v>Y</v>
      </c>
      <c r="M14" t="str">
        <f>VLOOKUP($C14,Super!$B$2:$C$297,2,FALSE)</f>
        <v>Y</v>
      </c>
      <c r="N14">
        <f>VLOOKUP($C14,'Results - OWASP'!$B$2:$L$297,2,FALSE)</f>
        <v>9</v>
      </c>
      <c r="O14">
        <f>VLOOKUP($C14,'Results - OWASP'!$B$2:$L$297,3,FALSE)</f>
        <v>8</v>
      </c>
      <c r="P14">
        <f>VLOOKUP($C14,'Results - OWASP'!$B$2:$L$297,4,FALSE)</f>
        <v>2</v>
      </c>
      <c r="Q14">
        <f>VLOOKUP($C14,'Results - OWASP'!$B$2:$L$297,5,FALSE)</f>
        <v>0</v>
      </c>
      <c r="R14">
        <f>VLOOKUP($C14,'Results - OWASP'!$B$2:$L$297,6,FALSE)</f>
        <v>6</v>
      </c>
      <c r="S14">
        <f>VLOOKUP($C14,'Results - OWASP'!$B$2:$L$297,7,FALSE)</f>
        <v>1</v>
      </c>
      <c r="T14">
        <f>VLOOKUP($C14,'Results - OWASP'!$B$2:$L$297,8,FALSE)</f>
        <v>7</v>
      </c>
      <c r="U14">
        <f>VLOOKUP($C14,'Results - OWASP'!$B$2:$L$297,9,FALSE)</f>
        <v>4</v>
      </c>
      <c r="V14">
        <f>VLOOKUP($C14,'Results - OWASP'!$B$2:$L$297,10,FALSE)</f>
        <v>1</v>
      </c>
      <c r="W14">
        <f>VLOOKUP($C14,'Results - OWASP'!$B$2:$L$297,11,FALSE)</f>
        <v>1</v>
      </c>
      <c r="X14">
        <f>VLOOKUP($C14,'Results - RiskLevel'!$B$2:$G$297,3,FALSE)</f>
        <v>39</v>
      </c>
      <c r="Y14">
        <f>VLOOKUP($C14,'Results - RiskLevel'!$B$2:$G$297,4,FALSE)</f>
        <v>14</v>
      </c>
      <c r="Z14">
        <f>VLOOKUP($C14,'Results - RiskLevel'!$B$2:$G$297,5,FALSE)</f>
        <v>16</v>
      </c>
      <c r="AA14">
        <f>VLOOKUP($C14,'Results - RiskLevel'!$B$2:$G$297,6,FALSE)</f>
        <v>9</v>
      </c>
      <c r="AB14">
        <f>VLOOKUP($C14,'Results - RiskLevel'!$B$2:$G$297,2,FALSE)</f>
        <v>0.56000000000000005</v>
      </c>
    </row>
    <row r="15" spans="1:28" x14ac:dyDescent="0.2">
      <c r="A15">
        <v>14</v>
      </c>
      <c r="B15" t="s">
        <v>32</v>
      </c>
      <c r="C15" t="s">
        <v>33</v>
      </c>
      <c r="D15" t="s">
        <v>27</v>
      </c>
      <c r="E15" t="str">
        <f>VLOOKUP($C15,'APK Details'!$A$2:$E$295,3,FALSE)</f>
        <v>100,000,000+</v>
      </c>
      <c r="F15" t="str">
        <f>VLOOKUP($C15,'APK Details'!$A$2:$E$295,4,FALSE)</f>
        <v>Varies with device</v>
      </c>
      <c r="G15" t="str">
        <f>VLOOKUP($C15,'APK Details'!$A$2:$E$295,5,FALSE)</f>
        <v>2011-02-04</v>
      </c>
      <c r="H15" s="4">
        <f>VLOOKUP($C15,'Results - Sequence'!$B$2:$E$297,2,FALSE)</f>
        <v>44021.559520192699</v>
      </c>
      <c r="I15" s="4">
        <f>VLOOKUP($C15,'Results - Sequence'!$B$2:$E$297,3,FALSE)</f>
        <v>44021.560089531078</v>
      </c>
      <c r="J15" s="4">
        <f>VLOOKUP($C15,'Results - Sequence'!$B$2:$E$297,4,FALSE)</f>
        <v>5.6933837913675234E-4</v>
      </c>
      <c r="K15" t="str">
        <f>VLOOKUP($C15,Androbugs!$B$2:$C$297,2,FALSE)</f>
        <v>Y</v>
      </c>
      <c r="L15" t="str">
        <f>VLOOKUP($C15,Droidstatx!$B$2:$C$297,2,FALSE)</f>
        <v>Y</v>
      </c>
      <c r="M15" t="str">
        <f>VLOOKUP($C15,Super!$B$2:$C$297,2,FALSE)</f>
        <v>Y</v>
      </c>
      <c r="N15">
        <f>VLOOKUP($C15,'Results - OWASP'!$B$2:$L$297,2,FALSE)</f>
        <v>9</v>
      </c>
      <c r="O15">
        <f>VLOOKUP($C15,'Results - OWASP'!$B$2:$L$297,3,FALSE)</f>
        <v>2</v>
      </c>
      <c r="P15">
        <f>VLOOKUP($C15,'Results - OWASP'!$B$2:$L$297,4,FALSE)</f>
        <v>5</v>
      </c>
      <c r="Q15">
        <f>VLOOKUP($C15,'Results - OWASP'!$B$2:$L$297,5,FALSE)</f>
        <v>0</v>
      </c>
      <c r="R15">
        <f>VLOOKUP($C15,'Results - OWASP'!$B$2:$L$297,6,FALSE)</f>
        <v>3</v>
      </c>
      <c r="S15">
        <f>VLOOKUP($C15,'Results - OWASP'!$B$2:$L$297,7,FALSE)</f>
        <v>1</v>
      </c>
      <c r="T15">
        <f>VLOOKUP($C15,'Results - OWASP'!$B$2:$L$297,8,FALSE)</f>
        <v>1</v>
      </c>
      <c r="U15">
        <f>VLOOKUP($C15,'Results - OWASP'!$B$2:$L$297,9,FALSE)</f>
        <v>3</v>
      </c>
      <c r="V15">
        <f>VLOOKUP($C15,'Results - OWASP'!$B$2:$L$297,10,FALSE)</f>
        <v>2</v>
      </c>
      <c r="W15">
        <f>VLOOKUP($C15,'Results - OWASP'!$B$2:$L$297,11,FALSE)</f>
        <v>0</v>
      </c>
      <c r="X15">
        <f>VLOOKUP($C15,'Results - RiskLevel'!$B$2:$G$297,3,FALSE)</f>
        <v>26</v>
      </c>
      <c r="Y15">
        <f>VLOOKUP($C15,'Results - RiskLevel'!$B$2:$G$297,4,FALSE)</f>
        <v>7</v>
      </c>
      <c r="Z15">
        <f>VLOOKUP($C15,'Results - RiskLevel'!$B$2:$G$297,5,FALSE)</f>
        <v>11</v>
      </c>
      <c r="AA15">
        <f>VLOOKUP($C15,'Results - RiskLevel'!$B$2:$G$297,6,FALSE)</f>
        <v>8</v>
      </c>
      <c r="AB15">
        <f>VLOOKUP($C15,'Results - RiskLevel'!$B$2:$G$297,2,FALSE)</f>
        <v>0.55000000000000004</v>
      </c>
    </row>
    <row r="16" spans="1:28" x14ac:dyDescent="0.2">
      <c r="A16">
        <v>15</v>
      </c>
      <c r="B16" t="s">
        <v>34</v>
      </c>
      <c r="C16" t="s">
        <v>35</v>
      </c>
      <c r="D16" t="s">
        <v>27</v>
      </c>
      <c r="E16" t="str">
        <f>VLOOKUP($C16,'APK Details'!$A$2:$E$295,3,FALSE)</f>
        <v>100,000,000+</v>
      </c>
      <c r="F16" t="str">
        <f>VLOOKUP($C16,'APK Details'!$A$2:$E$295,4,FALSE)</f>
        <v>Varies with device</v>
      </c>
      <c r="G16" t="str">
        <f>VLOOKUP($C16,'APK Details'!$A$2:$E$295,5,FALSE)</f>
        <v>2010-02-22</v>
      </c>
      <c r="H16" s="4">
        <f>VLOOKUP($C16,'Results - Sequence'!$B$2:$E$297,2,FALSE)</f>
        <v>44021.647921448857</v>
      </c>
      <c r="I16" s="4">
        <f>VLOOKUP($C16,'Results - Sequence'!$B$2:$E$297,3,FALSE)</f>
        <v>44021.648127655753</v>
      </c>
      <c r="J16" s="4">
        <f>VLOOKUP($C16,'Results - Sequence'!$B$2:$E$297,4,FALSE)</f>
        <v>2.0620689610950649E-4</v>
      </c>
      <c r="K16" t="str">
        <f>VLOOKUP($C16,Androbugs!$B$2:$C$297,2,FALSE)</f>
        <v>Y</v>
      </c>
      <c r="L16" t="str">
        <f>VLOOKUP($C16,Droidstatx!$B$2:$C$297,2,FALSE)</f>
        <v>Y</v>
      </c>
      <c r="M16" t="e">
        <f>VLOOKUP($C16,Super!$B$2:$C$297,2,FALSE)</f>
        <v>#N/A</v>
      </c>
      <c r="N16">
        <f>VLOOKUP($C16,'Results - OWASP'!$B$2:$L$297,2,FALSE)</f>
        <v>7</v>
      </c>
      <c r="O16">
        <f>VLOOKUP($C16,'Results - OWASP'!$B$2:$L$297,3,FALSE)</f>
        <v>3</v>
      </c>
      <c r="P16">
        <f>VLOOKUP($C16,'Results - OWASP'!$B$2:$L$297,4,FALSE)</f>
        <v>2</v>
      </c>
      <c r="Q16">
        <f>VLOOKUP($C16,'Results - OWASP'!$B$2:$L$297,5,FALSE)</f>
        <v>0</v>
      </c>
      <c r="R16">
        <f>VLOOKUP($C16,'Results - OWASP'!$B$2:$L$297,6,FALSE)</f>
        <v>1</v>
      </c>
      <c r="S16">
        <f>VLOOKUP($C16,'Results - OWASP'!$B$2:$L$297,7,FALSE)</f>
        <v>1</v>
      </c>
      <c r="T16">
        <f>VLOOKUP($C16,'Results - OWASP'!$B$2:$L$297,8,FALSE)</f>
        <v>1</v>
      </c>
      <c r="U16">
        <f>VLOOKUP($C16,'Results - OWASP'!$B$2:$L$297,9,FALSE)</f>
        <v>2</v>
      </c>
      <c r="V16">
        <f>VLOOKUP($C16,'Results - OWASP'!$B$2:$L$297,10,FALSE)</f>
        <v>1</v>
      </c>
      <c r="W16">
        <f>VLOOKUP($C16,'Results - OWASP'!$B$2:$L$297,11,FALSE)</f>
        <v>0</v>
      </c>
      <c r="X16">
        <f>VLOOKUP($C16,'Results - RiskLevel'!$B$2:$G$297,3,FALSE)</f>
        <v>18</v>
      </c>
      <c r="Y16">
        <f>VLOOKUP($C16,'Results - RiskLevel'!$B$2:$G$297,4,FALSE)</f>
        <v>6</v>
      </c>
      <c r="Z16">
        <f>VLOOKUP($C16,'Results - RiskLevel'!$B$2:$G$297,5,FALSE)</f>
        <v>9</v>
      </c>
      <c r="AA16">
        <f>VLOOKUP($C16,'Results - RiskLevel'!$B$2:$G$297,6,FALSE)</f>
        <v>3</v>
      </c>
      <c r="AB16">
        <f>VLOOKUP($C16,'Results - RiskLevel'!$B$2:$G$297,2,FALSE)</f>
        <v>0.53</v>
      </c>
    </row>
    <row r="17" spans="1:28" x14ac:dyDescent="0.2">
      <c r="A17">
        <v>16</v>
      </c>
      <c r="B17" t="s">
        <v>36</v>
      </c>
      <c r="C17" t="s">
        <v>37</v>
      </c>
      <c r="D17" t="s">
        <v>27</v>
      </c>
      <c r="E17" t="str">
        <f>VLOOKUP($C17,'APK Details'!$A$2:$E$295,3,FALSE)</f>
        <v>500,000+</v>
      </c>
      <c r="F17" t="str">
        <f>VLOOKUP($C17,'APK Details'!$A$2:$E$295,4,FALSE)</f>
        <v>6.6.4</v>
      </c>
      <c r="G17" t="str">
        <f>VLOOKUP($C17,'APK Details'!$A$2:$E$295,5,FALSE)</f>
        <v>2016-07-04</v>
      </c>
      <c r="H17" s="4">
        <f>VLOOKUP($C17,'Results - Sequence'!$B$2:$E$297,2,FALSE)</f>
        <v>44021.55569869405</v>
      </c>
      <c r="I17" s="4">
        <f>VLOOKUP($C17,'Results - Sequence'!$B$2:$E$297,3,FALSE)</f>
        <v>44021.556135152408</v>
      </c>
      <c r="J17" s="4">
        <f>VLOOKUP($C17,'Results - Sequence'!$B$2:$E$297,4,FALSE)</f>
        <v>4.3645835830830038E-4</v>
      </c>
      <c r="K17" t="str">
        <f>VLOOKUP($C17,Androbugs!$B$2:$C$297,2,FALSE)</f>
        <v>Y</v>
      </c>
      <c r="L17" t="str">
        <f>VLOOKUP($C17,Droidstatx!$B$2:$C$297,2,FALSE)</f>
        <v>Y</v>
      </c>
      <c r="M17" t="str">
        <f>VLOOKUP($C17,Super!$B$2:$C$297,2,FALSE)</f>
        <v>Y</v>
      </c>
      <c r="N17">
        <f>VLOOKUP($C17,'Results - OWASP'!$B$2:$L$297,2,FALSE)</f>
        <v>7</v>
      </c>
      <c r="O17">
        <f>VLOOKUP($C17,'Results - OWASP'!$B$2:$L$297,3,FALSE)</f>
        <v>5</v>
      </c>
      <c r="P17">
        <f>VLOOKUP($C17,'Results - OWASP'!$B$2:$L$297,4,FALSE)</f>
        <v>2</v>
      </c>
      <c r="Q17">
        <f>VLOOKUP($C17,'Results - OWASP'!$B$2:$L$297,5,FALSE)</f>
        <v>0</v>
      </c>
      <c r="R17">
        <f>VLOOKUP($C17,'Results - OWASP'!$B$2:$L$297,6,FALSE)</f>
        <v>4</v>
      </c>
      <c r="S17">
        <f>VLOOKUP($C17,'Results - OWASP'!$B$2:$L$297,7,FALSE)</f>
        <v>1</v>
      </c>
      <c r="T17">
        <f>VLOOKUP($C17,'Results - OWASP'!$B$2:$L$297,8,FALSE)</f>
        <v>4</v>
      </c>
      <c r="U17">
        <f>VLOOKUP($C17,'Results - OWASP'!$B$2:$L$297,9,FALSE)</f>
        <v>3</v>
      </c>
      <c r="V17">
        <f>VLOOKUP($C17,'Results - OWASP'!$B$2:$L$297,10,FALSE)</f>
        <v>1</v>
      </c>
      <c r="W17">
        <f>VLOOKUP($C17,'Results - OWASP'!$B$2:$L$297,11,FALSE)</f>
        <v>0</v>
      </c>
      <c r="X17">
        <f>VLOOKUP($C17,'Results - RiskLevel'!$B$2:$G$297,3,FALSE)</f>
        <v>27</v>
      </c>
      <c r="Y17">
        <f>VLOOKUP($C17,'Results - RiskLevel'!$B$2:$G$297,4,FALSE)</f>
        <v>9</v>
      </c>
      <c r="Z17">
        <f>VLOOKUP($C17,'Results - RiskLevel'!$B$2:$G$297,5,FALSE)</f>
        <v>13</v>
      </c>
      <c r="AA17">
        <f>VLOOKUP($C17,'Results - RiskLevel'!$B$2:$G$297,6,FALSE)</f>
        <v>5</v>
      </c>
      <c r="AB17">
        <f>VLOOKUP($C17,'Results - RiskLevel'!$B$2:$G$297,2,FALSE)</f>
        <v>0.5</v>
      </c>
    </row>
    <row r="18" spans="1:28" x14ac:dyDescent="0.2">
      <c r="A18">
        <v>17</v>
      </c>
      <c r="B18" t="s">
        <v>38</v>
      </c>
      <c r="C18" t="s">
        <v>39</v>
      </c>
      <c r="D18" t="s">
        <v>27</v>
      </c>
      <c r="E18" t="str">
        <f>VLOOKUP($C18,'APK Details'!$A$2:$E$295,3,FALSE)</f>
        <v>50,000,000+</v>
      </c>
      <c r="F18" t="str">
        <f>VLOOKUP($C18,'APK Details'!$A$2:$E$295,4,FALSE)</f>
        <v>20.26.1</v>
      </c>
      <c r="G18" t="str">
        <f>VLOOKUP($C18,'APK Details'!$A$2:$E$295,5,FALSE)</f>
        <v>2012-01-17</v>
      </c>
      <c r="H18" s="4">
        <f>VLOOKUP($C18,'Results - Sequence'!$B$2:$E$297,2,FALSE)</f>
        <v>44021.558449879733</v>
      </c>
      <c r="I18" s="4">
        <f>VLOOKUP($C18,'Results - Sequence'!$B$2:$E$297,3,FALSE)</f>
        <v>44021.559046081318</v>
      </c>
      <c r="J18" s="4">
        <f>VLOOKUP($C18,'Results - Sequence'!$B$2:$E$297,4,FALSE)</f>
        <v>5.9620158572215587E-4</v>
      </c>
      <c r="K18" t="str">
        <f>VLOOKUP($C18,Androbugs!$B$2:$C$297,2,FALSE)</f>
        <v>N</v>
      </c>
      <c r="L18" t="str">
        <f>VLOOKUP($C18,Droidstatx!$B$2:$C$297,2,FALSE)</f>
        <v>Y</v>
      </c>
      <c r="M18" t="str">
        <f>VLOOKUP($C18,Super!$B$2:$C$297,2,FALSE)</f>
        <v>Y</v>
      </c>
      <c r="N18">
        <f>VLOOKUP($C18,'Results - OWASP'!$B$2:$L$297,2,FALSE)</f>
        <v>2</v>
      </c>
      <c r="O18">
        <f>VLOOKUP($C18,'Results - OWASP'!$B$2:$L$297,3,FALSE)</f>
        <v>4</v>
      </c>
      <c r="P18">
        <f>VLOOKUP($C18,'Results - OWASP'!$B$2:$L$297,4,FALSE)</f>
        <v>1</v>
      </c>
      <c r="Q18">
        <f>VLOOKUP($C18,'Results - OWASP'!$B$2:$L$297,5,FALSE)</f>
        <v>0</v>
      </c>
      <c r="R18">
        <f>VLOOKUP($C18,'Results - OWASP'!$B$2:$L$297,6,FALSE)</f>
        <v>4</v>
      </c>
      <c r="S18">
        <f>VLOOKUP($C18,'Results - OWASP'!$B$2:$L$297,7,FALSE)</f>
        <v>0</v>
      </c>
      <c r="T18">
        <f>VLOOKUP($C18,'Results - OWASP'!$B$2:$L$297,8,FALSE)</f>
        <v>2</v>
      </c>
      <c r="U18">
        <f>VLOOKUP($C18,'Results - OWASP'!$B$2:$L$297,9,FALSE)</f>
        <v>0</v>
      </c>
      <c r="V18">
        <f>VLOOKUP($C18,'Results - OWASP'!$B$2:$L$297,10,FALSE)</f>
        <v>0</v>
      </c>
      <c r="W18">
        <f>VLOOKUP($C18,'Results - OWASP'!$B$2:$L$297,11,FALSE)</f>
        <v>0</v>
      </c>
      <c r="X18">
        <f>VLOOKUP($C18,'Results - RiskLevel'!$B$2:$G$297,3,FALSE)</f>
        <v>13</v>
      </c>
      <c r="Y18">
        <f>VLOOKUP($C18,'Results - RiskLevel'!$B$2:$G$297,4,FALSE)</f>
        <v>5</v>
      </c>
      <c r="Z18">
        <f>VLOOKUP($C18,'Results - RiskLevel'!$B$2:$G$297,5,FALSE)</f>
        <v>6</v>
      </c>
      <c r="AA18">
        <f>VLOOKUP($C18,'Results - RiskLevel'!$B$2:$G$297,6,FALSE)</f>
        <v>2</v>
      </c>
      <c r="AB18">
        <f>VLOOKUP($C18,'Results - RiskLevel'!$B$2:$G$297,2,FALSE)</f>
        <v>0.49</v>
      </c>
    </row>
    <row r="19" spans="1:28" x14ac:dyDescent="0.2">
      <c r="A19">
        <v>18</v>
      </c>
      <c r="B19" t="s">
        <v>40</v>
      </c>
      <c r="C19" t="s">
        <v>41</v>
      </c>
      <c r="D19" t="s">
        <v>27</v>
      </c>
      <c r="E19" t="str">
        <f>VLOOKUP($C19,'APK Details'!$A$2:$E$295,3,FALSE)</f>
        <v>1,000,000+</v>
      </c>
      <c r="F19" t="str">
        <f>VLOOKUP($C19,'APK Details'!$A$2:$E$295,4,FALSE)</f>
        <v>13.24.05</v>
      </c>
      <c r="G19" t="str">
        <f>VLOOKUP($C19,'APK Details'!$A$2:$E$295,5,FALSE)</f>
        <v>2011-12-13</v>
      </c>
      <c r="H19" s="4">
        <f>VLOOKUP($C19,'Results - Sequence'!$B$2:$E$297,2,FALSE)</f>
        <v>44021.597796184942</v>
      </c>
      <c r="I19" s="4">
        <f>VLOOKUP($C19,'Results - Sequence'!$B$2:$E$297,3,FALSE)</f>
        <v>44021.598268133239</v>
      </c>
      <c r="J19" s="4">
        <f>VLOOKUP($C19,'Results - Sequence'!$B$2:$E$297,4,FALSE)</f>
        <v>4.7194829676300287E-4</v>
      </c>
      <c r="K19" t="str">
        <f>VLOOKUP($C19,Androbugs!$B$2:$C$297,2,FALSE)</f>
        <v>Y</v>
      </c>
      <c r="L19" t="str">
        <f>VLOOKUP($C19,Droidstatx!$B$2:$C$297,2,FALSE)</f>
        <v>Y</v>
      </c>
      <c r="M19" t="str">
        <f>VLOOKUP($C19,Super!$B$2:$C$297,2,FALSE)</f>
        <v>Y</v>
      </c>
      <c r="N19">
        <f>VLOOKUP($C19,'Results - OWASP'!$B$2:$L$297,2,FALSE)</f>
        <v>9</v>
      </c>
      <c r="O19">
        <f>VLOOKUP($C19,'Results - OWASP'!$B$2:$L$297,3,FALSE)</f>
        <v>8</v>
      </c>
      <c r="P19">
        <f>VLOOKUP($C19,'Results - OWASP'!$B$2:$L$297,4,FALSE)</f>
        <v>2</v>
      </c>
      <c r="Q19">
        <f>VLOOKUP($C19,'Results - OWASP'!$B$2:$L$297,5,FALSE)</f>
        <v>0</v>
      </c>
      <c r="R19">
        <f>VLOOKUP($C19,'Results - OWASP'!$B$2:$L$297,6,FALSE)</f>
        <v>5</v>
      </c>
      <c r="S19">
        <f>VLOOKUP($C19,'Results - OWASP'!$B$2:$L$297,7,FALSE)</f>
        <v>1</v>
      </c>
      <c r="T19">
        <f>VLOOKUP($C19,'Results - OWASP'!$B$2:$L$297,8,FALSE)</f>
        <v>5</v>
      </c>
      <c r="U19">
        <f>VLOOKUP($C19,'Results - OWASP'!$B$2:$L$297,9,FALSE)</f>
        <v>4</v>
      </c>
      <c r="V19">
        <f>VLOOKUP($C19,'Results - OWASP'!$B$2:$L$297,10,FALSE)</f>
        <v>1</v>
      </c>
      <c r="W19">
        <f>VLOOKUP($C19,'Results - OWASP'!$B$2:$L$297,11,FALSE)</f>
        <v>1</v>
      </c>
      <c r="X19">
        <f>VLOOKUP($C19,'Results - RiskLevel'!$B$2:$G$297,3,FALSE)</f>
        <v>36</v>
      </c>
      <c r="Y19">
        <f>VLOOKUP($C19,'Results - RiskLevel'!$B$2:$G$297,4,FALSE)</f>
        <v>13</v>
      </c>
      <c r="Z19">
        <f>VLOOKUP($C19,'Results - RiskLevel'!$B$2:$G$297,5,FALSE)</f>
        <v>15</v>
      </c>
      <c r="AA19">
        <f>VLOOKUP($C19,'Results - RiskLevel'!$B$2:$G$297,6,FALSE)</f>
        <v>8</v>
      </c>
      <c r="AB19">
        <f>VLOOKUP($C19,'Results - RiskLevel'!$B$2:$G$297,2,FALSE)</f>
        <v>0.56000000000000005</v>
      </c>
    </row>
    <row r="20" spans="1:28" x14ac:dyDescent="0.2">
      <c r="A20">
        <v>19</v>
      </c>
      <c r="B20" t="s">
        <v>42</v>
      </c>
      <c r="C20" t="s">
        <v>43</v>
      </c>
      <c r="D20" t="s">
        <v>27</v>
      </c>
      <c r="E20" t="str">
        <f>VLOOKUP($C20,'APK Details'!$A$2:$E$295,3,FALSE)</f>
        <v>100,000,000+</v>
      </c>
      <c r="F20" t="str">
        <f>VLOOKUP($C20,'APK Details'!$A$2:$E$295,4,FALSE)</f>
        <v>137</v>
      </c>
      <c r="G20" t="str">
        <f>VLOOKUP($C20,'APK Details'!$A$2:$E$295,5,FALSE)</f>
        <v>2018-02-06</v>
      </c>
      <c r="H20" s="4">
        <f>VLOOKUP($C20,'Results - Sequence'!$B$2:$E$297,2,FALSE)</f>
        <v>44021.533973253318</v>
      </c>
      <c r="I20" s="4">
        <f>VLOOKUP($C20,'Results - Sequence'!$B$2:$E$297,3,FALSE)</f>
        <v>44021.534000682121</v>
      </c>
      <c r="J20" s="4">
        <f>VLOOKUP($C20,'Results - Sequence'!$B$2:$E$297,4,FALSE)</f>
        <v>2.742880315054208E-5</v>
      </c>
      <c r="K20" t="str">
        <f>VLOOKUP($C20,Androbugs!$B$2:$C$297,2,FALSE)</f>
        <v>Y</v>
      </c>
      <c r="L20" t="str">
        <f>VLOOKUP($C20,Droidstatx!$B$2:$C$297,2,FALSE)</f>
        <v>Y</v>
      </c>
      <c r="M20" t="str">
        <f>VLOOKUP($C20,Super!$B$2:$C$297,2,FALSE)</f>
        <v>Y</v>
      </c>
      <c r="N20">
        <f>VLOOKUP($C20,'Results - OWASP'!$B$2:$L$297,2,FALSE)</f>
        <v>2</v>
      </c>
      <c r="O20">
        <f>VLOOKUP($C20,'Results - OWASP'!$B$2:$L$297,3,FALSE)</f>
        <v>1</v>
      </c>
      <c r="P20">
        <f>VLOOKUP($C20,'Results - OWASP'!$B$2:$L$297,4,FALSE)</f>
        <v>1</v>
      </c>
      <c r="Q20">
        <f>VLOOKUP($C20,'Results - OWASP'!$B$2:$L$297,5,FALSE)</f>
        <v>0</v>
      </c>
      <c r="R20">
        <f>VLOOKUP($C20,'Results - OWASP'!$B$2:$L$297,6,FALSE)</f>
        <v>1</v>
      </c>
      <c r="S20">
        <f>VLOOKUP($C20,'Results - OWASP'!$B$2:$L$297,7,FALSE)</f>
        <v>0</v>
      </c>
      <c r="T20">
        <f>VLOOKUP($C20,'Results - OWASP'!$B$2:$L$297,8,FALSE)</f>
        <v>2</v>
      </c>
      <c r="U20">
        <f>VLOOKUP($C20,'Results - OWASP'!$B$2:$L$297,9,FALSE)</f>
        <v>0</v>
      </c>
      <c r="V20">
        <f>VLOOKUP($C20,'Results - OWASP'!$B$2:$L$297,10,FALSE)</f>
        <v>0</v>
      </c>
      <c r="W20">
        <f>VLOOKUP($C20,'Results - OWASP'!$B$2:$L$297,11,FALSE)</f>
        <v>0</v>
      </c>
      <c r="X20">
        <f>VLOOKUP($C20,'Results - RiskLevel'!$B$2:$G$297,3,FALSE)</f>
        <v>7</v>
      </c>
      <c r="Y20">
        <f>VLOOKUP($C20,'Results - RiskLevel'!$B$2:$G$297,4,FALSE)</f>
        <v>3</v>
      </c>
      <c r="Z20">
        <f>VLOOKUP($C20,'Results - RiskLevel'!$B$2:$G$297,5,FALSE)</f>
        <v>3</v>
      </c>
      <c r="AA20">
        <f>VLOOKUP($C20,'Results - RiskLevel'!$B$2:$G$297,6,FALSE)</f>
        <v>1</v>
      </c>
      <c r="AB20">
        <f>VLOOKUP($C20,'Results - RiskLevel'!$B$2:$G$297,2,FALSE)</f>
        <v>0.45</v>
      </c>
    </row>
    <row r="21" spans="1:28" x14ac:dyDescent="0.2">
      <c r="A21">
        <v>20</v>
      </c>
      <c r="B21" t="s">
        <v>44</v>
      </c>
      <c r="C21" t="s">
        <v>45</v>
      </c>
      <c r="D21" t="s">
        <v>27</v>
      </c>
      <c r="E21" t="str">
        <f>VLOOKUP($C21,'APK Details'!$A$2:$E$295,3,FALSE)</f>
        <v>100,000,000+</v>
      </c>
      <c r="F21" t="str">
        <f>VLOOKUP($C21,'APK Details'!$A$2:$E$295,4,FALSE)</f>
        <v>10.30.3</v>
      </c>
      <c r="G21" t="str">
        <f>VLOOKUP($C21,'APK Details'!$A$2:$E$295,5,FALSE)</f>
        <v>2018-07-25</v>
      </c>
      <c r="H21" s="4">
        <f>VLOOKUP($C21,'Results - Sequence'!$B$2:$E$297,2,FALSE)</f>
        <v>44021.613519176528</v>
      </c>
      <c r="I21" s="4">
        <f>VLOOKUP($C21,'Results - Sequence'!$B$2:$E$297,3,FALSE)</f>
        <v>44021.614024485672</v>
      </c>
      <c r="J21" s="4">
        <f>VLOOKUP($C21,'Results - Sequence'!$B$2:$E$297,4,FALSE)</f>
        <v>5.0530914450064301E-4</v>
      </c>
      <c r="K21" t="str">
        <f>VLOOKUP($C21,Androbugs!$B$2:$C$297,2,FALSE)</f>
        <v>Y</v>
      </c>
      <c r="L21" t="str">
        <f>VLOOKUP($C21,Droidstatx!$B$2:$C$297,2,FALSE)</f>
        <v>N</v>
      </c>
      <c r="M21" t="str">
        <f>VLOOKUP($C21,Super!$B$2:$C$297,2,FALSE)</f>
        <v>Y</v>
      </c>
      <c r="N21">
        <f>VLOOKUP($C21,'Results - OWASP'!$B$2:$L$297,2,FALSE)</f>
        <v>3</v>
      </c>
      <c r="O21">
        <f>VLOOKUP($C21,'Results - OWASP'!$B$2:$L$297,3,FALSE)</f>
        <v>7</v>
      </c>
      <c r="P21">
        <f>VLOOKUP($C21,'Results - OWASP'!$B$2:$L$297,4,FALSE)</f>
        <v>1</v>
      </c>
      <c r="Q21">
        <f>VLOOKUP($C21,'Results - OWASP'!$B$2:$L$297,5,FALSE)</f>
        <v>0</v>
      </c>
      <c r="R21">
        <f>VLOOKUP($C21,'Results - OWASP'!$B$2:$L$297,6,FALSE)</f>
        <v>3</v>
      </c>
      <c r="S21">
        <f>VLOOKUP($C21,'Results - OWASP'!$B$2:$L$297,7,FALSE)</f>
        <v>0</v>
      </c>
      <c r="T21">
        <f>VLOOKUP($C21,'Results - OWASP'!$B$2:$L$297,8,FALSE)</f>
        <v>5</v>
      </c>
      <c r="U21">
        <f>VLOOKUP($C21,'Results - OWASP'!$B$2:$L$297,9,FALSE)</f>
        <v>2</v>
      </c>
      <c r="V21">
        <f>VLOOKUP($C21,'Results - OWASP'!$B$2:$L$297,10,FALSE)</f>
        <v>1</v>
      </c>
      <c r="W21">
        <f>VLOOKUP($C21,'Results - OWASP'!$B$2:$L$297,11,FALSE)</f>
        <v>0</v>
      </c>
      <c r="X21">
        <f>VLOOKUP($C21,'Results - RiskLevel'!$B$2:$G$297,3,FALSE)</f>
        <v>22</v>
      </c>
      <c r="Y21">
        <f>VLOOKUP($C21,'Results - RiskLevel'!$B$2:$G$297,4,FALSE)</f>
        <v>12</v>
      </c>
      <c r="Z21">
        <f>VLOOKUP($C21,'Results - RiskLevel'!$B$2:$G$297,5,FALSE)</f>
        <v>6</v>
      </c>
      <c r="AA21">
        <f>VLOOKUP($C21,'Results - RiskLevel'!$B$2:$G$297,6,FALSE)</f>
        <v>4</v>
      </c>
      <c r="AB21">
        <f>VLOOKUP($C21,'Results - RiskLevel'!$B$2:$G$297,2,FALSE)</f>
        <v>0.45</v>
      </c>
    </row>
    <row r="22" spans="1:28" x14ac:dyDescent="0.2">
      <c r="A22">
        <v>21</v>
      </c>
      <c r="B22" t="s">
        <v>46</v>
      </c>
      <c r="C22" t="s">
        <v>47</v>
      </c>
      <c r="D22" t="s">
        <v>48</v>
      </c>
      <c r="E22" t="e">
        <f>VLOOKUP($C22,'APK Details'!$A$2:$E$295,3,FALSE)</f>
        <v>#N/A</v>
      </c>
      <c r="F22" t="e">
        <f>VLOOKUP($C22,'APK Details'!$A$2:$E$295,4,FALSE)</f>
        <v>#N/A</v>
      </c>
      <c r="G22" t="e">
        <f>VLOOKUP($C22,'APK Details'!$A$2:$E$295,5,FALSE)</f>
        <v>#N/A</v>
      </c>
      <c r="H22" s="4" t="e">
        <f>VLOOKUP($C22,'Results - Sequence'!$B$2:$E$297,2,FALSE)</f>
        <v>#N/A</v>
      </c>
      <c r="I22" s="4" t="e">
        <f>VLOOKUP($C22,'Results - Sequence'!$B$2:$E$297,3,FALSE)</f>
        <v>#N/A</v>
      </c>
      <c r="J22" s="4" t="e">
        <f>VLOOKUP($C22,'Results - Sequence'!$B$2:$E$297,4,FALSE)</f>
        <v>#N/A</v>
      </c>
      <c r="K22" t="e">
        <f>VLOOKUP($C22,Androbugs!$B$2:$C$297,2,FALSE)</f>
        <v>#N/A</v>
      </c>
      <c r="L22" t="e">
        <f>VLOOKUP($C22,Droidstatx!$B$2:$C$297,2,FALSE)</f>
        <v>#N/A</v>
      </c>
      <c r="M22" t="e">
        <f>VLOOKUP($C22,Super!$B$2:$C$297,2,FALSE)</f>
        <v>#N/A</v>
      </c>
      <c r="N22" t="e">
        <f>VLOOKUP($C22,'Results - OWASP'!$B$2:$L$297,2,FALSE)</f>
        <v>#N/A</v>
      </c>
      <c r="O22" t="e">
        <f>VLOOKUP($C22,'Results - OWASP'!$B$2:$L$297,3,FALSE)</f>
        <v>#N/A</v>
      </c>
      <c r="P22" t="e">
        <f>VLOOKUP($C22,'Results - OWASP'!$B$2:$L$297,4,FALSE)</f>
        <v>#N/A</v>
      </c>
      <c r="Q22" t="e">
        <f>VLOOKUP($C22,'Results - OWASP'!$B$2:$L$297,5,FALSE)</f>
        <v>#N/A</v>
      </c>
      <c r="R22" t="e">
        <f>VLOOKUP($C22,'Results - OWASP'!$B$2:$L$297,6,FALSE)</f>
        <v>#N/A</v>
      </c>
      <c r="S22" t="e">
        <f>VLOOKUP($C22,'Results - OWASP'!$B$2:$L$297,7,FALSE)</f>
        <v>#N/A</v>
      </c>
      <c r="T22" t="e">
        <f>VLOOKUP($C22,'Results - OWASP'!$B$2:$L$297,8,FALSE)</f>
        <v>#N/A</v>
      </c>
      <c r="U22" t="e">
        <f>VLOOKUP($C22,'Results - OWASP'!$B$2:$L$297,9,FALSE)</f>
        <v>#N/A</v>
      </c>
      <c r="V22" t="e">
        <f>VLOOKUP($C22,'Results - OWASP'!$B$2:$L$297,10,FALSE)</f>
        <v>#N/A</v>
      </c>
      <c r="W22" t="e">
        <f>VLOOKUP($C22,'Results - OWASP'!$B$2:$L$297,11,FALSE)</f>
        <v>#N/A</v>
      </c>
      <c r="X22" t="e">
        <f>VLOOKUP($C22,'Results - RiskLevel'!$B$2:$G$297,3,FALSE)</f>
        <v>#N/A</v>
      </c>
      <c r="Y22" t="e">
        <f>VLOOKUP($C22,'Results - RiskLevel'!$B$2:$G$297,4,FALSE)</f>
        <v>#N/A</v>
      </c>
      <c r="Z22" t="e">
        <f>VLOOKUP($C22,'Results - RiskLevel'!$B$2:$G$297,5,FALSE)</f>
        <v>#N/A</v>
      </c>
      <c r="AA22" t="e">
        <f>VLOOKUP($C22,'Results - RiskLevel'!$B$2:$G$297,6,FALSE)</f>
        <v>#N/A</v>
      </c>
      <c r="AB22" t="e">
        <f>VLOOKUP($C22,'Results - RiskLevel'!$B$2:$G$297,2,FALSE)</f>
        <v>#N/A</v>
      </c>
    </row>
    <row r="23" spans="1:28" x14ac:dyDescent="0.2">
      <c r="A23">
        <v>22</v>
      </c>
      <c r="B23" t="s">
        <v>49</v>
      </c>
      <c r="C23" t="s">
        <v>50</v>
      </c>
      <c r="D23" t="s">
        <v>48</v>
      </c>
      <c r="E23" t="e">
        <f>VLOOKUP($C23,'APK Details'!$A$2:$E$295,3,FALSE)</f>
        <v>#N/A</v>
      </c>
      <c r="F23" t="e">
        <f>VLOOKUP($C23,'APK Details'!$A$2:$E$295,4,FALSE)</f>
        <v>#N/A</v>
      </c>
      <c r="G23" t="e">
        <f>VLOOKUP($C23,'APK Details'!$A$2:$E$295,5,FALSE)</f>
        <v>#N/A</v>
      </c>
      <c r="H23" s="4" t="e">
        <f>VLOOKUP($C23,'Results - Sequence'!$B$2:$E$297,2,FALSE)</f>
        <v>#N/A</v>
      </c>
      <c r="I23" s="4" t="e">
        <f>VLOOKUP($C23,'Results - Sequence'!$B$2:$E$297,3,FALSE)</f>
        <v>#N/A</v>
      </c>
      <c r="J23" s="4" t="e">
        <f>VLOOKUP($C23,'Results - Sequence'!$B$2:$E$297,4,FALSE)</f>
        <v>#N/A</v>
      </c>
      <c r="K23" t="e">
        <f>VLOOKUP($C23,Androbugs!$B$2:$C$297,2,FALSE)</f>
        <v>#N/A</v>
      </c>
      <c r="L23" t="e">
        <f>VLOOKUP($C23,Droidstatx!$B$2:$C$297,2,FALSE)</f>
        <v>#N/A</v>
      </c>
      <c r="M23" t="e">
        <f>VLOOKUP($C23,Super!$B$2:$C$297,2,FALSE)</f>
        <v>#N/A</v>
      </c>
      <c r="N23" t="e">
        <f>VLOOKUP($C23,'Results - OWASP'!$B$2:$L$297,2,FALSE)</f>
        <v>#N/A</v>
      </c>
      <c r="O23" t="e">
        <f>VLOOKUP($C23,'Results - OWASP'!$B$2:$L$297,3,FALSE)</f>
        <v>#N/A</v>
      </c>
      <c r="P23" t="e">
        <f>VLOOKUP($C23,'Results - OWASP'!$B$2:$L$297,4,FALSE)</f>
        <v>#N/A</v>
      </c>
      <c r="Q23" t="e">
        <f>VLOOKUP($C23,'Results - OWASP'!$B$2:$L$297,5,FALSE)</f>
        <v>#N/A</v>
      </c>
      <c r="R23" t="e">
        <f>VLOOKUP($C23,'Results - OWASP'!$B$2:$L$297,6,FALSE)</f>
        <v>#N/A</v>
      </c>
      <c r="S23" t="e">
        <f>VLOOKUP($C23,'Results - OWASP'!$B$2:$L$297,7,FALSE)</f>
        <v>#N/A</v>
      </c>
      <c r="T23" t="e">
        <f>VLOOKUP($C23,'Results - OWASP'!$B$2:$L$297,8,FALSE)</f>
        <v>#N/A</v>
      </c>
      <c r="U23" t="e">
        <f>VLOOKUP($C23,'Results - OWASP'!$B$2:$L$297,9,FALSE)</f>
        <v>#N/A</v>
      </c>
      <c r="V23" t="e">
        <f>VLOOKUP($C23,'Results - OWASP'!$B$2:$L$297,10,FALSE)</f>
        <v>#N/A</v>
      </c>
      <c r="W23" t="e">
        <f>VLOOKUP($C23,'Results - OWASP'!$B$2:$L$297,11,FALSE)</f>
        <v>#N/A</v>
      </c>
      <c r="X23" t="e">
        <f>VLOOKUP($C23,'Results - RiskLevel'!$B$2:$G$297,3,FALSE)</f>
        <v>#N/A</v>
      </c>
      <c r="Y23" t="e">
        <f>VLOOKUP($C23,'Results - RiskLevel'!$B$2:$G$297,4,FALSE)</f>
        <v>#N/A</v>
      </c>
      <c r="Z23" t="e">
        <f>VLOOKUP($C23,'Results - RiskLevel'!$B$2:$G$297,5,FALSE)</f>
        <v>#N/A</v>
      </c>
      <c r="AA23" t="e">
        <f>VLOOKUP($C23,'Results - RiskLevel'!$B$2:$G$297,6,FALSE)</f>
        <v>#N/A</v>
      </c>
      <c r="AB23" t="e">
        <f>VLOOKUP($C23,'Results - RiskLevel'!$B$2:$G$297,2,FALSE)</f>
        <v>#N/A</v>
      </c>
    </row>
    <row r="24" spans="1:28" x14ac:dyDescent="0.2">
      <c r="A24">
        <v>23</v>
      </c>
      <c r="B24" t="s">
        <v>51</v>
      </c>
      <c r="C24" t="s">
        <v>52</v>
      </c>
      <c r="D24" t="s">
        <v>48</v>
      </c>
      <c r="E24" t="str">
        <f>VLOOKUP($C24,'APK Details'!$A$2:$E$295,3,FALSE)</f>
        <v>1,000,000+</v>
      </c>
      <c r="F24" t="str">
        <f>VLOOKUP($C24,'APK Details'!$A$2:$E$295,4,FALSE)</f>
        <v>20.0623.1558</v>
      </c>
      <c r="G24" t="str">
        <f>VLOOKUP($C24,'APK Details'!$A$2:$E$295,5,FALSE)</f>
        <v>2017-07-02</v>
      </c>
      <c r="H24" s="4">
        <f>VLOOKUP($C24,'Results - Sequence'!$B$2:$E$297,2,FALSE)</f>
        <v>44021.610146616003</v>
      </c>
      <c r="I24" s="4">
        <f>VLOOKUP($C24,'Results - Sequence'!$B$2:$E$297,3,FALSE)</f>
        <v>44021.610574927618</v>
      </c>
      <c r="J24" s="4">
        <f>VLOOKUP($C24,'Results - Sequence'!$B$2:$E$297,4,FALSE)</f>
        <v>4.2831161408685148E-4</v>
      </c>
      <c r="K24" t="str">
        <f>VLOOKUP($C24,Androbugs!$B$2:$C$297,2,FALSE)</f>
        <v>Y</v>
      </c>
      <c r="L24" t="str">
        <f>VLOOKUP($C24,Droidstatx!$B$2:$C$297,2,FALSE)</f>
        <v>Y</v>
      </c>
      <c r="M24" t="str">
        <f>VLOOKUP($C24,Super!$B$2:$C$297,2,FALSE)</f>
        <v>Y</v>
      </c>
      <c r="N24">
        <f>VLOOKUP($C24,'Results - OWASP'!$B$2:$L$297,2,FALSE)</f>
        <v>8</v>
      </c>
      <c r="O24">
        <f>VLOOKUP($C24,'Results - OWASP'!$B$2:$L$297,3,FALSE)</f>
        <v>6</v>
      </c>
      <c r="P24">
        <f>VLOOKUP($C24,'Results - OWASP'!$B$2:$L$297,4,FALSE)</f>
        <v>2</v>
      </c>
      <c r="Q24">
        <f>VLOOKUP($C24,'Results - OWASP'!$B$2:$L$297,5,FALSE)</f>
        <v>0</v>
      </c>
      <c r="R24">
        <f>VLOOKUP($C24,'Results - OWASP'!$B$2:$L$297,6,FALSE)</f>
        <v>5</v>
      </c>
      <c r="S24">
        <f>VLOOKUP($C24,'Results - OWASP'!$B$2:$L$297,7,FALSE)</f>
        <v>1</v>
      </c>
      <c r="T24">
        <f>VLOOKUP($C24,'Results - OWASP'!$B$2:$L$297,8,FALSE)</f>
        <v>5</v>
      </c>
      <c r="U24">
        <f>VLOOKUP($C24,'Results - OWASP'!$B$2:$L$297,9,FALSE)</f>
        <v>2</v>
      </c>
      <c r="V24">
        <f>VLOOKUP($C24,'Results - OWASP'!$B$2:$L$297,10,FALSE)</f>
        <v>1</v>
      </c>
      <c r="W24">
        <f>VLOOKUP($C24,'Results - OWASP'!$B$2:$L$297,11,FALSE)</f>
        <v>1</v>
      </c>
      <c r="X24">
        <f>VLOOKUP($C24,'Results - RiskLevel'!$B$2:$G$297,3,FALSE)</f>
        <v>31</v>
      </c>
      <c r="Y24">
        <f>VLOOKUP($C24,'Results - RiskLevel'!$B$2:$G$297,4,FALSE)</f>
        <v>11</v>
      </c>
      <c r="Z24">
        <f>VLOOKUP($C24,'Results - RiskLevel'!$B$2:$G$297,5,FALSE)</f>
        <v>14</v>
      </c>
      <c r="AA24">
        <f>VLOOKUP($C24,'Results - RiskLevel'!$B$2:$G$297,6,FALSE)</f>
        <v>6</v>
      </c>
      <c r="AB24">
        <f>VLOOKUP($C24,'Results - RiskLevel'!$B$2:$G$297,2,FALSE)</f>
        <v>0.55000000000000004</v>
      </c>
    </row>
    <row r="25" spans="1:28" x14ac:dyDescent="0.2">
      <c r="A25">
        <v>24</v>
      </c>
      <c r="B25" t="s">
        <v>53</v>
      </c>
      <c r="C25" t="s">
        <v>54</v>
      </c>
      <c r="D25" t="s">
        <v>48</v>
      </c>
      <c r="E25" t="e">
        <f>VLOOKUP($C25,'APK Details'!$A$2:$E$295,3,FALSE)</f>
        <v>#N/A</v>
      </c>
      <c r="F25" t="e">
        <f>VLOOKUP($C25,'APK Details'!$A$2:$E$295,4,FALSE)</f>
        <v>#N/A</v>
      </c>
      <c r="G25" t="e">
        <f>VLOOKUP($C25,'APK Details'!$A$2:$E$295,5,FALSE)</f>
        <v>#N/A</v>
      </c>
      <c r="H25" s="4" t="e">
        <f>VLOOKUP($C25,'Results - Sequence'!$B$2:$E$297,2,FALSE)</f>
        <v>#N/A</v>
      </c>
      <c r="I25" s="4" t="e">
        <f>VLOOKUP($C25,'Results - Sequence'!$B$2:$E$297,3,FALSE)</f>
        <v>#N/A</v>
      </c>
      <c r="J25" s="4" t="e">
        <f>VLOOKUP($C25,'Results - Sequence'!$B$2:$E$297,4,FALSE)</f>
        <v>#N/A</v>
      </c>
      <c r="K25" t="e">
        <f>VLOOKUP($C25,Androbugs!$B$2:$C$297,2,FALSE)</f>
        <v>#N/A</v>
      </c>
      <c r="L25" t="e">
        <f>VLOOKUP($C25,Droidstatx!$B$2:$C$297,2,FALSE)</f>
        <v>#N/A</v>
      </c>
      <c r="M25" t="e">
        <f>VLOOKUP($C25,Super!$B$2:$C$297,2,FALSE)</f>
        <v>#N/A</v>
      </c>
      <c r="N25" t="e">
        <f>VLOOKUP($C25,'Results - OWASP'!$B$2:$L$297,2,FALSE)</f>
        <v>#N/A</v>
      </c>
      <c r="O25" t="e">
        <f>VLOOKUP($C25,'Results - OWASP'!$B$2:$L$297,3,FALSE)</f>
        <v>#N/A</v>
      </c>
      <c r="P25" t="e">
        <f>VLOOKUP($C25,'Results - OWASP'!$B$2:$L$297,4,FALSE)</f>
        <v>#N/A</v>
      </c>
      <c r="Q25" t="e">
        <f>VLOOKUP($C25,'Results - OWASP'!$B$2:$L$297,5,FALSE)</f>
        <v>#N/A</v>
      </c>
      <c r="R25" t="e">
        <f>VLOOKUP($C25,'Results - OWASP'!$B$2:$L$297,6,FALSE)</f>
        <v>#N/A</v>
      </c>
      <c r="S25" t="e">
        <f>VLOOKUP($C25,'Results - OWASP'!$B$2:$L$297,7,FALSE)</f>
        <v>#N/A</v>
      </c>
      <c r="T25" t="e">
        <f>VLOOKUP($C25,'Results - OWASP'!$B$2:$L$297,8,FALSE)</f>
        <v>#N/A</v>
      </c>
      <c r="U25" t="e">
        <f>VLOOKUP($C25,'Results - OWASP'!$B$2:$L$297,9,FALSE)</f>
        <v>#N/A</v>
      </c>
      <c r="V25" t="e">
        <f>VLOOKUP($C25,'Results - OWASP'!$B$2:$L$297,10,FALSE)</f>
        <v>#N/A</v>
      </c>
      <c r="W25" t="e">
        <f>VLOOKUP($C25,'Results - OWASP'!$B$2:$L$297,11,FALSE)</f>
        <v>#N/A</v>
      </c>
      <c r="X25" t="e">
        <f>VLOOKUP($C25,'Results - RiskLevel'!$B$2:$G$297,3,FALSE)</f>
        <v>#N/A</v>
      </c>
      <c r="Y25" t="e">
        <f>VLOOKUP($C25,'Results - RiskLevel'!$B$2:$G$297,4,FALSE)</f>
        <v>#N/A</v>
      </c>
      <c r="Z25" t="e">
        <f>VLOOKUP($C25,'Results - RiskLevel'!$B$2:$G$297,5,FALSE)</f>
        <v>#N/A</v>
      </c>
      <c r="AA25" t="e">
        <f>VLOOKUP($C25,'Results - RiskLevel'!$B$2:$G$297,6,FALSE)</f>
        <v>#N/A</v>
      </c>
      <c r="AB25" t="e">
        <f>VLOOKUP($C25,'Results - RiskLevel'!$B$2:$G$297,2,FALSE)</f>
        <v>#N/A</v>
      </c>
    </row>
    <row r="26" spans="1:28" x14ac:dyDescent="0.2">
      <c r="A26">
        <v>25</v>
      </c>
      <c r="B26" t="s">
        <v>55</v>
      </c>
      <c r="C26" t="s">
        <v>56</v>
      </c>
      <c r="D26" t="s">
        <v>48</v>
      </c>
      <c r="E26" t="str">
        <f>VLOOKUP($C26,'APK Details'!$A$2:$E$295,3,FALSE)</f>
        <v>1,000,000+</v>
      </c>
      <c r="F26" t="str">
        <f>VLOOKUP($C26,'APK Details'!$A$2:$E$295,4,FALSE)</f>
        <v>2019.11.22</v>
      </c>
      <c r="G26" t="str">
        <f>VLOOKUP($C26,'APK Details'!$A$2:$E$295,5,FALSE)</f>
        <v>2016-09-21</v>
      </c>
      <c r="H26" s="4">
        <f>VLOOKUP($C26,'Results - Sequence'!$B$2:$E$297,2,FALSE)</f>
        <v>44021.6385734</v>
      </c>
      <c r="I26" s="4">
        <f>VLOOKUP($C26,'Results - Sequence'!$B$2:$E$297,3,FALSE)</f>
        <v>44021.638881845101</v>
      </c>
      <c r="J26" s="4">
        <f>VLOOKUP($C26,'Results - Sequence'!$B$2:$E$297,4,FALSE)</f>
        <v>3.0844510183669627E-4</v>
      </c>
      <c r="K26" t="str">
        <f>VLOOKUP($C26,Androbugs!$B$2:$C$297,2,FALSE)</f>
        <v>Y</v>
      </c>
      <c r="L26" t="str">
        <f>VLOOKUP($C26,Droidstatx!$B$2:$C$297,2,FALSE)</f>
        <v>Y</v>
      </c>
      <c r="M26" t="str">
        <f>VLOOKUP($C26,Super!$B$2:$C$297,2,FALSE)</f>
        <v>Y</v>
      </c>
      <c r="N26">
        <f>VLOOKUP($C26,'Results - OWASP'!$B$2:$L$297,2,FALSE)</f>
        <v>7</v>
      </c>
      <c r="O26">
        <f>VLOOKUP($C26,'Results - OWASP'!$B$2:$L$297,3,FALSE)</f>
        <v>7</v>
      </c>
      <c r="P26">
        <f>VLOOKUP($C26,'Results - OWASP'!$B$2:$L$297,4,FALSE)</f>
        <v>3</v>
      </c>
      <c r="Q26">
        <f>VLOOKUP($C26,'Results - OWASP'!$B$2:$L$297,5,FALSE)</f>
        <v>0</v>
      </c>
      <c r="R26">
        <f>VLOOKUP($C26,'Results - OWASP'!$B$2:$L$297,6,FALSE)</f>
        <v>5</v>
      </c>
      <c r="S26">
        <f>VLOOKUP($C26,'Results - OWASP'!$B$2:$L$297,7,FALSE)</f>
        <v>1</v>
      </c>
      <c r="T26">
        <f>VLOOKUP($C26,'Results - OWASP'!$B$2:$L$297,8,FALSE)</f>
        <v>6</v>
      </c>
      <c r="U26">
        <f>VLOOKUP($C26,'Results - OWASP'!$B$2:$L$297,9,FALSE)</f>
        <v>3</v>
      </c>
      <c r="V26">
        <f>VLOOKUP($C26,'Results - OWASP'!$B$2:$L$297,10,FALSE)</f>
        <v>1</v>
      </c>
      <c r="W26">
        <f>VLOOKUP($C26,'Results - OWASP'!$B$2:$L$297,11,FALSE)</f>
        <v>1</v>
      </c>
      <c r="X26">
        <f>VLOOKUP($C26,'Results - RiskLevel'!$B$2:$G$297,3,FALSE)</f>
        <v>34</v>
      </c>
      <c r="Y26">
        <f>VLOOKUP($C26,'Results - RiskLevel'!$B$2:$G$297,4,FALSE)</f>
        <v>13</v>
      </c>
      <c r="Z26">
        <f>VLOOKUP($C26,'Results - RiskLevel'!$B$2:$G$297,5,FALSE)</f>
        <v>14</v>
      </c>
      <c r="AA26">
        <f>VLOOKUP($C26,'Results - RiskLevel'!$B$2:$G$297,6,FALSE)</f>
        <v>7</v>
      </c>
      <c r="AB26">
        <f>VLOOKUP($C26,'Results - RiskLevel'!$B$2:$G$297,2,FALSE)</f>
        <v>0.56000000000000005</v>
      </c>
    </row>
    <row r="27" spans="1:28" x14ac:dyDescent="0.2">
      <c r="A27">
        <v>26</v>
      </c>
      <c r="B27" t="s">
        <v>57</v>
      </c>
      <c r="C27" t="s">
        <v>58</v>
      </c>
      <c r="D27" t="s">
        <v>48</v>
      </c>
      <c r="E27" t="str">
        <f>VLOOKUP($C27,'APK Details'!$A$2:$E$295,3,FALSE)</f>
        <v>1,000,000+</v>
      </c>
      <c r="F27" t="str">
        <f>VLOOKUP($C27,'APK Details'!$A$2:$E$295,4,FALSE)</f>
        <v>1.8</v>
      </c>
      <c r="G27" t="str">
        <f>VLOOKUP($C27,'APK Details'!$A$2:$E$295,5,FALSE)</f>
        <v>2019-06-20</v>
      </c>
      <c r="H27" s="4">
        <f>VLOOKUP($C27,'Results - Sequence'!$B$2:$E$297,2,FALSE)</f>
        <v>44021.583616326658</v>
      </c>
      <c r="I27" s="4">
        <f>VLOOKUP($C27,'Results - Sequence'!$B$2:$E$297,3,FALSE)</f>
        <v>44021.583907863169</v>
      </c>
      <c r="J27" s="4">
        <f>VLOOKUP($C27,'Results - Sequence'!$B$2:$E$297,4,FALSE)</f>
        <v>2.9153651121305302E-4</v>
      </c>
      <c r="K27" t="str">
        <f>VLOOKUP($C27,Androbugs!$B$2:$C$297,2,FALSE)</f>
        <v>Y</v>
      </c>
      <c r="L27" t="str">
        <f>VLOOKUP($C27,Droidstatx!$B$2:$C$297,2,FALSE)</f>
        <v>Y</v>
      </c>
      <c r="M27" t="str">
        <f>VLOOKUP($C27,Super!$B$2:$C$297,2,FALSE)</f>
        <v>Y</v>
      </c>
      <c r="N27">
        <f>VLOOKUP($C27,'Results - OWASP'!$B$2:$L$297,2,FALSE)</f>
        <v>7</v>
      </c>
      <c r="O27">
        <f>VLOOKUP($C27,'Results - OWASP'!$B$2:$L$297,3,FALSE)</f>
        <v>8</v>
      </c>
      <c r="P27">
        <f>VLOOKUP($C27,'Results - OWASP'!$B$2:$L$297,4,FALSE)</f>
        <v>3</v>
      </c>
      <c r="Q27">
        <f>VLOOKUP($C27,'Results - OWASP'!$B$2:$L$297,5,FALSE)</f>
        <v>0</v>
      </c>
      <c r="R27">
        <f>VLOOKUP($C27,'Results - OWASP'!$B$2:$L$297,6,FALSE)</f>
        <v>5</v>
      </c>
      <c r="S27">
        <f>VLOOKUP($C27,'Results - OWASP'!$B$2:$L$297,7,FALSE)</f>
        <v>1</v>
      </c>
      <c r="T27">
        <f>VLOOKUP($C27,'Results - OWASP'!$B$2:$L$297,8,FALSE)</f>
        <v>4</v>
      </c>
      <c r="U27">
        <f>VLOOKUP($C27,'Results - OWASP'!$B$2:$L$297,9,FALSE)</f>
        <v>3</v>
      </c>
      <c r="V27">
        <f>VLOOKUP($C27,'Results - OWASP'!$B$2:$L$297,10,FALSE)</f>
        <v>1</v>
      </c>
      <c r="W27">
        <f>VLOOKUP($C27,'Results - OWASP'!$B$2:$L$297,11,FALSE)</f>
        <v>1</v>
      </c>
      <c r="X27">
        <f>VLOOKUP($C27,'Results - RiskLevel'!$B$2:$G$297,3,FALSE)</f>
        <v>33</v>
      </c>
      <c r="Y27">
        <f>VLOOKUP($C27,'Results - RiskLevel'!$B$2:$G$297,4,FALSE)</f>
        <v>12</v>
      </c>
      <c r="Z27">
        <f>VLOOKUP($C27,'Results - RiskLevel'!$B$2:$G$297,5,FALSE)</f>
        <v>15</v>
      </c>
      <c r="AA27">
        <f>VLOOKUP($C27,'Results - RiskLevel'!$B$2:$G$297,6,FALSE)</f>
        <v>6</v>
      </c>
      <c r="AB27">
        <f>VLOOKUP($C27,'Results - RiskLevel'!$B$2:$G$297,2,FALSE)</f>
        <v>0.53</v>
      </c>
    </row>
    <row r="28" spans="1:28" x14ac:dyDescent="0.2">
      <c r="A28">
        <v>27</v>
      </c>
      <c r="B28" t="s">
        <v>59</v>
      </c>
      <c r="C28" t="s">
        <v>60</v>
      </c>
      <c r="D28" t="s">
        <v>48</v>
      </c>
      <c r="E28" t="e">
        <f>VLOOKUP($C28,'APK Details'!$A$2:$E$295,3,FALSE)</f>
        <v>#N/A</v>
      </c>
      <c r="F28" t="e">
        <f>VLOOKUP($C28,'APK Details'!$A$2:$E$295,4,FALSE)</f>
        <v>#N/A</v>
      </c>
      <c r="G28" t="e">
        <f>VLOOKUP($C28,'APK Details'!$A$2:$E$295,5,FALSE)</f>
        <v>#N/A</v>
      </c>
      <c r="H28" s="4" t="e">
        <f>VLOOKUP($C28,'Results - Sequence'!$B$2:$E$297,2,FALSE)</f>
        <v>#N/A</v>
      </c>
      <c r="I28" s="4" t="e">
        <f>VLOOKUP($C28,'Results - Sequence'!$B$2:$E$297,3,FALSE)</f>
        <v>#N/A</v>
      </c>
      <c r="J28" s="4" t="e">
        <f>VLOOKUP($C28,'Results - Sequence'!$B$2:$E$297,4,FALSE)</f>
        <v>#N/A</v>
      </c>
      <c r="K28" t="e">
        <f>VLOOKUP($C28,Androbugs!$B$2:$C$297,2,FALSE)</f>
        <v>#N/A</v>
      </c>
      <c r="L28" t="e">
        <f>VLOOKUP($C28,Droidstatx!$B$2:$C$297,2,FALSE)</f>
        <v>#N/A</v>
      </c>
      <c r="M28" t="e">
        <f>VLOOKUP($C28,Super!$B$2:$C$297,2,FALSE)</f>
        <v>#N/A</v>
      </c>
      <c r="N28" t="e">
        <f>VLOOKUP($C28,'Results - OWASP'!$B$2:$L$297,2,FALSE)</f>
        <v>#N/A</v>
      </c>
      <c r="O28" t="e">
        <f>VLOOKUP($C28,'Results - OWASP'!$B$2:$L$297,3,FALSE)</f>
        <v>#N/A</v>
      </c>
      <c r="P28" t="e">
        <f>VLOOKUP($C28,'Results - OWASP'!$B$2:$L$297,4,FALSE)</f>
        <v>#N/A</v>
      </c>
      <c r="Q28" t="e">
        <f>VLOOKUP($C28,'Results - OWASP'!$B$2:$L$297,5,FALSE)</f>
        <v>#N/A</v>
      </c>
      <c r="R28" t="e">
        <f>VLOOKUP($C28,'Results - OWASP'!$B$2:$L$297,6,FALSE)</f>
        <v>#N/A</v>
      </c>
      <c r="S28" t="e">
        <f>VLOOKUP($C28,'Results - OWASP'!$B$2:$L$297,7,FALSE)</f>
        <v>#N/A</v>
      </c>
      <c r="T28" t="e">
        <f>VLOOKUP($C28,'Results - OWASP'!$B$2:$L$297,8,FALSE)</f>
        <v>#N/A</v>
      </c>
      <c r="U28" t="e">
        <f>VLOOKUP($C28,'Results - OWASP'!$B$2:$L$297,9,FALSE)</f>
        <v>#N/A</v>
      </c>
      <c r="V28" t="e">
        <f>VLOOKUP($C28,'Results - OWASP'!$B$2:$L$297,10,FALSE)</f>
        <v>#N/A</v>
      </c>
      <c r="W28" t="e">
        <f>VLOOKUP($C28,'Results - OWASP'!$B$2:$L$297,11,FALSE)</f>
        <v>#N/A</v>
      </c>
      <c r="X28" t="e">
        <f>VLOOKUP($C28,'Results - RiskLevel'!$B$2:$G$297,3,FALSE)</f>
        <v>#N/A</v>
      </c>
      <c r="Y28" t="e">
        <f>VLOOKUP($C28,'Results - RiskLevel'!$B$2:$G$297,4,FALSE)</f>
        <v>#N/A</v>
      </c>
      <c r="Z28" t="e">
        <f>VLOOKUP($C28,'Results - RiskLevel'!$B$2:$G$297,5,FALSE)</f>
        <v>#N/A</v>
      </c>
      <c r="AA28" t="e">
        <f>VLOOKUP($C28,'Results - RiskLevel'!$B$2:$G$297,6,FALSE)</f>
        <v>#N/A</v>
      </c>
      <c r="AB28" t="e">
        <f>VLOOKUP($C28,'Results - RiskLevel'!$B$2:$G$297,2,FALSE)</f>
        <v>#N/A</v>
      </c>
    </row>
    <row r="29" spans="1:28" x14ac:dyDescent="0.2">
      <c r="A29">
        <v>28</v>
      </c>
      <c r="B29" t="s">
        <v>61</v>
      </c>
      <c r="C29" t="s">
        <v>62</v>
      </c>
      <c r="D29" t="s">
        <v>48</v>
      </c>
      <c r="E29" t="str">
        <f>VLOOKUP($C29,'APK Details'!$A$2:$E$295,3,FALSE)</f>
        <v>1,000,000+</v>
      </c>
      <c r="F29" t="str">
        <f>VLOOKUP($C29,'APK Details'!$A$2:$E$295,4,FALSE)</f>
        <v>2.1.52_222</v>
      </c>
      <c r="G29" t="str">
        <f>VLOOKUP($C29,'APK Details'!$A$2:$E$295,5,FALSE)</f>
        <v>2014-05-22</v>
      </c>
      <c r="H29" s="4">
        <f>VLOOKUP($C29,'Results - Sequence'!$B$2:$E$297,2,FALSE)</f>
        <v>44021.642193717227</v>
      </c>
      <c r="I29" s="4">
        <f>VLOOKUP($C29,'Results - Sequence'!$B$2:$E$297,3,FALSE)</f>
        <v>44021.642641513237</v>
      </c>
      <c r="J29" s="4">
        <f>VLOOKUP($C29,'Results - Sequence'!$B$2:$E$297,4,FALSE)</f>
        <v>4.4779601012123749E-4</v>
      </c>
      <c r="K29" t="str">
        <f>VLOOKUP($C29,Androbugs!$B$2:$C$297,2,FALSE)</f>
        <v>Y</v>
      </c>
      <c r="L29" t="str">
        <f>VLOOKUP($C29,Droidstatx!$B$2:$C$297,2,FALSE)</f>
        <v>Y</v>
      </c>
      <c r="M29" t="str">
        <f>VLOOKUP($C29,Super!$B$2:$C$297,2,FALSE)</f>
        <v>Y</v>
      </c>
      <c r="N29">
        <f>VLOOKUP($C29,'Results - OWASP'!$B$2:$L$297,2,FALSE)</f>
        <v>9</v>
      </c>
      <c r="O29">
        <f>VLOOKUP($C29,'Results - OWASP'!$B$2:$L$297,3,FALSE)</f>
        <v>9</v>
      </c>
      <c r="P29">
        <f>VLOOKUP($C29,'Results - OWASP'!$B$2:$L$297,4,FALSE)</f>
        <v>3</v>
      </c>
      <c r="Q29">
        <f>VLOOKUP($C29,'Results - OWASP'!$B$2:$L$297,5,FALSE)</f>
        <v>0</v>
      </c>
      <c r="R29">
        <f>VLOOKUP($C29,'Results - OWASP'!$B$2:$L$297,6,FALSE)</f>
        <v>4</v>
      </c>
      <c r="S29">
        <f>VLOOKUP($C29,'Results - OWASP'!$B$2:$L$297,7,FALSE)</f>
        <v>1</v>
      </c>
      <c r="T29">
        <f>VLOOKUP($C29,'Results - OWASP'!$B$2:$L$297,8,FALSE)</f>
        <v>6</v>
      </c>
      <c r="U29">
        <f>VLOOKUP($C29,'Results - OWASP'!$B$2:$L$297,9,FALSE)</f>
        <v>4</v>
      </c>
      <c r="V29">
        <f>VLOOKUP($C29,'Results - OWASP'!$B$2:$L$297,10,FALSE)</f>
        <v>1</v>
      </c>
      <c r="W29">
        <f>VLOOKUP($C29,'Results - OWASP'!$B$2:$L$297,11,FALSE)</f>
        <v>0</v>
      </c>
      <c r="X29">
        <f>VLOOKUP($C29,'Results - RiskLevel'!$B$2:$G$297,3,FALSE)</f>
        <v>37</v>
      </c>
      <c r="Y29">
        <f>VLOOKUP($C29,'Results - RiskLevel'!$B$2:$G$297,4,FALSE)</f>
        <v>14</v>
      </c>
      <c r="Z29">
        <f>VLOOKUP($C29,'Results - RiskLevel'!$B$2:$G$297,5,FALSE)</f>
        <v>16</v>
      </c>
      <c r="AA29">
        <f>VLOOKUP($C29,'Results - RiskLevel'!$B$2:$G$297,6,FALSE)</f>
        <v>7</v>
      </c>
      <c r="AB29">
        <f>VLOOKUP($C29,'Results - RiskLevel'!$B$2:$G$297,2,FALSE)</f>
        <v>0.51</v>
      </c>
    </row>
    <row r="30" spans="1:28" x14ac:dyDescent="0.2">
      <c r="A30">
        <v>29</v>
      </c>
      <c r="B30" t="s">
        <v>63</v>
      </c>
      <c r="C30" t="s">
        <v>64</v>
      </c>
      <c r="D30" t="s">
        <v>48</v>
      </c>
      <c r="E30" t="str">
        <f>VLOOKUP($C30,'APK Details'!$A$2:$E$295,3,FALSE)</f>
        <v>1,000,000+</v>
      </c>
      <c r="F30" t="str">
        <f>VLOOKUP($C30,'APK Details'!$A$2:$E$295,4,FALSE)</f>
        <v>6.7</v>
      </c>
      <c r="G30" t="str">
        <f>VLOOKUP($C30,'APK Details'!$A$2:$E$295,5,FALSE)</f>
        <v>2017-10-17</v>
      </c>
      <c r="H30" s="4">
        <f>VLOOKUP($C30,'Results - Sequence'!$B$2:$E$297,2,FALSE)</f>
        <v>44021.602889567497</v>
      </c>
      <c r="I30" s="4">
        <f>VLOOKUP($C30,'Results - Sequence'!$B$2:$E$297,3,FALSE)</f>
        <v>44021.603328154037</v>
      </c>
      <c r="J30" s="4">
        <f>VLOOKUP($C30,'Results - Sequence'!$B$2:$E$297,4,FALSE)</f>
        <v>4.3858653953066096E-4</v>
      </c>
      <c r="K30" t="str">
        <f>VLOOKUP($C30,Androbugs!$B$2:$C$297,2,FALSE)</f>
        <v>Y</v>
      </c>
      <c r="L30" t="str">
        <f>VLOOKUP($C30,Droidstatx!$B$2:$C$297,2,FALSE)</f>
        <v>Y</v>
      </c>
      <c r="M30" t="str">
        <f>VLOOKUP($C30,Super!$B$2:$C$297,2,FALSE)</f>
        <v>Y</v>
      </c>
      <c r="N30">
        <f>VLOOKUP($C30,'Results - OWASP'!$B$2:$L$297,2,FALSE)</f>
        <v>11</v>
      </c>
      <c r="O30">
        <f>VLOOKUP($C30,'Results - OWASP'!$B$2:$L$297,3,FALSE)</f>
        <v>10</v>
      </c>
      <c r="P30">
        <f>VLOOKUP($C30,'Results - OWASP'!$B$2:$L$297,4,FALSE)</f>
        <v>3</v>
      </c>
      <c r="Q30">
        <f>VLOOKUP($C30,'Results - OWASP'!$B$2:$L$297,5,FALSE)</f>
        <v>0</v>
      </c>
      <c r="R30">
        <f>VLOOKUP($C30,'Results - OWASP'!$B$2:$L$297,6,FALSE)</f>
        <v>5</v>
      </c>
      <c r="S30">
        <f>VLOOKUP($C30,'Results - OWASP'!$B$2:$L$297,7,FALSE)</f>
        <v>1</v>
      </c>
      <c r="T30">
        <f>VLOOKUP($C30,'Results - OWASP'!$B$2:$L$297,8,FALSE)</f>
        <v>4</v>
      </c>
      <c r="U30">
        <f>VLOOKUP($C30,'Results - OWASP'!$B$2:$L$297,9,FALSE)</f>
        <v>3</v>
      </c>
      <c r="V30">
        <f>VLOOKUP($C30,'Results - OWASP'!$B$2:$L$297,10,FALSE)</f>
        <v>2</v>
      </c>
      <c r="W30">
        <f>VLOOKUP($C30,'Results - OWASP'!$B$2:$L$297,11,FALSE)</f>
        <v>1</v>
      </c>
      <c r="X30">
        <f>VLOOKUP($C30,'Results - RiskLevel'!$B$2:$G$297,3,FALSE)</f>
        <v>40</v>
      </c>
      <c r="Y30">
        <f>VLOOKUP($C30,'Results - RiskLevel'!$B$2:$G$297,4,FALSE)</f>
        <v>14</v>
      </c>
      <c r="Z30">
        <f>VLOOKUP($C30,'Results - RiskLevel'!$B$2:$G$297,5,FALSE)</f>
        <v>19</v>
      </c>
      <c r="AA30">
        <f>VLOOKUP($C30,'Results - RiskLevel'!$B$2:$G$297,6,FALSE)</f>
        <v>7</v>
      </c>
      <c r="AB30">
        <f>VLOOKUP($C30,'Results - RiskLevel'!$B$2:$G$297,2,FALSE)</f>
        <v>0.54</v>
      </c>
    </row>
    <row r="31" spans="1:28" x14ac:dyDescent="0.2">
      <c r="A31">
        <v>30</v>
      </c>
      <c r="B31" t="s">
        <v>65</v>
      </c>
      <c r="C31" t="s">
        <v>66</v>
      </c>
      <c r="D31" t="s">
        <v>48</v>
      </c>
      <c r="E31" t="str">
        <f>VLOOKUP($C31,'APK Details'!$A$2:$E$295,3,FALSE)</f>
        <v>5,000,000+</v>
      </c>
      <c r="F31" t="str">
        <f>VLOOKUP($C31,'APK Details'!$A$2:$E$295,4,FALSE)</f>
        <v>1.6.0</v>
      </c>
      <c r="G31" t="str">
        <f>VLOOKUP($C31,'APK Details'!$A$2:$E$295,5,FALSE)</f>
        <v>2014-12-07</v>
      </c>
      <c r="H31" s="4" t="e">
        <f>VLOOKUP($C31,'Results - Sequence'!$B$2:$E$297,2,FALSE)</f>
        <v>#N/A</v>
      </c>
      <c r="I31" s="4" t="e">
        <f>VLOOKUP($C31,'Results - Sequence'!$B$2:$E$297,3,FALSE)</f>
        <v>#N/A</v>
      </c>
      <c r="J31" s="4" t="e">
        <f>VLOOKUP($C31,'Results - Sequence'!$B$2:$E$297,4,FALSE)</f>
        <v>#N/A</v>
      </c>
      <c r="K31" t="e">
        <f>VLOOKUP($C31,Androbugs!$B$2:$C$297,2,FALSE)</f>
        <v>#N/A</v>
      </c>
      <c r="L31" t="e">
        <f>VLOOKUP($C31,Droidstatx!$B$2:$C$297,2,FALSE)</f>
        <v>#N/A</v>
      </c>
      <c r="M31" t="e">
        <f>VLOOKUP($C31,Super!$B$2:$C$297,2,FALSE)</f>
        <v>#N/A</v>
      </c>
      <c r="N31" t="e">
        <f>VLOOKUP($C31,'Results - OWASP'!$B$2:$L$297,2,FALSE)</f>
        <v>#N/A</v>
      </c>
      <c r="O31" t="e">
        <f>VLOOKUP($C31,'Results - OWASP'!$B$2:$L$297,3,FALSE)</f>
        <v>#N/A</v>
      </c>
      <c r="P31" t="e">
        <f>VLOOKUP($C31,'Results - OWASP'!$B$2:$L$297,4,FALSE)</f>
        <v>#N/A</v>
      </c>
      <c r="Q31" t="e">
        <f>VLOOKUP($C31,'Results - OWASP'!$B$2:$L$297,5,FALSE)</f>
        <v>#N/A</v>
      </c>
      <c r="R31" t="e">
        <f>VLOOKUP($C31,'Results - OWASP'!$B$2:$L$297,6,FALSE)</f>
        <v>#N/A</v>
      </c>
      <c r="S31" t="e">
        <f>VLOOKUP($C31,'Results - OWASP'!$B$2:$L$297,7,FALSE)</f>
        <v>#N/A</v>
      </c>
      <c r="T31" t="e">
        <f>VLOOKUP($C31,'Results - OWASP'!$B$2:$L$297,8,FALSE)</f>
        <v>#N/A</v>
      </c>
      <c r="U31" t="e">
        <f>VLOOKUP($C31,'Results - OWASP'!$B$2:$L$297,9,FALSE)</f>
        <v>#N/A</v>
      </c>
      <c r="V31" t="e">
        <f>VLOOKUP($C31,'Results - OWASP'!$B$2:$L$297,10,FALSE)</f>
        <v>#N/A</v>
      </c>
      <c r="W31" t="e">
        <f>VLOOKUP($C31,'Results - OWASP'!$B$2:$L$297,11,FALSE)</f>
        <v>#N/A</v>
      </c>
      <c r="X31" t="e">
        <f>VLOOKUP($C31,'Results - RiskLevel'!$B$2:$G$297,3,FALSE)</f>
        <v>#N/A</v>
      </c>
      <c r="Y31" t="e">
        <f>VLOOKUP($C31,'Results - RiskLevel'!$B$2:$G$297,4,FALSE)</f>
        <v>#N/A</v>
      </c>
      <c r="Z31" t="e">
        <f>VLOOKUP($C31,'Results - RiskLevel'!$B$2:$G$297,5,FALSE)</f>
        <v>#N/A</v>
      </c>
      <c r="AA31" t="e">
        <f>VLOOKUP($C31,'Results - RiskLevel'!$B$2:$G$297,6,FALSE)</f>
        <v>#N/A</v>
      </c>
      <c r="AB31" t="e">
        <f>VLOOKUP($C31,'Results - RiskLevel'!$B$2:$G$297,2,FALSE)</f>
        <v>#N/A</v>
      </c>
    </row>
    <row r="32" spans="1:28" x14ac:dyDescent="0.2">
      <c r="A32">
        <v>31</v>
      </c>
      <c r="B32" t="s">
        <v>67</v>
      </c>
      <c r="C32" t="s">
        <v>68</v>
      </c>
      <c r="D32" t="s">
        <v>69</v>
      </c>
      <c r="E32" t="e">
        <f>VLOOKUP($C32,'APK Details'!$A$2:$E$295,3,FALSE)</f>
        <v>#N/A</v>
      </c>
      <c r="F32" t="e">
        <f>VLOOKUP($C32,'APK Details'!$A$2:$E$295,4,FALSE)</f>
        <v>#N/A</v>
      </c>
      <c r="G32" t="e">
        <f>VLOOKUP($C32,'APK Details'!$A$2:$E$295,5,FALSE)</f>
        <v>#N/A</v>
      </c>
      <c r="H32" s="4" t="e">
        <f>VLOOKUP($C32,'Results - Sequence'!$B$2:$E$297,2,FALSE)</f>
        <v>#N/A</v>
      </c>
      <c r="I32" s="4" t="e">
        <f>VLOOKUP($C32,'Results - Sequence'!$B$2:$E$297,3,FALSE)</f>
        <v>#N/A</v>
      </c>
      <c r="J32" s="4" t="e">
        <f>VLOOKUP($C32,'Results - Sequence'!$B$2:$E$297,4,FALSE)</f>
        <v>#N/A</v>
      </c>
      <c r="K32" t="e">
        <f>VLOOKUP($C32,Androbugs!$B$2:$C$297,2,FALSE)</f>
        <v>#N/A</v>
      </c>
      <c r="L32" t="e">
        <f>VLOOKUP($C32,Droidstatx!$B$2:$C$297,2,FALSE)</f>
        <v>#N/A</v>
      </c>
      <c r="M32" t="e">
        <f>VLOOKUP($C32,Super!$B$2:$C$297,2,FALSE)</f>
        <v>#N/A</v>
      </c>
      <c r="N32" t="e">
        <f>VLOOKUP($C32,'Results - OWASP'!$B$2:$L$297,2,FALSE)</f>
        <v>#N/A</v>
      </c>
      <c r="O32" t="e">
        <f>VLOOKUP($C32,'Results - OWASP'!$B$2:$L$297,3,FALSE)</f>
        <v>#N/A</v>
      </c>
      <c r="P32" t="e">
        <f>VLOOKUP($C32,'Results - OWASP'!$B$2:$L$297,4,FALSE)</f>
        <v>#N/A</v>
      </c>
      <c r="Q32" t="e">
        <f>VLOOKUP($C32,'Results - OWASP'!$B$2:$L$297,5,FALSE)</f>
        <v>#N/A</v>
      </c>
      <c r="R32" t="e">
        <f>VLOOKUP($C32,'Results - OWASP'!$B$2:$L$297,6,FALSE)</f>
        <v>#N/A</v>
      </c>
      <c r="S32" t="e">
        <f>VLOOKUP($C32,'Results - OWASP'!$B$2:$L$297,7,FALSE)</f>
        <v>#N/A</v>
      </c>
      <c r="T32" t="e">
        <f>VLOOKUP($C32,'Results - OWASP'!$B$2:$L$297,8,FALSE)</f>
        <v>#N/A</v>
      </c>
      <c r="U32" t="e">
        <f>VLOOKUP($C32,'Results - OWASP'!$B$2:$L$297,9,FALSE)</f>
        <v>#N/A</v>
      </c>
      <c r="V32" t="e">
        <f>VLOOKUP($C32,'Results - OWASP'!$B$2:$L$297,10,FALSE)</f>
        <v>#N/A</v>
      </c>
      <c r="W32" t="e">
        <f>VLOOKUP($C32,'Results - OWASP'!$B$2:$L$297,11,FALSE)</f>
        <v>#N/A</v>
      </c>
      <c r="X32" t="e">
        <f>VLOOKUP($C32,'Results - RiskLevel'!$B$2:$G$297,3,FALSE)</f>
        <v>#N/A</v>
      </c>
      <c r="Y32" t="e">
        <f>VLOOKUP($C32,'Results - RiskLevel'!$B$2:$G$297,4,FALSE)</f>
        <v>#N/A</v>
      </c>
      <c r="Z32" t="e">
        <f>VLOOKUP($C32,'Results - RiskLevel'!$B$2:$G$297,5,FALSE)</f>
        <v>#N/A</v>
      </c>
      <c r="AA32" t="e">
        <f>VLOOKUP($C32,'Results - RiskLevel'!$B$2:$G$297,6,FALSE)</f>
        <v>#N/A</v>
      </c>
      <c r="AB32" t="e">
        <f>VLOOKUP($C32,'Results - RiskLevel'!$B$2:$G$297,2,FALSE)</f>
        <v>#N/A</v>
      </c>
    </row>
    <row r="33" spans="1:28" x14ac:dyDescent="0.2">
      <c r="A33">
        <v>32</v>
      </c>
      <c r="B33" t="s">
        <v>70</v>
      </c>
      <c r="C33" t="s">
        <v>71</v>
      </c>
      <c r="D33" t="s">
        <v>69</v>
      </c>
      <c r="E33" t="str">
        <f>VLOOKUP($C33,'APK Details'!$A$2:$E$295,3,FALSE)</f>
        <v>100,000+</v>
      </c>
      <c r="F33" t="str">
        <f>VLOOKUP($C33,'APK Details'!$A$2:$E$295,4,FALSE)</f>
        <v>1.3.1</v>
      </c>
      <c r="G33" t="str">
        <f>VLOOKUP($C33,'APK Details'!$A$2:$E$295,5,FALSE)</f>
        <v>2020-03-03</v>
      </c>
      <c r="H33" s="4">
        <f>VLOOKUP($C33,'Results - Sequence'!$B$2:$E$297,2,FALSE)</f>
        <v>44021.554328710859</v>
      </c>
      <c r="I33" s="4">
        <f>VLOOKUP($C33,'Results - Sequence'!$B$2:$E$297,3,FALSE)</f>
        <v>44021.554792749077</v>
      </c>
      <c r="J33" s="4">
        <f>VLOOKUP($C33,'Results - Sequence'!$B$2:$E$297,4,FALSE)</f>
        <v>4.6403821761487052E-4</v>
      </c>
      <c r="K33" t="str">
        <f>VLOOKUP($C33,Androbugs!$B$2:$C$297,2,FALSE)</f>
        <v>Y</v>
      </c>
      <c r="L33" t="str">
        <f>VLOOKUP($C33,Droidstatx!$B$2:$C$297,2,FALSE)</f>
        <v>Y</v>
      </c>
      <c r="M33" t="str">
        <f>VLOOKUP($C33,Super!$B$2:$C$297,2,FALSE)</f>
        <v>Y</v>
      </c>
      <c r="N33">
        <f>VLOOKUP($C33,'Results - OWASP'!$B$2:$L$297,2,FALSE)</f>
        <v>14</v>
      </c>
      <c r="O33">
        <f>VLOOKUP($C33,'Results - OWASP'!$B$2:$L$297,3,FALSE)</f>
        <v>9</v>
      </c>
      <c r="P33">
        <f>VLOOKUP($C33,'Results - OWASP'!$B$2:$L$297,4,FALSE)</f>
        <v>3</v>
      </c>
      <c r="Q33">
        <f>VLOOKUP($C33,'Results - OWASP'!$B$2:$L$297,5,FALSE)</f>
        <v>0</v>
      </c>
      <c r="R33">
        <f>VLOOKUP($C33,'Results - OWASP'!$B$2:$L$297,6,FALSE)</f>
        <v>5</v>
      </c>
      <c r="S33">
        <f>VLOOKUP($C33,'Results - OWASP'!$B$2:$L$297,7,FALSE)</f>
        <v>1</v>
      </c>
      <c r="T33">
        <f>VLOOKUP($C33,'Results - OWASP'!$B$2:$L$297,8,FALSE)</f>
        <v>6</v>
      </c>
      <c r="U33">
        <f>VLOOKUP($C33,'Results - OWASP'!$B$2:$L$297,9,FALSE)</f>
        <v>4</v>
      </c>
      <c r="V33">
        <f>VLOOKUP($C33,'Results - OWASP'!$B$2:$L$297,10,FALSE)</f>
        <v>2</v>
      </c>
      <c r="W33">
        <f>VLOOKUP($C33,'Results - OWASP'!$B$2:$L$297,11,FALSE)</f>
        <v>1</v>
      </c>
      <c r="X33">
        <f>VLOOKUP($C33,'Results - RiskLevel'!$B$2:$G$297,3,FALSE)</f>
        <v>45</v>
      </c>
      <c r="Y33">
        <f>VLOOKUP($C33,'Results - RiskLevel'!$B$2:$G$297,4,FALSE)</f>
        <v>14</v>
      </c>
      <c r="Z33">
        <f>VLOOKUP($C33,'Results - RiskLevel'!$B$2:$G$297,5,FALSE)</f>
        <v>19</v>
      </c>
      <c r="AA33">
        <f>VLOOKUP($C33,'Results - RiskLevel'!$B$2:$G$297,6,FALSE)</f>
        <v>12</v>
      </c>
      <c r="AB33">
        <f>VLOOKUP($C33,'Results - RiskLevel'!$B$2:$G$297,2,FALSE)</f>
        <v>0.53</v>
      </c>
    </row>
    <row r="34" spans="1:28" x14ac:dyDescent="0.2">
      <c r="A34">
        <v>33</v>
      </c>
      <c r="B34" t="s">
        <v>72</v>
      </c>
      <c r="C34" t="s">
        <v>73</v>
      </c>
      <c r="D34" t="s">
        <v>69</v>
      </c>
      <c r="E34" t="str">
        <f>VLOOKUP($C34,'APK Details'!$A$2:$E$295,3,FALSE)</f>
        <v>100,000+</v>
      </c>
      <c r="F34" t="str">
        <f>VLOOKUP($C34,'APK Details'!$A$2:$E$295,4,FALSE)</f>
        <v>0.7.7</v>
      </c>
      <c r="G34" t="str">
        <f>VLOOKUP($C34,'APK Details'!$A$2:$E$295,5,FALSE)</f>
        <v>2020-06-05</v>
      </c>
      <c r="H34" s="4">
        <f>VLOOKUP($C34,'Results - Sequence'!$B$2:$E$297,2,FALSE)</f>
        <v>44021.609817036813</v>
      </c>
      <c r="I34" s="4">
        <f>VLOOKUP($C34,'Results - Sequence'!$B$2:$E$297,3,FALSE)</f>
        <v>44021.610146555751</v>
      </c>
      <c r="J34" s="4">
        <f>VLOOKUP($C34,'Results - Sequence'!$B$2:$E$297,4,FALSE)</f>
        <v>3.2951893808785826E-4</v>
      </c>
      <c r="K34" t="str">
        <f>VLOOKUP($C34,Androbugs!$B$2:$C$297,2,FALSE)</f>
        <v>Y</v>
      </c>
      <c r="L34" t="str">
        <f>VLOOKUP($C34,Droidstatx!$B$2:$C$297,2,FALSE)</f>
        <v>Y</v>
      </c>
      <c r="M34" t="str">
        <f>VLOOKUP($C34,Super!$B$2:$C$297,2,FALSE)</f>
        <v>Y</v>
      </c>
      <c r="N34">
        <f>VLOOKUP($C34,'Results - OWASP'!$B$2:$L$297,2,FALSE)</f>
        <v>7</v>
      </c>
      <c r="O34">
        <f>VLOOKUP($C34,'Results - OWASP'!$B$2:$L$297,3,FALSE)</f>
        <v>6</v>
      </c>
      <c r="P34">
        <f>VLOOKUP($C34,'Results - OWASP'!$B$2:$L$297,4,FALSE)</f>
        <v>3</v>
      </c>
      <c r="Q34">
        <f>VLOOKUP($C34,'Results - OWASP'!$B$2:$L$297,5,FALSE)</f>
        <v>0</v>
      </c>
      <c r="R34">
        <f>VLOOKUP($C34,'Results - OWASP'!$B$2:$L$297,6,FALSE)</f>
        <v>4</v>
      </c>
      <c r="S34">
        <f>VLOOKUP($C34,'Results - OWASP'!$B$2:$L$297,7,FALSE)</f>
        <v>1</v>
      </c>
      <c r="T34">
        <f>VLOOKUP($C34,'Results - OWASP'!$B$2:$L$297,8,FALSE)</f>
        <v>5</v>
      </c>
      <c r="U34">
        <f>VLOOKUP($C34,'Results - OWASP'!$B$2:$L$297,9,FALSE)</f>
        <v>4</v>
      </c>
      <c r="V34">
        <f>VLOOKUP($C34,'Results - OWASP'!$B$2:$L$297,10,FALSE)</f>
        <v>1</v>
      </c>
      <c r="W34">
        <f>VLOOKUP($C34,'Results - OWASP'!$B$2:$L$297,11,FALSE)</f>
        <v>1</v>
      </c>
      <c r="X34">
        <f>VLOOKUP($C34,'Results - RiskLevel'!$B$2:$G$297,3,FALSE)</f>
        <v>32</v>
      </c>
      <c r="Y34">
        <f>VLOOKUP($C34,'Results - RiskLevel'!$B$2:$G$297,4,FALSE)</f>
        <v>12</v>
      </c>
      <c r="Z34">
        <f>VLOOKUP($C34,'Results - RiskLevel'!$B$2:$G$297,5,FALSE)</f>
        <v>12</v>
      </c>
      <c r="AA34">
        <f>VLOOKUP($C34,'Results - RiskLevel'!$B$2:$G$297,6,FALSE)</f>
        <v>8</v>
      </c>
      <c r="AB34">
        <f>VLOOKUP($C34,'Results - RiskLevel'!$B$2:$G$297,2,FALSE)</f>
        <v>0.59</v>
      </c>
    </row>
    <row r="35" spans="1:28" x14ac:dyDescent="0.2">
      <c r="A35">
        <v>34</v>
      </c>
      <c r="B35" t="s">
        <v>74</v>
      </c>
      <c r="C35" t="s">
        <v>75</v>
      </c>
      <c r="D35" t="s">
        <v>69</v>
      </c>
      <c r="E35" t="str">
        <f>VLOOKUP($C35,'APK Details'!$A$2:$E$295,3,FALSE)</f>
        <v>100,000,000+</v>
      </c>
      <c r="F35" t="str">
        <f>VLOOKUP($C35,'APK Details'!$A$2:$E$295,4,FALSE)</f>
        <v>Varies with device</v>
      </c>
      <c r="G35" t="str">
        <f>VLOOKUP($C35,'APK Details'!$A$2:$E$295,5,FALSE)</f>
        <v>2015-02-23</v>
      </c>
      <c r="H35" s="4" t="e">
        <f>VLOOKUP($C35,'Results - Sequence'!$B$2:$E$297,2,FALSE)</f>
        <v>#N/A</v>
      </c>
      <c r="I35" s="4" t="e">
        <f>VLOOKUP($C35,'Results - Sequence'!$B$2:$E$297,3,FALSE)</f>
        <v>#N/A</v>
      </c>
      <c r="J35" s="4" t="e">
        <f>VLOOKUP($C35,'Results - Sequence'!$B$2:$E$297,4,FALSE)</f>
        <v>#N/A</v>
      </c>
      <c r="K35" t="e">
        <f>VLOOKUP($C35,Androbugs!$B$2:$C$297,2,FALSE)</f>
        <v>#N/A</v>
      </c>
      <c r="L35" t="e">
        <f>VLOOKUP($C35,Droidstatx!$B$2:$C$297,2,FALSE)</f>
        <v>#N/A</v>
      </c>
      <c r="M35" t="e">
        <f>VLOOKUP($C35,Super!$B$2:$C$297,2,FALSE)</f>
        <v>#N/A</v>
      </c>
      <c r="N35" t="e">
        <f>VLOOKUP($C35,'Results - OWASP'!$B$2:$L$297,2,FALSE)</f>
        <v>#N/A</v>
      </c>
      <c r="O35" t="e">
        <f>VLOOKUP($C35,'Results - OWASP'!$B$2:$L$297,3,FALSE)</f>
        <v>#N/A</v>
      </c>
      <c r="P35" t="e">
        <f>VLOOKUP($C35,'Results - OWASP'!$B$2:$L$297,4,FALSE)</f>
        <v>#N/A</v>
      </c>
      <c r="Q35" t="e">
        <f>VLOOKUP($C35,'Results - OWASP'!$B$2:$L$297,5,FALSE)</f>
        <v>#N/A</v>
      </c>
      <c r="R35" t="e">
        <f>VLOOKUP($C35,'Results - OWASP'!$B$2:$L$297,6,FALSE)</f>
        <v>#N/A</v>
      </c>
      <c r="S35" t="e">
        <f>VLOOKUP($C35,'Results - OWASP'!$B$2:$L$297,7,FALSE)</f>
        <v>#N/A</v>
      </c>
      <c r="T35" t="e">
        <f>VLOOKUP($C35,'Results - OWASP'!$B$2:$L$297,8,FALSE)</f>
        <v>#N/A</v>
      </c>
      <c r="U35" t="e">
        <f>VLOOKUP($C35,'Results - OWASP'!$B$2:$L$297,9,FALSE)</f>
        <v>#N/A</v>
      </c>
      <c r="V35" t="e">
        <f>VLOOKUP($C35,'Results - OWASP'!$B$2:$L$297,10,FALSE)</f>
        <v>#N/A</v>
      </c>
      <c r="W35" t="e">
        <f>VLOOKUP($C35,'Results - OWASP'!$B$2:$L$297,11,FALSE)</f>
        <v>#N/A</v>
      </c>
      <c r="X35" t="e">
        <f>VLOOKUP($C35,'Results - RiskLevel'!$B$2:$G$297,3,FALSE)</f>
        <v>#N/A</v>
      </c>
      <c r="Y35" t="e">
        <f>VLOOKUP($C35,'Results - RiskLevel'!$B$2:$G$297,4,FALSE)</f>
        <v>#N/A</v>
      </c>
      <c r="Z35" t="e">
        <f>VLOOKUP($C35,'Results - RiskLevel'!$B$2:$G$297,5,FALSE)</f>
        <v>#N/A</v>
      </c>
      <c r="AA35" t="e">
        <f>VLOOKUP($C35,'Results - RiskLevel'!$B$2:$G$297,6,FALSE)</f>
        <v>#N/A</v>
      </c>
      <c r="AB35" t="e">
        <f>VLOOKUP($C35,'Results - RiskLevel'!$B$2:$G$297,2,FALSE)</f>
        <v>#N/A</v>
      </c>
    </row>
    <row r="36" spans="1:28" x14ac:dyDescent="0.2">
      <c r="A36">
        <v>35</v>
      </c>
      <c r="B36" t="s">
        <v>76</v>
      </c>
      <c r="C36" t="s">
        <v>77</v>
      </c>
      <c r="D36" t="s">
        <v>69</v>
      </c>
      <c r="E36" t="str">
        <f>VLOOKUP($C36,'APK Details'!$A$2:$E$295,3,FALSE)</f>
        <v>1,000,000,000+</v>
      </c>
      <c r="F36" t="str">
        <f>VLOOKUP($C36,'APK Details'!$A$2:$E$295,4,FALSE)</f>
        <v>Varies with device</v>
      </c>
      <c r="G36" t="str">
        <f>VLOOKUP($C36,'APK Details'!$A$2:$E$295,5,FALSE)</f>
        <v>2013-07-24</v>
      </c>
      <c r="H36" s="4">
        <f>VLOOKUP($C36,'Results - Sequence'!$B$2:$E$297,2,FALSE)</f>
        <v>44021.56668636531</v>
      </c>
      <c r="I36" s="4">
        <f>VLOOKUP($C36,'Results - Sequence'!$B$2:$E$297,3,FALSE)</f>
        <v>44021.567209975437</v>
      </c>
      <c r="J36" s="4">
        <f>VLOOKUP($C36,'Results - Sequence'!$B$2:$E$297,4,FALSE)</f>
        <v>5.2361012785695493E-4</v>
      </c>
      <c r="K36" t="str">
        <f>VLOOKUP($C36,Androbugs!$B$2:$C$297,2,FALSE)</f>
        <v>Y</v>
      </c>
      <c r="L36" t="str">
        <f>VLOOKUP($C36,Droidstatx!$B$2:$C$297,2,FALSE)</f>
        <v>Y</v>
      </c>
      <c r="M36" t="e">
        <f>VLOOKUP($C36,Super!$B$2:$C$297,2,FALSE)</f>
        <v>#N/A</v>
      </c>
      <c r="N36">
        <f>VLOOKUP($C36,'Results - OWASP'!$B$2:$L$297,2,FALSE)</f>
        <v>9</v>
      </c>
      <c r="O36">
        <f>VLOOKUP($C36,'Results - OWASP'!$B$2:$L$297,3,FALSE)</f>
        <v>3</v>
      </c>
      <c r="P36">
        <f>VLOOKUP($C36,'Results - OWASP'!$B$2:$L$297,4,FALSE)</f>
        <v>3</v>
      </c>
      <c r="Q36">
        <f>VLOOKUP($C36,'Results - OWASP'!$B$2:$L$297,5,FALSE)</f>
        <v>0</v>
      </c>
      <c r="R36">
        <f>VLOOKUP($C36,'Results - OWASP'!$B$2:$L$297,6,FALSE)</f>
        <v>1</v>
      </c>
      <c r="S36">
        <f>VLOOKUP($C36,'Results - OWASP'!$B$2:$L$297,7,FALSE)</f>
        <v>1</v>
      </c>
      <c r="T36">
        <f>VLOOKUP($C36,'Results - OWASP'!$B$2:$L$297,8,FALSE)</f>
        <v>1</v>
      </c>
      <c r="U36">
        <f>VLOOKUP($C36,'Results - OWASP'!$B$2:$L$297,9,FALSE)</f>
        <v>3</v>
      </c>
      <c r="V36">
        <f>VLOOKUP($C36,'Results - OWASP'!$B$2:$L$297,10,FALSE)</f>
        <v>1</v>
      </c>
      <c r="W36">
        <f>VLOOKUP($C36,'Results - OWASP'!$B$2:$L$297,11,FALSE)</f>
        <v>0</v>
      </c>
      <c r="X36">
        <f>VLOOKUP($C36,'Results - RiskLevel'!$B$2:$G$297,3,FALSE)</f>
        <v>22</v>
      </c>
      <c r="Y36">
        <f>VLOOKUP($C36,'Results - RiskLevel'!$B$2:$G$297,4,FALSE)</f>
        <v>8</v>
      </c>
      <c r="Z36">
        <f>VLOOKUP($C36,'Results - RiskLevel'!$B$2:$G$297,5,FALSE)</f>
        <v>10</v>
      </c>
      <c r="AA36">
        <f>VLOOKUP($C36,'Results - RiskLevel'!$B$2:$G$297,6,FALSE)</f>
        <v>4</v>
      </c>
      <c r="AB36">
        <f>VLOOKUP($C36,'Results - RiskLevel'!$B$2:$G$297,2,FALSE)</f>
        <v>0.52</v>
      </c>
    </row>
    <row r="37" spans="1:28" x14ac:dyDescent="0.2">
      <c r="A37">
        <v>36</v>
      </c>
      <c r="B37" t="s">
        <v>78</v>
      </c>
      <c r="C37" t="s">
        <v>79</v>
      </c>
      <c r="D37" t="s">
        <v>69</v>
      </c>
      <c r="E37" t="str">
        <f>VLOOKUP($C37,'APK Details'!$A$2:$E$295,3,FALSE)</f>
        <v>100,000,000+</v>
      </c>
      <c r="F37" t="str">
        <f>VLOOKUP($C37,'APK Details'!$A$2:$E$295,4,FALSE)</f>
        <v>Varies with device</v>
      </c>
      <c r="G37" t="str">
        <f>VLOOKUP($C37,'APK Details'!$A$2:$E$295,5,FALSE)</f>
        <v>2015-05-20</v>
      </c>
      <c r="H37" s="4">
        <f>VLOOKUP($C37,'Results - Sequence'!$B$2:$E$297,2,FALSE)</f>
        <v>44021.620848351791</v>
      </c>
      <c r="I37" s="4">
        <f>VLOOKUP($C37,'Results - Sequence'!$B$2:$E$297,3,FALSE)</f>
        <v>44021.62130159347</v>
      </c>
      <c r="J37" s="4">
        <f>VLOOKUP($C37,'Results - Sequence'!$B$2:$E$297,4,FALSE)</f>
        <v>4.5324167876970023E-4</v>
      </c>
      <c r="K37" t="str">
        <f>VLOOKUP($C37,Androbugs!$B$2:$C$297,2,FALSE)</f>
        <v>Y</v>
      </c>
      <c r="L37" t="str">
        <f>VLOOKUP($C37,Droidstatx!$B$2:$C$297,2,FALSE)</f>
        <v>Y</v>
      </c>
      <c r="M37" t="e">
        <f>VLOOKUP($C37,Super!$B$2:$C$297,2,FALSE)</f>
        <v>#N/A</v>
      </c>
      <c r="N37">
        <f>VLOOKUP($C37,'Results - OWASP'!$B$2:$L$297,2,FALSE)</f>
        <v>8</v>
      </c>
      <c r="O37">
        <f>VLOOKUP($C37,'Results - OWASP'!$B$2:$L$297,3,FALSE)</f>
        <v>2</v>
      </c>
      <c r="P37">
        <f>VLOOKUP($C37,'Results - OWASP'!$B$2:$L$297,4,FALSE)</f>
        <v>2</v>
      </c>
      <c r="Q37">
        <f>VLOOKUP($C37,'Results - OWASP'!$B$2:$L$297,5,FALSE)</f>
        <v>0</v>
      </c>
      <c r="R37">
        <f>VLOOKUP($C37,'Results - OWASP'!$B$2:$L$297,6,FALSE)</f>
        <v>2</v>
      </c>
      <c r="S37">
        <f>VLOOKUP($C37,'Results - OWASP'!$B$2:$L$297,7,FALSE)</f>
        <v>1</v>
      </c>
      <c r="T37">
        <f>VLOOKUP($C37,'Results - OWASP'!$B$2:$L$297,8,FALSE)</f>
        <v>1</v>
      </c>
      <c r="U37">
        <f>VLOOKUP($C37,'Results - OWASP'!$B$2:$L$297,9,FALSE)</f>
        <v>3</v>
      </c>
      <c r="V37">
        <f>VLOOKUP($C37,'Results - OWASP'!$B$2:$L$297,10,FALSE)</f>
        <v>1</v>
      </c>
      <c r="W37">
        <f>VLOOKUP($C37,'Results - OWASP'!$B$2:$L$297,11,FALSE)</f>
        <v>0</v>
      </c>
      <c r="X37">
        <f>VLOOKUP($C37,'Results - RiskLevel'!$B$2:$G$297,3,FALSE)</f>
        <v>20</v>
      </c>
      <c r="Y37">
        <f>VLOOKUP($C37,'Results - RiskLevel'!$B$2:$G$297,4,FALSE)</f>
        <v>6</v>
      </c>
      <c r="Z37">
        <f>VLOOKUP($C37,'Results - RiskLevel'!$B$2:$G$297,5,FALSE)</f>
        <v>10</v>
      </c>
      <c r="AA37">
        <f>VLOOKUP($C37,'Results - RiskLevel'!$B$2:$G$297,6,FALSE)</f>
        <v>4</v>
      </c>
      <c r="AB37">
        <f>VLOOKUP($C37,'Results - RiskLevel'!$B$2:$G$297,2,FALSE)</f>
        <v>0.51</v>
      </c>
    </row>
    <row r="38" spans="1:28" x14ac:dyDescent="0.2">
      <c r="A38">
        <v>37</v>
      </c>
      <c r="B38" t="s">
        <v>80</v>
      </c>
      <c r="C38" t="s">
        <v>81</v>
      </c>
      <c r="D38" t="s">
        <v>69</v>
      </c>
      <c r="E38" t="e">
        <f>VLOOKUP($C38,'APK Details'!$A$2:$E$295,3,FALSE)</f>
        <v>#N/A</v>
      </c>
      <c r="F38" t="e">
        <f>VLOOKUP($C38,'APK Details'!$A$2:$E$295,4,FALSE)</f>
        <v>#N/A</v>
      </c>
      <c r="G38" t="e">
        <f>VLOOKUP($C38,'APK Details'!$A$2:$E$295,5,FALSE)</f>
        <v>#N/A</v>
      </c>
      <c r="H38" s="4" t="e">
        <f>VLOOKUP($C38,'Results - Sequence'!$B$2:$E$297,2,FALSE)</f>
        <v>#N/A</v>
      </c>
      <c r="I38" s="4" t="e">
        <f>VLOOKUP($C38,'Results - Sequence'!$B$2:$E$297,3,FALSE)</f>
        <v>#N/A</v>
      </c>
      <c r="J38" s="4" t="e">
        <f>VLOOKUP($C38,'Results - Sequence'!$B$2:$E$297,4,FALSE)</f>
        <v>#N/A</v>
      </c>
      <c r="K38" t="e">
        <f>VLOOKUP($C38,Androbugs!$B$2:$C$297,2,FALSE)</f>
        <v>#N/A</v>
      </c>
      <c r="L38" t="e">
        <f>VLOOKUP($C38,Droidstatx!$B$2:$C$297,2,FALSE)</f>
        <v>#N/A</v>
      </c>
      <c r="M38" t="e">
        <f>VLOOKUP($C38,Super!$B$2:$C$297,2,FALSE)</f>
        <v>#N/A</v>
      </c>
      <c r="N38" t="e">
        <f>VLOOKUP($C38,'Results - OWASP'!$B$2:$L$297,2,FALSE)</f>
        <v>#N/A</v>
      </c>
      <c r="O38" t="e">
        <f>VLOOKUP($C38,'Results - OWASP'!$B$2:$L$297,3,FALSE)</f>
        <v>#N/A</v>
      </c>
      <c r="P38" t="e">
        <f>VLOOKUP($C38,'Results - OWASP'!$B$2:$L$297,4,FALSE)</f>
        <v>#N/A</v>
      </c>
      <c r="Q38" t="e">
        <f>VLOOKUP($C38,'Results - OWASP'!$B$2:$L$297,5,FALSE)</f>
        <v>#N/A</v>
      </c>
      <c r="R38" t="e">
        <f>VLOOKUP($C38,'Results - OWASP'!$B$2:$L$297,6,FALSE)</f>
        <v>#N/A</v>
      </c>
      <c r="S38" t="e">
        <f>VLOOKUP($C38,'Results - OWASP'!$B$2:$L$297,7,FALSE)</f>
        <v>#N/A</v>
      </c>
      <c r="T38" t="e">
        <f>VLOOKUP($C38,'Results - OWASP'!$B$2:$L$297,8,FALSE)</f>
        <v>#N/A</v>
      </c>
      <c r="U38" t="e">
        <f>VLOOKUP($C38,'Results - OWASP'!$B$2:$L$297,9,FALSE)</f>
        <v>#N/A</v>
      </c>
      <c r="V38" t="e">
        <f>VLOOKUP($C38,'Results - OWASP'!$B$2:$L$297,10,FALSE)</f>
        <v>#N/A</v>
      </c>
      <c r="W38" t="e">
        <f>VLOOKUP($C38,'Results - OWASP'!$B$2:$L$297,11,FALSE)</f>
        <v>#N/A</v>
      </c>
      <c r="X38" t="e">
        <f>VLOOKUP($C38,'Results - RiskLevel'!$B$2:$G$297,3,FALSE)</f>
        <v>#N/A</v>
      </c>
      <c r="Y38" t="e">
        <f>VLOOKUP($C38,'Results - RiskLevel'!$B$2:$G$297,4,FALSE)</f>
        <v>#N/A</v>
      </c>
      <c r="Z38" t="e">
        <f>VLOOKUP($C38,'Results - RiskLevel'!$B$2:$G$297,5,FALSE)</f>
        <v>#N/A</v>
      </c>
      <c r="AA38" t="e">
        <f>VLOOKUP($C38,'Results - RiskLevel'!$B$2:$G$297,6,FALSE)</f>
        <v>#N/A</v>
      </c>
      <c r="AB38" t="e">
        <f>VLOOKUP($C38,'Results - RiskLevel'!$B$2:$G$297,2,FALSE)</f>
        <v>#N/A</v>
      </c>
    </row>
    <row r="39" spans="1:28" x14ac:dyDescent="0.2">
      <c r="A39">
        <v>38</v>
      </c>
      <c r="B39" t="s">
        <v>82</v>
      </c>
      <c r="C39" t="s">
        <v>83</v>
      </c>
      <c r="D39" t="s">
        <v>69</v>
      </c>
      <c r="E39" t="str">
        <f>VLOOKUP($C39,'APK Details'!$A$2:$E$295,3,FALSE)</f>
        <v>1,000,000+</v>
      </c>
      <c r="F39" t="str">
        <f>VLOOKUP($C39,'APK Details'!$A$2:$E$295,4,FALSE)</f>
        <v>5.0</v>
      </c>
      <c r="G39" t="str">
        <f>VLOOKUP($C39,'APK Details'!$A$2:$E$295,5,FALSE)</f>
        <v>2019-10-30</v>
      </c>
      <c r="H39" s="4">
        <f>VLOOKUP($C39,'Results - Sequence'!$B$2:$E$297,2,FALSE)</f>
        <v>44021.550101332366</v>
      </c>
      <c r="I39" s="4">
        <f>VLOOKUP($C39,'Results - Sequence'!$B$2:$E$297,3,FALSE)</f>
        <v>44021.5505825992</v>
      </c>
      <c r="J39" s="4">
        <f>VLOOKUP($C39,'Results - Sequence'!$B$2:$E$297,4,FALSE)</f>
        <v>4.8126683395821601E-4</v>
      </c>
      <c r="K39" t="str">
        <f>VLOOKUP($C39,Androbugs!$B$2:$C$297,2,FALSE)</f>
        <v>Y</v>
      </c>
      <c r="L39" t="str">
        <f>VLOOKUP($C39,Droidstatx!$B$2:$C$297,2,FALSE)</f>
        <v>Y</v>
      </c>
      <c r="M39" t="str">
        <f>VLOOKUP($C39,Super!$B$2:$C$297,2,FALSE)</f>
        <v>Y</v>
      </c>
      <c r="N39">
        <f>VLOOKUP($C39,'Results - OWASP'!$B$2:$L$297,2,FALSE)</f>
        <v>9</v>
      </c>
      <c r="O39">
        <f>VLOOKUP($C39,'Results - OWASP'!$B$2:$L$297,3,FALSE)</f>
        <v>8</v>
      </c>
      <c r="P39">
        <f>VLOOKUP($C39,'Results - OWASP'!$B$2:$L$297,4,FALSE)</f>
        <v>2</v>
      </c>
      <c r="Q39">
        <f>VLOOKUP($C39,'Results - OWASP'!$B$2:$L$297,5,FALSE)</f>
        <v>0</v>
      </c>
      <c r="R39">
        <f>VLOOKUP($C39,'Results - OWASP'!$B$2:$L$297,6,FALSE)</f>
        <v>4</v>
      </c>
      <c r="S39">
        <f>VLOOKUP($C39,'Results - OWASP'!$B$2:$L$297,7,FALSE)</f>
        <v>1</v>
      </c>
      <c r="T39">
        <f>VLOOKUP($C39,'Results - OWASP'!$B$2:$L$297,8,FALSE)</f>
        <v>5</v>
      </c>
      <c r="U39">
        <f>VLOOKUP($C39,'Results - OWASP'!$B$2:$L$297,9,FALSE)</f>
        <v>4</v>
      </c>
      <c r="V39">
        <f>VLOOKUP($C39,'Results - OWASP'!$B$2:$L$297,10,FALSE)</f>
        <v>1</v>
      </c>
      <c r="W39">
        <f>VLOOKUP($C39,'Results - OWASP'!$B$2:$L$297,11,FALSE)</f>
        <v>1</v>
      </c>
      <c r="X39">
        <f>VLOOKUP($C39,'Results - RiskLevel'!$B$2:$G$297,3,FALSE)</f>
        <v>35</v>
      </c>
      <c r="Y39">
        <f>VLOOKUP($C39,'Results - RiskLevel'!$B$2:$G$297,4,FALSE)</f>
        <v>11</v>
      </c>
      <c r="Z39">
        <f>VLOOKUP($C39,'Results - RiskLevel'!$B$2:$G$297,5,FALSE)</f>
        <v>18</v>
      </c>
      <c r="AA39">
        <f>VLOOKUP($C39,'Results - RiskLevel'!$B$2:$G$297,6,FALSE)</f>
        <v>6</v>
      </c>
      <c r="AB39">
        <f>VLOOKUP($C39,'Results - RiskLevel'!$B$2:$G$297,2,FALSE)</f>
        <v>0.53</v>
      </c>
    </row>
    <row r="40" spans="1:28" x14ac:dyDescent="0.2">
      <c r="A40">
        <v>39</v>
      </c>
      <c r="B40" t="s">
        <v>84</v>
      </c>
      <c r="C40" t="s">
        <v>85</v>
      </c>
      <c r="D40" t="s">
        <v>69</v>
      </c>
      <c r="E40" t="str">
        <f>VLOOKUP($C40,'APK Details'!$A$2:$E$295,3,FALSE)</f>
        <v>10,000,000+</v>
      </c>
      <c r="F40" t="str">
        <f>VLOOKUP($C40,'APK Details'!$A$2:$E$295,4,FALSE)</f>
        <v>6.0.8</v>
      </c>
      <c r="G40" t="str">
        <f>VLOOKUP($C40,'APK Details'!$A$2:$E$295,5,FALSE)</f>
        <v>2017-07-21</v>
      </c>
      <c r="H40" s="4">
        <f>VLOOKUP($C40,'Results - Sequence'!$B$2:$E$297,2,FALSE)</f>
        <v>44021.568948545151</v>
      </c>
      <c r="I40" s="4">
        <f>VLOOKUP($C40,'Results - Sequence'!$B$2:$E$297,3,FALSE)</f>
        <v>44021.569347800847</v>
      </c>
      <c r="J40" s="4">
        <f>VLOOKUP($C40,'Results - Sequence'!$B$2:$E$297,4,FALSE)</f>
        <v>3.9925569581100717E-4</v>
      </c>
      <c r="K40" t="str">
        <f>VLOOKUP($C40,Androbugs!$B$2:$C$297,2,FALSE)</f>
        <v>Y</v>
      </c>
      <c r="L40" t="str">
        <f>VLOOKUP($C40,Droidstatx!$B$2:$C$297,2,FALSE)</f>
        <v>Y</v>
      </c>
      <c r="M40" t="str">
        <f>VLOOKUP($C40,Super!$B$2:$C$297,2,FALSE)</f>
        <v>Y</v>
      </c>
      <c r="N40">
        <f>VLOOKUP($C40,'Results - OWASP'!$B$2:$L$297,2,FALSE)</f>
        <v>7</v>
      </c>
      <c r="O40">
        <f>VLOOKUP($C40,'Results - OWASP'!$B$2:$L$297,3,FALSE)</f>
        <v>7</v>
      </c>
      <c r="P40">
        <f>VLOOKUP($C40,'Results - OWASP'!$B$2:$L$297,4,FALSE)</f>
        <v>2</v>
      </c>
      <c r="Q40">
        <f>VLOOKUP($C40,'Results - OWASP'!$B$2:$L$297,5,FALSE)</f>
        <v>0</v>
      </c>
      <c r="R40">
        <f>VLOOKUP($C40,'Results - OWASP'!$B$2:$L$297,6,FALSE)</f>
        <v>5</v>
      </c>
      <c r="S40">
        <f>VLOOKUP($C40,'Results - OWASP'!$B$2:$L$297,7,FALSE)</f>
        <v>1</v>
      </c>
      <c r="T40">
        <f>VLOOKUP($C40,'Results - OWASP'!$B$2:$L$297,8,FALSE)</f>
        <v>5</v>
      </c>
      <c r="U40">
        <f>VLOOKUP($C40,'Results - OWASP'!$B$2:$L$297,9,FALSE)</f>
        <v>4</v>
      </c>
      <c r="V40">
        <f>VLOOKUP($C40,'Results - OWASP'!$B$2:$L$297,10,FALSE)</f>
        <v>2</v>
      </c>
      <c r="W40">
        <f>VLOOKUP($C40,'Results - OWASP'!$B$2:$L$297,11,FALSE)</f>
        <v>1</v>
      </c>
      <c r="X40">
        <f>VLOOKUP($C40,'Results - RiskLevel'!$B$2:$G$297,3,FALSE)</f>
        <v>34</v>
      </c>
      <c r="Y40">
        <f>VLOOKUP($C40,'Results - RiskLevel'!$B$2:$G$297,4,FALSE)</f>
        <v>13</v>
      </c>
      <c r="Z40">
        <f>VLOOKUP($C40,'Results - RiskLevel'!$B$2:$G$297,5,FALSE)</f>
        <v>15</v>
      </c>
      <c r="AA40">
        <f>VLOOKUP($C40,'Results - RiskLevel'!$B$2:$G$297,6,FALSE)</f>
        <v>6</v>
      </c>
      <c r="AB40">
        <f>VLOOKUP($C40,'Results - RiskLevel'!$B$2:$G$297,2,FALSE)</f>
        <v>0.55000000000000004</v>
      </c>
    </row>
    <row r="41" spans="1:28" x14ac:dyDescent="0.2">
      <c r="A41">
        <v>40</v>
      </c>
      <c r="B41" t="s">
        <v>86</v>
      </c>
      <c r="C41" t="s">
        <v>87</v>
      </c>
      <c r="D41" t="s">
        <v>69</v>
      </c>
      <c r="E41" t="str">
        <f>VLOOKUP($C41,'APK Details'!$A$2:$E$295,3,FALSE)</f>
        <v>1,000,000+</v>
      </c>
      <c r="F41" t="str">
        <f>VLOOKUP($C41,'APK Details'!$A$2:$E$295,4,FALSE)</f>
        <v>9.17.0</v>
      </c>
      <c r="G41" t="str">
        <f>VLOOKUP($C41,'APK Details'!$A$2:$E$295,5,FALSE)</f>
        <v>2017-03-09</v>
      </c>
      <c r="H41" s="4">
        <f>VLOOKUP($C41,'Results - Sequence'!$B$2:$E$297,2,FALSE)</f>
        <v>44021.601185493128</v>
      </c>
      <c r="I41" s="4">
        <f>VLOOKUP($C41,'Results - Sequence'!$B$2:$E$297,3,FALSE)</f>
        <v>44021.601636481762</v>
      </c>
      <c r="J41" s="4">
        <f>VLOOKUP($C41,'Results - Sequence'!$B$2:$E$297,4,FALSE)</f>
        <v>4.5098863483872265E-4</v>
      </c>
      <c r="K41" t="str">
        <f>VLOOKUP($C41,Androbugs!$B$2:$C$297,2,FALSE)</f>
        <v>Y</v>
      </c>
      <c r="L41" t="str">
        <f>VLOOKUP($C41,Droidstatx!$B$2:$C$297,2,FALSE)</f>
        <v>Y</v>
      </c>
      <c r="M41" t="str">
        <f>VLOOKUP($C41,Super!$B$2:$C$297,2,FALSE)</f>
        <v>Y</v>
      </c>
      <c r="N41">
        <f>VLOOKUP($C41,'Results - OWASP'!$B$2:$L$297,2,FALSE)</f>
        <v>6</v>
      </c>
      <c r="O41">
        <f>VLOOKUP($C41,'Results - OWASP'!$B$2:$L$297,3,FALSE)</f>
        <v>7</v>
      </c>
      <c r="P41">
        <f>VLOOKUP($C41,'Results - OWASP'!$B$2:$L$297,4,FALSE)</f>
        <v>4</v>
      </c>
      <c r="Q41">
        <f>VLOOKUP($C41,'Results - OWASP'!$B$2:$L$297,5,FALSE)</f>
        <v>0</v>
      </c>
      <c r="R41">
        <f>VLOOKUP($C41,'Results - OWASP'!$B$2:$L$297,6,FALSE)</f>
        <v>4</v>
      </c>
      <c r="S41">
        <f>VLOOKUP($C41,'Results - OWASP'!$B$2:$L$297,7,FALSE)</f>
        <v>1</v>
      </c>
      <c r="T41">
        <f>VLOOKUP($C41,'Results - OWASP'!$B$2:$L$297,8,FALSE)</f>
        <v>7</v>
      </c>
      <c r="U41">
        <f>VLOOKUP($C41,'Results - OWASP'!$B$2:$L$297,9,FALSE)</f>
        <v>3</v>
      </c>
      <c r="V41">
        <f>VLOOKUP($C41,'Results - OWASP'!$B$2:$L$297,10,FALSE)</f>
        <v>2</v>
      </c>
      <c r="W41">
        <f>VLOOKUP($C41,'Results - OWASP'!$B$2:$L$297,11,FALSE)</f>
        <v>0</v>
      </c>
      <c r="X41">
        <f>VLOOKUP($C41,'Results - RiskLevel'!$B$2:$G$297,3,FALSE)</f>
        <v>34</v>
      </c>
      <c r="Y41">
        <f>VLOOKUP($C41,'Results - RiskLevel'!$B$2:$G$297,4,FALSE)</f>
        <v>12</v>
      </c>
      <c r="Z41">
        <f>VLOOKUP($C41,'Results - RiskLevel'!$B$2:$G$297,5,FALSE)</f>
        <v>15</v>
      </c>
      <c r="AA41">
        <f>VLOOKUP($C41,'Results - RiskLevel'!$B$2:$G$297,6,FALSE)</f>
        <v>7</v>
      </c>
      <c r="AB41">
        <f>VLOOKUP($C41,'Results - RiskLevel'!$B$2:$G$297,2,FALSE)</f>
        <v>0.53</v>
      </c>
    </row>
    <row r="42" spans="1:28" x14ac:dyDescent="0.2">
      <c r="A42">
        <v>41</v>
      </c>
      <c r="B42" t="s">
        <v>88</v>
      </c>
      <c r="C42" t="s">
        <v>89</v>
      </c>
      <c r="D42" t="s">
        <v>90</v>
      </c>
      <c r="E42" t="str">
        <f>VLOOKUP($C42,'APK Details'!$A$2:$E$295,3,FALSE)</f>
        <v>50,000,000+</v>
      </c>
      <c r="F42" t="str">
        <f>VLOOKUP($C42,'APK Details'!$A$2:$E$295,4,FALSE)</f>
        <v>Varies with device</v>
      </c>
      <c r="G42" t="str">
        <f>VLOOKUP($C42,'APK Details'!$A$2:$E$295,5,FALSE)</f>
        <v>2014-07-01</v>
      </c>
      <c r="H42" s="4">
        <f>VLOOKUP($C42,'Results - Sequence'!$B$2:$E$297,2,FALSE)</f>
        <v>44021.537047017613</v>
      </c>
      <c r="I42" s="4">
        <f>VLOOKUP($C42,'Results - Sequence'!$B$2:$E$297,3,FALSE)</f>
        <v>44021.537464047113</v>
      </c>
      <c r="J42" s="4">
        <f>VLOOKUP($C42,'Results - Sequence'!$B$2:$E$297,4,FALSE)</f>
        <v>4.1702949965838343E-4</v>
      </c>
      <c r="K42" t="str">
        <f>VLOOKUP($C42,Androbugs!$B$2:$C$297,2,FALSE)</f>
        <v>Y</v>
      </c>
      <c r="L42" t="str">
        <f>VLOOKUP($C42,Droidstatx!$B$2:$C$297,2,FALSE)</f>
        <v>Y</v>
      </c>
      <c r="M42" t="str">
        <f>VLOOKUP($C42,Super!$B$2:$C$297,2,FALSE)</f>
        <v>Y</v>
      </c>
      <c r="N42">
        <f>VLOOKUP($C42,'Results - OWASP'!$B$2:$L$297,2,FALSE)</f>
        <v>8</v>
      </c>
      <c r="O42">
        <f>VLOOKUP($C42,'Results - OWASP'!$B$2:$L$297,3,FALSE)</f>
        <v>6</v>
      </c>
      <c r="P42">
        <f>VLOOKUP($C42,'Results - OWASP'!$B$2:$L$297,4,FALSE)</f>
        <v>3</v>
      </c>
      <c r="Q42">
        <f>VLOOKUP($C42,'Results - OWASP'!$B$2:$L$297,5,FALSE)</f>
        <v>0</v>
      </c>
      <c r="R42">
        <f>VLOOKUP($C42,'Results - OWASP'!$B$2:$L$297,6,FALSE)</f>
        <v>5</v>
      </c>
      <c r="S42">
        <f>VLOOKUP($C42,'Results - OWASP'!$B$2:$L$297,7,FALSE)</f>
        <v>1</v>
      </c>
      <c r="T42">
        <f>VLOOKUP($C42,'Results - OWASP'!$B$2:$L$297,8,FALSE)</f>
        <v>6</v>
      </c>
      <c r="U42">
        <f>VLOOKUP($C42,'Results - OWASP'!$B$2:$L$297,9,FALSE)</f>
        <v>3</v>
      </c>
      <c r="V42">
        <f>VLOOKUP($C42,'Results - OWASP'!$B$2:$L$297,10,FALSE)</f>
        <v>2</v>
      </c>
      <c r="W42">
        <f>VLOOKUP($C42,'Results - OWASP'!$B$2:$L$297,11,FALSE)</f>
        <v>1</v>
      </c>
      <c r="X42">
        <f>VLOOKUP($C42,'Results - RiskLevel'!$B$2:$G$297,3,FALSE)</f>
        <v>35</v>
      </c>
      <c r="Y42">
        <f>VLOOKUP($C42,'Results - RiskLevel'!$B$2:$G$297,4,FALSE)</f>
        <v>11</v>
      </c>
      <c r="Z42">
        <f>VLOOKUP($C42,'Results - RiskLevel'!$B$2:$G$297,5,FALSE)</f>
        <v>17</v>
      </c>
      <c r="AA42">
        <f>VLOOKUP($C42,'Results - RiskLevel'!$B$2:$G$297,6,FALSE)</f>
        <v>7</v>
      </c>
      <c r="AB42">
        <f>VLOOKUP($C42,'Results - RiskLevel'!$B$2:$G$297,2,FALSE)</f>
        <v>0.55000000000000004</v>
      </c>
    </row>
    <row r="43" spans="1:28" x14ac:dyDescent="0.2">
      <c r="A43">
        <v>42</v>
      </c>
      <c r="B43" t="s">
        <v>91</v>
      </c>
      <c r="C43" t="s">
        <v>92</v>
      </c>
      <c r="D43" t="s">
        <v>90</v>
      </c>
      <c r="E43" t="str">
        <f>VLOOKUP($C43,'APK Details'!$A$2:$E$295,3,FALSE)</f>
        <v>1,000,000+</v>
      </c>
      <c r="F43" t="str">
        <f>VLOOKUP($C43,'APK Details'!$A$2:$E$295,4,FALSE)</f>
        <v>4.3</v>
      </c>
      <c r="G43" t="str">
        <f>VLOOKUP($C43,'APK Details'!$A$2:$E$295,5,FALSE)</f>
        <v>2017-02-16</v>
      </c>
      <c r="H43" s="4">
        <f>VLOOKUP($C43,'Results - Sequence'!$B$2:$E$297,2,FALSE)</f>
        <v>44021.548860478433</v>
      </c>
      <c r="I43" s="4">
        <f>VLOOKUP($C43,'Results - Sequence'!$B$2:$E$297,3,FALSE)</f>
        <v>44021.549192182123</v>
      </c>
      <c r="J43" s="4">
        <f>VLOOKUP($C43,'Results - Sequence'!$B$2:$E$297,4,FALSE)</f>
        <v>3.3170368988066912E-4</v>
      </c>
      <c r="K43" t="str">
        <f>VLOOKUP($C43,Androbugs!$B$2:$C$297,2,FALSE)</f>
        <v>Y</v>
      </c>
      <c r="L43" t="str">
        <f>VLOOKUP($C43,Droidstatx!$B$2:$C$297,2,FALSE)</f>
        <v>Y</v>
      </c>
      <c r="M43" t="str">
        <f>VLOOKUP($C43,Super!$B$2:$C$297,2,FALSE)</f>
        <v>Y</v>
      </c>
      <c r="N43">
        <f>VLOOKUP($C43,'Results - OWASP'!$B$2:$L$297,2,FALSE)</f>
        <v>7</v>
      </c>
      <c r="O43">
        <f>VLOOKUP($C43,'Results - OWASP'!$B$2:$L$297,3,FALSE)</f>
        <v>7</v>
      </c>
      <c r="P43">
        <f>VLOOKUP($C43,'Results - OWASP'!$B$2:$L$297,4,FALSE)</f>
        <v>2</v>
      </c>
      <c r="Q43">
        <f>VLOOKUP($C43,'Results - OWASP'!$B$2:$L$297,5,FALSE)</f>
        <v>0</v>
      </c>
      <c r="R43">
        <f>VLOOKUP($C43,'Results - OWASP'!$B$2:$L$297,6,FALSE)</f>
        <v>5</v>
      </c>
      <c r="S43">
        <f>VLOOKUP($C43,'Results - OWASP'!$B$2:$L$297,7,FALSE)</f>
        <v>1</v>
      </c>
      <c r="T43">
        <f>VLOOKUP($C43,'Results - OWASP'!$B$2:$L$297,8,FALSE)</f>
        <v>4</v>
      </c>
      <c r="U43">
        <f>VLOOKUP($C43,'Results - OWASP'!$B$2:$L$297,9,FALSE)</f>
        <v>2</v>
      </c>
      <c r="V43">
        <f>VLOOKUP($C43,'Results - OWASP'!$B$2:$L$297,10,FALSE)</f>
        <v>1</v>
      </c>
      <c r="W43">
        <f>VLOOKUP($C43,'Results - OWASP'!$B$2:$L$297,11,FALSE)</f>
        <v>1</v>
      </c>
      <c r="X43">
        <f>VLOOKUP($C43,'Results - RiskLevel'!$B$2:$G$297,3,FALSE)</f>
        <v>30</v>
      </c>
      <c r="Y43">
        <f>VLOOKUP($C43,'Results - RiskLevel'!$B$2:$G$297,4,FALSE)</f>
        <v>10</v>
      </c>
      <c r="Z43">
        <f>VLOOKUP($C43,'Results - RiskLevel'!$B$2:$G$297,5,FALSE)</f>
        <v>15</v>
      </c>
      <c r="AA43">
        <f>VLOOKUP($C43,'Results - RiskLevel'!$B$2:$G$297,6,FALSE)</f>
        <v>5</v>
      </c>
      <c r="AB43">
        <f>VLOOKUP($C43,'Results - RiskLevel'!$B$2:$G$297,2,FALSE)</f>
        <v>0.53</v>
      </c>
    </row>
    <row r="44" spans="1:28" x14ac:dyDescent="0.2">
      <c r="A44">
        <v>43</v>
      </c>
      <c r="B44" t="s">
        <v>93</v>
      </c>
      <c r="C44" t="s">
        <v>94</v>
      </c>
      <c r="D44" t="s">
        <v>90</v>
      </c>
      <c r="E44" t="str">
        <f>VLOOKUP($C44,'APK Details'!$A$2:$E$295,3,FALSE)</f>
        <v>1,000,000+</v>
      </c>
      <c r="F44" t="str">
        <f>VLOOKUP($C44,'APK Details'!$A$2:$E$295,4,FALSE)</f>
        <v>1.2.1.0</v>
      </c>
      <c r="G44" t="str">
        <f>VLOOKUP($C44,'APK Details'!$A$2:$E$295,5,FALSE)</f>
        <v>2019-10-18</v>
      </c>
      <c r="H44" s="4">
        <f>VLOOKUP($C44,'Results - Sequence'!$B$2:$E$297,2,FALSE)</f>
        <v>44021.606205604352</v>
      </c>
      <c r="I44" s="4">
        <f>VLOOKUP($C44,'Results - Sequence'!$B$2:$E$297,3,FALSE)</f>
        <v>44021.606681832847</v>
      </c>
      <c r="J44" s="4">
        <f>VLOOKUP($C44,'Results - Sequence'!$B$2:$E$297,4,FALSE)</f>
        <v>4.762284952448681E-4</v>
      </c>
      <c r="K44" t="str">
        <f>VLOOKUP($C44,Androbugs!$B$2:$C$297,2,FALSE)</f>
        <v>Y</v>
      </c>
      <c r="L44" t="str">
        <f>VLOOKUP($C44,Droidstatx!$B$2:$C$297,2,FALSE)</f>
        <v>Y</v>
      </c>
      <c r="M44" t="str">
        <f>VLOOKUP($C44,Super!$B$2:$C$297,2,FALSE)</f>
        <v>Y</v>
      </c>
      <c r="N44">
        <f>VLOOKUP($C44,'Results - OWASP'!$B$2:$L$297,2,FALSE)</f>
        <v>8</v>
      </c>
      <c r="O44">
        <f>VLOOKUP($C44,'Results - OWASP'!$B$2:$L$297,3,FALSE)</f>
        <v>9</v>
      </c>
      <c r="P44">
        <f>VLOOKUP($C44,'Results - OWASP'!$B$2:$L$297,4,FALSE)</f>
        <v>5</v>
      </c>
      <c r="Q44">
        <f>VLOOKUP($C44,'Results - OWASP'!$B$2:$L$297,5,FALSE)</f>
        <v>0</v>
      </c>
      <c r="R44">
        <f>VLOOKUP($C44,'Results - OWASP'!$B$2:$L$297,6,FALSE)</f>
        <v>6</v>
      </c>
      <c r="S44">
        <f>VLOOKUP($C44,'Results - OWASP'!$B$2:$L$297,7,FALSE)</f>
        <v>1</v>
      </c>
      <c r="T44">
        <f>VLOOKUP($C44,'Results - OWASP'!$B$2:$L$297,8,FALSE)</f>
        <v>4</v>
      </c>
      <c r="U44">
        <f>VLOOKUP($C44,'Results - OWASP'!$B$2:$L$297,9,FALSE)</f>
        <v>3</v>
      </c>
      <c r="V44">
        <f>VLOOKUP($C44,'Results - OWASP'!$B$2:$L$297,10,FALSE)</f>
        <v>1</v>
      </c>
      <c r="W44">
        <f>VLOOKUP($C44,'Results - OWASP'!$B$2:$L$297,11,FALSE)</f>
        <v>1</v>
      </c>
      <c r="X44">
        <f>VLOOKUP($C44,'Results - RiskLevel'!$B$2:$G$297,3,FALSE)</f>
        <v>38</v>
      </c>
      <c r="Y44">
        <f>VLOOKUP($C44,'Results - RiskLevel'!$B$2:$G$297,4,FALSE)</f>
        <v>13</v>
      </c>
      <c r="Z44">
        <f>VLOOKUP($C44,'Results - RiskLevel'!$B$2:$G$297,5,FALSE)</f>
        <v>16</v>
      </c>
      <c r="AA44">
        <f>VLOOKUP($C44,'Results - RiskLevel'!$B$2:$G$297,6,FALSE)</f>
        <v>9</v>
      </c>
      <c r="AB44">
        <f>VLOOKUP($C44,'Results - RiskLevel'!$B$2:$G$297,2,FALSE)</f>
        <v>0.54</v>
      </c>
    </row>
    <row r="45" spans="1:28" x14ac:dyDescent="0.2">
      <c r="A45">
        <v>44</v>
      </c>
      <c r="B45" t="s">
        <v>95</v>
      </c>
      <c r="C45" t="s">
        <v>96</v>
      </c>
      <c r="D45" t="s">
        <v>90</v>
      </c>
      <c r="E45" t="str">
        <f>VLOOKUP($C45,'APK Details'!$A$2:$E$295,3,FALSE)</f>
        <v>1,000,000+</v>
      </c>
      <c r="F45" t="str">
        <f>VLOOKUP($C45,'APK Details'!$A$2:$E$295,4,FALSE)</f>
        <v>2.10.2</v>
      </c>
      <c r="G45" t="str">
        <f>VLOOKUP($C45,'APK Details'!$A$2:$E$295,5,FALSE)</f>
        <v>2016-05-12</v>
      </c>
      <c r="H45" s="4">
        <f>VLOOKUP($C45,'Results - Sequence'!$B$2:$E$297,2,FALSE)</f>
        <v>44021.626961372313</v>
      </c>
      <c r="I45" s="4">
        <f>VLOOKUP($C45,'Results - Sequence'!$B$2:$E$297,3,FALSE)</f>
        <v>44021.627207546233</v>
      </c>
      <c r="J45" s="4">
        <f>VLOOKUP($C45,'Results - Sequence'!$B$2:$E$297,4,FALSE)</f>
        <v>2.4617392045911402E-4</v>
      </c>
      <c r="K45" t="str">
        <f>VLOOKUP($C45,Androbugs!$B$2:$C$297,2,FALSE)</f>
        <v>Y</v>
      </c>
      <c r="L45" t="str">
        <f>VLOOKUP($C45,Droidstatx!$B$2:$C$297,2,FALSE)</f>
        <v>Y</v>
      </c>
      <c r="M45" t="str">
        <f>VLOOKUP($C45,Super!$B$2:$C$297,2,FALSE)</f>
        <v>Y</v>
      </c>
      <c r="N45">
        <f>VLOOKUP($C45,'Results - OWASP'!$B$2:$L$297,2,FALSE)</f>
        <v>6</v>
      </c>
      <c r="O45">
        <f>VLOOKUP($C45,'Results - OWASP'!$B$2:$L$297,3,FALSE)</f>
        <v>6</v>
      </c>
      <c r="P45">
        <f>VLOOKUP($C45,'Results - OWASP'!$B$2:$L$297,4,FALSE)</f>
        <v>2</v>
      </c>
      <c r="Q45">
        <f>VLOOKUP($C45,'Results - OWASP'!$B$2:$L$297,5,FALSE)</f>
        <v>0</v>
      </c>
      <c r="R45">
        <f>VLOOKUP($C45,'Results - OWASP'!$B$2:$L$297,6,FALSE)</f>
        <v>4</v>
      </c>
      <c r="S45">
        <f>VLOOKUP($C45,'Results - OWASP'!$B$2:$L$297,7,FALSE)</f>
        <v>1</v>
      </c>
      <c r="T45">
        <f>VLOOKUP($C45,'Results - OWASP'!$B$2:$L$297,8,FALSE)</f>
        <v>3</v>
      </c>
      <c r="U45">
        <f>VLOOKUP($C45,'Results - OWASP'!$B$2:$L$297,9,FALSE)</f>
        <v>3</v>
      </c>
      <c r="V45">
        <f>VLOOKUP($C45,'Results - OWASP'!$B$2:$L$297,10,FALSE)</f>
        <v>1</v>
      </c>
      <c r="W45">
        <f>VLOOKUP($C45,'Results - OWASP'!$B$2:$L$297,11,FALSE)</f>
        <v>1</v>
      </c>
      <c r="X45">
        <f>VLOOKUP($C45,'Results - RiskLevel'!$B$2:$G$297,3,FALSE)</f>
        <v>27</v>
      </c>
      <c r="Y45">
        <f>VLOOKUP($C45,'Results - RiskLevel'!$B$2:$G$297,4,FALSE)</f>
        <v>9</v>
      </c>
      <c r="Z45">
        <f>VLOOKUP($C45,'Results - RiskLevel'!$B$2:$G$297,5,FALSE)</f>
        <v>14</v>
      </c>
      <c r="AA45">
        <f>VLOOKUP($C45,'Results - RiskLevel'!$B$2:$G$297,6,FALSE)</f>
        <v>4</v>
      </c>
      <c r="AB45">
        <f>VLOOKUP($C45,'Results - RiskLevel'!$B$2:$G$297,2,FALSE)</f>
        <v>0.56000000000000005</v>
      </c>
    </row>
    <row r="46" spans="1:28" x14ac:dyDescent="0.2">
      <c r="A46">
        <v>45</v>
      </c>
      <c r="B46" t="s">
        <v>97</v>
      </c>
      <c r="C46" t="s">
        <v>98</v>
      </c>
      <c r="D46" t="s">
        <v>90</v>
      </c>
      <c r="E46" t="str">
        <f>VLOOKUP($C46,'APK Details'!$A$2:$E$295,3,FALSE)</f>
        <v>1,000,000+</v>
      </c>
      <c r="F46" t="str">
        <f>VLOOKUP($C46,'APK Details'!$A$2:$E$295,4,FALSE)</f>
        <v>1.2</v>
      </c>
      <c r="G46" t="str">
        <f>VLOOKUP($C46,'APK Details'!$A$2:$E$295,5,FALSE)</f>
        <v>2019-08-02</v>
      </c>
      <c r="H46" s="4" t="e">
        <f>VLOOKUP($C46,'Results - Sequence'!$B$2:$E$297,2,FALSE)</f>
        <v>#N/A</v>
      </c>
      <c r="I46" s="4" t="e">
        <f>VLOOKUP($C46,'Results - Sequence'!$B$2:$E$297,3,FALSE)</f>
        <v>#N/A</v>
      </c>
      <c r="J46" s="4" t="e">
        <f>VLOOKUP($C46,'Results - Sequence'!$B$2:$E$297,4,FALSE)</f>
        <v>#N/A</v>
      </c>
      <c r="K46" t="e">
        <f>VLOOKUP($C46,Androbugs!$B$2:$C$297,2,FALSE)</f>
        <v>#N/A</v>
      </c>
      <c r="L46" t="e">
        <f>VLOOKUP($C46,Droidstatx!$B$2:$C$297,2,FALSE)</f>
        <v>#N/A</v>
      </c>
      <c r="M46" t="e">
        <f>VLOOKUP($C46,Super!$B$2:$C$297,2,FALSE)</f>
        <v>#N/A</v>
      </c>
      <c r="N46" t="e">
        <f>VLOOKUP($C46,'Results - OWASP'!$B$2:$L$297,2,FALSE)</f>
        <v>#N/A</v>
      </c>
      <c r="O46" t="e">
        <f>VLOOKUP($C46,'Results - OWASP'!$B$2:$L$297,3,FALSE)</f>
        <v>#N/A</v>
      </c>
      <c r="P46" t="e">
        <f>VLOOKUP($C46,'Results - OWASP'!$B$2:$L$297,4,FALSE)</f>
        <v>#N/A</v>
      </c>
      <c r="Q46" t="e">
        <f>VLOOKUP($C46,'Results - OWASP'!$B$2:$L$297,5,FALSE)</f>
        <v>#N/A</v>
      </c>
      <c r="R46" t="e">
        <f>VLOOKUP($C46,'Results - OWASP'!$B$2:$L$297,6,FALSE)</f>
        <v>#N/A</v>
      </c>
      <c r="S46" t="e">
        <f>VLOOKUP($C46,'Results - OWASP'!$B$2:$L$297,7,FALSE)</f>
        <v>#N/A</v>
      </c>
      <c r="T46" t="e">
        <f>VLOOKUP($C46,'Results - OWASP'!$B$2:$L$297,8,FALSE)</f>
        <v>#N/A</v>
      </c>
      <c r="U46" t="e">
        <f>VLOOKUP($C46,'Results - OWASP'!$B$2:$L$297,9,FALSE)</f>
        <v>#N/A</v>
      </c>
      <c r="V46" t="e">
        <f>VLOOKUP($C46,'Results - OWASP'!$B$2:$L$297,10,FALSE)</f>
        <v>#N/A</v>
      </c>
      <c r="W46" t="e">
        <f>VLOOKUP($C46,'Results - OWASP'!$B$2:$L$297,11,FALSE)</f>
        <v>#N/A</v>
      </c>
      <c r="X46" t="e">
        <f>VLOOKUP($C46,'Results - RiskLevel'!$B$2:$G$297,3,FALSE)</f>
        <v>#N/A</v>
      </c>
      <c r="Y46" t="e">
        <f>VLOOKUP($C46,'Results - RiskLevel'!$B$2:$G$297,4,FALSE)</f>
        <v>#N/A</v>
      </c>
      <c r="Z46" t="e">
        <f>VLOOKUP($C46,'Results - RiskLevel'!$B$2:$G$297,5,FALSE)</f>
        <v>#N/A</v>
      </c>
      <c r="AA46" t="e">
        <f>VLOOKUP($C46,'Results - RiskLevel'!$B$2:$G$297,6,FALSE)</f>
        <v>#N/A</v>
      </c>
      <c r="AB46" t="e">
        <f>VLOOKUP($C46,'Results - RiskLevel'!$B$2:$G$297,2,FALSE)</f>
        <v>#N/A</v>
      </c>
    </row>
    <row r="47" spans="1:28" x14ac:dyDescent="0.2">
      <c r="A47">
        <v>46</v>
      </c>
      <c r="B47" t="s">
        <v>99</v>
      </c>
      <c r="C47" t="s">
        <v>100</v>
      </c>
      <c r="D47" t="s">
        <v>90</v>
      </c>
      <c r="E47" t="str">
        <f>VLOOKUP($C47,'APK Details'!$A$2:$E$295,3,FALSE)</f>
        <v>1,000,000+</v>
      </c>
      <c r="F47" t="str">
        <f>VLOOKUP($C47,'APK Details'!$A$2:$E$295,4,FALSE)</f>
        <v>8.2.6</v>
      </c>
      <c r="G47" t="str">
        <f>VLOOKUP($C47,'APK Details'!$A$2:$E$295,5,FALSE)</f>
        <v>2019-01-25</v>
      </c>
      <c r="H47" s="4">
        <f>VLOOKUP($C47,'Results - Sequence'!$B$2:$E$297,2,FALSE)</f>
        <v>44021.537464096531</v>
      </c>
      <c r="I47" s="4">
        <f>VLOOKUP($C47,'Results - Sequence'!$B$2:$E$297,3,FALSE)</f>
        <v>44021.537880206517</v>
      </c>
      <c r="J47" s="4">
        <f>VLOOKUP($C47,'Results - Sequence'!$B$2:$E$297,4,FALSE)</f>
        <v>4.1610998596297577E-4</v>
      </c>
      <c r="K47" t="str">
        <f>VLOOKUP($C47,Androbugs!$B$2:$C$297,2,FALSE)</f>
        <v>Y</v>
      </c>
      <c r="L47" t="str">
        <f>VLOOKUP($C47,Droidstatx!$B$2:$C$297,2,FALSE)</f>
        <v>Y</v>
      </c>
      <c r="M47" t="str">
        <f>VLOOKUP($C47,Super!$B$2:$C$297,2,FALSE)</f>
        <v>Y</v>
      </c>
      <c r="N47">
        <f>VLOOKUP($C47,'Results - OWASP'!$B$2:$L$297,2,FALSE)</f>
        <v>8</v>
      </c>
      <c r="O47">
        <f>VLOOKUP($C47,'Results - OWASP'!$B$2:$L$297,3,FALSE)</f>
        <v>6</v>
      </c>
      <c r="P47">
        <f>VLOOKUP($C47,'Results - OWASP'!$B$2:$L$297,4,FALSE)</f>
        <v>2</v>
      </c>
      <c r="Q47">
        <f>VLOOKUP($C47,'Results - OWASP'!$B$2:$L$297,5,FALSE)</f>
        <v>0</v>
      </c>
      <c r="R47">
        <f>VLOOKUP($C47,'Results - OWASP'!$B$2:$L$297,6,FALSE)</f>
        <v>5</v>
      </c>
      <c r="S47">
        <f>VLOOKUP($C47,'Results - OWASP'!$B$2:$L$297,7,FALSE)</f>
        <v>1</v>
      </c>
      <c r="T47">
        <f>VLOOKUP($C47,'Results - OWASP'!$B$2:$L$297,8,FALSE)</f>
        <v>5</v>
      </c>
      <c r="U47">
        <f>VLOOKUP($C47,'Results - OWASP'!$B$2:$L$297,9,FALSE)</f>
        <v>2</v>
      </c>
      <c r="V47">
        <f>VLOOKUP($C47,'Results - OWASP'!$B$2:$L$297,10,FALSE)</f>
        <v>1</v>
      </c>
      <c r="W47">
        <f>VLOOKUP($C47,'Results - OWASP'!$B$2:$L$297,11,FALSE)</f>
        <v>1</v>
      </c>
      <c r="X47">
        <f>VLOOKUP($C47,'Results - RiskLevel'!$B$2:$G$297,3,FALSE)</f>
        <v>31</v>
      </c>
      <c r="Y47">
        <f>VLOOKUP($C47,'Results - RiskLevel'!$B$2:$G$297,4,FALSE)</f>
        <v>11</v>
      </c>
      <c r="Z47">
        <f>VLOOKUP($C47,'Results - RiskLevel'!$B$2:$G$297,5,FALSE)</f>
        <v>15</v>
      </c>
      <c r="AA47">
        <f>VLOOKUP($C47,'Results - RiskLevel'!$B$2:$G$297,6,FALSE)</f>
        <v>5</v>
      </c>
      <c r="AB47">
        <f>VLOOKUP($C47,'Results - RiskLevel'!$B$2:$G$297,2,FALSE)</f>
        <v>0.55000000000000004</v>
      </c>
    </row>
    <row r="48" spans="1:28" x14ac:dyDescent="0.2">
      <c r="A48">
        <v>47</v>
      </c>
      <c r="B48" t="s">
        <v>101</v>
      </c>
      <c r="C48" t="s">
        <v>102</v>
      </c>
      <c r="D48" t="s">
        <v>90</v>
      </c>
      <c r="E48" t="e">
        <f>VLOOKUP($C48,'APK Details'!$A$2:$E$295,3,FALSE)</f>
        <v>#N/A</v>
      </c>
      <c r="F48" t="e">
        <f>VLOOKUP($C48,'APK Details'!$A$2:$E$295,4,FALSE)</f>
        <v>#N/A</v>
      </c>
      <c r="G48" t="e">
        <f>VLOOKUP($C48,'APK Details'!$A$2:$E$295,5,FALSE)</f>
        <v>#N/A</v>
      </c>
      <c r="H48" s="4" t="e">
        <f>VLOOKUP($C48,'Results - Sequence'!$B$2:$E$297,2,FALSE)</f>
        <v>#N/A</v>
      </c>
      <c r="I48" s="4" t="e">
        <f>VLOOKUP($C48,'Results - Sequence'!$B$2:$E$297,3,FALSE)</f>
        <v>#N/A</v>
      </c>
      <c r="J48" s="4" t="e">
        <f>VLOOKUP($C48,'Results - Sequence'!$B$2:$E$297,4,FALSE)</f>
        <v>#N/A</v>
      </c>
      <c r="K48" t="e">
        <f>VLOOKUP($C48,Androbugs!$B$2:$C$297,2,FALSE)</f>
        <v>#N/A</v>
      </c>
      <c r="L48" t="e">
        <f>VLOOKUP($C48,Droidstatx!$B$2:$C$297,2,FALSE)</f>
        <v>#N/A</v>
      </c>
      <c r="M48" t="e">
        <f>VLOOKUP($C48,Super!$B$2:$C$297,2,FALSE)</f>
        <v>#N/A</v>
      </c>
      <c r="N48" t="e">
        <f>VLOOKUP($C48,'Results - OWASP'!$B$2:$L$297,2,FALSE)</f>
        <v>#N/A</v>
      </c>
      <c r="O48" t="e">
        <f>VLOOKUP($C48,'Results - OWASP'!$B$2:$L$297,3,FALSE)</f>
        <v>#N/A</v>
      </c>
      <c r="P48" t="e">
        <f>VLOOKUP($C48,'Results - OWASP'!$B$2:$L$297,4,FALSE)</f>
        <v>#N/A</v>
      </c>
      <c r="Q48" t="e">
        <f>VLOOKUP($C48,'Results - OWASP'!$B$2:$L$297,5,FALSE)</f>
        <v>#N/A</v>
      </c>
      <c r="R48" t="e">
        <f>VLOOKUP($C48,'Results - OWASP'!$B$2:$L$297,6,FALSE)</f>
        <v>#N/A</v>
      </c>
      <c r="S48" t="e">
        <f>VLOOKUP($C48,'Results - OWASP'!$B$2:$L$297,7,FALSE)</f>
        <v>#N/A</v>
      </c>
      <c r="T48" t="e">
        <f>VLOOKUP($C48,'Results - OWASP'!$B$2:$L$297,8,FALSE)</f>
        <v>#N/A</v>
      </c>
      <c r="U48" t="e">
        <f>VLOOKUP($C48,'Results - OWASP'!$B$2:$L$297,9,FALSE)</f>
        <v>#N/A</v>
      </c>
      <c r="V48" t="e">
        <f>VLOOKUP($C48,'Results - OWASP'!$B$2:$L$297,10,FALSE)</f>
        <v>#N/A</v>
      </c>
      <c r="W48" t="e">
        <f>VLOOKUP($C48,'Results - OWASP'!$B$2:$L$297,11,FALSE)</f>
        <v>#N/A</v>
      </c>
      <c r="X48" t="e">
        <f>VLOOKUP($C48,'Results - RiskLevel'!$B$2:$G$297,3,FALSE)</f>
        <v>#N/A</v>
      </c>
      <c r="Y48" t="e">
        <f>VLOOKUP($C48,'Results - RiskLevel'!$B$2:$G$297,4,FALSE)</f>
        <v>#N/A</v>
      </c>
      <c r="Z48" t="e">
        <f>VLOOKUP($C48,'Results - RiskLevel'!$B$2:$G$297,5,FALSE)</f>
        <v>#N/A</v>
      </c>
      <c r="AA48" t="e">
        <f>VLOOKUP($C48,'Results - RiskLevel'!$B$2:$G$297,6,FALSE)</f>
        <v>#N/A</v>
      </c>
      <c r="AB48" t="e">
        <f>VLOOKUP($C48,'Results - RiskLevel'!$B$2:$G$297,2,FALSE)</f>
        <v>#N/A</v>
      </c>
    </row>
    <row r="49" spans="1:28" x14ac:dyDescent="0.2">
      <c r="A49">
        <v>48</v>
      </c>
      <c r="B49" t="s">
        <v>103</v>
      </c>
      <c r="C49" t="s">
        <v>104</v>
      </c>
      <c r="D49" t="s">
        <v>90</v>
      </c>
      <c r="E49" t="str">
        <f>VLOOKUP($C49,'APK Details'!$A$2:$E$295,3,FALSE)</f>
        <v>5,000,000+</v>
      </c>
      <c r="F49" t="str">
        <f>VLOOKUP($C49,'APK Details'!$A$2:$E$295,4,FALSE)</f>
        <v>3.1</v>
      </c>
      <c r="G49" t="str">
        <f>VLOOKUP($C49,'APK Details'!$A$2:$E$295,5,FALSE)</f>
        <v>2019-12-04</v>
      </c>
      <c r="H49" s="4">
        <f>VLOOKUP($C49,'Results - Sequence'!$B$2:$E$297,2,FALSE)</f>
        <v>44021.608636498902</v>
      </c>
      <c r="I49" s="4">
        <f>VLOOKUP($C49,'Results - Sequence'!$B$2:$E$297,3,FALSE)</f>
        <v>44021.609002832942</v>
      </c>
      <c r="J49" s="4">
        <f>VLOOKUP($C49,'Results - Sequence'!$B$2:$E$297,4,FALSE)</f>
        <v>3.6633403942687437E-4</v>
      </c>
      <c r="K49" t="str">
        <f>VLOOKUP($C49,Androbugs!$B$2:$C$297,2,FALSE)</f>
        <v>Y</v>
      </c>
      <c r="L49" t="str">
        <f>VLOOKUP($C49,Droidstatx!$B$2:$C$297,2,FALSE)</f>
        <v>Y</v>
      </c>
      <c r="M49" t="str">
        <f>VLOOKUP($C49,Super!$B$2:$C$297,2,FALSE)</f>
        <v>Y</v>
      </c>
      <c r="N49">
        <f>VLOOKUP($C49,'Results - OWASP'!$B$2:$L$297,2,FALSE)</f>
        <v>7</v>
      </c>
      <c r="O49">
        <f>VLOOKUP($C49,'Results - OWASP'!$B$2:$L$297,3,FALSE)</f>
        <v>7</v>
      </c>
      <c r="P49">
        <f>VLOOKUP($C49,'Results - OWASP'!$B$2:$L$297,4,FALSE)</f>
        <v>4</v>
      </c>
      <c r="Q49">
        <f>VLOOKUP($C49,'Results - OWASP'!$B$2:$L$297,5,FALSE)</f>
        <v>0</v>
      </c>
      <c r="R49">
        <f>VLOOKUP($C49,'Results - OWASP'!$B$2:$L$297,6,FALSE)</f>
        <v>4</v>
      </c>
      <c r="S49">
        <f>VLOOKUP($C49,'Results - OWASP'!$B$2:$L$297,7,FALSE)</f>
        <v>1</v>
      </c>
      <c r="T49">
        <f>VLOOKUP($C49,'Results - OWASP'!$B$2:$L$297,8,FALSE)</f>
        <v>6</v>
      </c>
      <c r="U49">
        <f>VLOOKUP($C49,'Results - OWASP'!$B$2:$L$297,9,FALSE)</f>
        <v>4</v>
      </c>
      <c r="V49">
        <f>VLOOKUP($C49,'Results - OWASP'!$B$2:$L$297,10,FALSE)</f>
        <v>2</v>
      </c>
      <c r="W49">
        <f>VLOOKUP($C49,'Results - OWASP'!$B$2:$L$297,11,FALSE)</f>
        <v>1</v>
      </c>
      <c r="X49">
        <f>VLOOKUP($C49,'Results - RiskLevel'!$B$2:$G$297,3,FALSE)</f>
        <v>36</v>
      </c>
      <c r="Y49">
        <f>VLOOKUP($C49,'Results - RiskLevel'!$B$2:$G$297,4,FALSE)</f>
        <v>13</v>
      </c>
      <c r="Z49">
        <f>VLOOKUP($C49,'Results - RiskLevel'!$B$2:$G$297,5,FALSE)</f>
        <v>16</v>
      </c>
      <c r="AA49">
        <f>VLOOKUP($C49,'Results - RiskLevel'!$B$2:$G$297,6,FALSE)</f>
        <v>7</v>
      </c>
      <c r="AB49">
        <f>VLOOKUP($C49,'Results - RiskLevel'!$B$2:$G$297,2,FALSE)</f>
        <v>0.56999999999999995</v>
      </c>
    </row>
    <row r="50" spans="1:28" x14ac:dyDescent="0.2">
      <c r="A50">
        <v>49</v>
      </c>
      <c r="B50" t="s">
        <v>105</v>
      </c>
      <c r="C50" t="s">
        <v>106</v>
      </c>
      <c r="D50" t="s">
        <v>90</v>
      </c>
      <c r="E50" t="str">
        <f>VLOOKUP($C50,'APK Details'!$A$2:$E$295,3,FALSE)</f>
        <v>1,000,000+</v>
      </c>
      <c r="F50" t="str">
        <f>VLOOKUP($C50,'APK Details'!$A$2:$E$295,4,FALSE)</f>
        <v>1.3</v>
      </c>
      <c r="G50" t="str">
        <f>VLOOKUP($C50,'APK Details'!$A$2:$E$295,5,FALSE)</f>
        <v>2019-10-21</v>
      </c>
      <c r="H50" s="4" t="e">
        <f>VLOOKUP($C50,'Results - Sequence'!$B$2:$E$297,2,FALSE)</f>
        <v>#N/A</v>
      </c>
      <c r="I50" s="4" t="e">
        <f>VLOOKUP($C50,'Results - Sequence'!$B$2:$E$297,3,FALSE)</f>
        <v>#N/A</v>
      </c>
      <c r="J50" s="4" t="e">
        <f>VLOOKUP($C50,'Results - Sequence'!$B$2:$E$297,4,FALSE)</f>
        <v>#N/A</v>
      </c>
      <c r="K50" t="e">
        <f>VLOOKUP($C50,Androbugs!$B$2:$C$297,2,FALSE)</f>
        <v>#N/A</v>
      </c>
      <c r="L50" t="e">
        <f>VLOOKUP($C50,Droidstatx!$B$2:$C$297,2,FALSE)</f>
        <v>#N/A</v>
      </c>
      <c r="M50" t="e">
        <f>VLOOKUP($C50,Super!$B$2:$C$297,2,FALSE)</f>
        <v>#N/A</v>
      </c>
      <c r="N50" t="e">
        <f>VLOOKUP($C50,'Results - OWASP'!$B$2:$L$297,2,FALSE)</f>
        <v>#N/A</v>
      </c>
      <c r="O50" t="e">
        <f>VLOOKUP($C50,'Results - OWASP'!$B$2:$L$297,3,FALSE)</f>
        <v>#N/A</v>
      </c>
      <c r="P50" t="e">
        <f>VLOOKUP($C50,'Results - OWASP'!$B$2:$L$297,4,FALSE)</f>
        <v>#N/A</v>
      </c>
      <c r="Q50" t="e">
        <f>VLOOKUP($C50,'Results - OWASP'!$B$2:$L$297,5,FALSE)</f>
        <v>#N/A</v>
      </c>
      <c r="R50" t="e">
        <f>VLOOKUP($C50,'Results - OWASP'!$B$2:$L$297,6,FALSE)</f>
        <v>#N/A</v>
      </c>
      <c r="S50" t="e">
        <f>VLOOKUP($C50,'Results - OWASP'!$B$2:$L$297,7,FALSE)</f>
        <v>#N/A</v>
      </c>
      <c r="T50" t="e">
        <f>VLOOKUP($C50,'Results - OWASP'!$B$2:$L$297,8,FALSE)</f>
        <v>#N/A</v>
      </c>
      <c r="U50" t="e">
        <f>VLOOKUP($C50,'Results - OWASP'!$B$2:$L$297,9,FALSE)</f>
        <v>#N/A</v>
      </c>
      <c r="V50" t="e">
        <f>VLOOKUP($C50,'Results - OWASP'!$B$2:$L$297,10,FALSE)</f>
        <v>#N/A</v>
      </c>
      <c r="W50" t="e">
        <f>VLOOKUP($C50,'Results - OWASP'!$B$2:$L$297,11,FALSE)</f>
        <v>#N/A</v>
      </c>
      <c r="X50" t="e">
        <f>VLOOKUP($C50,'Results - RiskLevel'!$B$2:$G$297,3,FALSE)</f>
        <v>#N/A</v>
      </c>
      <c r="Y50" t="e">
        <f>VLOOKUP($C50,'Results - RiskLevel'!$B$2:$G$297,4,FALSE)</f>
        <v>#N/A</v>
      </c>
      <c r="Z50" t="e">
        <f>VLOOKUP($C50,'Results - RiskLevel'!$B$2:$G$297,5,FALSE)</f>
        <v>#N/A</v>
      </c>
      <c r="AA50" t="e">
        <f>VLOOKUP($C50,'Results - RiskLevel'!$B$2:$G$297,6,FALSE)</f>
        <v>#N/A</v>
      </c>
      <c r="AB50" t="e">
        <f>VLOOKUP($C50,'Results - RiskLevel'!$B$2:$G$297,2,FALSE)</f>
        <v>#N/A</v>
      </c>
    </row>
    <row r="51" spans="1:28" x14ac:dyDescent="0.2">
      <c r="A51">
        <v>50</v>
      </c>
      <c r="B51" t="s">
        <v>107</v>
      </c>
      <c r="C51" t="s">
        <v>108</v>
      </c>
      <c r="D51" t="s">
        <v>90</v>
      </c>
      <c r="E51" t="e">
        <f>VLOOKUP($C51,'APK Details'!$A$2:$E$295,3,FALSE)</f>
        <v>#N/A</v>
      </c>
      <c r="F51" t="e">
        <f>VLOOKUP($C51,'APK Details'!$A$2:$E$295,4,FALSE)</f>
        <v>#N/A</v>
      </c>
      <c r="G51" t="e">
        <f>VLOOKUP($C51,'APK Details'!$A$2:$E$295,5,FALSE)</f>
        <v>#N/A</v>
      </c>
      <c r="H51" s="4" t="e">
        <f>VLOOKUP($C51,'Results - Sequence'!$B$2:$E$297,2,FALSE)</f>
        <v>#N/A</v>
      </c>
      <c r="I51" s="4" t="e">
        <f>VLOOKUP($C51,'Results - Sequence'!$B$2:$E$297,3,FALSE)</f>
        <v>#N/A</v>
      </c>
      <c r="J51" s="4" t="e">
        <f>VLOOKUP($C51,'Results - Sequence'!$B$2:$E$297,4,FALSE)</f>
        <v>#N/A</v>
      </c>
      <c r="K51" t="e">
        <f>VLOOKUP($C51,Androbugs!$B$2:$C$297,2,FALSE)</f>
        <v>#N/A</v>
      </c>
      <c r="L51" t="e">
        <f>VLOOKUP($C51,Droidstatx!$B$2:$C$297,2,FALSE)</f>
        <v>#N/A</v>
      </c>
      <c r="M51" t="e">
        <f>VLOOKUP($C51,Super!$B$2:$C$297,2,FALSE)</f>
        <v>#N/A</v>
      </c>
      <c r="N51" t="e">
        <f>VLOOKUP($C51,'Results - OWASP'!$B$2:$L$297,2,FALSE)</f>
        <v>#N/A</v>
      </c>
      <c r="O51" t="e">
        <f>VLOOKUP($C51,'Results - OWASP'!$B$2:$L$297,3,FALSE)</f>
        <v>#N/A</v>
      </c>
      <c r="P51" t="e">
        <f>VLOOKUP($C51,'Results - OWASP'!$B$2:$L$297,4,FALSE)</f>
        <v>#N/A</v>
      </c>
      <c r="Q51" t="e">
        <f>VLOOKUP($C51,'Results - OWASP'!$B$2:$L$297,5,FALSE)</f>
        <v>#N/A</v>
      </c>
      <c r="R51" t="e">
        <f>VLOOKUP($C51,'Results - OWASP'!$B$2:$L$297,6,FALSE)</f>
        <v>#N/A</v>
      </c>
      <c r="S51" t="e">
        <f>VLOOKUP($C51,'Results - OWASP'!$B$2:$L$297,7,FALSE)</f>
        <v>#N/A</v>
      </c>
      <c r="T51" t="e">
        <f>VLOOKUP($C51,'Results - OWASP'!$B$2:$L$297,8,FALSE)</f>
        <v>#N/A</v>
      </c>
      <c r="U51" t="e">
        <f>VLOOKUP($C51,'Results - OWASP'!$B$2:$L$297,9,FALSE)</f>
        <v>#N/A</v>
      </c>
      <c r="V51" t="e">
        <f>VLOOKUP($C51,'Results - OWASP'!$B$2:$L$297,10,FALSE)</f>
        <v>#N/A</v>
      </c>
      <c r="W51" t="e">
        <f>VLOOKUP($C51,'Results - OWASP'!$B$2:$L$297,11,FALSE)</f>
        <v>#N/A</v>
      </c>
      <c r="X51" t="e">
        <f>VLOOKUP($C51,'Results - RiskLevel'!$B$2:$G$297,3,FALSE)</f>
        <v>#N/A</v>
      </c>
      <c r="Y51" t="e">
        <f>VLOOKUP($C51,'Results - RiskLevel'!$B$2:$G$297,4,FALSE)</f>
        <v>#N/A</v>
      </c>
      <c r="Z51" t="e">
        <f>VLOOKUP($C51,'Results - RiskLevel'!$B$2:$G$297,5,FALSE)</f>
        <v>#N/A</v>
      </c>
      <c r="AA51" t="e">
        <f>VLOOKUP($C51,'Results - RiskLevel'!$B$2:$G$297,6,FALSE)</f>
        <v>#N/A</v>
      </c>
      <c r="AB51" t="e">
        <f>VLOOKUP($C51,'Results - RiskLevel'!$B$2:$G$297,2,FALSE)</f>
        <v>#N/A</v>
      </c>
    </row>
    <row r="52" spans="1:28" x14ac:dyDescent="0.2">
      <c r="A52">
        <v>51</v>
      </c>
      <c r="B52" t="s">
        <v>109</v>
      </c>
      <c r="C52" t="s">
        <v>110</v>
      </c>
      <c r="D52" t="s">
        <v>111</v>
      </c>
      <c r="E52" t="str">
        <f>VLOOKUP($C52,'APK Details'!$A$2:$E$295,3,FALSE)</f>
        <v>1,000,000+</v>
      </c>
      <c r="F52" t="str">
        <f>VLOOKUP($C52,'APK Details'!$A$2:$E$295,4,FALSE)</f>
        <v>5.2.11 (Quattro)</v>
      </c>
      <c r="G52" t="str">
        <f>VLOOKUP($C52,'APK Details'!$A$2:$E$295,5,FALSE)</f>
        <v>2019-05-25</v>
      </c>
      <c r="H52" s="4">
        <f>VLOOKUP($C52,'Results - Sequence'!$B$2:$E$297,2,FALSE)</f>
        <v>44021.570124544502</v>
      </c>
      <c r="I52" s="4">
        <f>VLOOKUP($C52,'Results - Sequence'!$B$2:$E$297,3,FALSE)</f>
        <v>44021.570368022549</v>
      </c>
      <c r="J52" s="4">
        <f>VLOOKUP($C52,'Results - Sequence'!$B$2:$E$297,4,FALSE)</f>
        <v>2.43478047195822E-4</v>
      </c>
      <c r="K52" t="str">
        <f>VLOOKUP($C52,Androbugs!$B$2:$C$297,2,FALSE)</f>
        <v>Y</v>
      </c>
      <c r="L52" t="str">
        <f>VLOOKUP($C52,Droidstatx!$B$2:$C$297,2,FALSE)</f>
        <v>Y</v>
      </c>
      <c r="M52" t="str">
        <f>VLOOKUP($C52,Super!$B$2:$C$297,2,FALSE)</f>
        <v>Y</v>
      </c>
      <c r="N52">
        <f>VLOOKUP($C52,'Results - OWASP'!$B$2:$L$297,2,FALSE)</f>
        <v>7</v>
      </c>
      <c r="O52">
        <f>VLOOKUP($C52,'Results - OWASP'!$B$2:$L$297,3,FALSE)</f>
        <v>5</v>
      </c>
      <c r="P52">
        <f>VLOOKUP($C52,'Results - OWASP'!$B$2:$L$297,4,FALSE)</f>
        <v>3</v>
      </c>
      <c r="Q52">
        <f>VLOOKUP($C52,'Results - OWASP'!$B$2:$L$297,5,FALSE)</f>
        <v>0</v>
      </c>
      <c r="R52">
        <f>VLOOKUP($C52,'Results - OWASP'!$B$2:$L$297,6,FALSE)</f>
        <v>4</v>
      </c>
      <c r="S52">
        <f>VLOOKUP($C52,'Results - OWASP'!$B$2:$L$297,7,FALSE)</f>
        <v>1</v>
      </c>
      <c r="T52">
        <f>VLOOKUP($C52,'Results - OWASP'!$B$2:$L$297,8,FALSE)</f>
        <v>4</v>
      </c>
      <c r="U52">
        <f>VLOOKUP($C52,'Results - OWASP'!$B$2:$L$297,9,FALSE)</f>
        <v>3</v>
      </c>
      <c r="V52">
        <f>VLOOKUP($C52,'Results - OWASP'!$B$2:$L$297,10,FALSE)</f>
        <v>1</v>
      </c>
      <c r="W52">
        <f>VLOOKUP($C52,'Results - OWASP'!$B$2:$L$297,11,FALSE)</f>
        <v>0</v>
      </c>
      <c r="X52">
        <f>VLOOKUP($C52,'Results - RiskLevel'!$B$2:$G$297,3,FALSE)</f>
        <v>28</v>
      </c>
      <c r="Y52">
        <f>VLOOKUP($C52,'Results - RiskLevel'!$B$2:$G$297,4,FALSE)</f>
        <v>9</v>
      </c>
      <c r="Z52">
        <f>VLOOKUP($C52,'Results - RiskLevel'!$B$2:$G$297,5,FALSE)</f>
        <v>14</v>
      </c>
      <c r="AA52">
        <f>VLOOKUP($C52,'Results - RiskLevel'!$B$2:$G$297,6,FALSE)</f>
        <v>5</v>
      </c>
      <c r="AB52">
        <f>VLOOKUP($C52,'Results - RiskLevel'!$B$2:$G$297,2,FALSE)</f>
        <v>0.51</v>
      </c>
    </row>
    <row r="53" spans="1:28" x14ac:dyDescent="0.2">
      <c r="A53">
        <v>52</v>
      </c>
      <c r="B53" t="s">
        <v>112</v>
      </c>
      <c r="C53" t="s">
        <v>113</v>
      </c>
      <c r="D53" t="s">
        <v>111</v>
      </c>
      <c r="E53" t="str">
        <f>VLOOKUP($C53,'APK Details'!$A$2:$E$295,3,FALSE)</f>
        <v>1,000,000+</v>
      </c>
      <c r="F53" t="str">
        <f>VLOOKUP($C53,'APK Details'!$A$2:$E$295,4,FALSE)</f>
        <v>2.4.5</v>
      </c>
      <c r="G53" t="str">
        <f>VLOOKUP($C53,'APK Details'!$A$2:$E$295,5,FALSE)</f>
        <v>2017-12-04</v>
      </c>
      <c r="H53" s="4">
        <f>VLOOKUP($C53,'Results - Sequence'!$B$2:$E$297,2,FALSE)</f>
        <v>44021.653065204577</v>
      </c>
      <c r="I53" s="4">
        <f>VLOOKUP($C53,'Results - Sequence'!$B$2:$E$297,3,FALSE)</f>
        <v>44021.653361631063</v>
      </c>
      <c r="J53" s="4">
        <f>VLOOKUP($C53,'Results - Sequence'!$B$2:$E$297,4,FALSE)</f>
        <v>2.9642648587469012E-4</v>
      </c>
      <c r="K53" t="str">
        <f>VLOOKUP($C53,Androbugs!$B$2:$C$297,2,FALSE)</f>
        <v>Y</v>
      </c>
      <c r="L53" t="str">
        <f>VLOOKUP($C53,Droidstatx!$B$2:$C$297,2,FALSE)</f>
        <v>Y</v>
      </c>
      <c r="M53" t="str">
        <f>VLOOKUP($C53,Super!$B$2:$C$297,2,FALSE)</f>
        <v>Y</v>
      </c>
      <c r="N53">
        <f>VLOOKUP($C53,'Results - OWASP'!$B$2:$L$297,2,FALSE)</f>
        <v>7</v>
      </c>
      <c r="O53">
        <f>VLOOKUP($C53,'Results - OWASP'!$B$2:$L$297,3,FALSE)</f>
        <v>6</v>
      </c>
      <c r="P53">
        <f>VLOOKUP($C53,'Results - OWASP'!$B$2:$L$297,4,FALSE)</f>
        <v>2</v>
      </c>
      <c r="Q53">
        <f>VLOOKUP($C53,'Results - OWASP'!$B$2:$L$297,5,FALSE)</f>
        <v>0</v>
      </c>
      <c r="R53">
        <f>VLOOKUP($C53,'Results - OWASP'!$B$2:$L$297,6,FALSE)</f>
        <v>5</v>
      </c>
      <c r="S53">
        <f>VLOOKUP($C53,'Results - OWASP'!$B$2:$L$297,7,FALSE)</f>
        <v>1</v>
      </c>
      <c r="T53">
        <f>VLOOKUP($C53,'Results - OWASP'!$B$2:$L$297,8,FALSE)</f>
        <v>5</v>
      </c>
      <c r="U53">
        <f>VLOOKUP($C53,'Results - OWASP'!$B$2:$L$297,9,FALSE)</f>
        <v>2</v>
      </c>
      <c r="V53">
        <f>VLOOKUP($C53,'Results - OWASP'!$B$2:$L$297,10,FALSE)</f>
        <v>0</v>
      </c>
      <c r="W53">
        <f>VLOOKUP($C53,'Results - OWASP'!$B$2:$L$297,11,FALSE)</f>
        <v>1</v>
      </c>
      <c r="X53">
        <f>VLOOKUP($C53,'Results - RiskLevel'!$B$2:$G$297,3,FALSE)</f>
        <v>29</v>
      </c>
      <c r="Y53">
        <f>VLOOKUP($C53,'Results - RiskLevel'!$B$2:$G$297,4,FALSE)</f>
        <v>11</v>
      </c>
      <c r="Z53">
        <f>VLOOKUP($C53,'Results - RiskLevel'!$B$2:$G$297,5,FALSE)</f>
        <v>12</v>
      </c>
      <c r="AA53">
        <f>VLOOKUP($C53,'Results - RiskLevel'!$B$2:$G$297,6,FALSE)</f>
        <v>6</v>
      </c>
      <c r="AB53">
        <f>VLOOKUP($C53,'Results - RiskLevel'!$B$2:$G$297,2,FALSE)</f>
        <v>0.55000000000000004</v>
      </c>
    </row>
    <row r="54" spans="1:28" x14ac:dyDescent="0.2">
      <c r="A54">
        <v>53</v>
      </c>
      <c r="B54" t="s">
        <v>114</v>
      </c>
      <c r="C54" t="s">
        <v>115</v>
      </c>
      <c r="D54" t="s">
        <v>111</v>
      </c>
      <c r="E54" t="str">
        <f>VLOOKUP($C54,'APK Details'!$A$2:$E$295,3,FALSE)</f>
        <v>10,000,000+</v>
      </c>
      <c r="F54" t="str">
        <f>VLOOKUP($C54,'APK Details'!$A$2:$E$295,4,FALSE)</f>
        <v>1.12.60</v>
      </c>
      <c r="G54" t="str">
        <f>VLOOKUP($C54,'APK Details'!$A$2:$E$295,5,FALSE)</f>
        <v>2019-02-15</v>
      </c>
      <c r="H54" s="4">
        <f>VLOOKUP($C54,'Results - Sequence'!$B$2:$E$297,2,FALSE)</f>
        <v>44021.641437241167</v>
      </c>
      <c r="I54" s="4">
        <f>VLOOKUP($C54,'Results - Sequence'!$B$2:$E$297,3,FALSE)</f>
        <v>44021.641875268702</v>
      </c>
      <c r="J54" s="4">
        <f>VLOOKUP($C54,'Results - Sequence'!$B$2:$E$297,4,FALSE)</f>
        <v>4.3802753498312086E-4</v>
      </c>
      <c r="K54" t="str">
        <f>VLOOKUP($C54,Androbugs!$B$2:$C$297,2,FALSE)</f>
        <v>Y</v>
      </c>
      <c r="L54" t="str">
        <f>VLOOKUP($C54,Droidstatx!$B$2:$C$297,2,FALSE)</f>
        <v>Y</v>
      </c>
      <c r="M54" t="str">
        <f>VLOOKUP($C54,Super!$B$2:$C$297,2,FALSE)</f>
        <v>Y</v>
      </c>
      <c r="N54">
        <f>VLOOKUP($C54,'Results - OWASP'!$B$2:$L$297,2,FALSE)</f>
        <v>8</v>
      </c>
      <c r="O54">
        <f>VLOOKUP($C54,'Results - OWASP'!$B$2:$L$297,3,FALSE)</f>
        <v>8</v>
      </c>
      <c r="P54">
        <f>VLOOKUP($C54,'Results - OWASP'!$B$2:$L$297,4,FALSE)</f>
        <v>2</v>
      </c>
      <c r="Q54">
        <f>VLOOKUP($C54,'Results - OWASP'!$B$2:$L$297,5,FALSE)</f>
        <v>0</v>
      </c>
      <c r="R54">
        <f>VLOOKUP($C54,'Results - OWASP'!$B$2:$L$297,6,FALSE)</f>
        <v>4</v>
      </c>
      <c r="S54">
        <f>VLOOKUP($C54,'Results - OWASP'!$B$2:$L$297,7,FALSE)</f>
        <v>1</v>
      </c>
      <c r="T54">
        <f>VLOOKUP($C54,'Results - OWASP'!$B$2:$L$297,8,FALSE)</f>
        <v>5</v>
      </c>
      <c r="U54">
        <f>VLOOKUP($C54,'Results - OWASP'!$B$2:$L$297,9,FALSE)</f>
        <v>2</v>
      </c>
      <c r="V54">
        <f>VLOOKUP($C54,'Results - OWASP'!$B$2:$L$297,10,FALSE)</f>
        <v>1</v>
      </c>
      <c r="W54">
        <f>VLOOKUP($C54,'Results - OWASP'!$B$2:$L$297,11,FALSE)</f>
        <v>1</v>
      </c>
      <c r="X54">
        <f>VLOOKUP($C54,'Results - RiskLevel'!$B$2:$G$297,3,FALSE)</f>
        <v>32</v>
      </c>
      <c r="Y54">
        <f>VLOOKUP($C54,'Results - RiskLevel'!$B$2:$G$297,4,FALSE)</f>
        <v>10</v>
      </c>
      <c r="Z54">
        <f>VLOOKUP($C54,'Results - RiskLevel'!$B$2:$G$297,5,FALSE)</f>
        <v>17</v>
      </c>
      <c r="AA54">
        <f>VLOOKUP($C54,'Results - RiskLevel'!$B$2:$G$297,6,FALSE)</f>
        <v>5</v>
      </c>
      <c r="AB54">
        <f>VLOOKUP($C54,'Results - RiskLevel'!$B$2:$G$297,2,FALSE)</f>
        <v>0.52</v>
      </c>
    </row>
    <row r="55" spans="1:28" x14ac:dyDescent="0.2">
      <c r="A55">
        <v>54</v>
      </c>
      <c r="B55" t="s">
        <v>116</v>
      </c>
      <c r="C55" t="s">
        <v>117</v>
      </c>
      <c r="D55" t="s">
        <v>111</v>
      </c>
      <c r="E55" t="str">
        <f>VLOOKUP($C55,'APK Details'!$A$2:$E$295,3,FALSE)</f>
        <v>10,000+</v>
      </c>
      <c r="F55" t="str">
        <f>VLOOKUP($C55,'APK Details'!$A$2:$E$295,4,FALSE)</f>
        <v>1.0.3</v>
      </c>
      <c r="G55" t="str">
        <f>VLOOKUP($C55,'APK Details'!$A$2:$E$295,5,FALSE)</f>
        <v>2020-05-31</v>
      </c>
      <c r="H55" s="4" t="e">
        <f>VLOOKUP($C55,'Results - Sequence'!$B$2:$E$297,2,FALSE)</f>
        <v>#N/A</v>
      </c>
      <c r="I55" s="4" t="e">
        <f>VLOOKUP($C55,'Results - Sequence'!$B$2:$E$297,3,FALSE)</f>
        <v>#N/A</v>
      </c>
      <c r="J55" s="4" t="e">
        <f>VLOOKUP($C55,'Results - Sequence'!$B$2:$E$297,4,FALSE)</f>
        <v>#N/A</v>
      </c>
      <c r="K55" t="e">
        <f>VLOOKUP($C55,Androbugs!$B$2:$C$297,2,FALSE)</f>
        <v>#N/A</v>
      </c>
      <c r="L55" t="e">
        <f>VLOOKUP($C55,Droidstatx!$B$2:$C$297,2,FALSE)</f>
        <v>#N/A</v>
      </c>
      <c r="M55" t="e">
        <f>VLOOKUP($C55,Super!$B$2:$C$297,2,FALSE)</f>
        <v>#N/A</v>
      </c>
      <c r="N55" t="e">
        <f>VLOOKUP($C55,'Results - OWASP'!$B$2:$L$297,2,FALSE)</f>
        <v>#N/A</v>
      </c>
      <c r="O55" t="e">
        <f>VLOOKUP($C55,'Results - OWASP'!$B$2:$L$297,3,FALSE)</f>
        <v>#N/A</v>
      </c>
      <c r="P55" t="e">
        <f>VLOOKUP($C55,'Results - OWASP'!$B$2:$L$297,4,FALSE)</f>
        <v>#N/A</v>
      </c>
      <c r="Q55" t="e">
        <f>VLOOKUP($C55,'Results - OWASP'!$B$2:$L$297,5,FALSE)</f>
        <v>#N/A</v>
      </c>
      <c r="R55" t="e">
        <f>VLOOKUP($C55,'Results - OWASP'!$B$2:$L$297,6,FALSE)</f>
        <v>#N/A</v>
      </c>
      <c r="S55" t="e">
        <f>VLOOKUP($C55,'Results - OWASP'!$B$2:$L$297,7,FALSE)</f>
        <v>#N/A</v>
      </c>
      <c r="T55" t="e">
        <f>VLOOKUP($C55,'Results - OWASP'!$B$2:$L$297,8,FALSE)</f>
        <v>#N/A</v>
      </c>
      <c r="U55" t="e">
        <f>VLOOKUP($C55,'Results - OWASP'!$B$2:$L$297,9,FALSE)</f>
        <v>#N/A</v>
      </c>
      <c r="V55" t="e">
        <f>VLOOKUP($C55,'Results - OWASP'!$B$2:$L$297,10,FALSE)</f>
        <v>#N/A</v>
      </c>
      <c r="W55" t="e">
        <f>VLOOKUP($C55,'Results - OWASP'!$B$2:$L$297,11,FALSE)</f>
        <v>#N/A</v>
      </c>
      <c r="X55" t="e">
        <f>VLOOKUP($C55,'Results - RiskLevel'!$B$2:$G$297,3,FALSE)</f>
        <v>#N/A</v>
      </c>
      <c r="Y55" t="e">
        <f>VLOOKUP($C55,'Results - RiskLevel'!$B$2:$G$297,4,FALSE)</f>
        <v>#N/A</v>
      </c>
      <c r="Z55" t="e">
        <f>VLOOKUP($C55,'Results - RiskLevel'!$B$2:$G$297,5,FALSE)</f>
        <v>#N/A</v>
      </c>
      <c r="AA55" t="e">
        <f>VLOOKUP($C55,'Results - RiskLevel'!$B$2:$G$297,6,FALSE)</f>
        <v>#N/A</v>
      </c>
      <c r="AB55" t="e">
        <f>VLOOKUP($C55,'Results - RiskLevel'!$B$2:$G$297,2,FALSE)</f>
        <v>#N/A</v>
      </c>
    </row>
    <row r="56" spans="1:28" x14ac:dyDescent="0.2">
      <c r="A56">
        <v>55</v>
      </c>
      <c r="B56" t="s">
        <v>118</v>
      </c>
      <c r="C56" t="s">
        <v>119</v>
      </c>
      <c r="D56" t="s">
        <v>111</v>
      </c>
      <c r="E56" t="str">
        <f>VLOOKUP($C56,'APK Details'!$A$2:$E$295,3,FALSE)</f>
        <v>5,000,000+</v>
      </c>
      <c r="F56" t="str">
        <f>VLOOKUP($C56,'APK Details'!$A$2:$E$295,4,FALSE)</f>
        <v>6.18.7</v>
      </c>
      <c r="G56" t="str">
        <f>VLOOKUP($C56,'APK Details'!$A$2:$E$295,5,FALSE)</f>
        <v>2014-12-17</v>
      </c>
      <c r="H56" s="4">
        <f>VLOOKUP($C56,'Results - Sequence'!$B$2:$E$297,2,FALSE)</f>
        <v>44021.553936803437</v>
      </c>
      <c r="I56" s="4">
        <f>VLOOKUP($C56,'Results - Sequence'!$B$2:$E$297,3,FALSE)</f>
        <v>44021.554328648162</v>
      </c>
      <c r="J56" s="4">
        <f>VLOOKUP($C56,'Results - Sequence'!$B$2:$E$297,4,FALSE)</f>
        <v>3.9184472552733496E-4</v>
      </c>
      <c r="K56" t="str">
        <f>VLOOKUP($C56,Androbugs!$B$2:$C$297,2,FALSE)</f>
        <v>Y</v>
      </c>
      <c r="L56" t="str">
        <f>VLOOKUP($C56,Droidstatx!$B$2:$C$297,2,FALSE)</f>
        <v>Y</v>
      </c>
      <c r="M56" t="str">
        <f>VLOOKUP($C56,Super!$B$2:$C$297,2,FALSE)</f>
        <v>Y</v>
      </c>
      <c r="N56">
        <f>VLOOKUP($C56,'Results - OWASP'!$B$2:$L$297,2,FALSE)</f>
        <v>8</v>
      </c>
      <c r="O56">
        <f>VLOOKUP($C56,'Results - OWASP'!$B$2:$L$297,3,FALSE)</f>
        <v>3</v>
      </c>
      <c r="P56">
        <f>VLOOKUP($C56,'Results - OWASP'!$B$2:$L$297,4,FALSE)</f>
        <v>2</v>
      </c>
      <c r="Q56">
        <f>VLOOKUP($C56,'Results - OWASP'!$B$2:$L$297,5,FALSE)</f>
        <v>0</v>
      </c>
      <c r="R56">
        <f>VLOOKUP($C56,'Results - OWASP'!$B$2:$L$297,6,FALSE)</f>
        <v>1</v>
      </c>
      <c r="S56">
        <f>VLOOKUP($C56,'Results - OWASP'!$B$2:$L$297,7,FALSE)</f>
        <v>1</v>
      </c>
      <c r="T56">
        <f>VLOOKUP($C56,'Results - OWASP'!$B$2:$L$297,8,FALSE)</f>
        <v>1</v>
      </c>
      <c r="U56">
        <f>VLOOKUP($C56,'Results - OWASP'!$B$2:$L$297,9,FALSE)</f>
        <v>2</v>
      </c>
      <c r="V56">
        <f>VLOOKUP($C56,'Results - OWASP'!$B$2:$L$297,10,FALSE)</f>
        <v>1</v>
      </c>
      <c r="W56">
        <f>VLOOKUP($C56,'Results - OWASP'!$B$2:$L$297,11,FALSE)</f>
        <v>0</v>
      </c>
      <c r="X56">
        <f>VLOOKUP($C56,'Results - RiskLevel'!$B$2:$G$297,3,FALSE)</f>
        <v>19</v>
      </c>
      <c r="Y56">
        <f>VLOOKUP($C56,'Results - RiskLevel'!$B$2:$G$297,4,FALSE)</f>
        <v>6</v>
      </c>
      <c r="Z56">
        <f>VLOOKUP($C56,'Results - RiskLevel'!$B$2:$G$297,5,FALSE)</f>
        <v>9</v>
      </c>
      <c r="AA56">
        <f>VLOOKUP($C56,'Results - RiskLevel'!$B$2:$G$297,6,FALSE)</f>
        <v>4</v>
      </c>
      <c r="AB56">
        <f>VLOOKUP($C56,'Results - RiskLevel'!$B$2:$G$297,2,FALSE)</f>
        <v>0.52</v>
      </c>
    </row>
    <row r="57" spans="1:28" x14ac:dyDescent="0.2">
      <c r="A57">
        <v>56</v>
      </c>
      <c r="B57" t="s">
        <v>120</v>
      </c>
      <c r="C57" t="s">
        <v>121</v>
      </c>
      <c r="D57" t="s">
        <v>111</v>
      </c>
      <c r="E57" t="str">
        <f>VLOOKUP($C57,'APK Details'!$A$2:$E$295,3,FALSE)</f>
        <v>1,000,000+</v>
      </c>
      <c r="F57" t="str">
        <f>VLOOKUP($C57,'APK Details'!$A$2:$E$295,4,FALSE)</f>
        <v>6.048</v>
      </c>
      <c r="G57" t="str">
        <f>VLOOKUP($C57,'APK Details'!$A$2:$E$295,5,FALSE)</f>
        <v>2019-03-26</v>
      </c>
      <c r="H57" s="4">
        <f>VLOOKUP($C57,'Results - Sequence'!$B$2:$E$297,2,FALSE)</f>
        <v>44021.624598447983</v>
      </c>
      <c r="I57" s="4">
        <f>VLOOKUP($C57,'Results - Sequence'!$B$2:$E$297,3,FALSE)</f>
        <v>44021.624950362937</v>
      </c>
      <c r="J57" s="4">
        <f>VLOOKUP($C57,'Results - Sequence'!$B$2:$E$297,4,FALSE)</f>
        <v>3.5191495408071205E-4</v>
      </c>
      <c r="K57" t="str">
        <f>VLOOKUP($C57,Androbugs!$B$2:$C$297,2,FALSE)</f>
        <v>Y</v>
      </c>
      <c r="L57" t="str">
        <f>VLOOKUP($C57,Droidstatx!$B$2:$C$297,2,FALSE)</f>
        <v>Y</v>
      </c>
      <c r="M57" t="str">
        <f>VLOOKUP($C57,Super!$B$2:$C$297,2,FALSE)</f>
        <v>Y</v>
      </c>
      <c r="N57">
        <f>VLOOKUP($C57,'Results - OWASP'!$B$2:$L$297,2,FALSE)</f>
        <v>5</v>
      </c>
      <c r="O57">
        <f>VLOOKUP($C57,'Results - OWASP'!$B$2:$L$297,3,FALSE)</f>
        <v>9</v>
      </c>
      <c r="P57">
        <f>VLOOKUP($C57,'Results - OWASP'!$B$2:$L$297,4,FALSE)</f>
        <v>2</v>
      </c>
      <c r="Q57">
        <f>VLOOKUP($C57,'Results - OWASP'!$B$2:$L$297,5,FALSE)</f>
        <v>0</v>
      </c>
      <c r="R57">
        <f>VLOOKUP($C57,'Results - OWASP'!$B$2:$L$297,6,FALSE)</f>
        <v>4</v>
      </c>
      <c r="S57">
        <f>VLOOKUP($C57,'Results - OWASP'!$B$2:$L$297,7,FALSE)</f>
        <v>1</v>
      </c>
      <c r="T57">
        <f>VLOOKUP($C57,'Results - OWASP'!$B$2:$L$297,8,FALSE)</f>
        <v>5</v>
      </c>
      <c r="U57">
        <f>VLOOKUP($C57,'Results - OWASP'!$B$2:$L$297,9,FALSE)</f>
        <v>3</v>
      </c>
      <c r="V57">
        <f>VLOOKUP($C57,'Results - OWASP'!$B$2:$L$297,10,FALSE)</f>
        <v>2</v>
      </c>
      <c r="W57">
        <f>VLOOKUP($C57,'Results - OWASP'!$B$2:$L$297,11,FALSE)</f>
        <v>0</v>
      </c>
      <c r="X57">
        <f>VLOOKUP($C57,'Results - RiskLevel'!$B$2:$G$297,3,FALSE)</f>
        <v>31</v>
      </c>
      <c r="Y57">
        <f>VLOOKUP($C57,'Results - RiskLevel'!$B$2:$G$297,4,FALSE)</f>
        <v>13</v>
      </c>
      <c r="Z57">
        <f>VLOOKUP($C57,'Results - RiskLevel'!$B$2:$G$297,5,FALSE)</f>
        <v>11</v>
      </c>
      <c r="AA57">
        <f>VLOOKUP($C57,'Results - RiskLevel'!$B$2:$G$297,6,FALSE)</f>
        <v>7</v>
      </c>
      <c r="AB57">
        <f>VLOOKUP($C57,'Results - RiskLevel'!$B$2:$G$297,2,FALSE)</f>
        <v>0.52</v>
      </c>
    </row>
    <row r="58" spans="1:28" x14ac:dyDescent="0.2">
      <c r="A58">
        <v>57</v>
      </c>
      <c r="B58" t="s">
        <v>122</v>
      </c>
      <c r="C58" t="s">
        <v>123</v>
      </c>
      <c r="D58" t="s">
        <v>111</v>
      </c>
      <c r="E58" t="str">
        <f>VLOOKUP($C58,'APK Details'!$A$2:$E$295,3,FALSE)</f>
        <v>10,000+</v>
      </c>
      <c r="F58" t="str">
        <f>VLOOKUP($C58,'APK Details'!$A$2:$E$295,4,FALSE)</f>
        <v>1.0</v>
      </c>
      <c r="G58" t="str">
        <f>VLOOKUP($C58,'APK Details'!$A$2:$E$295,5,FALSE)</f>
        <v>2020-04-07</v>
      </c>
      <c r="H58" s="4" t="e">
        <f>VLOOKUP($C58,'Results - Sequence'!$B$2:$E$297,2,FALSE)</f>
        <v>#N/A</v>
      </c>
      <c r="I58" s="4" t="e">
        <f>VLOOKUP($C58,'Results - Sequence'!$B$2:$E$297,3,FALSE)</f>
        <v>#N/A</v>
      </c>
      <c r="J58" s="4" t="e">
        <f>VLOOKUP($C58,'Results - Sequence'!$B$2:$E$297,4,FALSE)</f>
        <v>#N/A</v>
      </c>
      <c r="K58" t="e">
        <f>VLOOKUP($C58,Androbugs!$B$2:$C$297,2,FALSE)</f>
        <v>#N/A</v>
      </c>
      <c r="L58" t="e">
        <f>VLOOKUP($C58,Droidstatx!$B$2:$C$297,2,FALSE)</f>
        <v>#N/A</v>
      </c>
      <c r="M58" t="e">
        <f>VLOOKUP($C58,Super!$B$2:$C$297,2,FALSE)</f>
        <v>#N/A</v>
      </c>
      <c r="N58" t="e">
        <f>VLOOKUP($C58,'Results - OWASP'!$B$2:$L$297,2,FALSE)</f>
        <v>#N/A</v>
      </c>
      <c r="O58" t="e">
        <f>VLOOKUP($C58,'Results - OWASP'!$B$2:$L$297,3,FALSE)</f>
        <v>#N/A</v>
      </c>
      <c r="P58" t="e">
        <f>VLOOKUP($C58,'Results - OWASP'!$B$2:$L$297,4,FALSE)</f>
        <v>#N/A</v>
      </c>
      <c r="Q58" t="e">
        <f>VLOOKUP($C58,'Results - OWASP'!$B$2:$L$297,5,FALSE)</f>
        <v>#N/A</v>
      </c>
      <c r="R58" t="e">
        <f>VLOOKUP($C58,'Results - OWASP'!$B$2:$L$297,6,FALSE)</f>
        <v>#N/A</v>
      </c>
      <c r="S58" t="e">
        <f>VLOOKUP($C58,'Results - OWASP'!$B$2:$L$297,7,FALSE)</f>
        <v>#N/A</v>
      </c>
      <c r="T58" t="e">
        <f>VLOOKUP($C58,'Results - OWASP'!$B$2:$L$297,8,FALSE)</f>
        <v>#N/A</v>
      </c>
      <c r="U58" t="e">
        <f>VLOOKUP($C58,'Results - OWASP'!$B$2:$L$297,9,FALSE)</f>
        <v>#N/A</v>
      </c>
      <c r="V58" t="e">
        <f>VLOOKUP($C58,'Results - OWASP'!$B$2:$L$297,10,FALSE)</f>
        <v>#N/A</v>
      </c>
      <c r="W58" t="e">
        <f>VLOOKUP($C58,'Results - OWASP'!$B$2:$L$297,11,FALSE)</f>
        <v>#N/A</v>
      </c>
      <c r="X58" t="e">
        <f>VLOOKUP($C58,'Results - RiskLevel'!$B$2:$G$297,3,FALSE)</f>
        <v>#N/A</v>
      </c>
      <c r="Y58" t="e">
        <f>VLOOKUP($C58,'Results - RiskLevel'!$B$2:$G$297,4,FALSE)</f>
        <v>#N/A</v>
      </c>
      <c r="Z58" t="e">
        <f>VLOOKUP($C58,'Results - RiskLevel'!$B$2:$G$297,5,FALSE)</f>
        <v>#N/A</v>
      </c>
      <c r="AA58" t="e">
        <f>VLOOKUP($C58,'Results - RiskLevel'!$B$2:$G$297,6,FALSE)</f>
        <v>#N/A</v>
      </c>
      <c r="AB58" t="e">
        <f>VLOOKUP($C58,'Results - RiskLevel'!$B$2:$G$297,2,FALSE)</f>
        <v>#N/A</v>
      </c>
    </row>
    <row r="59" spans="1:28" x14ac:dyDescent="0.2">
      <c r="A59">
        <v>58</v>
      </c>
      <c r="B59" t="s">
        <v>124</v>
      </c>
      <c r="C59" t="s">
        <v>125</v>
      </c>
      <c r="D59" t="s">
        <v>111</v>
      </c>
      <c r="E59" t="str">
        <f>VLOOKUP($C59,'APK Details'!$A$2:$E$295,3,FALSE)</f>
        <v>1,000,000+</v>
      </c>
      <c r="F59" t="str">
        <f>VLOOKUP($C59,'APK Details'!$A$2:$E$295,4,FALSE)</f>
        <v>1.2</v>
      </c>
      <c r="G59" t="str">
        <f>VLOOKUP($C59,'APK Details'!$A$2:$E$295,5,FALSE)</f>
        <v>2020-02-14</v>
      </c>
      <c r="H59" s="4">
        <f>VLOOKUP($C59,'Results - Sequence'!$B$2:$E$297,2,FALSE)</f>
        <v>44021.538355801284</v>
      </c>
      <c r="I59" s="4">
        <f>VLOOKUP($C59,'Results - Sequence'!$B$2:$E$297,3,FALSE)</f>
        <v>44021.538458841969</v>
      </c>
      <c r="J59" s="4">
        <f>VLOOKUP($C59,'Results - Sequence'!$B$2:$E$297,4,FALSE)</f>
        <v>1.030406856443733E-4</v>
      </c>
      <c r="K59" t="str">
        <f>VLOOKUP($C59,Androbugs!$B$2:$C$297,2,FALSE)</f>
        <v>Y</v>
      </c>
      <c r="L59" t="str">
        <f>VLOOKUP($C59,Droidstatx!$B$2:$C$297,2,FALSE)</f>
        <v>Y</v>
      </c>
      <c r="M59" t="str">
        <f>VLOOKUP($C59,Super!$B$2:$C$297,2,FALSE)</f>
        <v>Y</v>
      </c>
      <c r="N59">
        <f>VLOOKUP($C59,'Results - OWASP'!$B$2:$L$297,2,FALSE)</f>
        <v>2</v>
      </c>
      <c r="O59">
        <f>VLOOKUP($C59,'Results - OWASP'!$B$2:$L$297,3,FALSE)</f>
        <v>5</v>
      </c>
      <c r="P59">
        <f>VLOOKUP($C59,'Results - OWASP'!$B$2:$L$297,4,FALSE)</f>
        <v>1</v>
      </c>
      <c r="Q59">
        <f>VLOOKUP($C59,'Results - OWASP'!$B$2:$L$297,5,FALSE)</f>
        <v>0</v>
      </c>
      <c r="R59">
        <f>VLOOKUP($C59,'Results - OWASP'!$B$2:$L$297,6,FALSE)</f>
        <v>4</v>
      </c>
      <c r="S59">
        <f>VLOOKUP($C59,'Results - OWASP'!$B$2:$L$297,7,FALSE)</f>
        <v>1</v>
      </c>
      <c r="T59">
        <f>VLOOKUP($C59,'Results - OWASP'!$B$2:$L$297,8,FALSE)</f>
        <v>3</v>
      </c>
      <c r="U59">
        <f>VLOOKUP($C59,'Results - OWASP'!$B$2:$L$297,9,FALSE)</f>
        <v>2</v>
      </c>
      <c r="V59">
        <f>VLOOKUP($C59,'Results - OWASP'!$B$2:$L$297,10,FALSE)</f>
        <v>1</v>
      </c>
      <c r="W59">
        <f>VLOOKUP($C59,'Results - OWASP'!$B$2:$L$297,11,FALSE)</f>
        <v>0</v>
      </c>
      <c r="X59">
        <f>VLOOKUP($C59,'Results - RiskLevel'!$B$2:$G$297,3,FALSE)</f>
        <v>19</v>
      </c>
      <c r="Y59">
        <f>VLOOKUP($C59,'Results - RiskLevel'!$B$2:$G$297,4,FALSE)</f>
        <v>9</v>
      </c>
      <c r="Z59">
        <f>VLOOKUP($C59,'Results - RiskLevel'!$B$2:$G$297,5,FALSE)</f>
        <v>9</v>
      </c>
      <c r="AA59">
        <f>VLOOKUP($C59,'Results - RiskLevel'!$B$2:$G$297,6,FALSE)</f>
        <v>1</v>
      </c>
      <c r="AB59">
        <f>VLOOKUP($C59,'Results - RiskLevel'!$B$2:$G$297,2,FALSE)</f>
        <v>0.46</v>
      </c>
    </row>
    <row r="60" spans="1:28" x14ac:dyDescent="0.2">
      <c r="A60">
        <v>59</v>
      </c>
      <c r="B60" t="s">
        <v>126</v>
      </c>
      <c r="C60" t="s">
        <v>127</v>
      </c>
      <c r="D60" t="s">
        <v>111</v>
      </c>
      <c r="E60" t="str">
        <f>VLOOKUP($C60,'APK Details'!$A$2:$E$295,3,FALSE)</f>
        <v>10,000,000+</v>
      </c>
      <c r="F60" t="str">
        <f>VLOOKUP($C60,'APK Details'!$A$2:$E$295,4,FALSE)</f>
        <v>3.0.7</v>
      </c>
      <c r="G60" t="str">
        <f>VLOOKUP($C60,'APK Details'!$A$2:$E$295,5,FALSE)</f>
        <v>2018-11-16</v>
      </c>
      <c r="H60" s="4">
        <f>VLOOKUP($C60,'Results - Sequence'!$B$2:$E$297,2,FALSE)</f>
        <v>44021.617522178909</v>
      </c>
      <c r="I60" s="4">
        <f>VLOOKUP($C60,'Results - Sequence'!$B$2:$E$297,3,FALSE)</f>
        <v>44021.617955168847</v>
      </c>
      <c r="J60" s="4">
        <f>VLOOKUP($C60,'Results - Sequence'!$B$2:$E$297,4,FALSE)</f>
        <v>4.3298993841744959E-4</v>
      </c>
      <c r="K60" t="str">
        <f>VLOOKUP($C60,Androbugs!$B$2:$C$297,2,FALSE)</f>
        <v>Y</v>
      </c>
      <c r="L60" t="str">
        <f>VLOOKUP($C60,Droidstatx!$B$2:$C$297,2,FALSE)</f>
        <v>Y</v>
      </c>
      <c r="M60" t="str">
        <f>VLOOKUP($C60,Super!$B$2:$C$297,2,FALSE)</f>
        <v>Y</v>
      </c>
      <c r="N60">
        <f>VLOOKUP($C60,'Results - OWASP'!$B$2:$L$297,2,FALSE)</f>
        <v>8</v>
      </c>
      <c r="O60">
        <f>VLOOKUP($C60,'Results - OWASP'!$B$2:$L$297,3,FALSE)</f>
        <v>2</v>
      </c>
      <c r="P60">
        <f>VLOOKUP($C60,'Results - OWASP'!$B$2:$L$297,4,FALSE)</f>
        <v>4</v>
      </c>
      <c r="Q60">
        <f>VLOOKUP($C60,'Results - OWASP'!$B$2:$L$297,5,FALSE)</f>
        <v>0</v>
      </c>
      <c r="R60">
        <f>VLOOKUP($C60,'Results - OWASP'!$B$2:$L$297,6,FALSE)</f>
        <v>0</v>
      </c>
      <c r="S60">
        <f>VLOOKUP($C60,'Results - OWASP'!$B$2:$L$297,7,FALSE)</f>
        <v>1</v>
      </c>
      <c r="T60">
        <f>VLOOKUP($C60,'Results - OWASP'!$B$2:$L$297,8,FALSE)</f>
        <v>1</v>
      </c>
      <c r="U60">
        <f>VLOOKUP($C60,'Results - OWASP'!$B$2:$L$297,9,FALSE)</f>
        <v>2</v>
      </c>
      <c r="V60">
        <f>VLOOKUP($C60,'Results - OWASP'!$B$2:$L$297,10,FALSE)</f>
        <v>1</v>
      </c>
      <c r="W60">
        <f>VLOOKUP($C60,'Results - OWASP'!$B$2:$L$297,11,FALSE)</f>
        <v>0</v>
      </c>
      <c r="X60">
        <f>VLOOKUP($C60,'Results - RiskLevel'!$B$2:$G$297,3,FALSE)</f>
        <v>19</v>
      </c>
      <c r="Y60">
        <f>VLOOKUP($C60,'Results - RiskLevel'!$B$2:$G$297,4,FALSE)</f>
        <v>5</v>
      </c>
      <c r="Z60">
        <f>VLOOKUP($C60,'Results - RiskLevel'!$B$2:$G$297,5,FALSE)</f>
        <v>10</v>
      </c>
      <c r="AA60">
        <f>VLOOKUP($C60,'Results - RiskLevel'!$B$2:$G$297,6,FALSE)</f>
        <v>4</v>
      </c>
      <c r="AB60">
        <f>VLOOKUP($C60,'Results - RiskLevel'!$B$2:$G$297,2,FALSE)</f>
        <v>0.53</v>
      </c>
    </row>
    <row r="61" spans="1:28" x14ac:dyDescent="0.2">
      <c r="A61">
        <v>60</v>
      </c>
      <c r="B61" t="s">
        <v>128</v>
      </c>
      <c r="C61" t="s">
        <v>129</v>
      </c>
      <c r="D61" t="s">
        <v>111</v>
      </c>
      <c r="E61" t="str">
        <f>VLOOKUP($C61,'APK Details'!$A$2:$E$295,3,FALSE)</f>
        <v>5,000,000+</v>
      </c>
      <c r="F61" t="str">
        <f>VLOOKUP($C61,'APK Details'!$A$2:$E$295,4,FALSE)</f>
        <v>4.2.15</v>
      </c>
      <c r="G61" t="str">
        <f>VLOOKUP($C61,'APK Details'!$A$2:$E$295,5,FALSE)</f>
        <v>2015-05-12</v>
      </c>
      <c r="H61" s="4">
        <f>VLOOKUP($C61,'Results - Sequence'!$B$2:$E$297,2,FALSE)</f>
        <v>44021.655199865258</v>
      </c>
      <c r="I61" s="4">
        <f>VLOOKUP($C61,'Results - Sequence'!$B$2:$E$297,3,FALSE)</f>
        <v>44021.655677349438</v>
      </c>
      <c r="J61" s="4">
        <f>VLOOKUP($C61,'Results - Sequence'!$B$2:$E$297,4,FALSE)</f>
        <v>4.7748418000992388E-4</v>
      </c>
      <c r="K61" t="str">
        <f>VLOOKUP($C61,Androbugs!$B$2:$C$297,2,FALSE)</f>
        <v>Y</v>
      </c>
      <c r="L61" t="str">
        <f>VLOOKUP($C61,Droidstatx!$B$2:$C$297,2,FALSE)</f>
        <v>Y</v>
      </c>
      <c r="M61" t="str">
        <f>VLOOKUP($C61,Super!$B$2:$C$297,2,FALSE)</f>
        <v>Y</v>
      </c>
      <c r="N61">
        <f>VLOOKUP($C61,'Results - OWASP'!$B$2:$L$297,2,FALSE)</f>
        <v>8</v>
      </c>
      <c r="O61">
        <f>VLOOKUP($C61,'Results - OWASP'!$B$2:$L$297,3,FALSE)</f>
        <v>6</v>
      </c>
      <c r="P61">
        <f>VLOOKUP($C61,'Results - OWASP'!$B$2:$L$297,4,FALSE)</f>
        <v>3</v>
      </c>
      <c r="Q61">
        <f>VLOOKUP($C61,'Results - OWASP'!$B$2:$L$297,5,FALSE)</f>
        <v>0</v>
      </c>
      <c r="R61">
        <f>VLOOKUP($C61,'Results - OWASP'!$B$2:$L$297,6,FALSE)</f>
        <v>5</v>
      </c>
      <c r="S61">
        <f>VLOOKUP($C61,'Results - OWASP'!$B$2:$L$297,7,FALSE)</f>
        <v>1</v>
      </c>
      <c r="T61">
        <f>VLOOKUP($C61,'Results - OWASP'!$B$2:$L$297,8,FALSE)</f>
        <v>4</v>
      </c>
      <c r="U61">
        <f>VLOOKUP($C61,'Results - OWASP'!$B$2:$L$297,9,FALSE)</f>
        <v>3</v>
      </c>
      <c r="V61">
        <f>VLOOKUP($C61,'Results - OWASP'!$B$2:$L$297,10,FALSE)</f>
        <v>1</v>
      </c>
      <c r="W61">
        <f>VLOOKUP($C61,'Results - OWASP'!$B$2:$L$297,11,FALSE)</f>
        <v>1</v>
      </c>
      <c r="X61">
        <f>VLOOKUP($C61,'Results - RiskLevel'!$B$2:$G$297,3,FALSE)</f>
        <v>32</v>
      </c>
      <c r="Y61">
        <f>VLOOKUP($C61,'Results - RiskLevel'!$B$2:$G$297,4,FALSE)</f>
        <v>11</v>
      </c>
      <c r="Z61">
        <f>VLOOKUP($C61,'Results - RiskLevel'!$B$2:$G$297,5,FALSE)</f>
        <v>14</v>
      </c>
      <c r="AA61">
        <f>VLOOKUP($C61,'Results - RiskLevel'!$B$2:$G$297,6,FALSE)</f>
        <v>7</v>
      </c>
      <c r="AB61">
        <f>VLOOKUP($C61,'Results - RiskLevel'!$B$2:$G$297,2,FALSE)</f>
        <v>0.56999999999999995</v>
      </c>
    </row>
    <row r="62" spans="1:28" x14ac:dyDescent="0.2">
      <c r="A62">
        <v>61</v>
      </c>
      <c r="B62" t="s">
        <v>130</v>
      </c>
      <c r="C62" t="s">
        <v>131</v>
      </c>
      <c r="D62" t="s">
        <v>132</v>
      </c>
      <c r="E62" t="str">
        <f>VLOOKUP($C62,'APK Details'!$A$2:$E$295,3,FALSE)</f>
        <v>500,000+</v>
      </c>
      <c r="F62" t="str">
        <f>VLOOKUP($C62,'APK Details'!$A$2:$E$295,4,FALSE)</f>
        <v>3.13.2</v>
      </c>
      <c r="G62" t="str">
        <f>VLOOKUP($C62,'APK Details'!$A$2:$E$295,5,FALSE)</f>
        <v>2013-05-06</v>
      </c>
      <c r="H62" s="4">
        <f>VLOOKUP($C62,'Results - Sequence'!$B$2:$E$297,2,FALSE)</f>
        <v>44021.61913066524</v>
      </c>
      <c r="I62" s="4">
        <f>VLOOKUP($C62,'Results - Sequence'!$B$2:$E$297,3,FALSE)</f>
        <v>44021.619564340683</v>
      </c>
      <c r="J62" s="4">
        <f>VLOOKUP($C62,'Results - Sequence'!$B$2:$E$297,4,FALSE)</f>
        <v>4.3367544276406989E-4</v>
      </c>
      <c r="K62" t="str">
        <f>VLOOKUP($C62,Androbugs!$B$2:$C$297,2,FALSE)</f>
        <v>Y</v>
      </c>
      <c r="L62" t="str">
        <f>VLOOKUP($C62,Droidstatx!$B$2:$C$297,2,FALSE)</f>
        <v>Y</v>
      </c>
      <c r="M62" t="str">
        <f>VLOOKUP($C62,Super!$B$2:$C$297,2,FALSE)</f>
        <v>Y</v>
      </c>
      <c r="N62">
        <f>VLOOKUP($C62,'Results - OWASP'!$B$2:$L$297,2,FALSE)</f>
        <v>8</v>
      </c>
      <c r="O62">
        <f>VLOOKUP($C62,'Results - OWASP'!$B$2:$L$297,3,FALSE)</f>
        <v>2</v>
      </c>
      <c r="P62">
        <f>VLOOKUP($C62,'Results - OWASP'!$B$2:$L$297,4,FALSE)</f>
        <v>4</v>
      </c>
      <c r="Q62">
        <f>VLOOKUP($C62,'Results - OWASP'!$B$2:$L$297,5,FALSE)</f>
        <v>0</v>
      </c>
      <c r="R62">
        <f>VLOOKUP($C62,'Results - OWASP'!$B$2:$L$297,6,FALSE)</f>
        <v>1</v>
      </c>
      <c r="S62">
        <f>VLOOKUP($C62,'Results - OWASP'!$B$2:$L$297,7,FALSE)</f>
        <v>1</v>
      </c>
      <c r="T62">
        <f>VLOOKUP($C62,'Results - OWASP'!$B$2:$L$297,8,FALSE)</f>
        <v>1</v>
      </c>
      <c r="U62">
        <f>VLOOKUP($C62,'Results - OWASP'!$B$2:$L$297,9,FALSE)</f>
        <v>3</v>
      </c>
      <c r="V62">
        <f>VLOOKUP($C62,'Results - OWASP'!$B$2:$L$297,10,FALSE)</f>
        <v>2</v>
      </c>
      <c r="W62">
        <f>VLOOKUP($C62,'Results - OWASP'!$B$2:$L$297,11,FALSE)</f>
        <v>0</v>
      </c>
      <c r="X62">
        <f>VLOOKUP($C62,'Results - RiskLevel'!$B$2:$G$297,3,FALSE)</f>
        <v>22</v>
      </c>
      <c r="Y62">
        <f>VLOOKUP($C62,'Results - RiskLevel'!$B$2:$G$297,4,FALSE)</f>
        <v>6</v>
      </c>
      <c r="Z62">
        <f>VLOOKUP($C62,'Results - RiskLevel'!$B$2:$G$297,5,FALSE)</f>
        <v>11</v>
      </c>
      <c r="AA62">
        <f>VLOOKUP($C62,'Results - RiskLevel'!$B$2:$G$297,6,FALSE)</f>
        <v>5</v>
      </c>
      <c r="AB62">
        <f>VLOOKUP($C62,'Results - RiskLevel'!$B$2:$G$297,2,FALSE)</f>
        <v>0.55000000000000004</v>
      </c>
    </row>
    <row r="63" spans="1:28" x14ac:dyDescent="0.2">
      <c r="A63">
        <v>62</v>
      </c>
      <c r="B63" t="s">
        <v>133</v>
      </c>
      <c r="C63" t="s">
        <v>134</v>
      </c>
      <c r="D63" t="s">
        <v>132</v>
      </c>
      <c r="E63" t="str">
        <f>VLOOKUP($C63,'APK Details'!$A$2:$E$295,3,FALSE)</f>
        <v>500,000+</v>
      </c>
      <c r="F63" t="str">
        <f>VLOOKUP($C63,'APK Details'!$A$2:$E$295,4,FALSE)</f>
        <v>9.9.3</v>
      </c>
      <c r="G63" t="str">
        <f>VLOOKUP($C63,'APK Details'!$A$2:$E$295,5,FALSE)</f>
        <v>2017-07-07</v>
      </c>
      <c r="H63" s="4">
        <f>VLOOKUP($C63,'Results - Sequence'!$B$2:$E$297,2,FALSE)</f>
        <v>44021.588816592928</v>
      </c>
      <c r="I63" s="4">
        <f>VLOOKUP($C63,'Results - Sequence'!$B$2:$E$297,3,FALSE)</f>
        <v>44021.589291264441</v>
      </c>
      <c r="J63" s="4">
        <f>VLOOKUP($C63,'Results - Sequence'!$B$2:$E$297,4,FALSE)</f>
        <v>4.7467151307500899E-4</v>
      </c>
      <c r="K63" t="str">
        <f>VLOOKUP($C63,Androbugs!$B$2:$C$297,2,FALSE)</f>
        <v>Y</v>
      </c>
      <c r="L63" t="str">
        <f>VLOOKUP($C63,Droidstatx!$B$2:$C$297,2,FALSE)</f>
        <v>Y</v>
      </c>
      <c r="M63" t="str">
        <f>VLOOKUP($C63,Super!$B$2:$C$297,2,FALSE)</f>
        <v>Y</v>
      </c>
      <c r="N63">
        <f>VLOOKUP($C63,'Results - OWASP'!$B$2:$L$297,2,FALSE)</f>
        <v>7</v>
      </c>
      <c r="O63">
        <f>VLOOKUP($C63,'Results - OWASP'!$B$2:$L$297,3,FALSE)</f>
        <v>8</v>
      </c>
      <c r="P63">
        <f>VLOOKUP($C63,'Results - OWASP'!$B$2:$L$297,4,FALSE)</f>
        <v>5</v>
      </c>
      <c r="Q63">
        <f>VLOOKUP($C63,'Results - OWASP'!$B$2:$L$297,5,FALSE)</f>
        <v>0</v>
      </c>
      <c r="R63">
        <f>VLOOKUP($C63,'Results - OWASP'!$B$2:$L$297,6,FALSE)</f>
        <v>5</v>
      </c>
      <c r="S63">
        <f>VLOOKUP($C63,'Results - OWASP'!$B$2:$L$297,7,FALSE)</f>
        <v>1</v>
      </c>
      <c r="T63">
        <f>VLOOKUP($C63,'Results - OWASP'!$B$2:$L$297,8,FALSE)</f>
        <v>4</v>
      </c>
      <c r="U63">
        <f>VLOOKUP($C63,'Results - OWASP'!$B$2:$L$297,9,FALSE)</f>
        <v>3</v>
      </c>
      <c r="V63">
        <f>VLOOKUP($C63,'Results - OWASP'!$B$2:$L$297,10,FALSE)</f>
        <v>1</v>
      </c>
      <c r="W63">
        <f>VLOOKUP($C63,'Results - OWASP'!$B$2:$L$297,11,FALSE)</f>
        <v>1</v>
      </c>
      <c r="X63">
        <f>VLOOKUP($C63,'Results - RiskLevel'!$B$2:$G$297,3,FALSE)</f>
        <v>35</v>
      </c>
      <c r="Y63">
        <f>VLOOKUP($C63,'Results - RiskLevel'!$B$2:$G$297,4,FALSE)</f>
        <v>10</v>
      </c>
      <c r="Z63">
        <f>VLOOKUP($C63,'Results - RiskLevel'!$B$2:$G$297,5,FALSE)</f>
        <v>17</v>
      </c>
      <c r="AA63">
        <f>VLOOKUP($C63,'Results - RiskLevel'!$B$2:$G$297,6,FALSE)</f>
        <v>8</v>
      </c>
      <c r="AB63">
        <f>VLOOKUP($C63,'Results - RiskLevel'!$B$2:$G$297,2,FALSE)</f>
        <v>0.56000000000000005</v>
      </c>
    </row>
    <row r="64" spans="1:28" x14ac:dyDescent="0.2">
      <c r="A64">
        <v>63</v>
      </c>
      <c r="B64" t="s">
        <v>135</v>
      </c>
      <c r="C64" t="s">
        <v>136</v>
      </c>
      <c r="D64" t="s">
        <v>132</v>
      </c>
      <c r="E64" t="e">
        <f>VLOOKUP($C64,'APK Details'!$A$2:$E$295,3,FALSE)</f>
        <v>#N/A</v>
      </c>
      <c r="F64" t="e">
        <f>VLOOKUP($C64,'APK Details'!$A$2:$E$295,4,FALSE)</f>
        <v>#N/A</v>
      </c>
      <c r="G64" t="e">
        <f>VLOOKUP($C64,'APK Details'!$A$2:$E$295,5,FALSE)</f>
        <v>#N/A</v>
      </c>
      <c r="H64" s="4" t="e">
        <f>VLOOKUP($C64,'Results - Sequence'!$B$2:$E$297,2,FALSE)</f>
        <v>#N/A</v>
      </c>
      <c r="I64" s="4" t="e">
        <f>VLOOKUP($C64,'Results - Sequence'!$B$2:$E$297,3,FALSE)</f>
        <v>#N/A</v>
      </c>
      <c r="J64" s="4" t="e">
        <f>VLOOKUP($C64,'Results - Sequence'!$B$2:$E$297,4,FALSE)</f>
        <v>#N/A</v>
      </c>
      <c r="K64" t="e">
        <f>VLOOKUP($C64,Androbugs!$B$2:$C$297,2,FALSE)</f>
        <v>#N/A</v>
      </c>
      <c r="L64" t="e">
        <f>VLOOKUP($C64,Droidstatx!$B$2:$C$297,2,FALSE)</f>
        <v>#N/A</v>
      </c>
      <c r="M64" t="e">
        <f>VLOOKUP($C64,Super!$B$2:$C$297,2,FALSE)</f>
        <v>#N/A</v>
      </c>
      <c r="N64" t="e">
        <f>VLOOKUP($C64,'Results - OWASP'!$B$2:$L$297,2,FALSE)</f>
        <v>#N/A</v>
      </c>
      <c r="O64" t="e">
        <f>VLOOKUP($C64,'Results - OWASP'!$B$2:$L$297,3,FALSE)</f>
        <v>#N/A</v>
      </c>
      <c r="P64" t="e">
        <f>VLOOKUP($C64,'Results - OWASP'!$B$2:$L$297,4,FALSE)</f>
        <v>#N/A</v>
      </c>
      <c r="Q64" t="e">
        <f>VLOOKUP($C64,'Results - OWASP'!$B$2:$L$297,5,FALSE)</f>
        <v>#N/A</v>
      </c>
      <c r="R64" t="e">
        <f>VLOOKUP($C64,'Results - OWASP'!$B$2:$L$297,6,FALSE)</f>
        <v>#N/A</v>
      </c>
      <c r="S64" t="e">
        <f>VLOOKUP($C64,'Results - OWASP'!$B$2:$L$297,7,FALSE)</f>
        <v>#N/A</v>
      </c>
      <c r="T64" t="e">
        <f>VLOOKUP($C64,'Results - OWASP'!$B$2:$L$297,8,FALSE)</f>
        <v>#N/A</v>
      </c>
      <c r="U64" t="e">
        <f>VLOOKUP($C64,'Results - OWASP'!$B$2:$L$297,9,FALSE)</f>
        <v>#N/A</v>
      </c>
      <c r="V64" t="e">
        <f>VLOOKUP($C64,'Results - OWASP'!$B$2:$L$297,10,FALSE)</f>
        <v>#N/A</v>
      </c>
      <c r="W64" t="e">
        <f>VLOOKUP($C64,'Results - OWASP'!$B$2:$L$297,11,FALSE)</f>
        <v>#N/A</v>
      </c>
      <c r="X64" t="e">
        <f>VLOOKUP($C64,'Results - RiskLevel'!$B$2:$G$297,3,FALSE)</f>
        <v>#N/A</v>
      </c>
      <c r="Y64" t="e">
        <f>VLOOKUP($C64,'Results - RiskLevel'!$B$2:$G$297,4,FALSE)</f>
        <v>#N/A</v>
      </c>
      <c r="Z64" t="e">
        <f>VLOOKUP($C64,'Results - RiskLevel'!$B$2:$G$297,5,FALSE)</f>
        <v>#N/A</v>
      </c>
      <c r="AA64" t="e">
        <f>VLOOKUP($C64,'Results - RiskLevel'!$B$2:$G$297,6,FALSE)</f>
        <v>#N/A</v>
      </c>
      <c r="AB64" t="e">
        <f>VLOOKUP($C64,'Results - RiskLevel'!$B$2:$G$297,2,FALSE)</f>
        <v>#N/A</v>
      </c>
    </row>
    <row r="65" spans="1:28" x14ac:dyDescent="0.2">
      <c r="A65">
        <v>64</v>
      </c>
      <c r="B65" t="s">
        <v>137</v>
      </c>
      <c r="C65" t="s">
        <v>138</v>
      </c>
      <c r="D65" t="s">
        <v>132</v>
      </c>
      <c r="E65" t="str">
        <f>VLOOKUP($C65,'APK Details'!$A$2:$E$295,3,FALSE)</f>
        <v>5,000,000+</v>
      </c>
      <c r="F65" t="str">
        <f>VLOOKUP($C65,'APK Details'!$A$2:$E$295,4,FALSE)</f>
        <v>3.2</v>
      </c>
      <c r="G65" t="str">
        <f>VLOOKUP($C65,'APK Details'!$A$2:$E$295,5,FALSE)</f>
        <v>2017-10-02</v>
      </c>
      <c r="H65" s="4" t="e">
        <f>VLOOKUP($C65,'Results - Sequence'!$B$2:$E$297,2,FALSE)</f>
        <v>#N/A</v>
      </c>
      <c r="I65" s="4" t="e">
        <f>VLOOKUP($C65,'Results - Sequence'!$B$2:$E$297,3,FALSE)</f>
        <v>#N/A</v>
      </c>
      <c r="J65" s="4" t="e">
        <f>VLOOKUP($C65,'Results - Sequence'!$B$2:$E$297,4,FALSE)</f>
        <v>#N/A</v>
      </c>
      <c r="K65" t="e">
        <f>VLOOKUP($C65,Androbugs!$B$2:$C$297,2,FALSE)</f>
        <v>#N/A</v>
      </c>
      <c r="L65" t="e">
        <f>VLOOKUP($C65,Droidstatx!$B$2:$C$297,2,FALSE)</f>
        <v>#N/A</v>
      </c>
      <c r="M65" t="e">
        <f>VLOOKUP($C65,Super!$B$2:$C$297,2,FALSE)</f>
        <v>#N/A</v>
      </c>
      <c r="N65" t="e">
        <f>VLOOKUP($C65,'Results - OWASP'!$B$2:$L$297,2,FALSE)</f>
        <v>#N/A</v>
      </c>
      <c r="O65" t="e">
        <f>VLOOKUP($C65,'Results - OWASP'!$B$2:$L$297,3,FALSE)</f>
        <v>#N/A</v>
      </c>
      <c r="P65" t="e">
        <f>VLOOKUP($C65,'Results - OWASP'!$B$2:$L$297,4,FALSE)</f>
        <v>#N/A</v>
      </c>
      <c r="Q65" t="e">
        <f>VLOOKUP($C65,'Results - OWASP'!$B$2:$L$297,5,FALSE)</f>
        <v>#N/A</v>
      </c>
      <c r="R65" t="e">
        <f>VLOOKUP($C65,'Results - OWASP'!$B$2:$L$297,6,FALSE)</f>
        <v>#N/A</v>
      </c>
      <c r="S65" t="e">
        <f>VLOOKUP($C65,'Results - OWASP'!$B$2:$L$297,7,FALSE)</f>
        <v>#N/A</v>
      </c>
      <c r="T65" t="e">
        <f>VLOOKUP($C65,'Results - OWASP'!$B$2:$L$297,8,FALSE)</f>
        <v>#N/A</v>
      </c>
      <c r="U65" t="e">
        <f>VLOOKUP($C65,'Results - OWASP'!$B$2:$L$297,9,FALSE)</f>
        <v>#N/A</v>
      </c>
      <c r="V65" t="e">
        <f>VLOOKUP($C65,'Results - OWASP'!$B$2:$L$297,10,FALSE)</f>
        <v>#N/A</v>
      </c>
      <c r="W65" t="e">
        <f>VLOOKUP($C65,'Results - OWASP'!$B$2:$L$297,11,FALSE)</f>
        <v>#N/A</v>
      </c>
      <c r="X65" t="e">
        <f>VLOOKUP($C65,'Results - RiskLevel'!$B$2:$G$297,3,FALSE)</f>
        <v>#N/A</v>
      </c>
      <c r="Y65" t="e">
        <f>VLOOKUP($C65,'Results - RiskLevel'!$B$2:$G$297,4,FALSE)</f>
        <v>#N/A</v>
      </c>
      <c r="Z65" t="e">
        <f>VLOOKUP($C65,'Results - RiskLevel'!$B$2:$G$297,5,FALSE)</f>
        <v>#N/A</v>
      </c>
      <c r="AA65" t="e">
        <f>VLOOKUP($C65,'Results - RiskLevel'!$B$2:$G$297,6,FALSE)</f>
        <v>#N/A</v>
      </c>
      <c r="AB65" t="e">
        <f>VLOOKUP($C65,'Results - RiskLevel'!$B$2:$G$297,2,FALSE)</f>
        <v>#N/A</v>
      </c>
    </row>
    <row r="66" spans="1:28" x14ac:dyDescent="0.2">
      <c r="A66">
        <v>65</v>
      </c>
      <c r="B66" t="s">
        <v>139</v>
      </c>
      <c r="C66" t="s">
        <v>140</v>
      </c>
      <c r="D66" t="s">
        <v>132</v>
      </c>
      <c r="E66" t="str">
        <f>VLOOKUP($C66,'APK Details'!$A$2:$E$295,3,FALSE)</f>
        <v>500,000+</v>
      </c>
      <c r="F66" t="str">
        <f>VLOOKUP($C66,'APK Details'!$A$2:$E$295,4,FALSE)</f>
        <v>2.22.38</v>
      </c>
      <c r="G66" t="str">
        <f>VLOOKUP($C66,'APK Details'!$A$2:$E$295,5,FALSE)</f>
        <v>2018-09-20</v>
      </c>
      <c r="H66" s="4">
        <f>VLOOKUP($C66,'Results - Sequence'!$B$2:$E$297,2,FALSE)</f>
        <v>44021.586324261327</v>
      </c>
      <c r="I66" s="4">
        <f>VLOOKUP($C66,'Results - Sequence'!$B$2:$E$297,3,FALSE)</f>
        <v>44021.586775110467</v>
      </c>
      <c r="J66" s="4">
        <f>VLOOKUP($C66,'Results - Sequence'!$B$2:$E$297,4,FALSE)</f>
        <v>4.5084914017934352E-4</v>
      </c>
      <c r="K66" t="str">
        <f>VLOOKUP($C66,Androbugs!$B$2:$C$297,2,FALSE)</f>
        <v>Y</v>
      </c>
      <c r="L66" t="str">
        <f>VLOOKUP($C66,Droidstatx!$B$2:$C$297,2,FALSE)</f>
        <v>Y</v>
      </c>
      <c r="M66" t="str">
        <f>VLOOKUP($C66,Super!$B$2:$C$297,2,FALSE)</f>
        <v>Y</v>
      </c>
      <c r="N66">
        <f>VLOOKUP($C66,'Results - OWASP'!$B$2:$L$297,2,FALSE)</f>
        <v>9</v>
      </c>
      <c r="O66">
        <f>VLOOKUP($C66,'Results - OWASP'!$B$2:$L$297,3,FALSE)</f>
        <v>7</v>
      </c>
      <c r="P66">
        <f>VLOOKUP($C66,'Results - OWASP'!$B$2:$L$297,4,FALSE)</f>
        <v>4</v>
      </c>
      <c r="Q66">
        <f>VLOOKUP($C66,'Results - OWASP'!$B$2:$L$297,5,FALSE)</f>
        <v>0</v>
      </c>
      <c r="R66">
        <f>VLOOKUP($C66,'Results - OWASP'!$B$2:$L$297,6,FALSE)</f>
        <v>4</v>
      </c>
      <c r="S66">
        <f>VLOOKUP($C66,'Results - OWASP'!$B$2:$L$297,7,FALSE)</f>
        <v>1</v>
      </c>
      <c r="T66">
        <f>VLOOKUP($C66,'Results - OWASP'!$B$2:$L$297,8,FALSE)</f>
        <v>4</v>
      </c>
      <c r="U66">
        <f>VLOOKUP($C66,'Results - OWASP'!$B$2:$L$297,9,FALSE)</f>
        <v>3</v>
      </c>
      <c r="V66">
        <f>VLOOKUP($C66,'Results - OWASP'!$B$2:$L$297,10,FALSE)</f>
        <v>1</v>
      </c>
      <c r="W66">
        <f>VLOOKUP($C66,'Results - OWASP'!$B$2:$L$297,11,FALSE)</f>
        <v>0</v>
      </c>
      <c r="X66">
        <f>VLOOKUP($C66,'Results - RiskLevel'!$B$2:$G$297,3,FALSE)</f>
        <v>33</v>
      </c>
      <c r="Y66">
        <f>VLOOKUP($C66,'Results - RiskLevel'!$B$2:$G$297,4,FALSE)</f>
        <v>10</v>
      </c>
      <c r="Z66">
        <f>VLOOKUP($C66,'Results - RiskLevel'!$B$2:$G$297,5,FALSE)</f>
        <v>16</v>
      </c>
      <c r="AA66">
        <f>VLOOKUP($C66,'Results - RiskLevel'!$B$2:$G$297,6,FALSE)</f>
        <v>7</v>
      </c>
      <c r="AB66">
        <f>VLOOKUP($C66,'Results - RiskLevel'!$B$2:$G$297,2,FALSE)</f>
        <v>0.56000000000000005</v>
      </c>
    </row>
    <row r="67" spans="1:28" x14ac:dyDescent="0.2">
      <c r="A67">
        <v>66</v>
      </c>
      <c r="B67" t="s">
        <v>141</v>
      </c>
      <c r="C67" t="s">
        <v>142</v>
      </c>
      <c r="D67" t="s">
        <v>132</v>
      </c>
      <c r="E67" t="str">
        <f>VLOOKUP($C67,'APK Details'!$A$2:$E$295,3,FALSE)</f>
        <v>10,000,000+</v>
      </c>
      <c r="F67" t="str">
        <f>VLOOKUP($C67,'APK Details'!$A$2:$E$295,4,FALSE)</f>
        <v>9.6.11</v>
      </c>
      <c r="G67" t="str">
        <f>VLOOKUP($C67,'APK Details'!$A$2:$E$295,5,FALSE)</f>
        <v>2015-04-07</v>
      </c>
      <c r="H67" s="4">
        <f>VLOOKUP($C67,'Results - Sequence'!$B$2:$E$297,2,FALSE)</f>
        <v>44021.612676855802</v>
      </c>
      <c r="I67" s="4">
        <f>VLOOKUP($C67,'Results - Sequence'!$B$2:$E$297,3,FALSE)</f>
        <v>44021.61309145925</v>
      </c>
      <c r="J67" s="4">
        <f>VLOOKUP($C67,'Results - Sequence'!$B$2:$E$297,4,FALSE)</f>
        <v>4.1460344800725579E-4</v>
      </c>
      <c r="K67" t="str">
        <f>VLOOKUP($C67,Androbugs!$B$2:$C$297,2,FALSE)</f>
        <v>Y</v>
      </c>
      <c r="L67" t="str">
        <f>VLOOKUP($C67,Droidstatx!$B$2:$C$297,2,FALSE)</f>
        <v>Y</v>
      </c>
      <c r="M67" t="e">
        <f>VLOOKUP($C67,Super!$B$2:$C$297,2,FALSE)</f>
        <v>#N/A</v>
      </c>
      <c r="N67">
        <f>VLOOKUP($C67,'Results - OWASP'!$B$2:$L$297,2,FALSE)</f>
        <v>8</v>
      </c>
      <c r="O67">
        <f>VLOOKUP($C67,'Results - OWASP'!$B$2:$L$297,3,FALSE)</f>
        <v>3</v>
      </c>
      <c r="P67">
        <f>VLOOKUP($C67,'Results - OWASP'!$B$2:$L$297,4,FALSE)</f>
        <v>3</v>
      </c>
      <c r="Q67">
        <f>VLOOKUP($C67,'Results - OWASP'!$B$2:$L$297,5,FALSE)</f>
        <v>0</v>
      </c>
      <c r="R67">
        <f>VLOOKUP($C67,'Results - OWASP'!$B$2:$L$297,6,FALSE)</f>
        <v>1</v>
      </c>
      <c r="S67">
        <f>VLOOKUP($C67,'Results - OWASP'!$B$2:$L$297,7,FALSE)</f>
        <v>1</v>
      </c>
      <c r="T67">
        <f>VLOOKUP($C67,'Results - OWASP'!$B$2:$L$297,8,FALSE)</f>
        <v>1</v>
      </c>
      <c r="U67">
        <f>VLOOKUP($C67,'Results - OWASP'!$B$2:$L$297,9,FALSE)</f>
        <v>2</v>
      </c>
      <c r="V67">
        <f>VLOOKUP($C67,'Results - OWASP'!$B$2:$L$297,10,FALSE)</f>
        <v>1</v>
      </c>
      <c r="W67">
        <f>VLOOKUP($C67,'Results - OWASP'!$B$2:$L$297,11,FALSE)</f>
        <v>0</v>
      </c>
      <c r="X67">
        <f>VLOOKUP($C67,'Results - RiskLevel'!$B$2:$G$297,3,FALSE)</f>
        <v>20</v>
      </c>
      <c r="Y67">
        <f>VLOOKUP($C67,'Results - RiskLevel'!$B$2:$G$297,4,FALSE)</f>
        <v>7</v>
      </c>
      <c r="Z67">
        <f>VLOOKUP($C67,'Results - RiskLevel'!$B$2:$G$297,5,FALSE)</f>
        <v>10</v>
      </c>
      <c r="AA67">
        <f>VLOOKUP($C67,'Results - RiskLevel'!$B$2:$G$297,6,FALSE)</f>
        <v>3</v>
      </c>
      <c r="AB67">
        <f>VLOOKUP($C67,'Results - RiskLevel'!$B$2:$G$297,2,FALSE)</f>
        <v>0.54</v>
      </c>
    </row>
    <row r="68" spans="1:28" x14ac:dyDescent="0.2">
      <c r="A68">
        <v>67</v>
      </c>
      <c r="B68" t="s">
        <v>143</v>
      </c>
      <c r="C68" t="s">
        <v>144</v>
      </c>
      <c r="D68" t="s">
        <v>132</v>
      </c>
      <c r="E68" t="str">
        <f>VLOOKUP($C68,'APK Details'!$A$2:$E$295,3,FALSE)</f>
        <v>100,000+</v>
      </c>
      <c r="F68" t="str">
        <f>VLOOKUP($C68,'APK Details'!$A$2:$E$295,4,FALSE)</f>
        <v>4.0</v>
      </c>
      <c r="G68" t="str">
        <f>VLOOKUP($C68,'APK Details'!$A$2:$E$295,5,FALSE)</f>
        <v>2020-01-16</v>
      </c>
      <c r="H68" s="4">
        <f>VLOOKUP($C68,'Results - Sequence'!$B$2:$E$297,2,FALSE)</f>
        <v>44021.548410512798</v>
      </c>
      <c r="I68" s="4">
        <f>VLOOKUP($C68,'Results - Sequence'!$B$2:$E$297,3,FALSE)</f>
        <v>44021.54886041279</v>
      </c>
      <c r="J68" s="4">
        <f>VLOOKUP($C68,'Results - Sequence'!$B$2:$E$297,4,FALSE)</f>
        <v>4.4989999150857329E-4</v>
      </c>
      <c r="K68" t="str">
        <f>VLOOKUP($C68,Androbugs!$B$2:$C$297,2,FALSE)</f>
        <v>Y</v>
      </c>
      <c r="L68" t="str">
        <f>VLOOKUP($C68,Droidstatx!$B$2:$C$297,2,FALSE)</f>
        <v>Y</v>
      </c>
      <c r="M68" t="str">
        <f>VLOOKUP($C68,Super!$B$2:$C$297,2,FALSE)</f>
        <v>Y</v>
      </c>
      <c r="N68">
        <f>VLOOKUP($C68,'Results - OWASP'!$B$2:$L$297,2,FALSE)</f>
        <v>8</v>
      </c>
      <c r="O68">
        <f>VLOOKUP($C68,'Results - OWASP'!$B$2:$L$297,3,FALSE)</f>
        <v>5</v>
      </c>
      <c r="P68">
        <f>VLOOKUP($C68,'Results - OWASP'!$B$2:$L$297,4,FALSE)</f>
        <v>3</v>
      </c>
      <c r="Q68">
        <f>VLOOKUP($C68,'Results - OWASP'!$B$2:$L$297,5,FALSE)</f>
        <v>0</v>
      </c>
      <c r="R68">
        <f>VLOOKUP($C68,'Results - OWASP'!$B$2:$L$297,6,FALSE)</f>
        <v>3</v>
      </c>
      <c r="S68">
        <f>VLOOKUP($C68,'Results - OWASP'!$B$2:$L$297,7,FALSE)</f>
        <v>1</v>
      </c>
      <c r="T68">
        <f>VLOOKUP($C68,'Results - OWASP'!$B$2:$L$297,8,FALSE)</f>
        <v>4</v>
      </c>
      <c r="U68">
        <f>VLOOKUP($C68,'Results - OWASP'!$B$2:$L$297,9,FALSE)</f>
        <v>3</v>
      </c>
      <c r="V68">
        <f>VLOOKUP($C68,'Results - OWASP'!$B$2:$L$297,10,FALSE)</f>
        <v>1</v>
      </c>
      <c r="W68">
        <f>VLOOKUP($C68,'Results - OWASP'!$B$2:$L$297,11,FALSE)</f>
        <v>1</v>
      </c>
      <c r="X68">
        <f>VLOOKUP($C68,'Results - RiskLevel'!$B$2:$G$297,3,FALSE)</f>
        <v>29</v>
      </c>
      <c r="Y68">
        <f>VLOOKUP($C68,'Results - RiskLevel'!$B$2:$G$297,4,FALSE)</f>
        <v>11</v>
      </c>
      <c r="Z68">
        <f>VLOOKUP($C68,'Results - RiskLevel'!$B$2:$G$297,5,FALSE)</f>
        <v>13</v>
      </c>
      <c r="AA68">
        <f>VLOOKUP($C68,'Results - RiskLevel'!$B$2:$G$297,6,FALSE)</f>
        <v>5</v>
      </c>
      <c r="AB68">
        <f>VLOOKUP($C68,'Results - RiskLevel'!$B$2:$G$297,2,FALSE)</f>
        <v>0.52</v>
      </c>
    </row>
    <row r="69" spans="1:28" x14ac:dyDescent="0.2">
      <c r="A69">
        <v>68</v>
      </c>
      <c r="B69" t="s">
        <v>145</v>
      </c>
      <c r="C69" t="s">
        <v>146</v>
      </c>
      <c r="D69" t="s">
        <v>132</v>
      </c>
      <c r="E69" t="str">
        <f>VLOOKUP($C69,'APK Details'!$A$2:$E$295,3,FALSE)</f>
        <v>500,000+</v>
      </c>
      <c r="F69" t="str">
        <f>VLOOKUP($C69,'APK Details'!$A$2:$E$295,4,FALSE)</f>
        <v>3.0.69</v>
      </c>
      <c r="G69" t="str">
        <f>VLOOKUP($C69,'APK Details'!$A$2:$E$295,5,FALSE)</f>
        <v>2017-06-15</v>
      </c>
      <c r="H69" s="4">
        <f>VLOOKUP($C69,'Results - Sequence'!$B$2:$E$297,2,FALSE)</f>
        <v>44021.642641552571</v>
      </c>
      <c r="I69" s="4">
        <f>VLOOKUP($C69,'Results - Sequence'!$B$2:$E$297,3,FALSE)</f>
        <v>44021.642897632068</v>
      </c>
      <c r="J69" s="4">
        <f>VLOOKUP($C69,'Results - Sequence'!$B$2:$E$297,4,FALSE)</f>
        <v>2.560794964665547E-4</v>
      </c>
      <c r="K69" t="str">
        <f>VLOOKUP($C69,Androbugs!$B$2:$C$297,2,FALSE)</f>
        <v>Y</v>
      </c>
      <c r="L69" t="str">
        <f>VLOOKUP($C69,Droidstatx!$B$2:$C$297,2,FALSE)</f>
        <v>Y</v>
      </c>
      <c r="M69" t="str">
        <f>VLOOKUP($C69,Super!$B$2:$C$297,2,FALSE)</f>
        <v>Y</v>
      </c>
      <c r="N69">
        <f>VLOOKUP($C69,'Results - OWASP'!$B$2:$L$297,2,FALSE)</f>
        <v>9</v>
      </c>
      <c r="O69">
        <f>VLOOKUP($C69,'Results - OWASP'!$B$2:$L$297,3,FALSE)</f>
        <v>7</v>
      </c>
      <c r="P69">
        <f>VLOOKUP($C69,'Results - OWASP'!$B$2:$L$297,4,FALSE)</f>
        <v>4</v>
      </c>
      <c r="Q69">
        <f>VLOOKUP($C69,'Results - OWASP'!$B$2:$L$297,5,FALSE)</f>
        <v>0</v>
      </c>
      <c r="R69">
        <f>VLOOKUP($C69,'Results - OWASP'!$B$2:$L$297,6,FALSE)</f>
        <v>3</v>
      </c>
      <c r="S69">
        <f>VLOOKUP($C69,'Results - OWASP'!$B$2:$L$297,7,FALSE)</f>
        <v>1</v>
      </c>
      <c r="T69">
        <f>VLOOKUP($C69,'Results - OWASP'!$B$2:$L$297,8,FALSE)</f>
        <v>4</v>
      </c>
      <c r="U69">
        <f>VLOOKUP($C69,'Results - OWASP'!$B$2:$L$297,9,FALSE)</f>
        <v>2</v>
      </c>
      <c r="V69">
        <f>VLOOKUP($C69,'Results - OWASP'!$B$2:$L$297,10,FALSE)</f>
        <v>1</v>
      </c>
      <c r="W69">
        <f>VLOOKUP($C69,'Results - OWASP'!$B$2:$L$297,11,FALSE)</f>
        <v>0</v>
      </c>
      <c r="X69">
        <f>VLOOKUP($C69,'Results - RiskLevel'!$B$2:$G$297,3,FALSE)</f>
        <v>31</v>
      </c>
      <c r="Y69">
        <f>VLOOKUP($C69,'Results - RiskLevel'!$B$2:$G$297,4,FALSE)</f>
        <v>11</v>
      </c>
      <c r="Z69">
        <f>VLOOKUP($C69,'Results - RiskLevel'!$B$2:$G$297,5,FALSE)</f>
        <v>14</v>
      </c>
      <c r="AA69">
        <f>VLOOKUP($C69,'Results - RiskLevel'!$B$2:$G$297,6,FALSE)</f>
        <v>6</v>
      </c>
      <c r="AB69">
        <f>VLOOKUP($C69,'Results - RiskLevel'!$B$2:$G$297,2,FALSE)</f>
        <v>0.56000000000000005</v>
      </c>
    </row>
    <row r="70" spans="1:28" x14ac:dyDescent="0.2">
      <c r="A70">
        <v>69</v>
      </c>
      <c r="B70" t="s">
        <v>147</v>
      </c>
      <c r="C70" t="s">
        <v>148</v>
      </c>
      <c r="D70" t="s">
        <v>132</v>
      </c>
      <c r="E70" t="str">
        <f>VLOOKUP($C70,'APK Details'!$A$2:$E$295,3,FALSE)</f>
        <v>10,000,000+</v>
      </c>
      <c r="F70" t="str">
        <f>VLOOKUP($C70,'APK Details'!$A$2:$E$295,4,FALSE)</f>
        <v>Varies with device</v>
      </c>
      <c r="G70" t="str">
        <f>VLOOKUP($C70,'APK Details'!$A$2:$E$295,5,FALSE)</f>
        <v>2020-04-14</v>
      </c>
      <c r="H70" s="4">
        <f>VLOOKUP($C70,'Results - Sequence'!$B$2:$E$297,2,FALSE)</f>
        <v>44021.579073965171</v>
      </c>
      <c r="I70" s="4">
        <f>VLOOKUP($C70,'Results - Sequence'!$B$2:$E$297,3,FALSE)</f>
        <v>44021.579465547809</v>
      </c>
      <c r="J70" s="4">
        <f>VLOOKUP($C70,'Results - Sequence'!$B$2:$E$297,4,FALSE)</f>
        <v>3.9158263825811446E-4</v>
      </c>
      <c r="K70" t="str">
        <f>VLOOKUP($C70,Androbugs!$B$2:$C$297,2,FALSE)</f>
        <v>Y</v>
      </c>
      <c r="L70" t="str">
        <f>VLOOKUP($C70,Droidstatx!$B$2:$C$297,2,FALSE)</f>
        <v>Y</v>
      </c>
      <c r="M70" t="e">
        <f>VLOOKUP($C70,Super!$B$2:$C$297,2,FALSE)</f>
        <v>#N/A</v>
      </c>
      <c r="N70">
        <f>VLOOKUP($C70,'Results - OWASP'!$B$2:$L$297,2,FALSE)</f>
        <v>6</v>
      </c>
      <c r="O70">
        <f>VLOOKUP($C70,'Results - OWASP'!$B$2:$L$297,3,FALSE)</f>
        <v>2</v>
      </c>
      <c r="P70">
        <f>VLOOKUP($C70,'Results - OWASP'!$B$2:$L$297,4,FALSE)</f>
        <v>4</v>
      </c>
      <c r="Q70">
        <f>VLOOKUP($C70,'Results - OWASP'!$B$2:$L$297,5,FALSE)</f>
        <v>0</v>
      </c>
      <c r="R70">
        <f>VLOOKUP($C70,'Results - OWASP'!$B$2:$L$297,6,FALSE)</f>
        <v>1</v>
      </c>
      <c r="S70">
        <f>VLOOKUP($C70,'Results - OWASP'!$B$2:$L$297,7,FALSE)</f>
        <v>1</v>
      </c>
      <c r="T70">
        <f>VLOOKUP($C70,'Results - OWASP'!$B$2:$L$297,8,FALSE)</f>
        <v>1</v>
      </c>
      <c r="U70">
        <f>VLOOKUP($C70,'Results - OWASP'!$B$2:$L$297,9,FALSE)</f>
        <v>2</v>
      </c>
      <c r="V70">
        <f>VLOOKUP($C70,'Results - OWASP'!$B$2:$L$297,10,FALSE)</f>
        <v>1</v>
      </c>
      <c r="W70">
        <f>VLOOKUP($C70,'Results - OWASP'!$B$2:$L$297,11,FALSE)</f>
        <v>1</v>
      </c>
      <c r="X70">
        <f>VLOOKUP($C70,'Results - RiskLevel'!$B$2:$G$297,3,FALSE)</f>
        <v>19</v>
      </c>
      <c r="Y70">
        <f>VLOOKUP($C70,'Results - RiskLevel'!$B$2:$G$297,4,FALSE)</f>
        <v>6</v>
      </c>
      <c r="Z70">
        <f>VLOOKUP($C70,'Results - RiskLevel'!$B$2:$G$297,5,FALSE)</f>
        <v>10</v>
      </c>
      <c r="AA70">
        <f>VLOOKUP($C70,'Results - RiskLevel'!$B$2:$G$297,6,FALSE)</f>
        <v>3</v>
      </c>
      <c r="AB70">
        <f>VLOOKUP($C70,'Results - RiskLevel'!$B$2:$G$297,2,FALSE)</f>
        <v>0.51</v>
      </c>
    </row>
    <row r="71" spans="1:28" x14ac:dyDescent="0.2">
      <c r="A71">
        <v>70</v>
      </c>
      <c r="B71" t="s">
        <v>149</v>
      </c>
      <c r="C71" t="s">
        <v>150</v>
      </c>
      <c r="D71" t="s">
        <v>132</v>
      </c>
      <c r="E71" t="str">
        <f>VLOOKUP($C71,'APK Details'!$A$2:$E$295,3,FALSE)</f>
        <v>5,000,000+</v>
      </c>
      <c r="F71" t="str">
        <f>VLOOKUP($C71,'APK Details'!$A$2:$E$295,4,FALSE)</f>
        <v>Varies with device</v>
      </c>
      <c r="G71" t="str">
        <f>VLOOKUP($C71,'APK Details'!$A$2:$E$295,5,FALSE)</f>
        <v>2018-01-23</v>
      </c>
      <c r="H71" s="4">
        <f>VLOOKUP($C71,'Results - Sequence'!$B$2:$E$297,2,FALSE)</f>
        <v>44021.562591901937</v>
      </c>
      <c r="I71" s="4">
        <f>VLOOKUP($C71,'Results - Sequence'!$B$2:$E$297,3,FALSE)</f>
        <v>44021.562886095933</v>
      </c>
      <c r="J71" s="4">
        <f>VLOOKUP($C71,'Results - Sequence'!$B$2:$E$297,4,FALSE)</f>
        <v>2.941939965239726E-4</v>
      </c>
      <c r="K71" t="str">
        <f>VLOOKUP($C71,Androbugs!$B$2:$C$297,2,FALSE)</f>
        <v>Y</v>
      </c>
      <c r="L71" t="str">
        <f>VLOOKUP($C71,Droidstatx!$B$2:$C$297,2,FALSE)</f>
        <v>Y</v>
      </c>
      <c r="M71" t="e">
        <f>VLOOKUP($C71,Super!$B$2:$C$297,2,FALSE)</f>
        <v>#N/A</v>
      </c>
      <c r="N71">
        <f>VLOOKUP($C71,'Results - OWASP'!$B$2:$L$297,2,FALSE)</f>
        <v>9</v>
      </c>
      <c r="O71">
        <f>VLOOKUP($C71,'Results - OWASP'!$B$2:$L$297,3,FALSE)</f>
        <v>3</v>
      </c>
      <c r="P71">
        <f>VLOOKUP($C71,'Results - OWASP'!$B$2:$L$297,4,FALSE)</f>
        <v>2</v>
      </c>
      <c r="Q71">
        <f>VLOOKUP($C71,'Results - OWASP'!$B$2:$L$297,5,FALSE)</f>
        <v>0</v>
      </c>
      <c r="R71">
        <f>VLOOKUP($C71,'Results - OWASP'!$B$2:$L$297,6,FALSE)</f>
        <v>2</v>
      </c>
      <c r="S71">
        <f>VLOOKUP($C71,'Results - OWASP'!$B$2:$L$297,7,FALSE)</f>
        <v>1</v>
      </c>
      <c r="T71">
        <f>VLOOKUP($C71,'Results - OWASP'!$B$2:$L$297,8,FALSE)</f>
        <v>1</v>
      </c>
      <c r="U71">
        <f>VLOOKUP($C71,'Results - OWASP'!$B$2:$L$297,9,FALSE)</f>
        <v>1</v>
      </c>
      <c r="V71">
        <f>VLOOKUP($C71,'Results - OWASP'!$B$2:$L$297,10,FALSE)</f>
        <v>1</v>
      </c>
      <c r="W71">
        <f>VLOOKUP($C71,'Results - OWASP'!$B$2:$L$297,11,FALSE)</f>
        <v>1</v>
      </c>
      <c r="X71">
        <f>VLOOKUP($C71,'Results - RiskLevel'!$B$2:$G$297,3,FALSE)</f>
        <v>21</v>
      </c>
      <c r="Y71">
        <f>VLOOKUP($C71,'Results - RiskLevel'!$B$2:$G$297,4,FALSE)</f>
        <v>6</v>
      </c>
      <c r="Z71">
        <f>VLOOKUP($C71,'Results - RiskLevel'!$B$2:$G$297,5,FALSE)</f>
        <v>12</v>
      </c>
      <c r="AA71">
        <f>VLOOKUP($C71,'Results - RiskLevel'!$B$2:$G$297,6,FALSE)</f>
        <v>3</v>
      </c>
      <c r="AB71">
        <f>VLOOKUP($C71,'Results - RiskLevel'!$B$2:$G$297,2,FALSE)</f>
        <v>0.53</v>
      </c>
    </row>
    <row r="72" spans="1:28" x14ac:dyDescent="0.2">
      <c r="A72">
        <v>71</v>
      </c>
      <c r="B72" t="s">
        <v>151</v>
      </c>
      <c r="C72" t="s">
        <v>152</v>
      </c>
      <c r="D72" t="s">
        <v>153</v>
      </c>
      <c r="E72" t="str">
        <f>VLOOKUP($C72,'APK Details'!$A$2:$E$295,3,FALSE)</f>
        <v>1,000,000+</v>
      </c>
      <c r="F72" t="str">
        <f>VLOOKUP($C72,'APK Details'!$A$2:$E$295,4,FALSE)</f>
        <v>1.0</v>
      </c>
      <c r="G72" t="str">
        <f>VLOOKUP($C72,'APK Details'!$A$2:$E$295,5,FALSE)</f>
        <v>2019-10-29</v>
      </c>
      <c r="H72" s="4">
        <f>VLOOKUP($C72,'Results - Sequence'!$B$2:$E$297,2,FALSE)</f>
        <v>44021.597272384781</v>
      </c>
      <c r="I72" s="4">
        <f>VLOOKUP($C72,'Results - Sequence'!$B$2:$E$297,3,FALSE)</f>
        <v>44021.597412271512</v>
      </c>
      <c r="J72" s="4">
        <f>VLOOKUP($C72,'Results - Sequence'!$B$2:$E$297,4,FALSE)</f>
        <v>1.3988673163112253E-4</v>
      </c>
      <c r="K72" t="str">
        <f>VLOOKUP($C72,Androbugs!$B$2:$C$297,2,FALSE)</f>
        <v>Y</v>
      </c>
      <c r="L72" t="str">
        <f>VLOOKUP($C72,Droidstatx!$B$2:$C$297,2,FALSE)</f>
        <v>Y</v>
      </c>
      <c r="M72" t="str">
        <f>VLOOKUP($C72,Super!$B$2:$C$297,2,FALSE)</f>
        <v>Y</v>
      </c>
      <c r="N72">
        <f>VLOOKUP($C72,'Results - OWASP'!$B$2:$L$297,2,FALSE)</f>
        <v>6</v>
      </c>
      <c r="O72">
        <f>VLOOKUP($C72,'Results - OWASP'!$B$2:$L$297,3,FALSE)</f>
        <v>9</v>
      </c>
      <c r="P72">
        <f>VLOOKUP($C72,'Results - OWASP'!$B$2:$L$297,4,FALSE)</f>
        <v>1</v>
      </c>
      <c r="Q72">
        <f>VLOOKUP($C72,'Results - OWASP'!$B$2:$L$297,5,FALSE)</f>
        <v>0</v>
      </c>
      <c r="R72">
        <f>VLOOKUP($C72,'Results - OWASP'!$B$2:$L$297,6,FALSE)</f>
        <v>4</v>
      </c>
      <c r="S72">
        <f>VLOOKUP($C72,'Results - OWASP'!$B$2:$L$297,7,FALSE)</f>
        <v>1</v>
      </c>
      <c r="T72">
        <f>VLOOKUP($C72,'Results - OWASP'!$B$2:$L$297,8,FALSE)</f>
        <v>4</v>
      </c>
      <c r="U72">
        <f>VLOOKUP($C72,'Results - OWASP'!$B$2:$L$297,9,FALSE)</f>
        <v>4</v>
      </c>
      <c r="V72">
        <f>VLOOKUP($C72,'Results - OWASP'!$B$2:$L$297,10,FALSE)</f>
        <v>2</v>
      </c>
      <c r="W72">
        <f>VLOOKUP($C72,'Results - OWASP'!$B$2:$L$297,11,FALSE)</f>
        <v>1</v>
      </c>
      <c r="X72">
        <f>VLOOKUP($C72,'Results - RiskLevel'!$B$2:$G$297,3,FALSE)</f>
        <v>32</v>
      </c>
      <c r="Y72">
        <f>VLOOKUP($C72,'Results - RiskLevel'!$B$2:$G$297,4,FALSE)</f>
        <v>12</v>
      </c>
      <c r="Z72">
        <f>VLOOKUP($C72,'Results - RiskLevel'!$B$2:$G$297,5,FALSE)</f>
        <v>15</v>
      </c>
      <c r="AA72">
        <f>VLOOKUP($C72,'Results - RiskLevel'!$B$2:$G$297,6,FALSE)</f>
        <v>5</v>
      </c>
      <c r="AB72">
        <f>VLOOKUP($C72,'Results - RiskLevel'!$B$2:$G$297,2,FALSE)</f>
        <v>0.48</v>
      </c>
    </row>
    <row r="73" spans="1:28" x14ac:dyDescent="0.2">
      <c r="A73">
        <v>72</v>
      </c>
      <c r="B73" t="s">
        <v>154</v>
      </c>
      <c r="C73" t="s">
        <v>155</v>
      </c>
      <c r="D73" t="s">
        <v>153</v>
      </c>
      <c r="E73" t="str">
        <f>VLOOKUP($C73,'APK Details'!$A$2:$E$295,3,FALSE)</f>
        <v>5,000,000+</v>
      </c>
      <c r="F73" t="str">
        <f>VLOOKUP($C73,'APK Details'!$A$2:$E$295,4,FALSE)</f>
        <v>1.1.40</v>
      </c>
      <c r="G73" t="str">
        <f>VLOOKUP($C73,'APK Details'!$A$2:$E$295,5,FALSE)</f>
        <v>2018-05-15</v>
      </c>
      <c r="H73" s="4">
        <f>VLOOKUP($C73,'Results - Sequence'!$B$2:$E$297,2,FALSE)</f>
        <v>44021.644232313498</v>
      </c>
      <c r="I73" s="4">
        <f>VLOOKUP($C73,'Results - Sequence'!$B$2:$E$297,3,FALSE)</f>
        <v>44021.644679197001</v>
      </c>
      <c r="J73" s="4">
        <f>VLOOKUP($C73,'Results - Sequence'!$B$2:$E$297,4,FALSE)</f>
        <v>4.4688350317301229E-4</v>
      </c>
      <c r="K73" t="str">
        <f>VLOOKUP($C73,Androbugs!$B$2:$C$297,2,FALSE)</f>
        <v>Y</v>
      </c>
      <c r="L73" t="str">
        <f>VLOOKUP($C73,Droidstatx!$B$2:$C$297,2,FALSE)</f>
        <v>Y</v>
      </c>
      <c r="M73" t="str">
        <f>VLOOKUP($C73,Super!$B$2:$C$297,2,FALSE)</f>
        <v>Y</v>
      </c>
      <c r="N73">
        <f>VLOOKUP($C73,'Results - OWASP'!$B$2:$L$297,2,FALSE)</f>
        <v>10</v>
      </c>
      <c r="O73">
        <f>VLOOKUP($C73,'Results - OWASP'!$B$2:$L$297,3,FALSE)</f>
        <v>7</v>
      </c>
      <c r="P73">
        <f>VLOOKUP($C73,'Results - OWASP'!$B$2:$L$297,4,FALSE)</f>
        <v>3</v>
      </c>
      <c r="Q73">
        <f>VLOOKUP($C73,'Results - OWASP'!$B$2:$L$297,5,FALSE)</f>
        <v>0</v>
      </c>
      <c r="R73">
        <f>VLOOKUP($C73,'Results - OWASP'!$B$2:$L$297,6,FALSE)</f>
        <v>5</v>
      </c>
      <c r="S73">
        <f>VLOOKUP($C73,'Results - OWASP'!$B$2:$L$297,7,FALSE)</f>
        <v>1</v>
      </c>
      <c r="T73">
        <f>VLOOKUP($C73,'Results - OWASP'!$B$2:$L$297,8,FALSE)</f>
        <v>5</v>
      </c>
      <c r="U73">
        <f>VLOOKUP($C73,'Results - OWASP'!$B$2:$L$297,9,FALSE)</f>
        <v>2</v>
      </c>
      <c r="V73">
        <f>VLOOKUP($C73,'Results - OWASP'!$B$2:$L$297,10,FALSE)</f>
        <v>1</v>
      </c>
      <c r="W73">
        <f>VLOOKUP($C73,'Results - OWASP'!$B$2:$L$297,11,FALSE)</f>
        <v>1</v>
      </c>
      <c r="X73">
        <f>VLOOKUP($C73,'Results - RiskLevel'!$B$2:$G$297,3,FALSE)</f>
        <v>35</v>
      </c>
      <c r="Y73">
        <f>VLOOKUP($C73,'Results - RiskLevel'!$B$2:$G$297,4,FALSE)</f>
        <v>12</v>
      </c>
      <c r="Z73">
        <f>VLOOKUP($C73,'Results - RiskLevel'!$B$2:$G$297,5,FALSE)</f>
        <v>16</v>
      </c>
      <c r="AA73">
        <f>VLOOKUP($C73,'Results - RiskLevel'!$B$2:$G$297,6,FALSE)</f>
        <v>7</v>
      </c>
      <c r="AB73">
        <f>VLOOKUP($C73,'Results - RiskLevel'!$B$2:$G$297,2,FALSE)</f>
        <v>0.55000000000000004</v>
      </c>
    </row>
    <row r="74" spans="1:28" x14ac:dyDescent="0.2">
      <c r="A74">
        <v>73</v>
      </c>
      <c r="B74" t="s">
        <v>156</v>
      </c>
      <c r="C74" t="s">
        <v>157</v>
      </c>
      <c r="D74" t="s">
        <v>153</v>
      </c>
      <c r="E74" t="str">
        <f>VLOOKUP($C74,'APK Details'!$A$2:$E$295,3,FALSE)</f>
        <v>500,000+</v>
      </c>
      <c r="F74" t="str">
        <f>VLOOKUP($C74,'APK Details'!$A$2:$E$295,4,FALSE)</f>
        <v>1.5</v>
      </c>
      <c r="G74" t="str">
        <f>VLOOKUP($C74,'APK Details'!$A$2:$E$295,5,FALSE)</f>
        <v>2020-01-13</v>
      </c>
      <c r="H74" s="4">
        <f>VLOOKUP($C74,'Results - Sequence'!$B$2:$E$297,2,FALSE)</f>
        <v>44021.561034775812</v>
      </c>
      <c r="I74" s="4">
        <f>VLOOKUP($C74,'Results - Sequence'!$B$2:$E$297,3,FALSE)</f>
        <v>44021.561517401788</v>
      </c>
      <c r="J74" s="4">
        <f>VLOOKUP($C74,'Results - Sequence'!$B$2:$E$297,4,FALSE)</f>
        <v>4.8262597556458786E-4</v>
      </c>
      <c r="K74" t="str">
        <f>VLOOKUP($C74,Androbugs!$B$2:$C$297,2,FALSE)</f>
        <v>Y</v>
      </c>
      <c r="L74" t="str">
        <f>VLOOKUP($C74,Droidstatx!$B$2:$C$297,2,FALSE)</f>
        <v>Y</v>
      </c>
      <c r="M74" t="str">
        <f>VLOOKUP($C74,Super!$B$2:$C$297,2,FALSE)</f>
        <v>Y</v>
      </c>
      <c r="N74">
        <f>VLOOKUP($C74,'Results - OWASP'!$B$2:$L$297,2,FALSE)</f>
        <v>10</v>
      </c>
      <c r="O74">
        <f>VLOOKUP($C74,'Results - OWASP'!$B$2:$L$297,3,FALSE)</f>
        <v>9</v>
      </c>
      <c r="P74">
        <f>VLOOKUP($C74,'Results - OWASP'!$B$2:$L$297,4,FALSE)</f>
        <v>3</v>
      </c>
      <c r="Q74">
        <f>VLOOKUP($C74,'Results - OWASP'!$B$2:$L$297,5,FALSE)</f>
        <v>0</v>
      </c>
      <c r="R74">
        <f>VLOOKUP($C74,'Results - OWASP'!$B$2:$L$297,6,FALSE)</f>
        <v>4</v>
      </c>
      <c r="S74">
        <f>VLOOKUP($C74,'Results - OWASP'!$B$2:$L$297,7,FALSE)</f>
        <v>1</v>
      </c>
      <c r="T74">
        <f>VLOOKUP($C74,'Results - OWASP'!$B$2:$L$297,8,FALSE)</f>
        <v>6</v>
      </c>
      <c r="U74">
        <f>VLOOKUP($C74,'Results - OWASP'!$B$2:$L$297,9,FALSE)</f>
        <v>4</v>
      </c>
      <c r="V74">
        <f>VLOOKUP($C74,'Results - OWASP'!$B$2:$L$297,10,FALSE)</f>
        <v>1</v>
      </c>
      <c r="W74">
        <f>VLOOKUP($C74,'Results - OWASP'!$B$2:$L$297,11,FALSE)</f>
        <v>1</v>
      </c>
      <c r="X74">
        <f>VLOOKUP($C74,'Results - RiskLevel'!$B$2:$G$297,3,FALSE)</f>
        <v>39</v>
      </c>
      <c r="Y74">
        <f>VLOOKUP($C74,'Results - RiskLevel'!$B$2:$G$297,4,FALSE)</f>
        <v>14</v>
      </c>
      <c r="Z74">
        <f>VLOOKUP($C74,'Results - RiskLevel'!$B$2:$G$297,5,FALSE)</f>
        <v>16</v>
      </c>
      <c r="AA74">
        <f>VLOOKUP($C74,'Results - RiskLevel'!$B$2:$G$297,6,FALSE)</f>
        <v>9</v>
      </c>
      <c r="AB74">
        <f>VLOOKUP($C74,'Results - RiskLevel'!$B$2:$G$297,2,FALSE)</f>
        <v>0.57999999999999996</v>
      </c>
    </row>
    <row r="75" spans="1:28" x14ac:dyDescent="0.2">
      <c r="A75">
        <v>74</v>
      </c>
      <c r="B75" t="s">
        <v>158</v>
      </c>
      <c r="C75" t="s">
        <v>159</v>
      </c>
      <c r="D75" t="s">
        <v>153</v>
      </c>
      <c r="E75" t="str">
        <f>VLOOKUP($C75,'APK Details'!$A$2:$E$295,3,FALSE)</f>
        <v>500,000+</v>
      </c>
      <c r="F75" t="str">
        <f>VLOOKUP($C75,'APK Details'!$A$2:$E$295,4,FALSE)</f>
        <v>1.1</v>
      </c>
      <c r="G75" t="str">
        <f>VLOOKUP($C75,'APK Details'!$A$2:$E$295,5,FALSE)</f>
        <v>2019-08-09</v>
      </c>
      <c r="H75" s="4" t="e">
        <f>VLOOKUP($C75,'Results - Sequence'!$B$2:$E$297,2,FALSE)</f>
        <v>#N/A</v>
      </c>
      <c r="I75" s="4" t="e">
        <f>VLOOKUP($C75,'Results - Sequence'!$B$2:$E$297,3,FALSE)</f>
        <v>#N/A</v>
      </c>
      <c r="J75" s="4" t="e">
        <f>VLOOKUP($C75,'Results - Sequence'!$B$2:$E$297,4,FALSE)</f>
        <v>#N/A</v>
      </c>
      <c r="K75" t="e">
        <f>VLOOKUP($C75,Androbugs!$B$2:$C$297,2,FALSE)</f>
        <v>#N/A</v>
      </c>
      <c r="L75" t="e">
        <f>VLOOKUP($C75,Droidstatx!$B$2:$C$297,2,FALSE)</f>
        <v>#N/A</v>
      </c>
      <c r="M75" t="e">
        <f>VLOOKUP($C75,Super!$B$2:$C$297,2,FALSE)</f>
        <v>#N/A</v>
      </c>
      <c r="N75" t="e">
        <f>VLOOKUP($C75,'Results - OWASP'!$B$2:$L$297,2,FALSE)</f>
        <v>#N/A</v>
      </c>
      <c r="O75" t="e">
        <f>VLOOKUP($C75,'Results - OWASP'!$B$2:$L$297,3,FALSE)</f>
        <v>#N/A</v>
      </c>
      <c r="P75" t="e">
        <f>VLOOKUP($C75,'Results - OWASP'!$B$2:$L$297,4,FALSE)</f>
        <v>#N/A</v>
      </c>
      <c r="Q75" t="e">
        <f>VLOOKUP($C75,'Results - OWASP'!$B$2:$L$297,5,FALSE)</f>
        <v>#N/A</v>
      </c>
      <c r="R75" t="e">
        <f>VLOOKUP($C75,'Results - OWASP'!$B$2:$L$297,6,FALSE)</f>
        <v>#N/A</v>
      </c>
      <c r="S75" t="e">
        <f>VLOOKUP($C75,'Results - OWASP'!$B$2:$L$297,7,FALSE)</f>
        <v>#N/A</v>
      </c>
      <c r="T75" t="e">
        <f>VLOOKUP($C75,'Results - OWASP'!$B$2:$L$297,8,FALSE)</f>
        <v>#N/A</v>
      </c>
      <c r="U75" t="e">
        <f>VLOOKUP($C75,'Results - OWASP'!$B$2:$L$297,9,FALSE)</f>
        <v>#N/A</v>
      </c>
      <c r="V75" t="e">
        <f>VLOOKUP($C75,'Results - OWASP'!$B$2:$L$297,10,FALSE)</f>
        <v>#N/A</v>
      </c>
      <c r="W75" t="e">
        <f>VLOOKUP($C75,'Results - OWASP'!$B$2:$L$297,11,FALSE)</f>
        <v>#N/A</v>
      </c>
      <c r="X75" t="e">
        <f>VLOOKUP($C75,'Results - RiskLevel'!$B$2:$G$297,3,FALSE)</f>
        <v>#N/A</v>
      </c>
      <c r="Y75" t="e">
        <f>VLOOKUP($C75,'Results - RiskLevel'!$B$2:$G$297,4,FALSE)</f>
        <v>#N/A</v>
      </c>
      <c r="Z75" t="e">
        <f>VLOOKUP($C75,'Results - RiskLevel'!$B$2:$G$297,5,FALSE)</f>
        <v>#N/A</v>
      </c>
      <c r="AA75" t="e">
        <f>VLOOKUP($C75,'Results - RiskLevel'!$B$2:$G$297,6,FALSE)</f>
        <v>#N/A</v>
      </c>
      <c r="AB75" t="e">
        <f>VLOOKUP($C75,'Results - RiskLevel'!$B$2:$G$297,2,FALSE)</f>
        <v>#N/A</v>
      </c>
    </row>
    <row r="76" spans="1:28" x14ac:dyDescent="0.2">
      <c r="A76">
        <v>75</v>
      </c>
      <c r="B76" t="s">
        <v>160</v>
      </c>
      <c r="C76" t="s">
        <v>161</v>
      </c>
      <c r="D76" t="s">
        <v>153</v>
      </c>
      <c r="E76" t="str">
        <f>VLOOKUP($C76,'APK Details'!$A$2:$E$295,3,FALSE)</f>
        <v>500,000+</v>
      </c>
      <c r="F76" t="str">
        <f>VLOOKUP($C76,'APK Details'!$A$2:$E$295,4,FALSE)</f>
        <v>1.2</v>
      </c>
      <c r="G76" t="str">
        <f>VLOOKUP($C76,'APK Details'!$A$2:$E$295,5,FALSE)</f>
        <v>2019-05-22</v>
      </c>
      <c r="H76" s="4">
        <f>VLOOKUP($C76,'Results - Sequence'!$B$2:$E$297,2,FALSE)</f>
        <v>44021.595138972822</v>
      </c>
      <c r="I76" s="4">
        <f>VLOOKUP($C76,'Results - Sequence'!$B$2:$E$297,3,FALSE)</f>
        <v>44021.595315844388</v>
      </c>
      <c r="J76" s="4">
        <f>VLOOKUP($C76,'Results - Sequence'!$B$2:$E$297,4,FALSE)</f>
        <v>1.7687156650936231E-4</v>
      </c>
      <c r="K76" t="str">
        <f>VLOOKUP($C76,Androbugs!$B$2:$C$297,2,FALSE)</f>
        <v>Y</v>
      </c>
      <c r="L76" t="str">
        <f>VLOOKUP($C76,Droidstatx!$B$2:$C$297,2,FALSE)</f>
        <v>Y</v>
      </c>
      <c r="M76" t="str">
        <f>VLOOKUP($C76,Super!$B$2:$C$297,2,FALSE)</f>
        <v>Y</v>
      </c>
      <c r="N76">
        <f>VLOOKUP($C76,'Results - OWASP'!$B$2:$L$297,2,FALSE)</f>
        <v>2</v>
      </c>
      <c r="O76">
        <f>VLOOKUP($C76,'Results - OWASP'!$B$2:$L$297,3,FALSE)</f>
        <v>6</v>
      </c>
      <c r="P76">
        <f>VLOOKUP($C76,'Results - OWASP'!$B$2:$L$297,4,FALSE)</f>
        <v>2</v>
      </c>
      <c r="Q76">
        <f>VLOOKUP($C76,'Results - OWASP'!$B$2:$L$297,5,FALSE)</f>
        <v>0</v>
      </c>
      <c r="R76">
        <f>VLOOKUP($C76,'Results - OWASP'!$B$2:$L$297,6,FALSE)</f>
        <v>3</v>
      </c>
      <c r="S76">
        <f>VLOOKUP($C76,'Results - OWASP'!$B$2:$L$297,7,FALSE)</f>
        <v>1</v>
      </c>
      <c r="T76">
        <f>VLOOKUP($C76,'Results - OWASP'!$B$2:$L$297,8,FALSE)</f>
        <v>4</v>
      </c>
      <c r="U76">
        <f>VLOOKUP($C76,'Results - OWASP'!$B$2:$L$297,9,FALSE)</f>
        <v>1</v>
      </c>
      <c r="V76">
        <f>VLOOKUP($C76,'Results - OWASP'!$B$2:$L$297,10,FALSE)</f>
        <v>0</v>
      </c>
      <c r="W76">
        <f>VLOOKUP($C76,'Results - OWASP'!$B$2:$L$297,11,FALSE)</f>
        <v>0</v>
      </c>
      <c r="X76">
        <f>VLOOKUP($C76,'Results - RiskLevel'!$B$2:$G$297,3,FALSE)</f>
        <v>19</v>
      </c>
      <c r="Y76">
        <f>VLOOKUP($C76,'Results - RiskLevel'!$B$2:$G$297,4,FALSE)</f>
        <v>9</v>
      </c>
      <c r="Z76">
        <f>VLOOKUP($C76,'Results - RiskLevel'!$B$2:$G$297,5,FALSE)</f>
        <v>7</v>
      </c>
      <c r="AA76">
        <f>VLOOKUP($C76,'Results - RiskLevel'!$B$2:$G$297,6,FALSE)</f>
        <v>3</v>
      </c>
      <c r="AB76">
        <f>VLOOKUP($C76,'Results - RiskLevel'!$B$2:$G$297,2,FALSE)</f>
        <v>0.48</v>
      </c>
    </row>
    <row r="77" spans="1:28" x14ac:dyDescent="0.2">
      <c r="A77">
        <v>76</v>
      </c>
      <c r="B77" t="s">
        <v>162</v>
      </c>
      <c r="C77" t="s">
        <v>163</v>
      </c>
      <c r="D77" t="s">
        <v>153</v>
      </c>
      <c r="E77" t="str">
        <f>VLOOKUP($C77,'APK Details'!$A$2:$E$295,3,FALSE)</f>
        <v>100,000+</v>
      </c>
      <c r="F77" t="str">
        <f>VLOOKUP($C77,'APK Details'!$A$2:$E$295,4,FALSE)</f>
        <v>3.0.0.4</v>
      </c>
      <c r="G77" t="str">
        <f>VLOOKUP($C77,'APK Details'!$A$2:$E$295,5,FALSE)</f>
        <v>2020-01-01</v>
      </c>
      <c r="H77" s="4">
        <f>VLOOKUP($C77,'Results - Sequence'!$B$2:$E$297,2,FALSE)</f>
        <v>44021.634202477908</v>
      </c>
      <c r="I77" s="4">
        <f>VLOOKUP($C77,'Results - Sequence'!$B$2:$E$297,3,FALSE)</f>
        <v>44021.634601363497</v>
      </c>
      <c r="J77" s="4">
        <f>VLOOKUP($C77,'Results - Sequence'!$B$2:$E$297,4,FALSE)</f>
        <v>3.988855896750465E-4</v>
      </c>
      <c r="K77" t="str">
        <f>VLOOKUP($C77,Androbugs!$B$2:$C$297,2,FALSE)</f>
        <v>Y</v>
      </c>
      <c r="L77" t="str">
        <f>VLOOKUP($C77,Droidstatx!$B$2:$C$297,2,FALSE)</f>
        <v>Y</v>
      </c>
      <c r="M77" t="str">
        <f>VLOOKUP($C77,Super!$B$2:$C$297,2,FALSE)</f>
        <v>Y</v>
      </c>
      <c r="N77">
        <f>VLOOKUP($C77,'Results - OWASP'!$B$2:$L$297,2,FALSE)</f>
        <v>6</v>
      </c>
      <c r="O77">
        <f>VLOOKUP($C77,'Results - OWASP'!$B$2:$L$297,3,FALSE)</f>
        <v>5</v>
      </c>
      <c r="P77">
        <f>VLOOKUP($C77,'Results - OWASP'!$B$2:$L$297,4,FALSE)</f>
        <v>3</v>
      </c>
      <c r="Q77">
        <f>VLOOKUP($C77,'Results - OWASP'!$B$2:$L$297,5,FALSE)</f>
        <v>0</v>
      </c>
      <c r="R77">
        <f>VLOOKUP($C77,'Results - OWASP'!$B$2:$L$297,6,FALSE)</f>
        <v>3</v>
      </c>
      <c r="S77">
        <f>VLOOKUP($C77,'Results - OWASP'!$B$2:$L$297,7,FALSE)</f>
        <v>1</v>
      </c>
      <c r="T77">
        <f>VLOOKUP($C77,'Results - OWASP'!$B$2:$L$297,8,FALSE)</f>
        <v>4</v>
      </c>
      <c r="U77">
        <f>VLOOKUP($C77,'Results - OWASP'!$B$2:$L$297,9,FALSE)</f>
        <v>1</v>
      </c>
      <c r="V77">
        <f>VLOOKUP($C77,'Results - OWASP'!$B$2:$L$297,10,FALSE)</f>
        <v>1</v>
      </c>
      <c r="W77">
        <f>VLOOKUP($C77,'Results - OWASP'!$B$2:$L$297,11,FALSE)</f>
        <v>1</v>
      </c>
      <c r="X77">
        <f>VLOOKUP($C77,'Results - RiskLevel'!$B$2:$G$297,3,FALSE)</f>
        <v>25</v>
      </c>
      <c r="Y77">
        <f>VLOOKUP($C77,'Results - RiskLevel'!$B$2:$G$297,4,FALSE)</f>
        <v>9</v>
      </c>
      <c r="Z77">
        <f>VLOOKUP($C77,'Results - RiskLevel'!$B$2:$G$297,5,FALSE)</f>
        <v>13</v>
      </c>
      <c r="AA77">
        <f>VLOOKUP($C77,'Results - RiskLevel'!$B$2:$G$297,6,FALSE)</f>
        <v>3</v>
      </c>
      <c r="AB77">
        <f>VLOOKUP($C77,'Results - RiskLevel'!$B$2:$G$297,2,FALSE)</f>
        <v>0.53</v>
      </c>
    </row>
    <row r="78" spans="1:28" x14ac:dyDescent="0.2">
      <c r="A78">
        <v>77</v>
      </c>
      <c r="B78" t="s">
        <v>164</v>
      </c>
      <c r="C78" t="s">
        <v>165</v>
      </c>
      <c r="D78" t="s">
        <v>153</v>
      </c>
      <c r="E78" t="str">
        <f>VLOOKUP($C78,'APK Details'!$A$2:$E$295,3,FALSE)</f>
        <v>100,000+</v>
      </c>
      <c r="F78" t="str">
        <f>VLOOKUP($C78,'APK Details'!$A$2:$E$295,4,FALSE)</f>
        <v>4.6</v>
      </c>
      <c r="G78" t="str">
        <f>VLOOKUP($C78,'APK Details'!$A$2:$E$295,5,FALSE)</f>
        <v>2019-09-06</v>
      </c>
      <c r="H78" s="4" t="e">
        <f>VLOOKUP($C78,'Results - Sequence'!$B$2:$E$297,2,FALSE)</f>
        <v>#N/A</v>
      </c>
      <c r="I78" s="4" t="e">
        <f>VLOOKUP($C78,'Results - Sequence'!$B$2:$E$297,3,FALSE)</f>
        <v>#N/A</v>
      </c>
      <c r="J78" s="4" t="e">
        <f>VLOOKUP($C78,'Results - Sequence'!$B$2:$E$297,4,FALSE)</f>
        <v>#N/A</v>
      </c>
      <c r="K78" t="e">
        <f>VLOOKUP($C78,Androbugs!$B$2:$C$297,2,FALSE)</f>
        <v>#N/A</v>
      </c>
      <c r="L78" t="e">
        <f>VLOOKUP($C78,Droidstatx!$B$2:$C$297,2,FALSE)</f>
        <v>#N/A</v>
      </c>
      <c r="M78" t="e">
        <f>VLOOKUP($C78,Super!$B$2:$C$297,2,FALSE)</f>
        <v>#N/A</v>
      </c>
      <c r="N78" t="e">
        <f>VLOOKUP($C78,'Results - OWASP'!$B$2:$L$297,2,FALSE)</f>
        <v>#N/A</v>
      </c>
      <c r="O78" t="e">
        <f>VLOOKUP($C78,'Results - OWASP'!$B$2:$L$297,3,FALSE)</f>
        <v>#N/A</v>
      </c>
      <c r="P78" t="e">
        <f>VLOOKUP($C78,'Results - OWASP'!$B$2:$L$297,4,FALSE)</f>
        <v>#N/A</v>
      </c>
      <c r="Q78" t="e">
        <f>VLOOKUP($C78,'Results - OWASP'!$B$2:$L$297,5,FALSE)</f>
        <v>#N/A</v>
      </c>
      <c r="R78" t="e">
        <f>VLOOKUP($C78,'Results - OWASP'!$B$2:$L$297,6,FALSE)</f>
        <v>#N/A</v>
      </c>
      <c r="S78" t="e">
        <f>VLOOKUP($C78,'Results - OWASP'!$B$2:$L$297,7,FALSE)</f>
        <v>#N/A</v>
      </c>
      <c r="T78" t="e">
        <f>VLOOKUP($C78,'Results - OWASP'!$B$2:$L$297,8,FALSE)</f>
        <v>#N/A</v>
      </c>
      <c r="U78" t="e">
        <f>VLOOKUP($C78,'Results - OWASP'!$B$2:$L$297,9,FALSE)</f>
        <v>#N/A</v>
      </c>
      <c r="V78" t="e">
        <f>VLOOKUP($C78,'Results - OWASP'!$B$2:$L$297,10,FALSE)</f>
        <v>#N/A</v>
      </c>
      <c r="W78" t="e">
        <f>VLOOKUP($C78,'Results - OWASP'!$B$2:$L$297,11,FALSE)</f>
        <v>#N/A</v>
      </c>
      <c r="X78" t="e">
        <f>VLOOKUP($C78,'Results - RiskLevel'!$B$2:$G$297,3,FALSE)</f>
        <v>#N/A</v>
      </c>
      <c r="Y78" t="e">
        <f>VLOOKUP($C78,'Results - RiskLevel'!$B$2:$G$297,4,FALSE)</f>
        <v>#N/A</v>
      </c>
      <c r="Z78" t="e">
        <f>VLOOKUP($C78,'Results - RiskLevel'!$B$2:$G$297,5,FALSE)</f>
        <v>#N/A</v>
      </c>
      <c r="AA78" t="e">
        <f>VLOOKUP($C78,'Results - RiskLevel'!$B$2:$G$297,6,FALSE)</f>
        <v>#N/A</v>
      </c>
      <c r="AB78" t="e">
        <f>VLOOKUP($C78,'Results - RiskLevel'!$B$2:$G$297,2,FALSE)</f>
        <v>#N/A</v>
      </c>
    </row>
    <row r="79" spans="1:28" x14ac:dyDescent="0.2">
      <c r="A79">
        <v>78</v>
      </c>
      <c r="B79" t="s">
        <v>166</v>
      </c>
      <c r="C79" t="s">
        <v>167</v>
      </c>
      <c r="D79" t="s">
        <v>153</v>
      </c>
      <c r="E79" t="str">
        <f>VLOOKUP($C79,'APK Details'!$A$2:$E$295,3,FALSE)</f>
        <v>100,000+</v>
      </c>
      <c r="F79" t="str">
        <f>VLOOKUP($C79,'APK Details'!$A$2:$E$295,4,FALSE)</f>
        <v>1.0</v>
      </c>
      <c r="G79" t="str">
        <f>VLOOKUP($C79,'APK Details'!$A$2:$E$295,5,FALSE)</f>
        <v>2020-02-05</v>
      </c>
      <c r="H79" s="4">
        <f>VLOOKUP($C79,'Results - Sequence'!$B$2:$E$297,2,FALSE)</f>
        <v>44021.580828811959</v>
      </c>
      <c r="I79" s="4">
        <f>VLOOKUP($C79,'Results - Sequence'!$B$2:$E$297,3,FALSE)</f>
        <v>44021.581003046318</v>
      </c>
      <c r="J79" s="4">
        <f>VLOOKUP($C79,'Results - Sequence'!$B$2:$E$297,4,FALSE)</f>
        <v>1.7423435929231346E-4</v>
      </c>
      <c r="K79" t="str">
        <f>VLOOKUP($C79,Androbugs!$B$2:$C$297,2,FALSE)</f>
        <v>Y</v>
      </c>
      <c r="L79" t="str">
        <f>VLOOKUP($C79,Droidstatx!$B$2:$C$297,2,FALSE)</f>
        <v>Y</v>
      </c>
      <c r="M79" t="e">
        <f>VLOOKUP($C79,Super!$B$2:$C$297,2,FALSE)</f>
        <v>#N/A</v>
      </c>
      <c r="N79">
        <f>VLOOKUP($C79,'Results - OWASP'!$B$2:$L$297,2,FALSE)</f>
        <v>3</v>
      </c>
      <c r="O79">
        <f>VLOOKUP($C79,'Results - OWASP'!$B$2:$L$297,3,FALSE)</f>
        <v>3</v>
      </c>
      <c r="P79">
        <f>VLOOKUP($C79,'Results - OWASP'!$B$2:$L$297,4,FALSE)</f>
        <v>2</v>
      </c>
      <c r="Q79">
        <f>VLOOKUP($C79,'Results - OWASP'!$B$2:$L$297,5,FALSE)</f>
        <v>0</v>
      </c>
      <c r="R79">
        <f>VLOOKUP($C79,'Results - OWASP'!$B$2:$L$297,6,FALSE)</f>
        <v>1</v>
      </c>
      <c r="S79">
        <f>VLOOKUP($C79,'Results - OWASP'!$B$2:$L$297,7,FALSE)</f>
        <v>0</v>
      </c>
      <c r="T79">
        <f>VLOOKUP($C79,'Results - OWASP'!$B$2:$L$297,8,FALSE)</f>
        <v>1</v>
      </c>
      <c r="U79">
        <f>VLOOKUP($C79,'Results - OWASP'!$B$2:$L$297,9,FALSE)</f>
        <v>2</v>
      </c>
      <c r="V79">
        <f>VLOOKUP($C79,'Results - OWASP'!$B$2:$L$297,10,FALSE)</f>
        <v>1</v>
      </c>
      <c r="W79">
        <f>VLOOKUP($C79,'Results - OWASP'!$B$2:$L$297,11,FALSE)</f>
        <v>1</v>
      </c>
      <c r="X79">
        <f>VLOOKUP($C79,'Results - RiskLevel'!$B$2:$G$297,3,FALSE)</f>
        <v>14</v>
      </c>
      <c r="Y79">
        <f>VLOOKUP($C79,'Results - RiskLevel'!$B$2:$G$297,4,FALSE)</f>
        <v>5</v>
      </c>
      <c r="Z79">
        <f>VLOOKUP($C79,'Results - RiskLevel'!$B$2:$G$297,5,FALSE)</f>
        <v>8</v>
      </c>
      <c r="AA79">
        <f>VLOOKUP($C79,'Results - RiskLevel'!$B$2:$G$297,6,FALSE)</f>
        <v>1</v>
      </c>
      <c r="AB79">
        <f>VLOOKUP($C79,'Results - RiskLevel'!$B$2:$G$297,2,FALSE)</f>
        <v>0.46</v>
      </c>
    </row>
    <row r="80" spans="1:28" x14ac:dyDescent="0.2">
      <c r="A80">
        <v>79</v>
      </c>
      <c r="B80" t="s">
        <v>168</v>
      </c>
      <c r="C80" t="s">
        <v>169</v>
      </c>
      <c r="D80" t="s">
        <v>153</v>
      </c>
      <c r="E80" t="str">
        <f>VLOOKUP($C80,'APK Details'!$A$2:$E$295,3,FALSE)</f>
        <v>100,000+</v>
      </c>
      <c r="F80" t="str">
        <f>VLOOKUP($C80,'APK Details'!$A$2:$E$295,4,FALSE)</f>
        <v>1.1</v>
      </c>
      <c r="G80" t="str">
        <f>VLOOKUP($C80,'APK Details'!$A$2:$E$295,5,FALSE)</f>
        <v>2019-12-27</v>
      </c>
      <c r="H80" s="4" t="e">
        <f>VLOOKUP($C80,'Results - Sequence'!$B$2:$E$297,2,FALSE)</f>
        <v>#N/A</v>
      </c>
      <c r="I80" s="4" t="e">
        <f>VLOOKUP($C80,'Results - Sequence'!$B$2:$E$297,3,FALSE)</f>
        <v>#N/A</v>
      </c>
      <c r="J80" s="4" t="e">
        <f>VLOOKUP($C80,'Results - Sequence'!$B$2:$E$297,4,FALSE)</f>
        <v>#N/A</v>
      </c>
      <c r="K80" t="e">
        <f>VLOOKUP($C80,Androbugs!$B$2:$C$297,2,FALSE)</f>
        <v>#N/A</v>
      </c>
      <c r="L80" t="e">
        <f>VLOOKUP($C80,Droidstatx!$B$2:$C$297,2,FALSE)</f>
        <v>#N/A</v>
      </c>
      <c r="M80" t="e">
        <f>VLOOKUP($C80,Super!$B$2:$C$297,2,FALSE)</f>
        <v>#N/A</v>
      </c>
      <c r="N80" t="e">
        <f>VLOOKUP($C80,'Results - OWASP'!$B$2:$L$297,2,FALSE)</f>
        <v>#N/A</v>
      </c>
      <c r="O80" t="e">
        <f>VLOOKUP($C80,'Results - OWASP'!$B$2:$L$297,3,FALSE)</f>
        <v>#N/A</v>
      </c>
      <c r="P80" t="e">
        <f>VLOOKUP($C80,'Results - OWASP'!$B$2:$L$297,4,FALSE)</f>
        <v>#N/A</v>
      </c>
      <c r="Q80" t="e">
        <f>VLOOKUP($C80,'Results - OWASP'!$B$2:$L$297,5,FALSE)</f>
        <v>#N/A</v>
      </c>
      <c r="R80" t="e">
        <f>VLOOKUP($C80,'Results - OWASP'!$B$2:$L$297,6,FALSE)</f>
        <v>#N/A</v>
      </c>
      <c r="S80" t="e">
        <f>VLOOKUP($C80,'Results - OWASP'!$B$2:$L$297,7,FALSE)</f>
        <v>#N/A</v>
      </c>
      <c r="T80" t="e">
        <f>VLOOKUP($C80,'Results - OWASP'!$B$2:$L$297,8,FALSE)</f>
        <v>#N/A</v>
      </c>
      <c r="U80" t="e">
        <f>VLOOKUP($C80,'Results - OWASP'!$B$2:$L$297,9,FALSE)</f>
        <v>#N/A</v>
      </c>
      <c r="V80" t="e">
        <f>VLOOKUP($C80,'Results - OWASP'!$B$2:$L$297,10,FALSE)</f>
        <v>#N/A</v>
      </c>
      <c r="W80" t="e">
        <f>VLOOKUP($C80,'Results - OWASP'!$B$2:$L$297,11,FALSE)</f>
        <v>#N/A</v>
      </c>
      <c r="X80" t="e">
        <f>VLOOKUP($C80,'Results - RiskLevel'!$B$2:$G$297,3,FALSE)</f>
        <v>#N/A</v>
      </c>
      <c r="Y80" t="e">
        <f>VLOOKUP($C80,'Results - RiskLevel'!$B$2:$G$297,4,FALSE)</f>
        <v>#N/A</v>
      </c>
      <c r="Z80" t="e">
        <f>VLOOKUP($C80,'Results - RiskLevel'!$B$2:$G$297,5,FALSE)</f>
        <v>#N/A</v>
      </c>
      <c r="AA80" t="e">
        <f>VLOOKUP($C80,'Results - RiskLevel'!$B$2:$G$297,6,FALSE)</f>
        <v>#N/A</v>
      </c>
      <c r="AB80" t="e">
        <f>VLOOKUP($C80,'Results - RiskLevel'!$B$2:$G$297,2,FALSE)</f>
        <v>#N/A</v>
      </c>
    </row>
    <row r="81" spans="1:28" x14ac:dyDescent="0.2">
      <c r="A81">
        <v>80</v>
      </c>
      <c r="B81" t="s">
        <v>170</v>
      </c>
      <c r="C81" t="s">
        <v>171</v>
      </c>
      <c r="D81" t="s">
        <v>153</v>
      </c>
      <c r="E81" t="str">
        <f>VLOOKUP($C81,'APK Details'!$A$2:$E$295,3,FALSE)</f>
        <v>100,000+</v>
      </c>
      <c r="F81" t="str">
        <f>VLOOKUP($C81,'APK Details'!$A$2:$E$295,4,FALSE)</f>
        <v>1.1</v>
      </c>
      <c r="G81" t="str">
        <f>VLOOKUP($C81,'APK Details'!$A$2:$E$295,5,FALSE)</f>
        <v>2019-03-12</v>
      </c>
      <c r="H81" s="4">
        <f>VLOOKUP($C81,'Results - Sequence'!$B$2:$E$297,2,FALSE)</f>
        <v>44021.569863155557</v>
      </c>
      <c r="I81" s="4">
        <f>VLOOKUP($C81,'Results - Sequence'!$B$2:$E$297,3,FALSE)</f>
        <v>44021.570124481957</v>
      </c>
      <c r="J81" s="4">
        <f>VLOOKUP($C81,'Results - Sequence'!$B$2:$E$297,4,FALSE)</f>
        <v>2.6132640050491318E-4</v>
      </c>
      <c r="K81" t="str">
        <f>VLOOKUP($C81,Androbugs!$B$2:$C$297,2,FALSE)</f>
        <v>Y</v>
      </c>
      <c r="L81" t="str">
        <f>VLOOKUP($C81,Droidstatx!$B$2:$C$297,2,FALSE)</f>
        <v>Y</v>
      </c>
      <c r="M81" t="str">
        <f>VLOOKUP($C81,Super!$B$2:$C$297,2,FALSE)</f>
        <v>Y</v>
      </c>
      <c r="N81">
        <f>VLOOKUP($C81,'Results - OWASP'!$B$2:$L$297,2,FALSE)</f>
        <v>6</v>
      </c>
      <c r="O81">
        <f>VLOOKUP($C81,'Results - OWASP'!$B$2:$L$297,3,FALSE)</f>
        <v>5</v>
      </c>
      <c r="P81">
        <f>VLOOKUP($C81,'Results - OWASP'!$B$2:$L$297,4,FALSE)</f>
        <v>2</v>
      </c>
      <c r="Q81">
        <f>VLOOKUP($C81,'Results - OWASP'!$B$2:$L$297,5,FALSE)</f>
        <v>0</v>
      </c>
      <c r="R81">
        <f>VLOOKUP($C81,'Results - OWASP'!$B$2:$L$297,6,FALSE)</f>
        <v>3</v>
      </c>
      <c r="S81">
        <f>VLOOKUP($C81,'Results - OWASP'!$B$2:$L$297,7,FALSE)</f>
        <v>1</v>
      </c>
      <c r="T81">
        <f>VLOOKUP($C81,'Results - OWASP'!$B$2:$L$297,8,FALSE)</f>
        <v>4</v>
      </c>
      <c r="U81">
        <f>VLOOKUP($C81,'Results - OWASP'!$B$2:$L$297,9,FALSE)</f>
        <v>1</v>
      </c>
      <c r="V81">
        <f>VLOOKUP($C81,'Results - OWASP'!$B$2:$L$297,10,FALSE)</f>
        <v>1</v>
      </c>
      <c r="W81">
        <f>VLOOKUP($C81,'Results - OWASP'!$B$2:$L$297,11,FALSE)</f>
        <v>1</v>
      </c>
      <c r="X81">
        <f>VLOOKUP($C81,'Results - RiskLevel'!$B$2:$G$297,3,FALSE)</f>
        <v>24</v>
      </c>
      <c r="Y81">
        <f>VLOOKUP($C81,'Results - RiskLevel'!$B$2:$G$297,4,FALSE)</f>
        <v>9</v>
      </c>
      <c r="Z81">
        <f>VLOOKUP($C81,'Results - RiskLevel'!$B$2:$G$297,5,FALSE)</f>
        <v>11</v>
      </c>
      <c r="AA81">
        <f>VLOOKUP($C81,'Results - RiskLevel'!$B$2:$G$297,6,FALSE)</f>
        <v>4</v>
      </c>
      <c r="AB81">
        <f>VLOOKUP($C81,'Results - RiskLevel'!$B$2:$G$297,2,FALSE)</f>
        <v>0.54</v>
      </c>
    </row>
    <row r="82" spans="1:28" x14ac:dyDescent="0.2">
      <c r="A82">
        <v>81</v>
      </c>
      <c r="B82" t="s">
        <v>172</v>
      </c>
      <c r="C82" t="s">
        <v>173</v>
      </c>
      <c r="D82" t="s">
        <v>174</v>
      </c>
      <c r="E82" t="str">
        <f>VLOOKUP($C82,'APK Details'!$A$2:$E$295,3,FALSE)</f>
        <v>1,000,000+</v>
      </c>
      <c r="F82" t="str">
        <f>VLOOKUP($C82,'APK Details'!$A$2:$E$295,4,FALSE)</f>
        <v>2.2.1</v>
      </c>
      <c r="G82" t="str">
        <f>VLOOKUP($C82,'APK Details'!$A$2:$E$295,5,FALSE)</f>
        <v>2015-04-15</v>
      </c>
      <c r="H82" s="4">
        <f>VLOOKUP($C82,'Results - Sequence'!$B$2:$E$297,2,FALSE)</f>
        <v>44021.613091525229</v>
      </c>
      <c r="I82" s="4">
        <f>VLOOKUP($C82,'Results - Sequence'!$B$2:$E$297,3,FALSE)</f>
        <v>44021.613519106802</v>
      </c>
      <c r="J82" s="4">
        <f>VLOOKUP($C82,'Results - Sequence'!$B$2:$E$297,4,FALSE)</f>
        <v>4.2758157360367477E-4</v>
      </c>
      <c r="K82" t="str">
        <f>VLOOKUP($C82,Androbugs!$B$2:$C$297,2,FALSE)</f>
        <v>Y</v>
      </c>
      <c r="L82" t="str">
        <f>VLOOKUP($C82,Droidstatx!$B$2:$C$297,2,FALSE)</f>
        <v>Y</v>
      </c>
      <c r="M82" t="str">
        <f>VLOOKUP($C82,Super!$B$2:$C$297,2,FALSE)</f>
        <v>Y</v>
      </c>
      <c r="N82">
        <f>VLOOKUP($C82,'Results - OWASP'!$B$2:$L$297,2,FALSE)</f>
        <v>8</v>
      </c>
      <c r="O82">
        <f>VLOOKUP($C82,'Results - OWASP'!$B$2:$L$297,3,FALSE)</f>
        <v>7</v>
      </c>
      <c r="P82">
        <f>VLOOKUP($C82,'Results - OWASP'!$B$2:$L$297,4,FALSE)</f>
        <v>3</v>
      </c>
      <c r="Q82">
        <f>VLOOKUP($C82,'Results - OWASP'!$B$2:$L$297,5,FALSE)</f>
        <v>0</v>
      </c>
      <c r="R82">
        <f>VLOOKUP($C82,'Results - OWASP'!$B$2:$L$297,6,FALSE)</f>
        <v>4</v>
      </c>
      <c r="S82">
        <f>VLOOKUP($C82,'Results - OWASP'!$B$2:$L$297,7,FALSE)</f>
        <v>1</v>
      </c>
      <c r="T82">
        <f>VLOOKUP($C82,'Results - OWASP'!$B$2:$L$297,8,FALSE)</f>
        <v>5</v>
      </c>
      <c r="U82">
        <f>VLOOKUP($C82,'Results - OWASP'!$B$2:$L$297,9,FALSE)</f>
        <v>3</v>
      </c>
      <c r="V82">
        <f>VLOOKUP($C82,'Results - OWASP'!$B$2:$L$297,10,FALSE)</f>
        <v>1</v>
      </c>
      <c r="W82">
        <f>VLOOKUP($C82,'Results - OWASP'!$B$2:$L$297,11,FALSE)</f>
        <v>0</v>
      </c>
      <c r="X82">
        <f>VLOOKUP($C82,'Results - RiskLevel'!$B$2:$G$297,3,FALSE)</f>
        <v>32</v>
      </c>
      <c r="Y82">
        <f>VLOOKUP($C82,'Results - RiskLevel'!$B$2:$G$297,4,FALSE)</f>
        <v>11</v>
      </c>
      <c r="Z82">
        <f>VLOOKUP($C82,'Results - RiskLevel'!$B$2:$G$297,5,FALSE)</f>
        <v>13</v>
      </c>
      <c r="AA82">
        <f>VLOOKUP($C82,'Results - RiskLevel'!$B$2:$G$297,6,FALSE)</f>
        <v>8</v>
      </c>
      <c r="AB82">
        <f>VLOOKUP($C82,'Results - RiskLevel'!$B$2:$G$297,2,FALSE)</f>
        <v>0.56000000000000005</v>
      </c>
    </row>
    <row r="83" spans="1:28" x14ac:dyDescent="0.2">
      <c r="A83">
        <v>82</v>
      </c>
      <c r="B83" t="s">
        <v>175</v>
      </c>
      <c r="C83" t="s">
        <v>176</v>
      </c>
      <c r="D83" t="s">
        <v>174</v>
      </c>
      <c r="E83" t="str">
        <f>VLOOKUP($C83,'APK Details'!$A$2:$E$295,3,FALSE)</f>
        <v>100,000,000+</v>
      </c>
      <c r="F83" t="str">
        <f>VLOOKUP($C83,'APK Details'!$A$2:$E$295,4,FALSE)</f>
        <v>7.27.1</v>
      </c>
      <c r="G83" t="str">
        <f>VLOOKUP($C83,'APK Details'!$A$2:$E$295,5,FALSE)</f>
        <v>2012-02-15</v>
      </c>
      <c r="H83" s="4">
        <f>VLOOKUP($C83,'Results - Sequence'!$B$2:$E$297,2,FALSE)</f>
        <v>44021.632739579778</v>
      </c>
      <c r="I83" s="4">
        <f>VLOOKUP($C83,'Results - Sequence'!$B$2:$E$297,3,FALSE)</f>
        <v>44021.633081789507</v>
      </c>
      <c r="J83" s="4">
        <f>VLOOKUP($C83,'Results - Sequence'!$B$2:$E$297,4,FALSE)</f>
        <v>3.4220972884213552E-4</v>
      </c>
      <c r="K83" t="str">
        <f>VLOOKUP($C83,Androbugs!$B$2:$C$297,2,FALSE)</f>
        <v>Y</v>
      </c>
      <c r="L83" t="str">
        <f>VLOOKUP($C83,Droidstatx!$B$2:$C$297,2,FALSE)</f>
        <v>Y</v>
      </c>
      <c r="M83" t="str">
        <f>VLOOKUP($C83,Super!$B$2:$C$297,2,FALSE)</f>
        <v>Y</v>
      </c>
      <c r="N83">
        <f>VLOOKUP($C83,'Results - OWASP'!$B$2:$L$297,2,FALSE)</f>
        <v>9</v>
      </c>
      <c r="O83">
        <f>VLOOKUP($C83,'Results - OWASP'!$B$2:$L$297,3,FALSE)</f>
        <v>5</v>
      </c>
      <c r="P83">
        <f>VLOOKUP($C83,'Results - OWASP'!$B$2:$L$297,4,FALSE)</f>
        <v>4</v>
      </c>
      <c r="Q83">
        <f>VLOOKUP($C83,'Results - OWASP'!$B$2:$L$297,5,FALSE)</f>
        <v>0</v>
      </c>
      <c r="R83">
        <f>VLOOKUP($C83,'Results - OWASP'!$B$2:$L$297,6,FALSE)</f>
        <v>6</v>
      </c>
      <c r="S83">
        <f>VLOOKUP($C83,'Results - OWASP'!$B$2:$L$297,7,FALSE)</f>
        <v>1</v>
      </c>
      <c r="T83">
        <f>VLOOKUP($C83,'Results - OWASP'!$B$2:$L$297,8,FALSE)</f>
        <v>5</v>
      </c>
      <c r="U83">
        <f>VLOOKUP($C83,'Results - OWASP'!$B$2:$L$297,9,FALSE)</f>
        <v>3</v>
      </c>
      <c r="V83">
        <f>VLOOKUP($C83,'Results - OWASP'!$B$2:$L$297,10,FALSE)</f>
        <v>1</v>
      </c>
      <c r="W83">
        <f>VLOOKUP($C83,'Results - OWASP'!$B$2:$L$297,11,FALSE)</f>
        <v>0</v>
      </c>
      <c r="X83">
        <f>VLOOKUP($C83,'Results - RiskLevel'!$B$2:$G$297,3,FALSE)</f>
        <v>34</v>
      </c>
      <c r="Y83">
        <f>VLOOKUP($C83,'Results - RiskLevel'!$B$2:$G$297,4,FALSE)</f>
        <v>11</v>
      </c>
      <c r="Z83">
        <f>VLOOKUP($C83,'Results - RiskLevel'!$B$2:$G$297,5,FALSE)</f>
        <v>13</v>
      </c>
      <c r="AA83">
        <f>VLOOKUP($C83,'Results - RiskLevel'!$B$2:$G$297,6,FALSE)</f>
        <v>10</v>
      </c>
      <c r="AB83">
        <f>VLOOKUP($C83,'Results - RiskLevel'!$B$2:$G$297,2,FALSE)</f>
        <v>0.54</v>
      </c>
    </row>
    <row r="84" spans="1:28" x14ac:dyDescent="0.2">
      <c r="A84">
        <v>83</v>
      </c>
      <c r="B84" t="s">
        <v>177</v>
      </c>
      <c r="C84" t="s">
        <v>178</v>
      </c>
      <c r="D84" t="s">
        <v>174</v>
      </c>
      <c r="E84" t="str">
        <f>VLOOKUP($C84,'APK Details'!$A$2:$E$295,3,FALSE)</f>
        <v>1,000,000+</v>
      </c>
      <c r="F84" t="str">
        <f>VLOOKUP($C84,'APK Details'!$A$2:$E$295,4,FALSE)</f>
        <v>6.6.3.2020.07.03.02</v>
      </c>
      <c r="G84" t="str">
        <f>VLOOKUP($C84,'APK Details'!$A$2:$E$295,5,FALSE)</f>
        <v>2011-01-27</v>
      </c>
      <c r="H84" s="4" t="e">
        <f>VLOOKUP($C84,'Results - Sequence'!$B$2:$E$297,2,FALSE)</f>
        <v>#N/A</v>
      </c>
      <c r="I84" s="4" t="e">
        <f>VLOOKUP($C84,'Results - Sequence'!$B$2:$E$297,3,FALSE)</f>
        <v>#N/A</v>
      </c>
      <c r="J84" s="4" t="e">
        <f>VLOOKUP($C84,'Results - Sequence'!$B$2:$E$297,4,FALSE)</f>
        <v>#N/A</v>
      </c>
      <c r="K84" t="e">
        <f>VLOOKUP($C84,Androbugs!$B$2:$C$297,2,FALSE)</f>
        <v>#N/A</v>
      </c>
      <c r="L84" t="e">
        <f>VLOOKUP($C84,Droidstatx!$B$2:$C$297,2,FALSE)</f>
        <v>#N/A</v>
      </c>
      <c r="M84" t="e">
        <f>VLOOKUP($C84,Super!$B$2:$C$297,2,FALSE)</f>
        <v>#N/A</v>
      </c>
      <c r="N84" t="e">
        <f>VLOOKUP($C84,'Results - OWASP'!$B$2:$L$297,2,FALSE)</f>
        <v>#N/A</v>
      </c>
      <c r="O84" t="e">
        <f>VLOOKUP($C84,'Results - OWASP'!$B$2:$L$297,3,FALSE)</f>
        <v>#N/A</v>
      </c>
      <c r="P84" t="e">
        <f>VLOOKUP($C84,'Results - OWASP'!$B$2:$L$297,4,FALSE)</f>
        <v>#N/A</v>
      </c>
      <c r="Q84" t="e">
        <f>VLOOKUP($C84,'Results - OWASP'!$B$2:$L$297,5,FALSE)</f>
        <v>#N/A</v>
      </c>
      <c r="R84" t="e">
        <f>VLOOKUP($C84,'Results - OWASP'!$B$2:$L$297,6,FALSE)</f>
        <v>#N/A</v>
      </c>
      <c r="S84" t="e">
        <f>VLOOKUP($C84,'Results - OWASP'!$B$2:$L$297,7,FALSE)</f>
        <v>#N/A</v>
      </c>
      <c r="T84" t="e">
        <f>VLOOKUP($C84,'Results - OWASP'!$B$2:$L$297,8,FALSE)</f>
        <v>#N/A</v>
      </c>
      <c r="U84" t="e">
        <f>VLOOKUP($C84,'Results - OWASP'!$B$2:$L$297,9,FALSE)</f>
        <v>#N/A</v>
      </c>
      <c r="V84" t="e">
        <f>VLOOKUP($C84,'Results - OWASP'!$B$2:$L$297,10,FALSE)</f>
        <v>#N/A</v>
      </c>
      <c r="W84" t="e">
        <f>VLOOKUP($C84,'Results - OWASP'!$B$2:$L$297,11,FALSE)</f>
        <v>#N/A</v>
      </c>
      <c r="X84" t="e">
        <f>VLOOKUP($C84,'Results - RiskLevel'!$B$2:$G$297,3,FALSE)</f>
        <v>#N/A</v>
      </c>
      <c r="Y84" t="e">
        <f>VLOOKUP($C84,'Results - RiskLevel'!$B$2:$G$297,4,FALSE)</f>
        <v>#N/A</v>
      </c>
      <c r="Z84" t="e">
        <f>VLOOKUP($C84,'Results - RiskLevel'!$B$2:$G$297,5,FALSE)</f>
        <v>#N/A</v>
      </c>
      <c r="AA84" t="e">
        <f>VLOOKUP($C84,'Results - RiskLevel'!$B$2:$G$297,6,FALSE)</f>
        <v>#N/A</v>
      </c>
      <c r="AB84" t="e">
        <f>VLOOKUP($C84,'Results - RiskLevel'!$B$2:$G$297,2,FALSE)</f>
        <v>#N/A</v>
      </c>
    </row>
    <row r="85" spans="1:28" x14ac:dyDescent="0.2">
      <c r="A85">
        <v>84</v>
      </c>
      <c r="B85" t="s">
        <v>179</v>
      </c>
      <c r="C85" t="s">
        <v>180</v>
      </c>
      <c r="D85" t="s">
        <v>174</v>
      </c>
      <c r="E85" t="str">
        <f>VLOOKUP($C85,'APK Details'!$A$2:$E$295,3,FALSE)</f>
        <v>500,000+</v>
      </c>
      <c r="F85" t="str">
        <f>VLOOKUP($C85,'APK Details'!$A$2:$E$295,4,FALSE)</f>
        <v>1.10.2</v>
      </c>
      <c r="G85" t="str">
        <f>VLOOKUP($C85,'APK Details'!$A$2:$E$295,5,FALSE)</f>
        <v>2018-08-23</v>
      </c>
      <c r="H85" s="4">
        <f>VLOOKUP($C85,'Results - Sequence'!$B$2:$E$297,2,FALSE)</f>
        <v>44021.551667851701</v>
      </c>
      <c r="I85" s="4">
        <f>VLOOKUP($C85,'Results - Sequence'!$B$2:$E$297,3,FALSE)</f>
        <v>44021.552139937688</v>
      </c>
      <c r="J85" s="4">
        <f>VLOOKUP($C85,'Results - Sequence'!$B$2:$E$297,4,FALSE)</f>
        <v>4.7208598698489368E-4</v>
      </c>
      <c r="K85" t="str">
        <f>VLOOKUP($C85,Androbugs!$B$2:$C$297,2,FALSE)</f>
        <v>Y</v>
      </c>
      <c r="L85" t="str">
        <f>VLOOKUP($C85,Droidstatx!$B$2:$C$297,2,FALSE)</f>
        <v>Y</v>
      </c>
      <c r="M85" t="str">
        <f>VLOOKUP($C85,Super!$B$2:$C$297,2,FALSE)</f>
        <v>Y</v>
      </c>
      <c r="N85">
        <f>VLOOKUP($C85,'Results - OWASP'!$B$2:$L$297,2,FALSE)</f>
        <v>9</v>
      </c>
      <c r="O85">
        <f>VLOOKUP($C85,'Results - OWASP'!$B$2:$L$297,3,FALSE)</f>
        <v>4</v>
      </c>
      <c r="P85">
        <f>VLOOKUP($C85,'Results - OWASP'!$B$2:$L$297,4,FALSE)</f>
        <v>6</v>
      </c>
      <c r="Q85">
        <f>VLOOKUP($C85,'Results - OWASP'!$B$2:$L$297,5,FALSE)</f>
        <v>0</v>
      </c>
      <c r="R85">
        <f>VLOOKUP($C85,'Results - OWASP'!$B$2:$L$297,6,FALSE)</f>
        <v>4</v>
      </c>
      <c r="S85">
        <f>VLOOKUP($C85,'Results - OWASP'!$B$2:$L$297,7,FALSE)</f>
        <v>1</v>
      </c>
      <c r="T85">
        <f>VLOOKUP($C85,'Results - OWASP'!$B$2:$L$297,8,FALSE)</f>
        <v>4</v>
      </c>
      <c r="U85">
        <f>VLOOKUP($C85,'Results - OWASP'!$B$2:$L$297,9,FALSE)</f>
        <v>3</v>
      </c>
      <c r="V85">
        <f>VLOOKUP($C85,'Results - OWASP'!$B$2:$L$297,10,FALSE)</f>
        <v>0</v>
      </c>
      <c r="W85">
        <f>VLOOKUP($C85,'Results - OWASP'!$B$2:$L$297,11,FALSE)</f>
        <v>0</v>
      </c>
      <c r="X85">
        <f>VLOOKUP($C85,'Results - RiskLevel'!$B$2:$G$297,3,FALSE)</f>
        <v>31</v>
      </c>
      <c r="Y85">
        <f>VLOOKUP($C85,'Results - RiskLevel'!$B$2:$G$297,4,FALSE)</f>
        <v>11</v>
      </c>
      <c r="Z85">
        <f>VLOOKUP($C85,'Results - RiskLevel'!$B$2:$G$297,5,FALSE)</f>
        <v>11</v>
      </c>
      <c r="AA85">
        <f>VLOOKUP($C85,'Results - RiskLevel'!$B$2:$G$297,6,FALSE)</f>
        <v>9</v>
      </c>
      <c r="AB85">
        <f>VLOOKUP($C85,'Results - RiskLevel'!$B$2:$G$297,2,FALSE)</f>
        <v>0.54</v>
      </c>
    </row>
    <row r="86" spans="1:28" x14ac:dyDescent="0.2">
      <c r="A86">
        <v>85</v>
      </c>
      <c r="B86" t="s">
        <v>181</v>
      </c>
      <c r="C86" t="s">
        <v>182</v>
      </c>
      <c r="D86" t="s">
        <v>174</v>
      </c>
      <c r="E86" t="str">
        <f>VLOOKUP($C86,'APK Details'!$A$2:$E$295,3,FALSE)</f>
        <v>1,000,000+</v>
      </c>
      <c r="F86" t="str">
        <f>VLOOKUP($C86,'APK Details'!$A$2:$E$295,4,FALSE)</f>
        <v>3.0.2.2</v>
      </c>
      <c r="G86" t="str">
        <f>VLOOKUP($C86,'APK Details'!$A$2:$E$295,5,FALSE)</f>
        <v>2013-05-14</v>
      </c>
      <c r="H86" s="4" t="e">
        <f>VLOOKUP($C86,'Results - Sequence'!$B$2:$E$297,2,FALSE)</f>
        <v>#N/A</v>
      </c>
      <c r="I86" s="4" t="e">
        <f>VLOOKUP($C86,'Results - Sequence'!$B$2:$E$297,3,FALSE)</f>
        <v>#N/A</v>
      </c>
      <c r="J86" s="4" t="e">
        <f>VLOOKUP($C86,'Results - Sequence'!$B$2:$E$297,4,FALSE)</f>
        <v>#N/A</v>
      </c>
      <c r="K86" t="e">
        <f>VLOOKUP($C86,Androbugs!$B$2:$C$297,2,FALSE)</f>
        <v>#N/A</v>
      </c>
      <c r="L86" t="e">
        <f>VLOOKUP($C86,Droidstatx!$B$2:$C$297,2,FALSE)</f>
        <v>#N/A</v>
      </c>
      <c r="M86" t="e">
        <f>VLOOKUP($C86,Super!$B$2:$C$297,2,FALSE)</f>
        <v>#N/A</v>
      </c>
      <c r="N86" t="e">
        <f>VLOOKUP($C86,'Results - OWASP'!$B$2:$L$297,2,FALSE)</f>
        <v>#N/A</v>
      </c>
      <c r="O86" t="e">
        <f>VLOOKUP($C86,'Results - OWASP'!$B$2:$L$297,3,FALSE)</f>
        <v>#N/A</v>
      </c>
      <c r="P86" t="e">
        <f>VLOOKUP($C86,'Results - OWASP'!$B$2:$L$297,4,FALSE)</f>
        <v>#N/A</v>
      </c>
      <c r="Q86" t="e">
        <f>VLOOKUP($C86,'Results - OWASP'!$B$2:$L$297,5,FALSE)</f>
        <v>#N/A</v>
      </c>
      <c r="R86" t="e">
        <f>VLOOKUP($C86,'Results - OWASP'!$B$2:$L$297,6,FALSE)</f>
        <v>#N/A</v>
      </c>
      <c r="S86" t="e">
        <f>VLOOKUP($C86,'Results - OWASP'!$B$2:$L$297,7,FALSE)</f>
        <v>#N/A</v>
      </c>
      <c r="T86" t="e">
        <f>VLOOKUP($C86,'Results - OWASP'!$B$2:$L$297,8,FALSE)</f>
        <v>#N/A</v>
      </c>
      <c r="U86" t="e">
        <f>VLOOKUP($C86,'Results - OWASP'!$B$2:$L$297,9,FALSE)</f>
        <v>#N/A</v>
      </c>
      <c r="V86" t="e">
        <f>VLOOKUP($C86,'Results - OWASP'!$B$2:$L$297,10,FALSE)</f>
        <v>#N/A</v>
      </c>
      <c r="W86" t="e">
        <f>VLOOKUP($C86,'Results - OWASP'!$B$2:$L$297,11,FALSE)</f>
        <v>#N/A</v>
      </c>
      <c r="X86" t="e">
        <f>VLOOKUP($C86,'Results - RiskLevel'!$B$2:$G$297,3,FALSE)</f>
        <v>#N/A</v>
      </c>
      <c r="Y86" t="e">
        <f>VLOOKUP($C86,'Results - RiskLevel'!$B$2:$G$297,4,FALSE)</f>
        <v>#N/A</v>
      </c>
      <c r="Z86" t="e">
        <f>VLOOKUP($C86,'Results - RiskLevel'!$B$2:$G$297,5,FALSE)</f>
        <v>#N/A</v>
      </c>
      <c r="AA86" t="e">
        <f>VLOOKUP($C86,'Results - RiskLevel'!$B$2:$G$297,6,FALSE)</f>
        <v>#N/A</v>
      </c>
      <c r="AB86" t="e">
        <f>VLOOKUP($C86,'Results - RiskLevel'!$B$2:$G$297,2,FALSE)</f>
        <v>#N/A</v>
      </c>
    </row>
    <row r="87" spans="1:28" x14ac:dyDescent="0.2">
      <c r="A87">
        <v>86</v>
      </c>
      <c r="B87" t="s">
        <v>183</v>
      </c>
      <c r="C87" t="s">
        <v>184</v>
      </c>
      <c r="D87" t="s">
        <v>174</v>
      </c>
      <c r="E87" t="str">
        <f>VLOOKUP($C87,'APK Details'!$A$2:$E$295,3,FALSE)</f>
        <v>10,000,000+</v>
      </c>
      <c r="F87" t="str">
        <f>VLOOKUP($C87,'APK Details'!$A$2:$E$295,4,FALSE)</f>
        <v>6.2</v>
      </c>
      <c r="G87" t="str">
        <f>VLOOKUP($C87,'APK Details'!$A$2:$E$295,5,FALSE)</f>
        <v>2013-09-12</v>
      </c>
      <c r="H87" s="4">
        <f>VLOOKUP($C87,'Results - Sequence'!$B$2:$E$297,2,FALSE)</f>
        <v>44021.559046141818</v>
      </c>
      <c r="I87" s="4">
        <f>VLOOKUP($C87,'Results - Sequence'!$B$2:$E$297,3,FALSE)</f>
        <v>44021.559520120172</v>
      </c>
      <c r="J87" s="4">
        <f>VLOOKUP($C87,'Results - Sequence'!$B$2:$E$297,4,FALSE)</f>
        <v>4.7397835442097858E-4</v>
      </c>
      <c r="K87" t="str">
        <f>VLOOKUP($C87,Androbugs!$B$2:$C$297,2,FALSE)</f>
        <v>Y</v>
      </c>
      <c r="L87" t="str">
        <f>VLOOKUP($C87,Droidstatx!$B$2:$C$297,2,FALSE)</f>
        <v>Y</v>
      </c>
      <c r="M87" t="str">
        <f>VLOOKUP($C87,Super!$B$2:$C$297,2,FALSE)</f>
        <v>Y</v>
      </c>
      <c r="N87">
        <f>VLOOKUP($C87,'Results - OWASP'!$B$2:$L$297,2,FALSE)</f>
        <v>11</v>
      </c>
      <c r="O87">
        <f>VLOOKUP($C87,'Results - OWASP'!$B$2:$L$297,3,FALSE)</f>
        <v>8</v>
      </c>
      <c r="P87">
        <f>VLOOKUP($C87,'Results - OWASP'!$B$2:$L$297,4,FALSE)</f>
        <v>3</v>
      </c>
      <c r="Q87">
        <f>VLOOKUP($C87,'Results - OWASP'!$B$2:$L$297,5,FALSE)</f>
        <v>0</v>
      </c>
      <c r="R87">
        <f>VLOOKUP($C87,'Results - OWASP'!$B$2:$L$297,6,FALSE)</f>
        <v>6</v>
      </c>
      <c r="S87">
        <f>VLOOKUP($C87,'Results - OWASP'!$B$2:$L$297,7,FALSE)</f>
        <v>1</v>
      </c>
      <c r="T87">
        <f>VLOOKUP($C87,'Results - OWASP'!$B$2:$L$297,8,FALSE)</f>
        <v>6</v>
      </c>
      <c r="U87">
        <f>VLOOKUP($C87,'Results - OWASP'!$B$2:$L$297,9,FALSE)</f>
        <v>3</v>
      </c>
      <c r="V87">
        <f>VLOOKUP($C87,'Results - OWASP'!$B$2:$L$297,10,FALSE)</f>
        <v>2</v>
      </c>
      <c r="W87">
        <f>VLOOKUP($C87,'Results - OWASP'!$B$2:$L$297,11,FALSE)</f>
        <v>0</v>
      </c>
      <c r="X87">
        <f>VLOOKUP($C87,'Results - RiskLevel'!$B$2:$G$297,3,FALSE)</f>
        <v>40</v>
      </c>
      <c r="Y87">
        <f>VLOOKUP($C87,'Results - RiskLevel'!$B$2:$G$297,4,FALSE)</f>
        <v>11</v>
      </c>
      <c r="Z87">
        <f>VLOOKUP($C87,'Results - RiskLevel'!$B$2:$G$297,5,FALSE)</f>
        <v>19</v>
      </c>
      <c r="AA87">
        <f>VLOOKUP($C87,'Results - RiskLevel'!$B$2:$G$297,6,FALSE)</f>
        <v>10</v>
      </c>
      <c r="AB87">
        <f>VLOOKUP($C87,'Results - RiskLevel'!$B$2:$G$297,2,FALSE)</f>
        <v>0.52</v>
      </c>
    </row>
    <row r="88" spans="1:28" x14ac:dyDescent="0.2">
      <c r="A88">
        <v>87</v>
      </c>
      <c r="B88" t="s">
        <v>185</v>
      </c>
      <c r="C88" t="s">
        <v>186</v>
      </c>
      <c r="D88" t="s">
        <v>174</v>
      </c>
      <c r="E88" t="e">
        <f>VLOOKUP($C88,'APK Details'!$A$2:$E$295,3,FALSE)</f>
        <v>#N/A</v>
      </c>
      <c r="F88" t="e">
        <f>VLOOKUP($C88,'APK Details'!$A$2:$E$295,4,FALSE)</f>
        <v>#N/A</v>
      </c>
      <c r="G88" t="e">
        <f>VLOOKUP($C88,'APK Details'!$A$2:$E$295,5,FALSE)</f>
        <v>#N/A</v>
      </c>
      <c r="H88" s="4" t="e">
        <f>VLOOKUP($C88,'Results - Sequence'!$B$2:$E$297,2,FALSE)</f>
        <v>#N/A</v>
      </c>
      <c r="I88" s="4" t="e">
        <f>VLOOKUP($C88,'Results - Sequence'!$B$2:$E$297,3,FALSE)</f>
        <v>#N/A</v>
      </c>
      <c r="J88" s="4" t="e">
        <f>VLOOKUP($C88,'Results - Sequence'!$B$2:$E$297,4,FALSE)</f>
        <v>#N/A</v>
      </c>
      <c r="K88" t="e">
        <f>VLOOKUP($C88,Androbugs!$B$2:$C$297,2,FALSE)</f>
        <v>#N/A</v>
      </c>
      <c r="L88" t="e">
        <f>VLOOKUP($C88,Droidstatx!$B$2:$C$297,2,FALSE)</f>
        <v>#N/A</v>
      </c>
      <c r="M88" t="e">
        <f>VLOOKUP($C88,Super!$B$2:$C$297,2,FALSE)</f>
        <v>#N/A</v>
      </c>
      <c r="N88" t="e">
        <f>VLOOKUP($C88,'Results - OWASP'!$B$2:$L$297,2,FALSE)</f>
        <v>#N/A</v>
      </c>
      <c r="O88" t="e">
        <f>VLOOKUP($C88,'Results - OWASP'!$B$2:$L$297,3,FALSE)</f>
        <v>#N/A</v>
      </c>
      <c r="P88" t="e">
        <f>VLOOKUP($C88,'Results - OWASP'!$B$2:$L$297,4,FALSE)</f>
        <v>#N/A</v>
      </c>
      <c r="Q88" t="e">
        <f>VLOOKUP($C88,'Results - OWASP'!$B$2:$L$297,5,FALSE)</f>
        <v>#N/A</v>
      </c>
      <c r="R88" t="e">
        <f>VLOOKUP($C88,'Results - OWASP'!$B$2:$L$297,6,FALSE)</f>
        <v>#N/A</v>
      </c>
      <c r="S88" t="e">
        <f>VLOOKUP($C88,'Results - OWASP'!$B$2:$L$297,7,FALSE)</f>
        <v>#N/A</v>
      </c>
      <c r="T88" t="e">
        <f>VLOOKUP($C88,'Results - OWASP'!$B$2:$L$297,8,FALSE)</f>
        <v>#N/A</v>
      </c>
      <c r="U88" t="e">
        <f>VLOOKUP($C88,'Results - OWASP'!$B$2:$L$297,9,FALSE)</f>
        <v>#N/A</v>
      </c>
      <c r="V88" t="e">
        <f>VLOOKUP($C88,'Results - OWASP'!$B$2:$L$297,10,FALSE)</f>
        <v>#N/A</v>
      </c>
      <c r="W88" t="e">
        <f>VLOOKUP($C88,'Results - OWASP'!$B$2:$L$297,11,FALSE)</f>
        <v>#N/A</v>
      </c>
      <c r="X88" t="e">
        <f>VLOOKUP($C88,'Results - RiskLevel'!$B$2:$G$297,3,FALSE)</f>
        <v>#N/A</v>
      </c>
      <c r="Y88" t="e">
        <f>VLOOKUP($C88,'Results - RiskLevel'!$B$2:$G$297,4,FALSE)</f>
        <v>#N/A</v>
      </c>
      <c r="Z88" t="e">
        <f>VLOOKUP($C88,'Results - RiskLevel'!$B$2:$G$297,5,FALSE)</f>
        <v>#N/A</v>
      </c>
      <c r="AA88" t="e">
        <f>VLOOKUP($C88,'Results - RiskLevel'!$B$2:$G$297,6,FALSE)</f>
        <v>#N/A</v>
      </c>
      <c r="AB88" t="e">
        <f>VLOOKUP($C88,'Results - RiskLevel'!$B$2:$G$297,2,FALSE)</f>
        <v>#N/A</v>
      </c>
    </row>
    <row r="89" spans="1:28" x14ac:dyDescent="0.2">
      <c r="A89">
        <v>88</v>
      </c>
      <c r="B89" t="s">
        <v>187</v>
      </c>
      <c r="C89" t="s">
        <v>188</v>
      </c>
      <c r="D89" t="s">
        <v>174</v>
      </c>
      <c r="E89" t="str">
        <f>VLOOKUP($C89,'APK Details'!$A$2:$E$295,3,FALSE)</f>
        <v>500,000+</v>
      </c>
      <c r="F89" t="str">
        <f>VLOOKUP($C89,'APK Details'!$A$2:$E$295,4,FALSE)</f>
        <v>6.74.1</v>
      </c>
      <c r="G89" t="str">
        <f>VLOOKUP($C89,'APK Details'!$A$2:$E$295,5,FALSE)</f>
        <v>2016-12-12</v>
      </c>
      <c r="H89" s="4">
        <f>VLOOKUP($C89,'Results - Sequence'!$B$2:$E$297,2,FALSE)</f>
        <v>44021.535830736233</v>
      </c>
      <c r="I89" s="4">
        <f>VLOOKUP($C89,'Results - Sequence'!$B$2:$E$297,3,FALSE)</f>
        <v>44021.536095956712</v>
      </c>
      <c r="J89" s="4">
        <f>VLOOKUP($C89,'Results - Sequence'!$B$2:$E$297,4,FALSE)</f>
        <v>2.6522047846810892E-4</v>
      </c>
      <c r="K89" t="str">
        <f>VLOOKUP($C89,Androbugs!$B$2:$C$297,2,FALSE)</f>
        <v>Y</v>
      </c>
      <c r="L89" t="str">
        <f>VLOOKUP($C89,Droidstatx!$B$2:$C$297,2,FALSE)</f>
        <v>Y</v>
      </c>
      <c r="M89" t="str">
        <f>VLOOKUP($C89,Super!$B$2:$C$297,2,FALSE)</f>
        <v>Y</v>
      </c>
      <c r="N89">
        <f>VLOOKUP($C89,'Results - OWASP'!$B$2:$L$297,2,FALSE)</f>
        <v>8</v>
      </c>
      <c r="O89">
        <f>VLOOKUP($C89,'Results - OWASP'!$B$2:$L$297,3,FALSE)</f>
        <v>6</v>
      </c>
      <c r="P89">
        <f>VLOOKUP($C89,'Results - OWASP'!$B$2:$L$297,4,FALSE)</f>
        <v>2</v>
      </c>
      <c r="Q89">
        <f>VLOOKUP($C89,'Results - OWASP'!$B$2:$L$297,5,FALSE)</f>
        <v>0</v>
      </c>
      <c r="R89">
        <f>VLOOKUP($C89,'Results - OWASP'!$B$2:$L$297,6,FALSE)</f>
        <v>3</v>
      </c>
      <c r="S89">
        <f>VLOOKUP($C89,'Results - OWASP'!$B$2:$L$297,7,FALSE)</f>
        <v>0</v>
      </c>
      <c r="T89">
        <f>VLOOKUP($C89,'Results - OWASP'!$B$2:$L$297,8,FALSE)</f>
        <v>4</v>
      </c>
      <c r="U89">
        <f>VLOOKUP($C89,'Results - OWASP'!$B$2:$L$297,9,FALSE)</f>
        <v>2</v>
      </c>
      <c r="V89">
        <f>VLOOKUP($C89,'Results - OWASP'!$B$2:$L$297,10,FALSE)</f>
        <v>1</v>
      </c>
      <c r="W89">
        <f>VLOOKUP($C89,'Results - OWASP'!$B$2:$L$297,11,FALSE)</f>
        <v>0</v>
      </c>
      <c r="X89">
        <f>VLOOKUP($C89,'Results - RiskLevel'!$B$2:$G$297,3,FALSE)</f>
        <v>26</v>
      </c>
      <c r="Y89">
        <f>VLOOKUP($C89,'Results - RiskLevel'!$B$2:$G$297,4,FALSE)</f>
        <v>10</v>
      </c>
      <c r="Z89">
        <f>VLOOKUP($C89,'Results - RiskLevel'!$B$2:$G$297,5,FALSE)</f>
        <v>13</v>
      </c>
      <c r="AA89">
        <f>VLOOKUP($C89,'Results - RiskLevel'!$B$2:$G$297,6,FALSE)</f>
        <v>3</v>
      </c>
      <c r="AB89">
        <f>VLOOKUP($C89,'Results - RiskLevel'!$B$2:$G$297,2,FALSE)</f>
        <v>0.5</v>
      </c>
    </row>
    <row r="90" spans="1:28" x14ac:dyDescent="0.2">
      <c r="A90">
        <v>89</v>
      </c>
      <c r="B90" t="s">
        <v>189</v>
      </c>
      <c r="C90" t="s">
        <v>190</v>
      </c>
      <c r="D90" t="s">
        <v>174</v>
      </c>
      <c r="E90" t="str">
        <f>VLOOKUP($C90,'APK Details'!$A$2:$E$295,3,FALSE)</f>
        <v>100,000+</v>
      </c>
      <c r="F90" t="str">
        <f>VLOOKUP($C90,'APK Details'!$A$2:$E$295,4,FALSE)</f>
        <v>1.14.0</v>
      </c>
      <c r="G90" t="str">
        <f>VLOOKUP($C90,'APK Details'!$A$2:$E$295,5,FALSE)</f>
        <v>2019-12-16</v>
      </c>
      <c r="H90" s="4">
        <f>VLOOKUP($C90,'Results - Sequence'!$B$2:$E$297,2,FALSE)</f>
        <v>44021.540353862372</v>
      </c>
      <c r="I90" s="4">
        <f>VLOOKUP($C90,'Results - Sequence'!$B$2:$E$297,3,FALSE)</f>
        <v>44021.540817596717</v>
      </c>
      <c r="J90" s="4">
        <f>VLOOKUP($C90,'Results - Sequence'!$B$2:$E$297,4,FALSE)</f>
        <v>4.6373434452107176E-4</v>
      </c>
      <c r="K90" t="str">
        <f>VLOOKUP($C90,Androbugs!$B$2:$C$297,2,FALSE)</f>
        <v>Y</v>
      </c>
      <c r="L90" t="str">
        <f>VLOOKUP($C90,Droidstatx!$B$2:$C$297,2,FALSE)</f>
        <v>Y</v>
      </c>
      <c r="M90" t="e">
        <f>VLOOKUP($C90,Super!$B$2:$C$297,2,FALSE)</f>
        <v>#N/A</v>
      </c>
      <c r="N90">
        <f>VLOOKUP($C90,'Results - OWASP'!$B$2:$L$297,2,FALSE)</f>
        <v>9</v>
      </c>
      <c r="O90">
        <f>VLOOKUP($C90,'Results - OWASP'!$B$2:$L$297,3,FALSE)</f>
        <v>2</v>
      </c>
      <c r="P90">
        <f>VLOOKUP($C90,'Results - OWASP'!$B$2:$L$297,4,FALSE)</f>
        <v>5</v>
      </c>
      <c r="Q90">
        <f>VLOOKUP($C90,'Results - OWASP'!$B$2:$L$297,5,FALSE)</f>
        <v>0</v>
      </c>
      <c r="R90">
        <f>VLOOKUP($C90,'Results - OWASP'!$B$2:$L$297,6,FALSE)</f>
        <v>2</v>
      </c>
      <c r="S90">
        <f>VLOOKUP($C90,'Results - OWASP'!$B$2:$L$297,7,FALSE)</f>
        <v>1</v>
      </c>
      <c r="T90">
        <f>VLOOKUP($C90,'Results - OWASP'!$B$2:$L$297,8,FALSE)</f>
        <v>2</v>
      </c>
      <c r="U90">
        <f>VLOOKUP($C90,'Results - OWASP'!$B$2:$L$297,9,FALSE)</f>
        <v>3</v>
      </c>
      <c r="V90">
        <f>VLOOKUP($C90,'Results - OWASP'!$B$2:$L$297,10,FALSE)</f>
        <v>1</v>
      </c>
      <c r="W90">
        <f>VLOOKUP($C90,'Results - OWASP'!$B$2:$L$297,11,FALSE)</f>
        <v>0</v>
      </c>
      <c r="X90">
        <f>VLOOKUP($C90,'Results - RiskLevel'!$B$2:$G$297,3,FALSE)</f>
        <v>25</v>
      </c>
      <c r="Y90">
        <f>VLOOKUP($C90,'Results - RiskLevel'!$B$2:$G$297,4,FALSE)</f>
        <v>8</v>
      </c>
      <c r="Z90">
        <f>VLOOKUP($C90,'Results - RiskLevel'!$B$2:$G$297,5,FALSE)</f>
        <v>11</v>
      </c>
      <c r="AA90">
        <f>VLOOKUP($C90,'Results - RiskLevel'!$B$2:$G$297,6,FALSE)</f>
        <v>6</v>
      </c>
      <c r="AB90">
        <f>VLOOKUP($C90,'Results - RiskLevel'!$B$2:$G$297,2,FALSE)</f>
        <v>0.52</v>
      </c>
    </row>
    <row r="91" spans="1:28" x14ac:dyDescent="0.2">
      <c r="A91">
        <v>90</v>
      </c>
      <c r="B91" t="s">
        <v>191</v>
      </c>
      <c r="C91" t="s">
        <v>192</v>
      </c>
      <c r="D91" t="s">
        <v>174</v>
      </c>
      <c r="E91" t="str">
        <f>VLOOKUP($C91,'APK Details'!$A$2:$E$295,3,FALSE)</f>
        <v>500,000+</v>
      </c>
      <c r="F91" t="str">
        <f>VLOOKUP($C91,'APK Details'!$A$2:$E$295,4,FALSE)</f>
        <v>2.22.0</v>
      </c>
      <c r="G91" t="str">
        <f>VLOOKUP($C91,'APK Details'!$A$2:$E$295,5,FALSE)</f>
        <v>2014-12-17</v>
      </c>
      <c r="H91" s="4">
        <f>VLOOKUP($C91,'Results - Sequence'!$B$2:$E$297,2,FALSE)</f>
        <v>44021.586775170297</v>
      </c>
      <c r="I91" s="4">
        <f>VLOOKUP($C91,'Results - Sequence'!$B$2:$E$297,3,FALSE)</f>
        <v>44021.587264122812</v>
      </c>
      <c r="J91" s="4">
        <f>VLOOKUP($C91,'Results - Sequence'!$B$2:$E$297,4,FALSE)</f>
        <v>4.8895251529756933E-4</v>
      </c>
      <c r="K91" t="str">
        <f>VLOOKUP($C91,Androbugs!$B$2:$C$297,2,FALSE)</f>
        <v>Y</v>
      </c>
      <c r="L91" t="str">
        <f>VLOOKUP($C91,Droidstatx!$B$2:$C$297,2,FALSE)</f>
        <v>Y</v>
      </c>
      <c r="M91" t="str">
        <f>VLOOKUP($C91,Super!$B$2:$C$297,2,FALSE)</f>
        <v>Y</v>
      </c>
      <c r="N91">
        <f>VLOOKUP($C91,'Results - OWASP'!$B$2:$L$297,2,FALSE)</f>
        <v>8</v>
      </c>
      <c r="O91">
        <f>VLOOKUP($C91,'Results - OWASP'!$B$2:$L$297,3,FALSE)</f>
        <v>7</v>
      </c>
      <c r="P91">
        <f>VLOOKUP($C91,'Results - OWASP'!$B$2:$L$297,4,FALSE)</f>
        <v>1</v>
      </c>
      <c r="Q91">
        <f>VLOOKUP($C91,'Results - OWASP'!$B$2:$L$297,5,FALSE)</f>
        <v>0</v>
      </c>
      <c r="R91">
        <f>VLOOKUP($C91,'Results - OWASP'!$B$2:$L$297,6,FALSE)</f>
        <v>4</v>
      </c>
      <c r="S91">
        <f>VLOOKUP($C91,'Results - OWASP'!$B$2:$L$297,7,FALSE)</f>
        <v>1</v>
      </c>
      <c r="T91">
        <f>VLOOKUP($C91,'Results - OWASP'!$B$2:$L$297,8,FALSE)</f>
        <v>5</v>
      </c>
      <c r="U91">
        <f>VLOOKUP($C91,'Results - OWASP'!$B$2:$L$297,9,FALSE)</f>
        <v>2</v>
      </c>
      <c r="V91">
        <f>VLOOKUP($C91,'Results - OWASP'!$B$2:$L$297,10,FALSE)</f>
        <v>2</v>
      </c>
      <c r="W91">
        <f>VLOOKUP($C91,'Results - OWASP'!$B$2:$L$297,11,FALSE)</f>
        <v>0</v>
      </c>
      <c r="X91">
        <f>VLOOKUP($C91,'Results - RiskLevel'!$B$2:$G$297,3,FALSE)</f>
        <v>30</v>
      </c>
      <c r="Y91">
        <f>VLOOKUP($C91,'Results - RiskLevel'!$B$2:$G$297,4,FALSE)</f>
        <v>12</v>
      </c>
      <c r="Z91">
        <f>VLOOKUP($C91,'Results - RiskLevel'!$B$2:$G$297,5,FALSE)</f>
        <v>15</v>
      </c>
      <c r="AA91">
        <f>VLOOKUP($C91,'Results - RiskLevel'!$B$2:$G$297,6,FALSE)</f>
        <v>3</v>
      </c>
      <c r="AB91">
        <f>VLOOKUP($C91,'Results - RiskLevel'!$B$2:$G$297,2,FALSE)</f>
        <v>0.44</v>
      </c>
    </row>
    <row r="92" spans="1:28" x14ac:dyDescent="0.2">
      <c r="A92">
        <v>91</v>
      </c>
      <c r="B92" t="s">
        <v>193</v>
      </c>
      <c r="C92" t="s">
        <v>194</v>
      </c>
      <c r="D92" t="s">
        <v>195</v>
      </c>
      <c r="E92" t="e">
        <f>VLOOKUP($C92,'APK Details'!$A$2:$E$295,3,FALSE)</f>
        <v>#N/A</v>
      </c>
      <c r="F92" t="e">
        <f>VLOOKUP($C92,'APK Details'!$A$2:$E$295,4,FALSE)</f>
        <v>#N/A</v>
      </c>
      <c r="G92" t="e">
        <f>VLOOKUP($C92,'APK Details'!$A$2:$E$295,5,FALSE)</f>
        <v>#N/A</v>
      </c>
      <c r="H92" s="4" t="e">
        <f>VLOOKUP($C92,'Results - Sequence'!$B$2:$E$297,2,FALSE)</f>
        <v>#N/A</v>
      </c>
      <c r="I92" s="4" t="e">
        <f>VLOOKUP($C92,'Results - Sequence'!$B$2:$E$297,3,FALSE)</f>
        <v>#N/A</v>
      </c>
      <c r="J92" s="4" t="e">
        <f>VLOOKUP($C92,'Results - Sequence'!$B$2:$E$297,4,FALSE)</f>
        <v>#N/A</v>
      </c>
      <c r="K92" t="e">
        <f>VLOOKUP($C92,Androbugs!$B$2:$C$297,2,FALSE)</f>
        <v>#N/A</v>
      </c>
      <c r="L92" t="e">
        <f>VLOOKUP($C92,Droidstatx!$B$2:$C$297,2,FALSE)</f>
        <v>#N/A</v>
      </c>
      <c r="M92" t="e">
        <f>VLOOKUP($C92,Super!$B$2:$C$297,2,FALSE)</f>
        <v>#N/A</v>
      </c>
      <c r="N92" t="e">
        <f>VLOOKUP($C92,'Results - OWASP'!$B$2:$L$297,2,FALSE)</f>
        <v>#N/A</v>
      </c>
      <c r="O92" t="e">
        <f>VLOOKUP($C92,'Results - OWASP'!$B$2:$L$297,3,FALSE)</f>
        <v>#N/A</v>
      </c>
      <c r="P92" t="e">
        <f>VLOOKUP($C92,'Results - OWASP'!$B$2:$L$297,4,FALSE)</f>
        <v>#N/A</v>
      </c>
      <c r="Q92" t="e">
        <f>VLOOKUP($C92,'Results - OWASP'!$B$2:$L$297,5,FALSE)</f>
        <v>#N/A</v>
      </c>
      <c r="R92" t="e">
        <f>VLOOKUP($C92,'Results - OWASP'!$B$2:$L$297,6,FALSE)</f>
        <v>#N/A</v>
      </c>
      <c r="S92" t="e">
        <f>VLOOKUP($C92,'Results - OWASP'!$B$2:$L$297,7,FALSE)</f>
        <v>#N/A</v>
      </c>
      <c r="T92" t="e">
        <f>VLOOKUP($C92,'Results - OWASP'!$B$2:$L$297,8,FALSE)</f>
        <v>#N/A</v>
      </c>
      <c r="U92" t="e">
        <f>VLOOKUP($C92,'Results - OWASP'!$B$2:$L$297,9,FALSE)</f>
        <v>#N/A</v>
      </c>
      <c r="V92" t="e">
        <f>VLOOKUP($C92,'Results - OWASP'!$B$2:$L$297,10,FALSE)</f>
        <v>#N/A</v>
      </c>
      <c r="W92" t="e">
        <f>VLOOKUP($C92,'Results - OWASP'!$B$2:$L$297,11,FALSE)</f>
        <v>#N/A</v>
      </c>
      <c r="X92" t="e">
        <f>VLOOKUP($C92,'Results - RiskLevel'!$B$2:$G$297,3,FALSE)</f>
        <v>#N/A</v>
      </c>
      <c r="Y92" t="e">
        <f>VLOOKUP($C92,'Results - RiskLevel'!$B$2:$G$297,4,FALSE)</f>
        <v>#N/A</v>
      </c>
      <c r="Z92" t="e">
        <f>VLOOKUP($C92,'Results - RiskLevel'!$B$2:$G$297,5,FALSE)</f>
        <v>#N/A</v>
      </c>
      <c r="AA92" t="e">
        <f>VLOOKUP($C92,'Results - RiskLevel'!$B$2:$G$297,6,FALSE)</f>
        <v>#N/A</v>
      </c>
      <c r="AB92" t="e">
        <f>VLOOKUP($C92,'Results - RiskLevel'!$B$2:$G$297,2,FALSE)</f>
        <v>#N/A</v>
      </c>
    </row>
    <row r="93" spans="1:28" x14ac:dyDescent="0.2">
      <c r="A93">
        <v>92</v>
      </c>
      <c r="B93" t="s">
        <v>196</v>
      </c>
      <c r="C93" t="s">
        <v>197</v>
      </c>
      <c r="D93" t="s">
        <v>195</v>
      </c>
      <c r="E93" t="e">
        <f>VLOOKUP($C93,'APK Details'!$A$2:$E$295,3,FALSE)</f>
        <v>#N/A</v>
      </c>
      <c r="F93" t="e">
        <f>VLOOKUP($C93,'APK Details'!$A$2:$E$295,4,FALSE)</f>
        <v>#N/A</v>
      </c>
      <c r="G93" t="e">
        <f>VLOOKUP($C93,'APK Details'!$A$2:$E$295,5,FALSE)</f>
        <v>#N/A</v>
      </c>
      <c r="H93" s="4" t="e">
        <f>VLOOKUP($C93,'Results - Sequence'!$B$2:$E$297,2,FALSE)</f>
        <v>#N/A</v>
      </c>
      <c r="I93" s="4" t="e">
        <f>VLOOKUP($C93,'Results - Sequence'!$B$2:$E$297,3,FALSE)</f>
        <v>#N/A</v>
      </c>
      <c r="J93" s="4" t="e">
        <f>VLOOKUP($C93,'Results - Sequence'!$B$2:$E$297,4,FALSE)</f>
        <v>#N/A</v>
      </c>
      <c r="K93" t="e">
        <f>VLOOKUP($C93,Androbugs!$B$2:$C$297,2,FALSE)</f>
        <v>#N/A</v>
      </c>
      <c r="L93" t="e">
        <f>VLOOKUP($C93,Droidstatx!$B$2:$C$297,2,FALSE)</f>
        <v>#N/A</v>
      </c>
      <c r="M93" t="e">
        <f>VLOOKUP($C93,Super!$B$2:$C$297,2,FALSE)</f>
        <v>#N/A</v>
      </c>
      <c r="N93" t="e">
        <f>VLOOKUP($C93,'Results - OWASP'!$B$2:$L$297,2,FALSE)</f>
        <v>#N/A</v>
      </c>
      <c r="O93" t="e">
        <f>VLOOKUP($C93,'Results - OWASP'!$B$2:$L$297,3,FALSE)</f>
        <v>#N/A</v>
      </c>
      <c r="P93" t="e">
        <f>VLOOKUP($C93,'Results - OWASP'!$B$2:$L$297,4,FALSE)</f>
        <v>#N/A</v>
      </c>
      <c r="Q93" t="e">
        <f>VLOOKUP($C93,'Results - OWASP'!$B$2:$L$297,5,FALSE)</f>
        <v>#N/A</v>
      </c>
      <c r="R93" t="e">
        <f>VLOOKUP($C93,'Results - OWASP'!$B$2:$L$297,6,FALSE)</f>
        <v>#N/A</v>
      </c>
      <c r="S93" t="e">
        <f>VLOOKUP($C93,'Results - OWASP'!$B$2:$L$297,7,FALSE)</f>
        <v>#N/A</v>
      </c>
      <c r="T93" t="e">
        <f>VLOOKUP($C93,'Results - OWASP'!$B$2:$L$297,8,FALSE)</f>
        <v>#N/A</v>
      </c>
      <c r="U93" t="e">
        <f>VLOOKUP($C93,'Results - OWASP'!$B$2:$L$297,9,FALSE)</f>
        <v>#N/A</v>
      </c>
      <c r="V93" t="e">
        <f>VLOOKUP($C93,'Results - OWASP'!$B$2:$L$297,10,FALSE)</f>
        <v>#N/A</v>
      </c>
      <c r="W93" t="e">
        <f>VLOOKUP($C93,'Results - OWASP'!$B$2:$L$297,11,FALSE)</f>
        <v>#N/A</v>
      </c>
      <c r="X93" t="e">
        <f>VLOOKUP($C93,'Results - RiskLevel'!$B$2:$G$297,3,FALSE)</f>
        <v>#N/A</v>
      </c>
      <c r="Y93" t="e">
        <f>VLOOKUP($C93,'Results - RiskLevel'!$B$2:$G$297,4,FALSE)</f>
        <v>#N/A</v>
      </c>
      <c r="Z93" t="e">
        <f>VLOOKUP($C93,'Results - RiskLevel'!$B$2:$G$297,5,FALSE)</f>
        <v>#N/A</v>
      </c>
      <c r="AA93" t="e">
        <f>VLOOKUP($C93,'Results - RiskLevel'!$B$2:$G$297,6,FALSE)</f>
        <v>#N/A</v>
      </c>
      <c r="AB93" t="e">
        <f>VLOOKUP($C93,'Results - RiskLevel'!$B$2:$G$297,2,FALSE)</f>
        <v>#N/A</v>
      </c>
    </row>
    <row r="94" spans="1:28" x14ac:dyDescent="0.2">
      <c r="A94">
        <v>93</v>
      </c>
      <c r="B94" t="s">
        <v>198</v>
      </c>
      <c r="C94" t="s">
        <v>199</v>
      </c>
      <c r="D94" t="s">
        <v>195</v>
      </c>
      <c r="E94" t="str">
        <f>VLOOKUP($C94,'APK Details'!$A$2:$E$295,3,FALSE)</f>
        <v>100,000+</v>
      </c>
      <c r="F94" t="str">
        <f>VLOOKUP($C94,'APK Details'!$A$2:$E$295,4,FALSE)</f>
        <v>2.1.1</v>
      </c>
      <c r="G94" t="str">
        <f>VLOOKUP($C94,'APK Details'!$A$2:$E$295,5,FALSE)</f>
        <v>2013-04-24</v>
      </c>
      <c r="H94" s="4">
        <f>VLOOKUP($C94,'Results - Sequence'!$B$2:$E$297,2,FALSE)</f>
        <v>44021.569347863348</v>
      </c>
      <c r="I94" s="4">
        <f>VLOOKUP($C94,'Results - Sequence'!$B$2:$E$297,3,FALSE)</f>
        <v>44021.569863089993</v>
      </c>
      <c r="J94" s="4">
        <f>VLOOKUP($C94,'Results - Sequence'!$B$2:$E$297,4,FALSE)</f>
        <v>5.1522664580261335E-4</v>
      </c>
      <c r="K94" t="str">
        <f>VLOOKUP($C94,Androbugs!$B$2:$C$297,2,FALSE)</f>
        <v>Y</v>
      </c>
      <c r="L94" t="str">
        <f>VLOOKUP($C94,Droidstatx!$B$2:$C$297,2,FALSE)</f>
        <v>Y</v>
      </c>
      <c r="M94" t="str">
        <f>VLOOKUP($C94,Super!$B$2:$C$297,2,FALSE)</f>
        <v>Y</v>
      </c>
      <c r="N94">
        <f>VLOOKUP($C94,'Results - OWASP'!$B$2:$L$297,2,FALSE)</f>
        <v>8</v>
      </c>
      <c r="O94">
        <f>VLOOKUP($C94,'Results - OWASP'!$B$2:$L$297,3,FALSE)</f>
        <v>5</v>
      </c>
      <c r="P94">
        <f>VLOOKUP($C94,'Results - OWASP'!$B$2:$L$297,4,FALSE)</f>
        <v>3</v>
      </c>
      <c r="Q94">
        <f>VLOOKUP($C94,'Results - OWASP'!$B$2:$L$297,5,FALSE)</f>
        <v>0</v>
      </c>
      <c r="R94">
        <f>VLOOKUP($C94,'Results - OWASP'!$B$2:$L$297,6,FALSE)</f>
        <v>5</v>
      </c>
      <c r="S94">
        <f>VLOOKUP($C94,'Results - OWASP'!$B$2:$L$297,7,FALSE)</f>
        <v>1</v>
      </c>
      <c r="T94">
        <f>VLOOKUP($C94,'Results - OWASP'!$B$2:$L$297,8,FALSE)</f>
        <v>5</v>
      </c>
      <c r="U94">
        <f>VLOOKUP($C94,'Results - OWASP'!$B$2:$L$297,9,FALSE)</f>
        <v>4</v>
      </c>
      <c r="V94">
        <f>VLOOKUP($C94,'Results - OWASP'!$B$2:$L$297,10,FALSE)</f>
        <v>1</v>
      </c>
      <c r="W94">
        <f>VLOOKUP($C94,'Results - OWASP'!$B$2:$L$297,11,FALSE)</f>
        <v>1</v>
      </c>
      <c r="X94">
        <f>VLOOKUP($C94,'Results - RiskLevel'!$B$2:$G$297,3,FALSE)</f>
        <v>33</v>
      </c>
      <c r="Y94">
        <f>VLOOKUP($C94,'Results - RiskLevel'!$B$2:$G$297,4,FALSE)</f>
        <v>11</v>
      </c>
      <c r="Z94">
        <f>VLOOKUP($C94,'Results - RiskLevel'!$B$2:$G$297,5,FALSE)</f>
        <v>15</v>
      </c>
      <c r="AA94">
        <f>VLOOKUP($C94,'Results - RiskLevel'!$B$2:$G$297,6,FALSE)</f>
        <v>7</v>
      </c>
      <c r="AB94">
        <f>VLOOKUP($C94,'Results - RiskLevel'!$B$2:$G$297,2,FALSE)</f>
        <v>0.57999999999999996</v>
      </c>
    </row>
    <row r="95" spans="1:28" x14ac:dyDescent="0.2">
      <c r="A95">
        <v>94</v>
      </c>
      <c r="B95" t="s">
        <v>200</v>
      </c>
      <c r="C95" t="s">
        <v>201</v>
      </c>
      <c r="D95" t="s">
        <v>195</v>
      </c>
      <c r="E95" t="str">
        <f>VLOOKUP($C95,'APK Details'!$A$2:$E$295,3,FALSE)</f>
        <v>5,000,000+</v>
      </c>
      <c r="F95" t="str">
        <f>VLOOKUP($C95,'APK Details'!$A$2:$E$295,4,FALSE)</f>
        <v>1.13</v>
      </c>
      <c r="G95" t="str">
        <f>VLOOKUP($C95,'APK Details'!$A$2:$E$295,5,FALSE)</f>
        <v>2019-07-18</v>
      </c>
      <c r="H95" s="4">
        <f>VLOOKUP($C95,'Results - Sequence'!$B$2:$E$297,2,FALSE)</f>
        <v>44021.631285347292</v>
      </c>
      <c r="I95" s="4">
        <f>VLOOKUP($C95,'Results - Sequence'!$B$2:$E$297,3,FALSE)</f>
        <v>44021.631760102027</v>
      </c>
      <c r="J95" s="4">
        <f>VLOOKUP($C95,'Results - Sequence'!$B$2:$E$297,4,FALSE)</f>
        <v>4.7475473547820002E-4</v>
      </c>
      <c r="K95" t="str">
        <f>VLOOKUP($C95,Androbugs!$B$2:$C$297,2,FALSE)</f>
        <v>Y</v>
      </c>
      <c r="L95" t="str">
        <f>VLOOKUP($C95,Droidstatx!$B$2:$C$297,2,FALSE)</f>
        <v>Y</v>
      </c>
      <c r="M95" t="str">
        <f>VLOOKUP($C95,Super!$B$2:$C$297,2,FALSE)</f>
        <v>Y</v>
      </c>
      <c r="N95">
        <f>VLOOKUP($C95,'Results - OWASP'!$B$2:$L$297,2,FALSE)</f>
        <v>10</v>
      </c>
      <c r="O95">
        <f>VLOOKUP($C95,'Results - OWASP'!$B$2:$L$297,3,FALSE)</f>
        <v>8</v>
      </c>
      <c r="P95">
        <f>VLOOKUP($C95,'Results - OWASP'!$B$2:$L$297,4,FALSE)</f>
        <v>2</v>
      </c>
      <c r="Q95">
        <f>VLOOKUP($C95,'Results - OWASP'!$B$2:$L$297,5,FALSE)</f>
        <v>0</v>
      </c>
      <c r="R95">
        <f>VLOOKUP($C95,'Results - OWASP'!$B$2:$L$297,6,FALSE)</f>
        <v>5</v>
      </c>
      <c r="S95">
        <f>VLOOKUP($C95,'Results - OWASP'!$B$2:$L$297,7,FALSE)</f>
        <v>1</v>
      </c>
      <c r="T95">
        <f>VLOOKUP($C95,'Results - OWASP'!$B$2:$L$297,8,FALSE)</f>
        <v>5</v>
      </c>
      <c r="U95">
        <f>VLOOKUP($C95,'Results - OWASP'!$B$2:$L$297,9,FALSE)</f>
        <v>3</v>
      </c>
      <c r="V95">
        <f>VLOOKUP($C95,'Results - OWASP'!$B$2:$L$297,10,FALSE)</f>
        <v>1</v>
      </c>
      <c r="W95">
        <f>VLOOKUP($C95,'Results - OWASP'!$B$2:$L$297,11,FALSE)</f>
        <v>1</v>
      </c>
      <c r="X95">
        <f>VLOOKUP($C95,'Results - RiskLevel'!$B$2:$G$297,3,FALSE)</f>
        <v>36</v>
      </c>
      <c r="Y95">
        <f>VLOOKUP($C95,'Results - RiskLevel'!$B$2:$G$297,4,FALSE)</f>
        <v>11</v>
      </c>
      <c r="Z95">
        <f>VLOOKUP($C95,'Results - RiskLevel'!$B$2:$G$297,5,FALSE)</f>
        <v>16</v>
      </c>
      <c r="AA95">
        <f>VLOOKUP($C95,'Results - RiskLevel'!$B$2:$G$297,6,FALSE)</f>
        <v>9</v>
      </c>
      <c r="AB95">
        <f>VLOOKUP($C95,'Results - RiskLevel'!$B$2:$G$297,2,FALSE)</f>
        <v>0.56999999999999995</v>
      </c>
    </row>
    <row r="96" spans="1:28" x14ac:dyDescent="0.2">
      <c r="A96">
        <v>95</v>
      </c>
      <c r="B96" t="s">
        <v>202</v>
      </c>
      <c r="C96" t="s">
        <v>203</v>
      </c>
      <c r="D96" t="s">
        <v>195</v>
      </c>
      <c r="E96" t="str">
        <f>VLOOKUP($C96,'APK Details'!$A$2:$E$295,3,FALSE)</f>
        <v>100,000+</v>
      </c>
      <c r="F96" t="str">
        <f>VLOOKUP($C96,'APK Details'!$A$2:$E$295,4,FALSE)</f>
        <v>3.6.4</v>
      </c>
      <c r="G96" t="str">
        <f>VLOOKUP($C96,'APK Details'!$A$2:$E$295,5,FALSE)</f>
        <v>2019-06-11</v>
      </c>
      <c r="H96" s="4">
        <f>VLOOKUP($C96,'Results - Sequence'!$B$2:$E$297,2,FALSE)</f>
        <v>44021.627710718887</v>
      </c>
      <c r="I96" s="4">
        <f>VLOOKUP($C96,'Results - Sequence'!$B$2:$E$297,3,FALSE)</f>
        <v>44021.628171702861</v>
      </c>
      <c r="J96" s="4">
        <f>VLOOKUP($C96,'Results - Sequence'!$B$2:$E$297,4,FALSE)</f>
        <v>4.6098397433524951E-4</v>
      </c>
      <c r="K96" t="str">
        <f>VLOOKUP($C96,Androbugs!$B$2:$C$297,2,FALSE)</f>
        <v>Y</v>
      </c>
      <c r="L96" t="str">
        <f>VLOOKUP($C96,Droidstatx!$B$2:$C$297,2,FALSE)</f>
        <v>Y</v>
      </c>
      <c r="M96" t="str">
        <f>VLOOKUP($C96,Super!$B$2:$C$297,2,FALSE)</f>
        <v>Y</v>
      </c>
      <c r="N96">
        <f>VLOOKUP($C96,'Results - OWASP'!$B$2:$L$297,2,FALSE)</f>
        <v>8</v>
      </c>
      <c r="O96">
        <f>VLOOKUP($C96,'Results - OWASP'!$B$2:$L$297,3,FALSE)</f>
        <v>6</v>
      </c>
      <c r="P96">
        <f>VLOOKUP($C96,'Results - OWASP'!$B$2:$L$297,4,FALSE)</f>
        <v>2</v>
      </c>
      <c r="Q96">
        <f>VLOOKUP($C96,'Results - OWASP'!$B$2:$L$297,5,FALSE)</f>
        <v>0</v>
      </c>
      <c r="R96">
        <f>VLOOKUP($C96,'Results - OWASP'!$B$2:$L$297,6,FALSE)</f>
        <v>4</v>
      </c>
      <c r="S96">
        <f>VLOOKUP($C96,'Results - OWASP'!$B$2:$L$297,7,FALSE)</f>
        <v>1</v>
      </c>
      <c r="T96">
        <f>VLOOKUP($C96,'Results - OWASP'!$B$2:$L$297,8,FALSE)</f>
        <v>5</v>
      </c>
      <c r="U96">
        <f>VLOOKUP($C96,'Results - OWASP'!$B$2:$L$297,9,FALSE)</f>
        <v>2</v>
      </c>
      <c r="V96">
        <f>VLOOKUP($C96,'Results - OWASP'!$B$2:$L$297,10,FALSE)</f>
        <v>0</v>
      </c>
      <c r="W96">
        <f>VLOOKUP($C96,'Results - OWASP'!$B$2:$L$297,11,FALSE)</f>
        <v>1</v>
      </c>
      <c r="X96">
        <f>VLOOKUP($C96,'Results - RiskLevel'!$B$2:$G$297,3,FALSE)</f>
        <v>29</v>
      </c>
      <c r="Y96">
        <f>VLOOKUP($C96,'Results - RiskLevel'!$B$2:$G$297,4,FALSE)</f>
        <v>11</v>
      </c>
      <c r="Z96">
        <f>VLOOKUP($C96,'Results - RiskLevel'!$B$2:$G$297,5,FALSE)</f>
        <v>13</v>
      </c>
      <c r="AA96">
        <f>VLOOKUP($C96,'Results - RiskLevel'!$B$2:$G$297,6,FALSE)</f>
        <v>5</v>
      </c>
      <c r="AB96">
        <f>VLOOKUP($C96,'Results - RiskLevel'!$B$2:$G$297,2,FALSE)</f>
        <v>0.53</v>
      </c>
    </row>
    <row r="97" spans="1:28" x14ac:dyDescent="0.2">
      <c r="A97">
        <v>96</v>
      </c>
      <c r="B97" t="s">
        <v>204</v>
      </c>
      <c r="C97" t="s">
        <v>205</v>
      </c>
      <c r="D97" t="s">
        <v>195</v>
      </c>
      <c r="E97" t="e">
        <f>VLOOKUP($C97,'APK Details'!$A$2:$E$295,3,FALSE)</f>
        <v>#N/A</v>
      </c>
      <c r="F97" t="e">
        <f>VLOOKUP($C97,'APK Details'!$A$2:$E$295,4,FALSE)</f>
        <v>#N/A</v>
      </c>
      <c r="G97" t="e">
        <f>VLOOKUP($C97,'APK Details'!$A$2:$E$295,5,FALSE)</f>
        <v>#N/A</v>
      </c>
      <c r="H97" s="4" t="e">
        <f>VLOOKUP($C97,'Results - Sequence'!$B$2:$E$297,2,FALSE)</f>
        <v>#N/A</v>
      </c>
      <c r="I97" s="4" t="e">
        <f>VLOOKUP($C97,'Results - Sequence'!$B$2:$E$297,3,FALSE)</f>
        <v>#N/A</v>
      </c>
      <c r="J97" s="4" t="e">
        <f>VLOOKUP($C97,'Results - Sequence'!$B$2:$E$297,4,FALSE)</f>
        <v>#N/A</v>
      </c>
      <c r="K97" t="e">
        <f>VLOOKUP($C97,Androbugs!$B$2:$C$297,2,FALSE)</f>
        <v>#N/A</v>
      </c>
      <c r="L97" t="e">
        <f>VLOOKUP($C97,Droidstatx!$B$2:$C$297,2,FALSE)</f>
        <v>#N/A</v>
      </c>
      <c r="M97" t="e">
        <f>VLOOKUP($C97,Super!$B$2:$C$297,2,FALSE)</f>
        <v>#N/A</v>
      </c>
      <c r="N97" t="e">
        <f>VLOOKUP($C97,'Results - OWASP'!$B$2:$L$297,2,FALSE)</f>
        <v>#N/A</v>
      </c>
      <c r="O97" t="e">
        <f>VLOOKUP($C97,'Results - OWASP'!$B$2:$L$297,3,FALSE)</f>
        <v>#N/A</v>
      </c>
      <c r="P97" t="e">
        <f>VLOOKUP($C97,'Results - OWASP'!$B$2:$L$297,4,FALSE)</f>
        <v>#N/A</v>
      </c>
      <c r="Q97" t="e">
        <f>VLOOKUP($C97,'Results - OWASP'!$B$2:$L$297,5,FALSE)</f>
        <v>#N/A</v>
      </c>
      <c r="R97" t="e">
        <f>VLOOKUP($C97,'Results - OWASP'!$B$2:$L$297,6,FALSE)</f>
        <v>#N/A</v>
      </c>
      <c r="S97" t="e">
        <f>VLOOKUP($C97,'Results - OWASP'!$B$2:$L$297,7,FALSE)</f>
        <v>#N/A</v>
      </c>
      <c r="T97" t="e">
        <f>VLOOKUP($C97,'Results - OWASP'!$B$2:$L$297,8,FALSE)</f>
        <v>#N/A</v>
      </c>
      <c r="U97" t="e">
        <f>VLOOKUP($C97,'Results - OWASP'!$B$2:$L$297,9,FALSE)</f>
        <v>#N/A</v>
      </c>
      <c r="V97" t="e">
        <f>VLOOKUP($C97,'Results - OWASP'!$B$2:$L$297,10,FALSE)</f>
        <v>#N/A</v>
      </c>
      <c r="W97" t="e">
        <f>VLOOKUP($C97,'Results - OWASP'!$B$2:$L$297,11,FALSE)</f>
        <v>#N/A</v>
      </c>
      <c r="X97" t="e">
        <f>VLOOKUP($C97,'Results - RiskLevel'!$B$2:$G$297,3,FALSE)</f>
        <v>#N/A</v>
      </c>
      <c r="Y97" t="e">
        <f>VLOOKUP($C97,'Results - RiskLevel'!$B$2:$G$297,4,FALSE)</f>
        <v>#N/A</v>
      </c>
      <c r="Z97" t="e">
        <f>VLOOKUP($C97,'Results - RiskLevel'!$B$2:$G$297,5,FALSE)</f>
        <v>#N/A</v>
      </c>
      <c r="AA97" t="e">
        <f>VLOOKUP($C97,'Results - RiskLevel'!$B$2:$G$297,6,FALSE)</f>
        <v>#N/A</v>
      </c>
      <c r="AB97" t="e">
        <f>VLOOKUP($C97,'Results - RiskLevel'!$B$2:$G$297,2,FALSE)</f>
        <v>#N/A</v>
      </c>
    </row>
    <row r="98" spans="1:28" x14ac:dyDescent="0.2">
      <c r="A98">
        <v>97</v>
      </c>
      <c r="B98" t="s">
        <v>206</v>
      </c>
      <c r="C98" t="s">
        <v>207</v>
      </c>
      <c r="D98" t="s">
        <v>195</v>
      </c>
      <c r="E98" t="str">
        <f>VLOOKUP($C98,'APK Details'!$A$2:$E$295,3,FALSE)</f>
        <v>100,000+</v>
      </c>
      <c r="F98" t="str">
        <f>VLOOKUP($C98,'APK Details'!$A$2:$E$295,4,FALSE)</f>
        <v>1.4</v>
      </c>
      <c r="G98" t="str">
        <f>VLOOKUP($C98,'APK Details'!$A$2:$E$295,5,FALSE)</f>
        <v>2020-01-21</v>
      </c>
      <c r="H98" s="4" t="e">
        <f>VLOOKUP($C98,'Results - Sequence'!$B$2:$E$297,2,FALSE)</f>
        <v>#N/A</v>
      </c>
      <c r="I98" s="4" t="e">
        <f>VLOOKUP($C98,'Results - Sequence'!$B$2:$E$297,3,FALSE)</f>
        <v>#N/A</v>
      </c>
      <c r="J98" s="4" t="e">
        <f>VLOOKUP($C98,'Results - Sequence'!$B$2:$E$297,4,FALSE)</f>
        <v>#N/A</v>
      </c>
      <c r="K98" t="e">
        <f>VLOOKUP($C98,Androbugs!$B$2:$C$297,2,FALSE)</f>
        <v>#N/A</v>
      </c>
      <c r="L98" t="e">
        <f>VLOOKUP($C98,Droidstatx!$B$2:$C$297,2,FALSE)</f>
        <v>#N/A</v>
      </c>
      <c r="M98" t="e">
        <f>VLOOKUP($C98,Super!$B$2:$C$297,2,FALSE)</f>
        <v>#N/A</v>
      </c>
      <c r="N98" t="e">
        <f>VLOOKUP($C98,'Results - OWASP'!$B$2:$L$297,2,FALSE)</f>
        <v>#N/A</v>
      </c>
      <c r="O98" t="e">
        <f>VLOOKUP($C98,'Results - OWASP'!$B$2:$L$297,3,FALSE)</f>
        <v>#N/A</v>
      </c>
      <c r="P98" t="e">
        <f>VLOOKUP($C98,'Results - OWASP'!$B$2:$L$297,4,FALSE)</f>
        <v>#N/A</v>
      </c>
      <c r="Q98" t="e">
        <f>VLOOKUP($C98,'Results - OWASP'!$B$2:$L$297,5,FALSE)</f>
        <v>#N/A</v>
      </c>
      <c r="R98" t="e">
        <f>VLOOKUP($C98,'Results - OWASP'!$B$2:$L$297,6,FALSE)</f>
        <v>#N/A</v>
      </c>
      <c r="S98" t="e">
        <f>VLOOKUP($C98,'Results - OWASP'!$B$2:$L$297,7,FALSE)</f>
        <v>#N/A</v>
      </c>
      <c r="T98" t="e">
        <f>VLOOKUP($C98,'Results - OWASP'!$B$2:$L$297,8,FALSE)</f>
        <v>#N/A</v>
      </c>
      <c r="U98" t="e">
        <f>VLOOKUP($C98,'Results - OWASP'!$B$2:$L$297,9,FALSE)</f>
        <v>#N/A</v>
      </c>
      <c r="V98" t="e">
        <f>VLOOKUP($C98,'Results - OWASP'!$B$2:$L$297,10,FALSE)</f>
        <v>#N/A</v>
      </c>
      <c r="W98" t="e">
        <f>VLOOKUP($C98,'Results - OWASP'!$B$2:$L$297,11,FALSE)</f>
        <v>#N/A</v>
      </c>
      <c r="X98" t="e">
        <f>VLOOKUP($C98,'Results - RiskLevel'!$B$2:$G$297,3,FALSE)</f>
        <v>#N/A</v>
      </c>
      <c r="Y98" t="e">
        <f>VLOOKUP($C98,'Results - RiskLevel'!$B$2:$G$297,4,FALSE)</f>
        <v>#N/A</v>
      </c>
      <c r="Z98" t="e">
        <f>VLOOKUP($C98,'Results - RiskLevel'!$B$2:$G$297,5,FALSE)</f>
        <v>#N/A</v>
      </c>
      <c r="AA98" t="e">
        <f>VLOOKUP($C98,'Results - RiskLevel'!$B$2:$G$297,6,FALSE)</f>
        <v>#N/A</v>
      </c>
      <c r="AB98" t="e">
        <f>VLOOKUP($C98,'Results - RiskLevel'!$B$2:$G$297,2,FALSE)</f>
        <v>#N/A</v>
      </c>
    </row>
    <row r="99" spans="1:28" x14ac:dyDescent="0.2">
      <c r="A99">
        <v>98</v>
      </c>
      <c r="B99" t="s">
        <v>208</v>
      </c>
      <c r="C99" t="s">
        <v>209</v>
      </c>
      <c r="D99" t="s">
        <v>195</v>
      </c>
      <c r="E99" t="str">
        <f>VLOOKUP($C99,'APK Details'!$A$2:$E$295,3,FALSE)</f>
        <v>1,000,000+</v>
      </c>
      <c r="F99" t="str">
        <f>VLOOKUP($C99,'APK Details'!$A$2:$E$295,4,FALSE)</f>
        <v>1.4.4</v>
      </c>
      <c r="G99" t="str">
        <f>VLOOKUP($C99,'APK Details'!$A$2:$E$295,5,FALSE)</f>
        <v>2018-02-02</v>
      </c>
      <c r="H99" s="4">
        <f>VLOOKUP($C99,'Results - Sequence'!$B$2:$E$297,2,FALSE)</f>
        <v>44021.596408011763</v>
      </c>
      <c r="I99" s="4">
        <f>VLOOKUP($C99,'Results - Sequence'!$B$2:$E$297,3,FALSE)</f>
        <v>44021.596793213997</v>
      </c>
      <c r="J99" s="4">
        <f>VLOOKUP($C99,'Results - Sequence'!$B$2:$E$297,4,FALSE)</f>
        <v>3.8520223461091518E-4</v>
      </c>
      <c r="K99" t="str">
        <f>VLOOKUP($C99,Androbugs!$B$2:$C$297,2,FALSE)</f>
        <v>Y</v>
      </c>
      <c r="L99" t="str">
        <f>VLOOKUP($C99,Droidstatx!$B$2:$C$297,2,FALSE)</f>
        <v>Y</v>
      </c>
      <c r="M99" t="e">
        <f>VLOOKUP($C99,Super!$B$2:$C$297,2,FALSE)</f>
        <v>#N/A</v>
      </c>
      <c r="N99">
        <f>VLOOKUP($C99,'Results - OWASP'!$B$2:$L$297,2,FALSE)</f>
        <v>8</v>
      </c>
      <c r="O99">
        <f>VLOOKUP($C99,'Results - OWASP'!$B$2:$L$297,3,FALSE)</f>
        <v>4</v>
      </c>
      <c r="P99">
        <f>VLOOKUP($C99,'Results - OWASP'!$B$2:$L$297,4,FALSE)</f>
        <v>3</v>
      </c>
      <c r="Q99">
        <f>VLOOKUP($C99,'Results - OWASP'!$B$2:$L$297,5,FALSE)</f>
        <v>0</v>
      </c>
      <c r="R99">
        <f>VLOOKUP($C99,'Results - OWASP'!$B$2:$L$297,6,FALSE)</f>
        <v>2</v>
      </c>
      <c r="S99">
        <f>VLOOKUP($C99,'Results - OWASP'!$B$2:$L$297,7,FALSE)</f>
        <v>1</v>
      </c>
      <c r="T99">
        <f>VLOOKUP($C99,'Results - OWASP'!$B$2:$L$297,8,FALSE)</f>
        <v>2</v>
      </c>
      <c r="U99">
        <f>VLOOKUP($C99,'Results - OWASP'!$B$2:$L$297,9,FALSE)</f>
        <v>3</v>
      </c>
      <c r="V99">
        <f>VLOOKUP($C99,'Results - OWASP'!$B$2:$L$297,10,FALSE)</f>
        <v>1</v>
      </c>
      <c r="W99">
        <f>VLOOKUP($C99,'Results - OWASP'!$B$2:$L$297,11,FALSE)</f>
        <v>1</v>
      </c>
      <c r="X99">
        <f>VLOOKUP($C99,'Results - RiskLevel'!$B$2:$G$297,3,FALSE)</f>
        <v>25</v>
      </c>
      <c r="Y99">
        <f>VLOOKUP($C99,'Results - RiskLevel'!$B$2:$G$297,4,FALSE)</f>
        <v>8</v>
      </c>
      <c r="Z99">
        <f>VLOOKUP($C99,'Results - RiskLevel'!$B$2:$G$297,5,FALSE)</f>
        <v>12</v>
      </c>
      <c r="AA99">
        <f>VLOOKUP($C99,'Results - RiskLevel'!$B$2:$G$297,6,FALSE)</f>
        <v>5</v>
      </c>
      <c r="AB99">
        <f>VLOOKUP($C99,'Results - RiskLevel'!$B$2:$G$297,2,FALSE)</f>
        <v>0.54</v>
      </c>
    </row>
    <row r="100" spans="1:28" x14ac:dyDescent="0.2">
      <c r="A100">
        <v>99</v>
      </c>
      <c r="B100" t="s">
        <v>210</v>
      </c>
      <c r="C100" t="s">
        <v>211</v>
      </c>
      <c r="D100" t="s">
        <v>195</v>
      </c>
      <c r="E100" t="str">
        <f>VLOOKUP($C100,'APK Details'!$A$2:$E$295,3,FALSE)</f>
        <v>1,000,000+</v>
      </c>
      <c r="F100" t="str">
        <f>VLOOKUP($C100,'APK Details'!$A$2:$E$295,4,FALSE)</f>
        <v>4.6.0-play</v>
      </c>
      <c r="G100" t="str">
        <f>VLOOKUP($C100,'APK Details'!$A$2:$E$295,5,FALSE)</f>
        <v>2016-12-13</v>
      </c>
      <c r="H100" s="4">
        <f>VLOOKUP($C100,'Results - Sequence'!$B$2:$E$297,2,FALSE)</f>
        <v>44021.564758877867</v>
      </c>
      <c r="I100" s="4">
        <f>VLOOKUP($C100,'Results - Sequence'!$B$2:$E$297,3,FALSE)</f>
        <v>44021.565399523482</v>
      </c>
      <c r="J100" s="4">
        <f>VLOOKUP($C100,'Results - Sequence'!$B$2:$E$297,4,FALSE)</f>
        <v>6.4064561593113467E-4</v>
      </c>
      <c r="K100" t="str">
        <f>VLOOKUP($C100,Androbugs!$B$2:$C$297,2,FALSE)</f>
        <v>Y</v>
      </c>
      <c r="L100" t="str">
        <f>VLOOKUP($C100,Droidstatx!$B$2:$C$297,2,FALSE)</f>
        <v>Y</v>
      </c>
      <c r="M100" t="str">
        <f>VLOOKUP($C100,Super!$B$2:$C$297,2,FALSE)</f>
        <v>Y</v>
      </c>
      <c r="N100">
        <f>VLOOKUP($C100,'Results - OWASP'!$B$2:$L$297,2,FALSE)</f>
        <v>14</v>
      </c>
      <c r="O100">
        <f>VLOOKUP($C100,'Results - OWASP'!$B$2:$L$297,3,FALSE)</f>
        <v>7</v>
      </c>
      <c r="P100">
        <f>VLOOKUP($C100,'Results - OWASP'!$B$2:$L$297,4,FALSE)</f>
        <v>9</v>
      </c>
      <c r="Q100">
        <f>VLOOKUP($C100,'Results - OWASP'!$B$2:$L$297,5,FALSE)</f>
        <v>0</v>
      </c>
      <c r="R100">
        <f>VLOOKUP($C100,'Results - OWASP'!$B$2:$L$297,6,FALSE)</f>
        <v>6</v>
      </c>
      <c r="S100">
        <f>VLOOKUP($C100,'Results - OWASP'!$B$2:$L$297,7,FALSE)</f>
        <v>1</v>
      </c>
      <c r="T100">
        <f>VLOOKUP($C100,'Results - OWASP'!$B$2:$L$297,8,FALSE)</f>
        <v>6</v>
      </c>
      <c r="U100">
        <f>VLOOKUP($C100,'Results - OWASP'!$B$2:$L$297,9,FALSE)</f>
        <v>4</v>
      </c>
      <c r="V100">
        <f>VLOOKUP($C100,'Results - OWASP'!$B$2:$L$297,10,FALSE)</f>
        <v>2</v>
      </c>
      <c r="W100">
        <f>VLOOKUP($C100,'Results - OWASP'!$B$2:$L$297,11,FALSE)</f>
        <v>0</v>
      </c>
      <c r="X100">
        <f>VLOOKUP($C100,'Results - RiskLevel'!$B$2:$G$297,3,FALSE)</f>
        <v>49</v>
      </c>
      <c r="Y100">
        <f>VLOOKUP($C100,'Results - RiskLevel'!$B$2:$G$297,4,FALSE)</f>
        <v>13</v>
      </c>
      <c r="Z100">
        <f>VLOOKUP($C100,'Results - RiskLevel'!$B$2:$G$297,5,FALSE)</f>
        <v>19</v>
      </c>
      <c r="AA100">
        <f>VLOOKUP($C100,'Results - RiskLevel'!$B$2:$G$297,6,FALSE)</f>
        <v>17</v>
      </c>
      <c r="AB100">
        <f>VLOOKUP($C100,'Results - RiskLevel'!$B$2:$G$297,2,FALSE)</f>
        <v>0.61</v>
      </c>
    </row>
    <row r="101" spans="1:28" x14ac:dyDescent="0.2">
      <c r="A101">
        <v>100</v>
      </c>
      <c r="B101" t="s">
        <v>212</v>
      </c>
      <c r="C101" t="s">
        <v>213</v>
      </c>
      <c r="D101" t="s">
        <v>195</v>
      </c>
      <c r="E101" t="e">
        <f>VLOOKUP($C101,'APK Details'!$A$2:$E$295,3,FALSE)</f>
        <v>#N/A</v>
      </c>
      <c r="F101" t="e">
        <f>VLOOKUP($C101,'APK Details'!$A$2:$E$295,4,FALSE)</f>
        <v>#N/A</v>
      </c>
      <c r="G101" t="e">
        <f>VLOOKUP($C101,'APK Details'!$A$2:$E$295,5,FALSE)</f>
        <v>#N/A</v>
      </c>
      <c r="H101" s="4">
        <f>VLOOKUP($C101,'Results - Sequence'!$B$2:$E$297,2,FALSE)</f>
        <v>44021.565399585183</v>
      </c>
      <c r="I101" s="4">
        <f>VLOOKUP($C101,'Results - Sequence'!$B$2:$E$297,3,FALSE)</f>
        <v>44021.56586429663</v>
      </c>
      <c r="J101" s="4">
        <f>VLOOKUP($C101,'Results - Sequence'!$B$2:$E$297,4,FALSE)</f>
        <v>4.6471144742099568E-4</v>
      </c>
      <c r="K101" t="str">
        <f>VLOOKUP($C101,Androbugs!$B$2:$C$297,2,FALSE)</f>
        <v>Y</v>
      </c>
      <c r="L101" t="str">
        <f>VLOOKUP($C101,Droidstatx!$B$2:$C$297,2,FALSE)</f>
        <v>Y</v>
      </c>
      <c r="M101" t="str">
        <f>VLOOKUP($C101,Super!$B$2:$C$297,2,FALSE)</f>
        <v>Y</v>
      </c>
      <c r="N101">
        <f>VLOOKUP($C101,'Results - OWASP'!$B$2:$L$297,2,FALSE)</f>
        <v>6</v>
      </c>
      <c r="O101">
        <f>VLOOKUP($C101,'Results - OWASP'!$B$2:$L$297,3,FALSE)</f>
        <v>8</v>
      </c>
      <c r="P101">
        <f>VLOOKUP($C101,'Results - OWASP'!$B$2:$L$297,4,FALSE)</f>
        <v>3</v>
      </c>
      <c r="Q101">
        <f>VLOOKUP($C101,'Results - OWASP'!$B$2:$L$297,5,FALSE)</f>
        <v>0</v>
      </c>
      <c r="R101">
        <f>VLOOKUP($C101,'Results - OWASP'!$B$2:$L$297,6,FALSE)</f>
        <v>5</v>
      </c>
      <c r="S101">
        <f>VLOOKUP($C101,'Results - OWASP'!$B$2:$L$297,7,FALSE)</f>
        <v>1</v>
      </c>
      <c r="T101">
        <f>VLOOKUP($C101,'Results - OWASP'!$B$2:$L$297,8,FALSE)</f>
        <v>5</v>
      </c>
      <c r="U101">
        <f>VLOOKUP($C101,'Results - OWASP'!$B$2:$L$297,9,FALSE)</f>
        <v>2</v>
      </c>
      <c r="V101">
        <f>VLOOKUP($C101,'Results - OWASP'!$B$2:$L$297,10,FALSE)</f>
        <v>1</v>
      </c>
      <c r="W101">
        <f>VLOOKUP($C101,'Results - OWASP'!$B$2:$L$297,11,FALSE)</f>
        <v>1</v>
      </c>
      <c r="X101">
        <f>VLOOKUP($C101,'Results - RiskLevel'!$B$2:$G$297,3,FALSE)</f>
        <v>32</v>
      </c>
      <c r="Y101">
        <f>VLOOKUP($C101,'Results - RiskLevel'!$B$2:$G$297,4,FALSE)</f>
        <v>10</v>
      </c>
      <c r="Z101">
        <f>VLOOKUP($C101,'Results - RiskLevel'!$B$2:$G$297,5,FALSE)</f>
        <v>16</v>
      </c>
      <c r="AA101">
        <f>VLOOKUP($C101,'Results - RiskLevel'!$B$2:$G$297,6,FALSE)</f>
        <v>6</v>
      </c>
      <c r="AB101">
        <f>VLOOKUP($C101,'Results - RiskLevel'!$B$2:$G$297,2,FALSE)</f>
        <v>0.54</v>
      </c>
    </row>
    <row r="102" spans="1:28" x14ac:dyDescent="0.2">
      <c r="A102">
        <v>101</v>
      </c>
      <c r="B102" t="s">
        <v>214</v>
      </c>
      <c r="C102" t="s">
        <v>215</v>
      </c>
      <c r="D102" t="s">
        <v>216</v>
      </c>
      <c r="E102" t="str">
        <f>VLOOKUP($C102,'APK Details'!$A$2:$E$295,3,FALSE)</f>
        <v>5,000,000+</v>
      </c>
      <c r="F102" t="str">
        <f>VLOOKUP($C102,'APK Details'!$A$2:$E$295,4,FALSE)</f>
        <v>1.5.0-play</v>
      </c>
      <c r="G102" t="str">
        <f>VLOOKUP($C102,'APK Details'!$A$2:$E$295,5,FALSE)</f>
        <v>2020-03-11</v>
      </c>
      <c r="H102" s="4">
        <f>VLOOKUP($C102,'Results - Sequence'!$B$2:$E$297,2,FALSE)</f>
        <v>44021.645884778671</v>
      </c>
      <c r="I102" s="4">
        <f>VLOOKUP($C102,'Results - Sequence'!$B$2:$E$297,3,FALSE)</f>
        <v>44021.646291247067</v>
      </c>
      <c r="J102" s="4">
        <f>VLOOKUP($C102,'Results - Sequence'!$B$2:$E$297,4,FALSE)</f>
        <v>4.0646839624969289E-4</v>
      </c>
      <c r="K102" t="str">
        <f>VLOOKUP($C102,Androbugs!$B$2:$C$297,2,FALSE)</f>
        <v>Y</v>
      </c>
      <c r="L102" t="str">
        <f>VLOOKUP($C102,Droidstatx!$B$2:$C$297,2,FALSE)</f>
        <v>Y</v>
      </c>
      <c r="M102" t="str">
        <f>VLOOKUP($C102,Super!$B$2:$C$297,2,FALSE)</f>
        <v>Y</v>
      </c>
      <c r="N102">
        <f>VLOOKUP($C102,'Results - OWASP'!$B$2:$L$297,2,FALSE)</f>
        <v>10</v>
      </c>
      <c r="O102">
        <f>VLOOKUP($C102,'Results - OWASP'!$B$2:$L$297,3,FALSE)</f>
        <v>9</v>
      </c>
      <c r="P102">
        <f>VLOOKUP($C102,'Results - OWASP'!$B$2:$L$297,4,FALSE)</f>
        <v>6</v>
      </c>
      <c r="Q102">
        <f>VLOOKUP($C102,'Results - OWASP'!$B$2:$L$297,5,FALSE)</f>
        <v>0</v>
      </c>
      <c r="R102">
        <f>VLOOKUP($C102,'Results - OWASP'!$B$2:$L$297,6,FALSE)</f>
        <v>4</v>
      </c>
      <c r="S102">
        <f>VLOOKUP($C102,'Results - OWASP'!$B$2:$L$297,7,FALSE)</f>
        <v>1</v>
      </c>
      <c r="T102">
        <f>VLOOKUP($C102,'Results - OWASP'!$B$2:$L$297,8,FALSE)</f>
        <v>5</v>
      </c>
      <c r="U102">
        <f>VLOOKUP($C102,'Results - OWASP'!$B$2:$L$297,9,FALSE)</f>
        <v>3</v>
      </c>
      <c r="V102">
        <f>VLOOKUP($C102,'Results - OWASP'!$B$2:$L$297,10,FALSE)</f>
        <v>1</v>
      </c>
      <c r="W102">
        <f>VLOOKUP($C102,'Results - OWASP'!$B$2:$L$297,11,FALSE)</f>
        <v>0</v>
      </c>
      <c r="X102">
        <f>VLOOKUP($C102,'Results - RiskLevel'!$B$2:$G$297,3,FALSE)</f>
        <v>39</v>
      </c>
      <c r="Y102">
        <f>VLOOKUP($C102,'Results - RiskLevel'!$B$2:$G$297,4,FALSE)</f>
        <v>13</v>
      </c>
      <c r="Z102">
        <f>VLOOKUP($C102,'Results - RiskLevel'!$B$2:$G$297,5,FALSE)</f>
        <v>13</v>
      </c>
      <c r="AA102">
        <f>VLOOKUP($C102,'Results - RiskLevel'!$B$2:$G$297,6,FALSE)</f>
        <v>13</v>
      </c>
      <c r="AB102">
        <f>VLOOKUP($C102,'Results - RiskLevel'!$B$2:$G$297,2,FALSE)</f>
        <v>0.57999999999999996</v>
      </c>
    </row>
    <row r="103" spans="1:28" x14ac:dyDescent="0.2">
      <c r="A103">
        <v>102</v>
      </c>
      <c r="B103" t="s">
        <v>217</v>
      </c>
      <c r="C103" t="s">
        <v>218</v>
      </c>
      <c r="D103" t="s">
        <v>216</v>
      </c>
      <c r="E103" t="str">
        <f>VLOOKUP($C103,'APK Details'!$A$2:$E$295,3,FALSE)</f>
        <v>100,000,000+</v>
      </c>
      <c r="F103" t="str">
        <f>VLOOKUP($C103,'APK Details'!$A$2:$E$295,4,FALSE)</f>
        <v>Varies with device</v>
      </c>
      <c r="G103" t="str">
        <f>VLOOKUP($C103,'APK Details'!$A$2:$E$295,5,FALSE)</f>
        <v>2013-05-29</v>
      </c>
      <c r="H103" s="4">
        <f>VLOOKUP($C103,'Results - Sequence'!$B$2:$E$297,2,FALSE)</f>
        <v>44021.634079886251</v>
      </c>
      <c r="I103" s="4">
        <f>VLOOKUP($C103,'Results - Sequence'!$B$2:$E$297,3,FALSE)</f>
        <v>44021.634202407891</v>
      </c>
      <c r="J103" s="4">
        <f>VLOOKUP($C103,'Results - Sequence'!$B$2:$E$297,4,FALSE)</f>
        <v>1.225216401508078E-4</v>
      </c>
      <c r="K103" t="str">
        <f>VLOOKUP($C103,Androbugs!$B$2:$C$297,2,FALSE)</f>
        <v>Y</v>
      </c>
      <c r="L103" t="str">
        <f>VLOOKUP($C103,Droidstatx!$B$2:$C$297,2,FALSE)</f>
        <v>Y</v>
      </c>
      <c r="M103" t="e">
        <f>VLOOKUP($C103,Super!$B$2:$C$297,2,FALSE)</f>
        <v>#N/A</v>
      </c>
      <c r="N103">
        <f>VLOOKUP($C103,'Results - OWASP'!$B$2:$L$297,2,FALSE)</f>
        <v>6</v>
      </c>
      <c r="O103">
        <f>VLOOKUP($C103,'Results - OWASP'!$B$2:$L$297,3,FALSE)</f>
        <v>1</v>
      </c>
      <c r="P103">
        <f>VLOOKUP($C103,'Results - OWASP'!$B$2:$L$297,4,FALSE)</f>
        <v>2</v>
      </c>
      <c r="Q103">
        <f>VLOOKUP($C103,'Results - OWASP'!$B$2:$L$297,5,FALSE)</f>
        <v>0</v>
      </c>
      <c r="R103">
        <f>VLOOKUP($C103,'Results - OWASP'!$B$2:$L$297,6,FALSE)</f>
        <v>0</v>
      </c>
      <c r="S103">
        <f>VLOOKUP($C103,'Results - OWASP'!$B$2:$L$297,7,FALSE)</f>
        <v>0</v>
      </c>
      <c r="T103">
        <f>VLOOKUP($C103,'Results - OWASP'!$B$2:$L$297,8,FALSE)</f>
        <v>0</v>
      </c>
      <c r="U103">
        <f>VLOOKUP($C103,'Results - OWASP'!$B$2:$L$297,9,FALSE)</f>
        <v>0</v>
      </c>
      <c r="V103">
        <f>VLOOKUP($C103,'Results - OWASP'!$B$2:$L$297,10,FALSE)</f>
        <v>0</v>
      </c>
      <c r="W103">
        <f>VLOOKUP($C103,'Results - OWASP'!$B$2:$L$297,11,FALSE)</f>
        <v>0</v>
      </c>
      <c r="X103">
        <f>VLOOKUP($C103,'Results - RiskLevel'!$B$2:$G$297,3,FALSE)</f>
        <v>9</v>
      </c>
      <c r="Y103">
        <f>VLOOKUP($C103,'Results - RiskLevel'!$B$2:$G$297,4,FALSE)</f>
        <v>0</v>
      </c>
      <c r="Z103">
        <f>VLOOKUP($C103,'Results - RiskLevel'!$B$2:$G$297,5,FALSE)</f>
        <v>7</v>
      </c>
      <c r="AA103">
        <f>VLOOKUP($C103,'Results - RiskLevel'!$B$2:$G$297,6,FALSE)</f>
        <v>2</v>
      </c>
      <c r="AB103">
        <f>VLOOKUP($C103,'Results - RiskLevel'!$B$2:$G$297,2,FALSE)</f>
        <v>0.63</v>
      </c>
    </row>
    <row r="104" spans="1:28" x14ac:dyDescent="0.2">
      <c r="A104">
        <v>103</v>
      </c>
      <c r="B104" t="s">
        <v>219</v>
      </c>
      <c r="C104" t="s">
        <v>220</v>
      </c>
      <c r="D104" t="s">
        <v>216</v>
      </c>
      <c r="E104" t="str">
        <f>VLOOKUP($C104,'APK Details'!$A$2:$E$295,3,FALSE)</f>
        <v>500,000+</v>
      </c>
      <c r="F104" t="str">
        <f>VLOOKUP($C104,'APK Details'!$A$2:$E$295,4,FALSE)</f>
        <v>10.5</v>
      </c>
      <c r="G104" t="str">
        <f>VLOOKUP($C104,'APK Details'!$A$2:$E$295,5,FALSE)</f>
        <v>2014-10-10</v>
      </c>
      <c r="H104" s="4">
        <f>VLOOKUP($C104,'Results - Sequence'!$B$2:$E$297,2,FALSE)</f>
        <v>44021.590738153813</v>
      </c>
      <c r="I104" s="4">
        <f>VLOOKUP($C104,'Results - Sequence'!$B$2:$E$297,3,FALSE)</f>
        <v>44021.591017625447</v>
      </c>
      <c r="J104" s="4">
        <f>VLOOKUP($C104,'Results - Sequence'!$B$2:$E$297,4,FALSE)</f>
        <v>2.7947163471253589E-4</v>
      </c>
      <c r="K104" t="str">
        <f>VLOOKUP($C104,Androbugs!$B$2:$C$297,2,FALSE)</f>
        <v>Y</v>
      </c>
      <c r="L104" t="str">
        <f>VLOOKUP($C104,Droidstatx!$B$2:$C$297,2,FALSE)</f>
        <v>Y</v>
      </c>
      <c r="M104" t="e">
        <f>VLOOKUP($C104,Super!$B$2:$C$297,2,FALSE)</f>
        <v>#N/A</v>
      </c>
      <c r="N104">
        <f>VLOOKUP($C104,'Results - OWASP'!$B$2:$L$297,2,FALSE)</f>
        <v>8</v>
      </c>
      <c r="O104">
        <f>VLOOKUP($C104,'Results - OWASP'!$B$2:$L$297,3,FALSE)</f>
        <v>3</v>
      </c>
      <c r="P104">
        <f>VLOOKUP($C104,'Results - OWASP'!$B$2:$L$297,4,FALSE)</f>
        <v>5</v>
      </c>
      <c r="Q104">
        <f>VLOOKUP($C104,'Results - OWASP'!$B$2:$L$297,5,FALSE)</f>
        <v>0</v>
      </c>
      <c r="R104">
        <f>VLOOKUP($C104,'Results - OWASP'!$B$2:$L$297,6,FALSE)</f>
        <v>2</v>
      </c>
      <c r="S104">
        <f>VLOOKUP($C104,'Results - OWASP'!$B$2:$L$297,7,FALSE)</f>
        <v>1</v>
      </c>
      <c r="T104">
        <f>VLOOKUP($C104,'Results - OWASP'!$B$2:$L$297,8,FALSE)</f>
        <v>1</v>
      </c>
      <c r="U104">
        <f>VLOOKUP($C104,'Results - OWASP'!$B$2:$L$297,9,FALSE)</f>
        <v>2</v>
      </c>
      <c r="V104">
        <f>VLOOKUP($C104,'Results - OWASP'!$B$2:$L$297,10,FALSE)</f>
        <v>1</v>
      </c>
      <c r="W104">
        <f>VLOOKUP($C104,'Results - OWASP'!$B$2:$L$297,11,FALSE)</f>
        <v>1</v>
      </c>
      <c r="X104">
        <f>VLOOKUP($C104,'Results - RiskLevel'!$B$2:$G$297,3,FALSE)</f>
        <v>24</v>
      </c>
      <c r="Y104">
        <f>VLOOKUP($C104,'Results - RiskLevel'!$B$2:$G$297,4,FALSE)</f>
        <v>8</v>
      </c>
      <c r="Z104">
        <f>VLOOKUP($C104,'Results - RiskLevel'!$B$2:$G$297,5,FALSE)</f>
        <v>10</v>
      </c>
      <c r="AA104">
        <f>VLOOKUP($C104,'Results - RiskLevel'!$B$2:$G$297,6,FALSE)</f>
        <v>6</v>
      </c>
      <c r="AB104">
        <f>VLOOKUP($C104,'Results - RiskLevel'!$B$2:$G$297,2,FALSE)</f>
        <v>0.56000000000000005</v>
      </c>
    </row>
    <row r="105" spans="1:28" x14ac:dyDescent="0.2">
      <c r="A105">
        <v>104</v>
      </c>
      <c r="B105" t="s">
        <v>221</v>
      </c>
      <c r="C105" t="s">
        <v>222</v>
      </c>
      <c r="D105" t="s">
        <v>216</v>
      </c>
      <c r="E105" t="str">
        <f>VLOOKUP($C105,'APK Details'!$A$2:$E$295,3,FALSE)</f>
        <v>10,000,000+</v>
      </c>
      <c r="F105" t="str">
        <f>VLOOKUP($C105,'APK Details'!$A$2:$E$295,4,FALSE)</f>
        <v>3.00.29</v>
      </c>
      <c r="G105" t="str">
        <f>VLOOKUP($C105,'APK Details'!$A$2:$E$295,5,FALSE)</f>
        <v>2018-05-28</v>
      </c>
      <c r="H105" s="4">
        <f>VLOOKUP($C105,'Results - Sequence'!$B$2:$E$297,2,FALSE)</f>
        <v>44021.615052091242</v>
      </c>
      <c r="I105" s="4">
        <f>VLOOKUP($C105,'Results - Sequence'!$B$2:$E$297,3,FALSE)</f>
        <v>44021.615489557917</v>
      </c>
      <c r="J105" s="4">
        <f>VLOOKUP($C105,'Results - Sequence'!$B$2:$E$297,4,FALSE)</f>
        <v>4.3746667506638914E-4</v>
      </c>
      <c r="K105" t="str">
        <f>VLOOKUP($C105,Androbugs!$B$2:$C$297,2,FALSE)</f>
        <v>Y</v>
      </c>
      <c r="L105" t="str">
        <f>VLOOKUP($C105,Droidstatx!$B$2:$C$297,2,FALSE)</f>
        <v>Y</v>
      </c>
      <c r="M105" t="str">
        <f>VLOOKUP($C105,Super!$B$2:$C$297,2,FALSE)</f>
        <v>Y</v>
      </c>
      <c r="N105">
        <f>VLOOKUP($C105,'Results - OWASP'!$B$2:$L$297,2,FALSE)</f>
        <v>9</v>
      </c>
      <c r="O105">
        <f>VLOOKUP($C105,'Results - OWASP'!$B$2:$L$297,3,FALSE)</f>
        <v>6</v>
      </c>
      <c r="P105">
        <f>VLOOKUP($C105,'Results - OWASP'!$B$2:$L$297,4,FALSE)</f>
        <v>2</v>
      </c>
      <c r="Q105">
        <f>VLOOKUP($C105,'Results - OWASP'!$B$2:$L$297,5,FALSE)</f>
        <v>0</v>
      </c>
      <c r="R105">
        <f>VLOOKUP($C105,'Results - OWASP'!$B$2:$L$297,6,FALSE)</f>
        <v>5</v>
      </c>
      <c r="S105">
        <f>VLOOKUP($C105,'Results - OWASP'!$B$2:$L$297,7,FALSE)</f>
        <v>1</v>
      </c>
      <c r="T105">
        <f>VLOOKUP($C105,'Results - OWASP'!$B$2:$L$297,8,FALSE)</f>
        <v>5</v>
      </c>
      <c r="U105">
        <f>VLOOKUP($C105,'Results - OWASP'!$B$2:$L$297,9,FALSE)</f>
        <v>4</v>
      </c>
      <c r="V105">
        <f>VLOOKUP($C105,'Results - OWASP'!$B$2:$L$297,10,FALSE)</f>
        <v>2</v>
      </c>
      <c r="W105">
        <f>VLOOKUP($C105,'Results - OWASP'!$B$2:$L$297,11,FALSE)</f>
        <v>0</v>
      </c>
      <c r="X105">
        <f>VLOOKUP($C105,'Results - RiskLevel'!$B$2:$G$297,3,FALSE)</f>
        <v>34</v>
      </c>
      <c r="Y105">
        <f>VLOOKUP($C105,'Results - RiskLevel'!$B$2:$G$297,4,FALSE)</f>
        <v>13</v>
      </c>
      <c r="Z105">
        <f>VLOOKUP($C105,'Results - RiskLevel'!$B$2:$G$297,5,FALSE)</f>
        <v>12</v>
      </c>
      <c r="AA105">
        <f>VLOOKUP($C105,'Results - RiskLevel'!$B$2:$G$297,6,FALSE)</f>
        <v>9</v>
      </c>
      <c r="AB105">
        <f>VLOOKUP($C105,'Results - RiskLevel'!$B$2:$G$297,2,FALSE)</f>
        <v>0.56000000000000005</v>
      </c>
    </row>
    <row r="106" spans="1:28" x14ac:dyDescent="0.2">
      <c r="A106">
        <v>105</v>
      </c>
      <c r="B106" t="s">
        <v>223</v>
      </c>
      <c r="C106" t="s">
        <v>224</v>
      </c>
      <c r="D106" t="s">
        <v>216</v>
      </c>
      <c r="E106" t="str">
        <f>VLOOKUP($C106,'APK Details'!$A$2:$E$295,3,FALSE)</f>
        <v>100,000,000+</v>
      </c>
      <c r="F106" t="str">
        <f>VLOOKUP($C106,'APK Details'!$A$2:$E$295,4,FALSE)</f>
        <v>Varies with device</v>
      </c>
      <c r="G106" t="str">
        <f>VLOOKUP($C106,'APK Details'!$A$2:$E$295,5,FALSE)</f>
        <v>2015-01-14</v>
      </c>
      <c r="H106" s="4" t="e">
        <f>VLOOKUP($C106,'Results - Sequence'!$B$2:$E$297,2,FALSE)</f>
        <v>#N/A</v>
      </c>
      <c r="I106" s="4" t="e">
        <f>VLOOKUP($C106,'Results - Sequence'!$B$2:$E$297,3,FALSE)</f>
        <v>#N/A</v>
      </c>
      <c r="J106" s="4" t="e">
        <f>VLOOKUP($C106,'Results - Sequence'!$B$2:$E$297,4,FALSE)</f>
        <v>#N/A</v>
      </c>
      <c r="K106" t="e">
        <f>VLOOKUP($C106,Androbugs!$B$2:$C$297,2,FALSE)</f>
        <v>#N/A</v>
      </c>
      <c r="L106" t="e">
        <f>VLOOKUP($C106,Droidstatx!$B$2:$C$297,2,FALSE)</f>
        <v>#N/A</v>
      </c>
      <c r="M106" t="e">
        <f>VLOOKUP($C106,Super!$B$2:$C$297,2,FALSE)</f>
        <v>#N/A</v>
      </c>
      <c r="N106" t="e">
        <f>VLOOKUP($C106,'Results - OWASP'!$B$2:$L$297,2,FALSE)</f>
        <v>#N/A</v>
      </c>
      <c r="O106" t="e">
        <f>VLOOKUP($C106,'Results - OWASP'!$B$2:$L$297,3,FALSE)</f>
        <v>#N/A</v>
      </c>
      <c r="P106" t="e">
        <f>VLOOKUP($C106,'Results - OWASP'!$B$2:$L$297,4,FALSE)</f>
        <v>#N/A</v>
      </c>
      <c r="Q106" t="e">
        <f>VLOOKUP($C106,'Results - OWASP'!$B$2:$L$297,5,FALSE)</f>
        <v>#N/A</v>
      </c>
      <c r="R106" t="e">
        <f>VLOOKUP($C106,'Results - OWASP'!$B$2:$L$297,6,FALSE)</f>
        <v>#N/A</v>
      </c>
      <c r="S106" t="e">
        <f>VLOOKUP($C106,'Results - OWASP'!$B$2:$L$297,7,FALSE)</f>
        <v>#N/A</v>
      </c>
      <c r="T106" t="e">
        <f>VLOOKUP($C106,'Results - OWASP'!$B$2:$L$297,8,FALSE)</f>
        <v>#N/A</v>
      </c>
      <c r="U106" t="e">
        <f>VLOOKUP($C106,'Results - OWASP'!$B$2:$L$297,9,FALSE)</f>
        <v>#N/A</v>
      </c>
      <c r="V106" t="e">
        <f>VLOOKUP($C106,'Results - OWASP'!$B$2:$L$297,10,FALSE)</f>
        <v>#N/A</v>
      </c>
      <c r="W106" t="e">
        <f>VLOOKUP($C106,'Results - OWASP'!$B$2:$L$297,11,FALSE)</f>
        <v>#N/A</v>
      </c>
      <c r="X106" t="e">
        <f>VLOOKUP($C106,'Results - RiskLevel'!$B$2:$G$297,3,FALSE)</f>
        <v>#N/A</v>
      </c>
      <c r="Y106" t="e">
        <f>VLOOKUP($C106,'Results - RiskLevel'!$B$2:$G$297,4,FALSE)</f>
        <v>#N/A</v>
      </c>
      <c r="Z106" t="e">
        <f>VLOOKUP($C106,'Results - RiskLevel'!$B$2:$G$297,5,FALSE)</f>
        <v>#N/A</v>
      </c>
      <c r="AA106" t="e">
        <f>VLOOKUP($C106,'Results - RiskLevel'!$B$2:$G$297,6,FALSE)</f>
        <v>#N/A</v>
      </c>
      <c r="AB106" t="e">
        <f>VLOOKUP($C106,'Results - RiskLevel'!$B$2:$G$297,2,FALSE)</f>
        <v>#N/A</v>
      </c>
    </row>
    <row r="107" spans="1:28" x14ac:dyDescent="0.2">
      <c r="A107">
        <v>106</v>
      </c>
      <c r="B107" t="s">
        <v>225</v>
      </c>
      <c r="C107" t="s">
        <v>226</v>
      </c>
      <c r="D107" t="s">
        <v>216</v>
      </c>
      <c r="E107" t="str">
        <f>VLOOKUP($C107,'APK Details'!$A$2:$E$295,3,FALSE)</f>
        <v>10,000,000+</v>
      </c>
      <c r="F107" t="str">
        <f>VLOOKUP($C107,'APK Details'!$A$2:$E$295,4,FALSE)</f>
        <v>20.53.1</v>
      </c>
      <c r="G107" t="str">
        <f>VLOOKUP($C107,'APK Details'!$A$2:$E$295,5,FALSE)</f>
        <v>2012-02-21</v>
      </c>
      <c r="H107" s="4">
        <f>VLOOKUP($C107,'Results - Sequence'!$B$2:$E$297,2,FALSE)</f>
        <v>44021.583159240567</v>
      </c>
      <c r="I107" s="4">
        <f>VLOOKUP($C107,'Results - Sequence'!$B$2:$E$297,3,FALSE)</f>
        <v>44021.583616266667</v>
      </c>
      <c r="J107" s="4">
        <f>VLOOKUP($C107,'Results - Sequence'!$B$2:$E$297,4,FALSE)</f>
        <v>4.5702610077569261E-4</v>
      </c>
      <c r="K107" t="str">
        <f>VLOOKUP($C107,Androbugs!$B$2:$C$297,2,FALSE)</f>
        <v>Y</v>
      </c>
      <c r="L107" t="str">
        <f>VLOOKUP($C107,Droidstatx!$B$2:$C$297,2,FALSE)</f>
        <v>Y</v>
      </c>
      <c r="M107" t="e">
        <f>VLOOKUP($C107,Super!$B$2:$C$297,2,FALSE)</f>
        <v>#N/A</v>
      </c>
      <c r="N107">
        <f>VLOOKUP($C107,'Results - OWASP'!$B$2:$L$297,2,FALSE)</f>
        <v>10</v>
      </c>
      <c r="O107">
        <f>VLOOKUP($C107,'Results - OWASP'!$B$2:$L$297,3,FALSE)</f>
        <v>3</v>
      </c>
      <c r="P107">
        <f>VLOOKUP($C107,'Results - OWASP'!$B$2:$L$297,4,FALSE)</f>
        <v>4</v>
      </c>
      <c r="Q107">
        <f>VLOOKUP($C107,'Results - OWASP'!$B$2:$L$297,5,FALSE)</f>
        <v>0</v>
      </c>
      <c r="R107">
        <f>VLOOKUP($C107,'Results - OWASP'!$B$2:$L$297,6,FALSE)</f>
        <v>1</v>
      </c>
      <c r="S107">
        <f>VLOOKUP($C107,'Results - OWASP'!$B$2:$L$297,7,FALSE)</f>
        <v>1</v>
      </c>
      <c r="T107">
        <f>VLOOKUP($C107,'Results - OWASP'!$B$2:$L$297,8,FALSE)</f>
        <v>1</v>
      </c>
      <c r="U107">
        <f>VLOOKUP($C107,'Results - OWASP'!$B$2:$L$297,9,FALSE)</f>
        <v>3</v>
      </c>
      <c r="V107">
        <f>VLOOKUP($C107,'Results - OWASP'!$B$2:$L$297,10,FALSE)</f>
        <v>1</v>
      </c>
      <c r="W107">
        <f>VLOOKUP($C107,'Results - OWASP'!$B$2:$L$297,11,FALSE)</f>
        <v>0</v>
      </c>
      <c r="X107">
        <f>VLOOKUP($C107,'Results - RiskLevel'!$B$2:$G$297,3,FALSE)</f>
        <v>24</v>
      </c>
      <c r="Y107">
        <f>VLOOKUP($C107,'Results - RiskLevel'!$B$2:$G$297,4,FALSE)</f>
        <v>8</v>
      </c>
      <c r="Z107">
        <f>VLOOKUP($C107,'Results - RiskLevel'!$B$2:$G$297,5,FALSE)</f>
        <v>11</v>
      </c>
      <c r="AA107">
        <f>VLOOKUP($C107,'Results - RiskLevel'!$B$2:$G$297,6,FALSE)</f>
        <v>5</v>
      </c>
      <c r="AB107">
        <f>VLOOKUP($C107,'Results - RiskLevel'!$B$2:$G$297,2,FALSE)</f>
        <v>0.54</v>
      </c>
    </row>
    <row r="108" spans="1:28" x14ac:dyDescent="0.2">
      <c r="A108">
        <v>107</v>
      </c>
      <c r="B108" t="s">
        <v>227</v>
      </c>
      <c r="C108" t="s">
        <v>228</v>
      </c>
      <c r="D108" t="s">
        <v>216</v>
      </c>
      <c r="E108" t="str">
        <f>VLOOKUP($C108,'APK Details'!$A$2:$E$295,3,FALSE)</f>
        <v>10,000,000+</v>
      </c>
      <c r="F108" t="str">
        <f>VLOOKUP($C108,'APK Details'!$A$2:$E$295,4,FALSE)</f>
        <v>2.31</v>
      </c>
      <c r="G108" t="str">
        <f>VLOOKUP($C108,'APK Details'!$A$2:$E$295,5,FALSE)</f>
        <v>2013-11-27</v>
      </c>
      <c r="H108" s="4">
        <f>VLOOKUP($C108,'Results - Sequence'!$B$2:$E$297,2,FALSE)</f>
        <v>44021.654649854747</v>
      </c>
      <c r="I108" s="4">
        <f>VLOOKUP($C108,'Results - Sequence'!$B$2:$E$297,3,FALSE)</f>
        <v>44021.655007573099</v>
      </c>
      <c r="J108" s="4">
        <f>VLOOKUP($C108,'Results - Sequence'!$B$2:$E$297,4,FALSE)</f>
        <v>3.5771835246123374E-4</v>
      </c>
      <c r="K108" t="str">
        <f>VLOOKUP($C108,Androbugs!$B$2:$C$297,2,FALSE)</f>
        <v>Y</v>
      </c>
      <c r="L108" t="str">
        <f>VLOOKUP($C108,Droidstatx!$B$2:$C$297,2,FALSE)</f>
        <v>Y</v>
      </c>
      <c r="M108" t="str">
        <f>VLOOKUP($C108,Super!$B$2:$C$297,2,FALSE)</f>
        <v>Y</v>
      </c>
      <c r="N108">
        <f>VLOOKUP($C108,'Results - OWASP'!$B$2:$L$297,2,FALSE)</f>
        <v>9</v>
      </c>
      <c r="O108">
        <f>VLOOKUP($C108,'Results - OWASP'!$B$2:$L$297,3,FALSE)</f>
        <v>3</v>
      </c>
      <c r="P108">
        <f>VLOOKUP($C108,'Results - OWASP'!$B$2:$L$297,4,FALSE)</f>
        <v>4</v>
      </c>
      <c r="Q108">
        <f>VLOOKUP($C108,'Results - OWASP'!$B$2:$L$297,5,FALSE)</f>
        <v>0</v>
      </c>
      <c r="R108">
        <f>VLOOKUP($C108,'Results - OWASP'!$B$2:$L$297,6,FALSE)</f>
        <v>3</v>
      </c>
      <c r="S108">
        <f>VLOOKUP($C108,'Results - OWASP'!$B$2:$L$297,7,FALSE)</f>
        <v>1</v>
      </c>
      <c r="T108">
        <f>VLOOKUP($C108,'Results - OWASP'!$B$2:$L$297,8,FALSE)</f>
        <v>1</v>
      </c>
      <c r="U108">
        <f>VLOOKUP($C108,'Results - OWASP'!$B$2:$L$297,9,FALSE)</f>
        <v>3</v>
      </c>
      <c r="V108">
        <f>VLOOKUP($C108,'Results - OWASP'!$B$2:$L$297,10,FALSE)</f>
        <v>1</v>
      </c>
      <c r="W108">
        <f>VLOOKUP($C108,'Results - OWASP'!$B$2:$L$297,11,FALSE)</f>
        <v>0</v>
      </c>
      <c r="X108">
        <f>VLOOKUP($C108,'Results - RiskLevel'!$B$2:$G$297,3,FALSE)</f>
        <v>25</v>
      </c>
      <c r="Y108">
        <f>VLOOKUP($C108,'Results - RiskLevel'!$B$2:$G$297,4,FALSE)</f>
        <v>8</v>
      </c>
      <c r="Z108">
        <f>VLOOKUP($C108,'Results - RiskLevel'!$B$2:$G$297,5,FALSE)</f>
        <v>10</v>
      </c>
      <c r="AA108">
        <f>VLOOKUP($C108,'Results - RiskLevel'!$B$2:$G$297,6,FALSE)</f>
        <v>7</v>
      </c>
      <c r="AB108">
        <f>VLOOKUP($C108,'Results - RiskLevel'!$B$2:$G$297,2,FALSE)</f>
        <v>0.61</v>
      </c>
    </row>
    <row r="109" spans="1:28" x14ac:dyDescent="0.2">
      <c r="A109">
        <v>108</v>
      </c>
      <c r="B109" t="s">
        <v>229</v>
      </c>
      <c r="C109" t="s">
        <v>230</v>
      </c>
      <c r="D109" t="s">
        <v>216</v>
      </c>
      <c r="E109" t="str">
        <f>VLOOKUP($C109,'APK Details'!$A$2:$E$295,3,FALSE)</f>
        <v>10,000,000+</v>
      </c>
      <c r="F109" t="str">
        <f>VLOOKUP($C109,'APK Details'!$A$2:$E$295,4,FALSE)</f>
        <v>3.0.5</v>
      </c>
      <c r="G109" t="str">
        <f>VLOOKUP($C109,'APK Details'!$A$2:$E$295,5,FALSE)</f>
        <v>2014-01-21</v>
      </c>
      <c r="H109" s="4">
        <f>VLOOKUP($C109,'Results - Sequence'!$B$2:$E$297,2,FALSE)</f>
        <v>44021.575426349533</v>
      </c>
      <c r="I109" s="4">
        <f>VLOOKUP($C109,'Results - Sequence'!$B$2:$E$297,3,FALSE)</f>
        <v>44021.575819874291</v>
      </c>
      <c r="J109" s="4">
        <f>VLOOKUP($C109,'Results - Sequence'!$B$2:$E$297,4,FALSE)</f>
        <v>3.9352475869236514E-4</v>
      </c>
      <c r="K109" t="str">
        <f>VLOOKUP($C109,Androbugs!$B$2:$C$297,2,FALSE)</f>
        <v>Y</v>
      </c>
      <c r="L109" t="str">
        <f>VLOOKUP($C109,Droidstatx!$B$2:$C$297,2,FALSE)</f>
        <v>Y</v>
      </c>
      <c r="M109" t="str">
        <f>VLOOKUP($C109,Super!$B$2:$C$297,2,FALSE)</f>
        <v>Y</v>
      </c>
      <c r="N109">
        <f>VLOOKUP($C109,'Results - OWASP'!$B$2:$L$297,2,FALSE)</f>
        <v>8</v>
      </c>
      <c r="O109">
        <f>VLOOKUP($C109,'Results - OWASP'!$B$2:$L$297,3,FALSE)</f>
        <v>6</v>
      </c>
      <c r="P109">
        <f>VLOOKUP($C109,'Results - OWASP'!$B$2:$L$297,4,FALSE)</f>
        <v>4</v>
      </c>
      <c r="Q109">
        <f>VLOOKUP($C109,'Results - OWASP'!$B$2:$L$297,5,FALSE)</f>
        <v>0</v>
      </c>
      <c r="R109">
        <f>VLOOKUP($C109,'Results - OWASP'!$B$2:$L$297,6,FALSE)</f>
        <v>4</v>
      </c>
      <c r="S109">
        <f>VLOOKUP($C109,'Results - OWASP'!$B$2:$L$297,7,FALSE)</f>
        <v>1</v>
      </c>
      <c r="T109">
        <f>VLOOKUP($C109,'Results - OWASP'!$B$2:$L$297,8,FALSE)</f>
        <v>4</v>
      </c>
      <c r="U109">
        <f>VLOOKUP($C109,'Results - OWASP'!$B$2:$L$297,9,FALSE)</f>
        <v>3</v>
      </c>
      <c r="V109">
        <f>VLOOKUP($C109,'Results - OWASP'!$B$2:$L$297,10,FALSE)</f>
        <v>1</v>
      </c>
      <c r="W109">
        <f>VLOOKUP($C109,'Results - OWASP'!$B$2:$L$297,11,FALSE)</f>
        <v>0</v>
      </c>
      <c r="X109">
        <f>VLOOKUP($C109,'Results - RiskLevel'!$B$2:$G$297,3,FALSE)</f>
        <v>31</v>
      </c>
      <c r="Y109">
        <f>VLOOKUP($C109,'Results - RiskLevel'!$B$2:$G$297,4,FALSE)</f>
        <v>13</v>
      </c>
      <c r="Z109">
        <f>VLOOKUP($C109,'Results - RiskLevel'!$B$2:$G$297,5,FALSE)</f>
        <v>12</v>
      </c>
      <c r="AA109">
        <f>VLOOKUP($C109,'Results - RiskLevel'!$B$2:$G$297,6,FALSE)</f>
        <v>6</v>
      </c>
      <c r="AB109">
        <f>VLOOKUP($C109,'Results - RiskLevel'!$B$2:$G$297,2,FALSE)</f>
        <v>0.52</v>
      </c>
    </row>
    <row r="110" spans="1:28" x14ac:dyDescent="0.2">
      <c r="A110">
        <v>109</v>
      </c>
      <c r="B110" t="s">
        <v>231</v>
      </c>
      <c r="C110" t="s">
        <v>232</v>
      </c>
      <c r="D110" t="s">
        <v>216</v>
      </c>
      <c r="E110" t="str">
        <f>VLOOKUP($C110,'APK Details'!$A$2:$E$295,3,FALSE)</f>
        <v>10,000,000+</v>
      </c>
      <c r="F110" t="str">
        <f>VLOOKUP($C110,'APK Details'!$A$2:$E$295,4,FALSE)</f>
        <v>19.0.0.438</v>
      </c>
      <c r="G110" t="str">
        <f>VLOOKUP($C110,'APK Details'!$A$2:$E$295,5,FALSE)</f>
        <v>2011-07-29</v>
      </c>
      <c r="H110" s="4">
        <f>VLOOKUP($C110,'Results - Sequence'!$B$2:$E$297,2,FALSE)</f>
        <v>44021.571681997913</v>
      </c>
      <c r="I110" s="4">
        <f>VLOOKUP($C110,'Results - Sequence'!$B$2:$E$297,3,FALSE)</f>
        <v>44021.572019769323</v>
      </c>
      <c r="J110" s="4">
        <f>VLOOKUP($C110,'Results - Sequence'!$B$2:$E$297,4,FALSE)</f>
        <v>3.3777140924939886E-4</v>
      </c>
      <c r="K110" t="str">
        <f>VLOOKUP($C110,Androbugs!$B$2:$C$297,2,FALSE)</f>
        <v>Y</v>
      </c>
      <c r="L110" t="str">
        <f>VLOOKUP($C110,Droidstatx!$B$2:$C$297,2,FALSE)</f>
        <v>Y</v>
      </c>
      <c r="M110" t="str">
        <f>VLOOKUP($C110,Super!$B$2:$C$297,2,FALSE)</f>
        <v>Y</v>
      </c>
      <c r="N110">
        <f>VLOOKUP($C110,'Results - OWASP'!$B$2:$L$297,2,FALSE)</f>
        <v>10</v>
      </c>
      <c r="O110">
        <f>VLOOKUP($C110,'Results - OWASP'!$B$2:$L$297,3,FALSE)</f>
        <v>8</v>
      </c>
      <c r="P110">
        <f>VLOOKUP($C110,'Results - OWASP'!$B$2:$L$297,4,FALSE)</f>
        <v>3</v>
      </c>
      <c r="Q110">
        <f>VLOOKUP($C110,'Results - OWASP'!$B$2:$L$297,5,FALSE)</f>
        <v>0</v>
      </c>
      <c r="R110">
        <f>VLOOKUP($C110,'Results - OWASP'!$B$2:$L$297,6,FALSE)</f>
        <v>5</v>
      </c>
      <c r="S110">
        <f>VLOOKUP($C110,'Results - OWASP'!$B$2:$L$297,7,FALSE)</f>
        <v>1</v>
      </c>
      <c r="T110">
        <f>VLOOKUP($C110,'Results - OWASP'!$B$2:$L$297,8,FALSE)</f>
        <v>5</v>
      </c>
      <c r="U110">
        <f>VLOOKUP($C110,'Results - OWASP'!$B$2:$L$297,9,FALSE)</f>
        <v>3</v>
      </c>
      <c r="V110">
        <f>VLOOKUP($C110,'Results - OWASP'!$B$2:$L$297,10,FALSE)</f>
        <v>0</v>
      </c>
      <c r="W110">
        <f>VLOOKUP($C110,'Results - OWASP'!$B$2:$L$297,11,FALSE)</f>
        <v>0</v>
      </c>
      <c r="X110">
        <f>VLOOKUP($C110,'Results - RiskLevel'!$B$2:$G$297,3,FALSE)</f>
        <v>35</v>
      </c>
      <c r="Y110">
        <f>VLOOKUP($C110,'Results - RiskLevel'!$B$2:$G$297,4,FALSE)</f>
        <v>11</v>
      </c>
      <c r="Z110">
        <f>VLOOKUP($C110,'Results - RiskLevel'!$B$2:$G$297,5,FALSE)</f>
        <v>16</v>
      </c>
      <c r="AA110">
        <f>VLOOKUP($C110,'Results - RiskLevel'!$B$2:$G$297,6,FALSE)</f>
        <v>8</v>
      </c>
      <c r="AB110">
        <f>VLOOKUP($C110,'Results - RiskLevel'!$B$2:$G$297,2,FALSE)</f>
        <v>0.53</v>
      </c>
    </row>
    <row r="111" spans="1:28" x14ac:dyDescent="0.2">
      <c r="A111">
        <v>110</v>
      </c>
      <c r="B111" t="s">
        <v>233</v>
      </c>
      <c r="C111" t="s">
        <v>234</v>
      </c>
      <c r="D111" t="s">
        <v>216</v>
      </c>
      <c r="E111" t="str">
        <f>VLOOKUP($C111,'APK Details'!$A$2:$E$295,3,FALSE)</f>
        <v>10,000,000+</v>
      </c>
      <c r="F111" t="str">
        <f>VLOOKUP($C111,'APK Details'!$A$2:$E$295,4,FALSE)</f>
        <v>4.0.5</v>
      </c>
      <c r="G111" t="str">
        <f>VLOOKUP($C111,'APK Details'!$A$2:$E$295,5,FALSE)</f>
        <v>2012-11-01</v>
      </c>
      <c r="H111" s="4">
        <f>VLOOKUP($C111,'Results - Sequence'!$B$2:$E$297,2,FALSE)</f>
        <v>44021.625404948798</v>
      </c>
      <c r="I111" s="4">
        <f>VLOOKUP($C111,'Results - Sequence'!$B$2:$E$297,3,FALSE)</f>
        <v>44021.625864773938</v>
      </c>
      <c r="J111" s="4">
        <f>VLOOKUP($C111,'Results - Sequence'!$B$2:$E$297,4,FALSE)</f>
        <v>4.5982513984199613E-4</v>
      </c>
      <c r="K111" t="str">
        <f>VLOOKUP($C111,Androbugs!$B$2:$C$297,2,FALSE)</f>
        <v>Y</v>
      </c>
      <c r="L111" t="str">
        <f>VLOOKUP($C111,Droidstatx!$B$2:$C$297,2,FALSE)</f>
        <v>Y</v>
      </c>
      <c r="M111" t="str">
        <f>VLOOKUP($C111,Super!$B$2:$C$297,2,FALSE)</f>
        <v>Y</v>
      </c>
      <c r="N111">
        <f>VLOOKUP($C111,'Results - OWASP'!$B$2:$L$297,2,FALSE)</f>
        <v>7</v>
      </c>
      <c r="O111">
        <f>VLOOKUP($C111,'Results - OWASP'!$B$2:$L$297,3,FALSE)</f>
        <v>7</v>
      </c>
      <c r="P111">
        <f>VLOOKUP($C111,'Results - OWASP'!$B$2:$L$297,4,FALSE)</f>
        <v>3</v>
      </c>
      <c r="Q111">
        <f>VLOOKUP($C111,'Results - OWASP'!$B$2:$L$297,5,FALSE)</f>
        <v>0</v>
      </c>
      <c r="R111">
        <f>VLOOKUP($C111,'Results - OWASP'!$B$2:$L$297,6,FALSE)</f>
        <v>3</v>
      </c>
      <c r="S111">
        <f>VLOOKUP($C111,'Results - OWASP'!$B$2:$L$297,7,FALSE)</f>
        <v>1</v>
      </c>
      <c r="T111">
        <f>VLOOKUP($C111,'Results - OWASP'!$B$2:$L$297,8,FALSE)</f>
        <v>4</v>
      </c>
      <c r="U111">
        <f>VLOOKUP($C111,'Results - OWASP'!$B$2:$L$297,9,FALSE)</f>
        <v>3</v>
      </c>
      <c r="V111">
        <f>VLOOKUP($C111,'Results - OWASP'!$B$2:$L$297,10,FALSE)</f>
        <v>1</v>
      </c>
      <c r="W111">
        <f>VLOOKUP($C111,'Results - OWASP'!$B$2:$L$297,11,FALSE)</f>
        <v>0</v>
      </c>
      <c r="X111">
        <f>VLOOKUP($C111,'Results - RiskLevel'!$B$2:$G$297,3,FALSE)</f>
        <v>29</v>
      </c>
      <c r="Y111">
        <f>VLOOKUP($C111,'Results - RiskLevel'!$B$2:$G$297,4,FALSE)</f>
        <v>12</v>
      </c>
      <c r="Z111">
        <f>VLOOKUP($C111,'Results - RiskLevel'!$B$2:$G$297,5,FALSE)</f>
        <v>12</v>
      </c>
      <c r="AA111">
        <f>VLOOKUP($C111,'Results - RiskLevel'!$B$2:$G$297,6,FALSE)</f>
        <v>5</v>
      </c>
      <c r="AB111">
        <f>VLOOKUP($C111,'Results - RiskLevel'!$B$2:$G$297,2,FALSE)</f>
        <v>0.52</v>
      </c>
    </row>
    <row r="112" spans="1:28" x14ac:dyDescent="0.2">
      <c r="A112">
        <v>111</v>
      </c>
      <c r="B112" t="s">
        <v>235</v>
      </c>
      <c r="C112" t="s">
        <v>236</v>
      </c>
      <c r="D112" t="s">
        <v>237</v>
      </c>
      <c r="E112" t="str">
        <f>VLOOKUP($C112,'APK Details'!$A$2:$E$295,3,FALSE)</f>
        <v>100,000,000+</v>
      </c>
      <c r="F112" t="str">
        <f>VLOOKUP($C112,'APK Details'!$A$2:$E$295,4,FALSE)</f>
        <v>1.260.10006</v>
      </c>
      <c r="G112" t="str">
        <f>VLOOKUP($C112,'APK Details'!$A$2:$E$295,5,FALSE)</f>
        <v>2016-02-29</v>
      </c>
      <c r="H112" s="4">
        <f>VLOOKUP($C112,'Results - Sequence'!$B$2:$E$297,2,FALSE)</f>
        <v>44021.604841315617</v>
      </c>
      <c r="I112" s="4">
        <f>VLOOKUP($C112,'Results - Sequence'!$B$2:$E$297,3,FALSE)</f>
        <v>44021.605393371392</v>
      </c>
      <c r="J112" s="4">
        <f>VLOOKUP($C112,'Results - Sequence'!$B$2:$E$297,4,FALSE)</f>
        <v>5.520557751879096E-4</v>
      </c>
      <c r="K112" t="str">
        <f>VLOOKUP($C112,Androbugs!$B$2:$C$297,2,FALSE)</f>
        <v>Y</v>
      </c>
      <c r="L112" t="str">
        <f>VLOOKUP($C112,Droidstatx!$B$2:$C$297,2,FALSE)</f>
        <v>Y</v>
      </c>
      <c r="M112" t="str">
        <f>VLOOKUP($C112,Super!$B$2:$C$297,2,FALSE)</f>
        <v>Y</v>
      </c>
      <c r="N112">
        <f>VLOOKUP($C112,'Results - OWASP'!$B$2:$L$297,2,FALSE)</f>
        <v>9</v>
      </c>
      <c r="O112">
        <f>VLOOKUP($C112,'Results - OWASP'!$B$2:$L$297,3,FALSE)</f>
        <v>8</v>
      </c>
      <c r="P112">
        <f>VLOOKUP($C112,'Results - OWASP'!$B$2:$L$297,4,FALSE)</f>
        <v>3</v>
      </c>
      <c r="Q112">
        <f>VLOOKUP($C112,'Results - OWASP'!$B$2:$L$297,5,FALSE)</f>
        <v>0</v>
      </c>
      <c r="R112">
        <f>VLOOKUP($C112,'Results - OWASP'!$B$2:$L$297,6,FALSE)</f>
        <v>5</v>
      </c>
      <c r="S112">
        <f>VLOOKUP($C112,'Results - OWASP'!$B$2:$L$297,7,FALSE)</f>
        <v>1</v>
      </c>
      <c r="T112">
        <f>VLOOKUP($C112,'Results - OWASP'!$B$2:$L$297,8,FALSE)</f>
        <v>4</v>
      </c>
      <c r="U112">
        <f>VLOOKUP($C112,'Results - OWASP'!$B$2:$L$297,9,FALSE)</f>
        <v>3</v>
      </c>
      <c r="V112">
        <f>VLOOKUP($C112,'Results - OWASP'!$B$2:$L$297,10,FALSE)</f>
        <v>1</v>
      </c>
      <c r="W112">
        <f>VLOOKUP($C112,'Results - OWASP'!$B$2:$L$297,11,FALSE)</f>
        <v>1</v>
      </c>
      <c r="X112">
        <f>VLOOKUP($C112,'Results - RiskLevel'!$B$2:$G$297,3,FALSE)</f>
        <v>35</v>
      </c>
      <c r="Y112">
        <f>VLOOKUP($C112,'Results - RiskLevel'!$B$2:$G$297,4,FALSE)</f>
        <v>11</v>
      </c>
      <c r="Z112">
        <f>VLOOKUP($C112,'Results - RiskLevel'!$B$2:$G$297,5,FALSE)</f>
        <v>17</v>
      </c>
      <c r="AA112">
        <f>VLOOKUP($C112,'Results - RiskLevel'!$B$2:$G$297,6,FALSE)</f>
        <v>7</v>
      </c>
      <c r="AB112">
        <f>VLOOKUP($C112,'Results - RiskLevel'!$B$2:$G$297,2,FALSE)</f>
        <v>0.55000000000000004</v>
      </c>
    </row>
    <row r="113" spans="1:28" x14ac:dyDescent="0.2">
      <c r="A113">
        <v>112</v>
      </c>
      <c r="B113" t="s">
        <v>238</v>
      </c>
      <c r="C113" t="s">
        <v>239</v>
      </c>
      <c r="D113" t="s">
        <v>237</v>
      </c>
      <c r="E113" t="str">
        <f>VLOOKUP($C113,'APK Details'!$A$2:$E$295,3,FALSE)</f>
        <v>10,000,000+</v>
      </c>
      <c r="F113" t="str">
        <f>VLOOKUP($C113,'APK Details'!$A$2:$E$295,4,FALSE)</f>
        <v>20.5.2</v>
      </c>
      <c r="G113" t="str">
        <f>VLOOKUP($C113,'APK Details'!$A$2:$E$295,5,FALSE)</f>
        <v>2016-01-14</v>
      </c>
      <c r="H113" s="4">
        <f>VLOOKUP($C113,'Results - Sequence'!$B$2:$E$297,2,FALSE)</f>
        <v>44021.630796452337</v>
      </c>
      <c r="I113" s="4">
        <f>VLOOKUP($C113,'Results - Sequence'!$B$2:$E$297,3,FALSE)</f>
        <v>44021.631285281197</v>
      </c>
      <c r="J113" s="4">
        <f>VLOOKUP($C113,'Results - Sequence'!$B$2:$E$297,4,FALSE)</f>
        <v>4.8882886039791629E-4</v>
      </c>
      <c r="K113" t="str">
        <f>VLOOKUP($C113,Androbugs!$B$2:$C$297,2,FALSE)</f>
        <v>Y</v>
      </c>
      <c r="L113" t="str">
        <f>VLOOKUP($C113,Droidstatx!$B$2:$C$297,2,FALSE)</f>
        <v>Y</v>
      </c>
      <c r="M113" t="str">
        <f>VLOOKUP($C113,Super!$B$2:$C$297,2,FALSE)</f>
        <v>Y</v>
      </c>
      <c r="N113">
        <f>VLOOKUP($C113,'Results - OWASP'!$B$2:$L$297,2,FALSE)</f>
        <v>14</v>
      </c>
      <c r="O113">
        <f>VLOOKUP($C113,'Results - OWASP'!$B$2:$L$297,3,FALSE)</f>
        <v>8</v>
      </c>
      <c r="P113">
        <f>VLOOKUP($C113,'Results - OWASP'!$B$2:$L$297,4,FALSE)</f>
        <v>3</v>
      </c>
      <c r="Q113">
        <f>VLOOKUP($C113,'Results - OWASP'!$B$2:$L$297,5,FALSE)</f>
        <v>0</v>
      </c>
      <c r="R113">
        <f>VLOOKUP($C113,'Results - OWASP'!$B$2:$L$297,6,FALSE)</f>
        <v>6</v>
      </c>
      <c r="S113">
        <f>VLOOKUP($C113,'Results - OWASP'!$B$2:$L$297,7,FALSE)</f>
        <v>1</v>
      </c>
      <c r="T113">
        <f>VLOOKUP($C113,'Results - OWASP'!$B$2:$L$297,8,FALSE)</f>
        <v>6</v>
      </c>
      <c r="U113">
        <f>VLOOKUP($C113,'Results - OWASP'!$B$2:$L$297,9,FALSE)</f>
        <v>2</v>
      </c>
      <c r="V113">
        <f>VLOOKUP($C113,'Results - OWASP'!$B$2:$L$297,10,FALSE)</f>
        <v>2</v>
      </c>
      <c r="W113">
        <f>VLOOKUP($C113,'Results - OWASP'!$B$2:$L$297,11,FALSE)</f>
        <v>0</v>
      </c>
      <c r="X113">
        <f>VLOOKUP($C113,'Results - RiskLevel'!$B$2:$G$297,3,FALSE)</f>
        <v>42</v>
      </c>
      <c r="Y113">
        <f>VLOOKUP($C113,'Results - RiskLevel'!$B$2:$G$297,4,FALSE)</f>
        <v>14</v>
      </c>
      <c r="Z113">
        <f>VLOOKUP($C113,'Results - RiskLevel'!$B$2:$G$297,5,FALSE)</f>
        <v>20</v>
      </c>
      <c r="AA113">
        <f>VLOOKUP($C113,'Results - RiskLevel'!$B$2:$G$297,6,FALSE)</f>
        <v>8</v>
      </c>
      <c r="AB113">
        <f>VLOOKUP($C113,'Results - RiskLevel'!$B$2:$G$297,2,FALSE)</f>
        <v>0.51</v>
      </c>
    </row>
    <row r="114" spans="1:28" x14ac:dyDescent="0.2">
      <c r="A114">
        <v>113</v>
      </c>
      <c r="B114" t="s">
        <v>240</v>
      </c>
      <c r="C114" t="s">
        <v>241</v>
      </c>
      <c r="D114" t="s">
        <v>237</v>
      </c>
      <c r="E114" t="str">
        <f>VLOOKUP($C114,'APK Details'!$A$2:$E$295,3,FALSE)</f>
        <v>50,000,000+</v>
      </c>
      <c r="F114" t="str">
        <f>VLOOKUP($C114,'APK Details'!$A$2:$E$295,4,FALSE)</f>
        <v>2.6.1</v>
      </c>
      <c r="G114" t="str">
        <f>VLOOKUP($C114,'APK Details'!$A$2:$E$295,5,FALSE)</f>
        <v>2018-02-26</v>
      </c>
      <c r="H114" s="4">
        <f>VLOOKUP($C114,'Results - Sequence'!$B$2:$E$297,2,FALSE)</f>
        <v>44021.570825882489</v>
      </c>
      <c r="I114" s="4">
        <f>VLOOKUP($C114,'Results - Sequence'!$B$2:$E$297,3,FALSE)</f>
        <v>44021.571228358822</v>
      </c>
      <c r="J114" s="4">
        <f>VLOOKUP($C114,'Results - Sequence'!$B$2:$E$297,4,FALSE)</f>
        <v>4.0247633296530694E-4</v>
      </c>
      <c r="K114" t="str">
        <f>VLOOKUP($C114,Androbugs!$B$2:$C$297,2,FALSE)</f>
        <v>Y</v>
      </c>
      <c r="L114" t="str">
        <f>VLOOKUP($C114,Droidstatx!$B$2:$C$297,2,FALSE)</f>
        <v>Y</v>
      </c>
      <c r="M114" t="str">
        <f>VLOOKUP($C114,Super!$B$2:$C$297,2,FALSE)</f>
        <v>Y</v>
      </c>
      <c r="N114">
        <f>VLOOKUP($C114,'Results - OWASP'!$B$2:$L$297,2,FALSE)</f>
        <v>6</v>
      </c>
      <c r="O114">
        <f>VLOOKUP($C114,'Results - OWASP'!$B$2:$L$297,3,FALSE)</f>
        <v>6</v>
      </c>
      <c r="P114">
        <f>VLOOKUP($C114,'Results - OWASP'!$B$2:$L$297,4,FALSE)</f>
        <v>2</v>
      </c>
      <c r="Q114">
        <f>VLOOKUP($C114,'Results - OWASP'!$B$2:$L$297,5,FALSE)</f>
        <v>0</v>
      </c>
      <c r="R114">
        <f>VLOOKUP($C114,'Results - OWASP'!$B$2:$L$297,6,FALSE)</f>
        <v>6</v>
      </c>
      <c r="S114">
        <f>VLOOKUP($C114,'Results - OWASP'!$B$2:$L$297,7,FALSE)</f>
        <v>1</v>
      </c>
      <c r="T114">
        <f>VLOOKUP($C114,'Results - OWASP'!$B$2:$L$297,8,FALSE)</f>
        <v>6</v>
      </c>
      <c r="U114">
        <f>VLOOKUP($C114,'Results - OWASP'!$B$2:$L$297,9,FALSE)</f>
        <v>2</v>
      </c>
      <c r="V114">
        <f>VLOOKUP($C114,'Results - OWASP'!$B$2:$L$297,10,FALSE)</f>
        <v>2</v>
      </c>
      <c r="W114">
        <f>VLOOKUP($C114,'Results - OWASP'!$B$2:$L$297,11,FALSE)</f>
        <v>0</v>
      </c>
      <c r="X114">
        <f>VLOOKUP($C114,'Results - RiskLevel'!$B$2:$G$297,3,FALSE)</f>
        <v>31</v>
      </c>
      <c r="Y114">
        <f>VLOOKUP($C114,'Results - RiskLevel'!$B$2:$G$297,4,FALSE)</f>
        <v>10</v>
      </c>
      <c r="Z114">
        <f>VLOOKUP($C114,'Results - RiskLevel'!$B$2:$G$297,5,FALSE)</f>
        <v>14</v>
      </c>
      <c r="AA114">
        <f>VLOOKUP($C114,'Results - RiskLevel'!$B$2:$G$297,6,FALSE)</f>
        <v>7</v>
      </c>
      <c r="AB114">
        <f>VLOOKUP($C114,'Results - RiskLevel'!$B$2:$G$297,2,FALSE)</f>
        <v>0.56000000000000005</v>
      </c>
    </row>
    <row r="115" spans="1:28" x14ac:dyDescent="0.2">
      <c r="A115">
        <v>114</v>
      </c>
      <c r="B115" t="s">
        <v>242</v>
      </c>
      <c r="C115" t="s">
        <v>243</v>
      </c>
      <c r="D115" t="s">
        <v>237</v>
      </c>
      <c r="E115" t="e">
        <f>VLOOKUP($C115,'APK Details'!$A$2:$E$295,3,FALSE)</f>
        <v>#N/A</v>
      </c>
      <c r="F115" t="e">
        <f>VLOOKUP($C115,'APK Details'!$A$2:$E$295,4,FALSE)</f>
        <v>#N/A</v>
      </c>
      <c r="G115" t="e">
        <f>VLOOKUP($C115,'APK Details'!$A$2:$E$295,5,FALSE)</f>
        <v>#N/A</v>
      </c>
      <c r="H115" s="4" t="e">
        <f>VLOOKUP($C115,'Results - Sequence'!$B$2:$E$297,2,FALSE)</f>
        <v>#N/A</v>
      </c>
      <c r="I115" s="4" t="e">
        <f>VLOOKUP($C115,'Results - Sequence'!$B$2:$E$297,3,FALSE)</f>
        <v>#N/A</v>
      </c>
      <c r="J115" s="4" t="e">
        <f>VLOOKUP($C115,'Results - Sequence'!$B$2:$E$297,4,FALSE)</f>
        <v>#N/A</v>
      </c>
      <c r="K115" t="e">
        <f>VLOOKUP($C115,Androbugs!$B$2:$C$297,2,FALSE)</f>
        <v>#N/A</v>
      </c>
      <c r="L115" t="e">
        <f>VLOOKUP($C115,Droidstatx!$B$2:$C$297,2,FALSE)</f>
        <v>#N/A</v>
      </c>
      <c r="M115" t="e">
        <f>VLOOKUP($C115,Super!$B$2:$C$297,2,FALSE)</f>
        <v>#N/A</v>
      </c>
      <c r="N115" t="e">
        <f>VLOOKUP($C115,'Results - OWASP'!$B$2:$L$297,2,FALSE)</f>
        <v>#N/A</v>
      </c>
      <c r="O115" t="e">
        <f>VLOOKUP($C115,'Results - OWASP'!$B$2:$L$297,3,FALSE)</f>
        <v>#N/A</v>
      </c>
      <c r="P115" t="e">
        <f>VLOOKUP($C115,'Results - OWASP'!$B$2:$L$297,4,FALSE)</f>
        <v>#N/A</v>
      </c>
      <c r="Q115" t="e">
        <f>VLOOKUP($C115,'Results - OWASP'!$B$2:$L$297,5,FALSE)</f>
        <v>#N/A</v>
      </c>
      <c r="R115" t="e">
        <f>VLOOKUP($C115,'Results - OWASP'!$B$2:$L$297,6,FALSE)</f>
        <v>#N/A</v>
      </c>
      <c r="S115" t="e">
        <f>VLOOKUP($C115,'Results - OWASP'!$B$2:$L$297,7,FALSE)</f>
        <v>#N/A</v>
      </c>
      <c r="T115" t="e">
        <f>VLOOKUP($C115,'Results - OWASP'!$B$2:$L$297,8,FALSE)</f>
        <v>#N/A</v>
      </c>
      <c r="U115" t="e">
        <f>VLOOKUP($C115,'Results - OWASP'!$B$2:$L$297,9,FALSE)</f>
        <v>#N/A</v>
      </c>
      <c r="V115" t="e">
        <f>VLOOKUP($C115,'Results - OWASP'!$B$2:$L$297,10,FALSE)</f>
        <v>#N/A</v>
      </c>
      <c r="W115" t="e">
        <f>VLOOKUP($C115,'Results - OWASP'!$B$2:$L$297,11,FALSE)</f>
        <v>#N/A</v>
      </c>
      <c r="X115" t="e">
        <f>VLOOKUP($C115,'Results - RiskLevel'!$B$2:$G$297,3,FALSE)</f>
        <v>#N/A</v>
      </c>
      <c r="Y115" t="e">
        <f>VLOOKUP($C115,'Results - RiskLevel'!$B$2:$G$297,4,FALSE)</f>
        <v>#N/A</v>
      </c>
      <c r="Z115" t="e">
        <f>VLOOKUP($C115,'Results - RiskLevel'!$B$2:$G$297,5,FALSE)</f>
        <v>#N/A</v>
      </c>
      <c r="AA115" t="e">
        <f>VLOOKUP($C115,'Results - RiskLevel'!$B$2:$G$297,6,FALSE)</f>
        <v>#N/A</v>
      </c>
      <c r="AB115" t="e">
        <f>VLOOKUP($C115,'Results - RiskLevel'!$B$2:$G$297,2,FALSE)</f>
        <v>#N/A</v>
      </c>
    </row>
    <row r="116" spans="1:28" x14ac:dyDescent="0.2">
      <c r="A116">
        <v>115</v>
      </c>
      <c r="B116" t="s">
        <v>244</v>
      </c>
      <c r="C116" t="s">
        <v>245</v>
      </c>
      <c r="D116" t="s">
        <v>237</v>
      </c>
      <c r="E116" t="str">
        <f>VLOOKUP($C116,'APK Details'!$A$2:$E$295,3,FALSE)</f>
        <v>1,000,000+</v>
      </c>
      <c r="F116" t="str">
        <f>VLOOKUP($C116,'APK Details'!$A$2:$E$295,4,FALSE)</f>
        <v>Varies with device</v>
      </c>
      <c r="G116" t="str">
        <f>VLOOKUP($C116,'APK Details'!$A$2:$E$295,5,FALSE)</f>
        <v>2016-01-21</v>
      </c>
      <c r="H116" s="4">
        <f>VLOOKUP($C116,'Results - Sequence'!$B$2:$E$297,2,FALSE)</f>
        <v>44021.560594941329</v>
      </c>
      <c r="I116" s="4">
        <f>VLOOKUP($C116,'Results - Sequence'!$B$2:$E$297,3,FALSE)</f>
        <v>44021.561034703183</v>
      </c>
      <c r="J116" s="4">
        <f>VLOOKUP($C116,'Results - Sequence'!$B$2:$E$297,4,FALSE)</f>
        <v>4.3976185406791046E-4</v>
      </c>
      <c r="K116" t="str">
        <f>VLOOKUP($C116,Androbugs!$B$2:$C$297,2,FALSE)</f>
        <v>Y</v>
      </c>
      <c r="L116" t="str">
        <f>VLOOKUP($C116,Droidstatx!$B$2:$C$297,2,FALSE)</f>
        <v>Y</v>
      </c>
      <c r="M116" t="str">
        <f>VLOOKUP($C116,Super!$B$2:$C$297,2,FALSE)</f>
        <v>Y</v>
      </c>
      <c r="N116">
        <f>VLOOKUP($C116,'Results - OWASP'!$B$2:$L$297,2,FALSE)</f>
        <v>11</v>
      </c>
      <c r="O116">
        <f>VLOOKUP($C116,'Results - OWASP'!$B$2:$L$297,3,FALSE)</f>
        <v>10</v>
      </c>
      <c r="P116">
        <f>VLOOKUP($C116,'Results - OWASP'!$B$2:$L$297,4,FALSE)</f>
        <v>4</v>
      </c>
      <c r="Q116">
        <f>VLOOKUP($C116,'Results - OWASP'!$B$2:$L$297,5,FALSE)</f>
        <v>0</v>
      </c>
      <c r="R116">
        <f>VLOOKUP($C116,'Results - OWASP'!$B$2:$L$297,6,FALSE)</f>
        <v>5</v>
      </c>
      <c r="S116">
        <f>VLOOKUP($C116,'Results - OWASP'!$B$2:$L$297,7,FALSE)</f>
        <v>1</v>
      </c>
      <c r="T116">
        <f>VLOOKUP($C116,'Results - OWASP'!$B$2:$L$297,8,FALSE)</f>
        <v>6</v>
      </c>
      <c r="U116">
        <f>VLOOKUP($C116,'Results - OWASP'!$B$2:$L$297,9,FALSE)</f>
        <v>3</v>
      </c>
      <c r="V116">
        <f>VLOOKUP($C116,'Results - OWASP'!$B$2:$L$297,10,FALSE)</f>
        <v>2</v>
      </c>
      <c r="W116">
        <f>VLOOKUP($C116,'Results - OWASP'!$B$2:$L$297,11,FALSE)</f>
        <v>1</v>
      </c>
      <c r="X116">
        <f>VLOOKUP($C116,'Results - RiskLevel'!$B$2:$G$297,3,FALSE)</f>
        <v>43</v>
      </c>
      <c r="Y116">
        <f>VLOOKUP($C116,'Results - RiskLevel'!$B$2:$G$297,4,FALSE)</f>
        <v>11</v>
      </c>
      <c r="Z116">
        <f>VLOOKUP($C116,'Results - RiskLevel'!$B$2:$G$297,5,FALSE)</f>
        <v>19</v>
      </c>
      <c r="AA116">
        <f>VLOOKUP($C116,'Results - RiskLevel'!$B$2:$G$297,6,FALSE)</f>
        <v>13</v>
      </c>
      <c r="AB116">
        <f>VLOOKUP($C116,'Results - RiskLevel'!$B$2:$G$297,2,FALSE)</f>
        <v>0.6</v>
      </c>
    </row>
    <row r="117" spans="1:28" x14ac:dyDescent="0.2">
      <c r="A117">
        <v>116</v>
      </c>
      <c r="B117" t="s">
        <v>246</v>
      </c>
      <c r="C117" t="s">
        <v>247</v>
      </c>
      <c r="D117" t="s">
        <v>237</v>
      </c>
      <c r="E117" t="str">
        <f>VLOOKUP($C117,'APK Details'!$A$2:$E$295,3,FALSE)</f>
        <v>500,000+</v>
      </c>
      <c r="F117" t="str">
        <f>VLOOKUP($C117,'APK Details'!$A$2:$E$295,4,FALSE)</f>
        <v>2.4.1</v>
      </c>
      <c r="G117" t="str">
        <f>VLOOKUP($C117,'APK Details'!$A$2:$E$295,5,FALSE)</f>
        <v>2018-07-12</v>
      </c>
      <c r="H117" s="4">
        <f>VLOOKUP($C117,'Results - Sequence'!$B$2:$E$297,2,FALSE)</f>
        <v>44021.570392184549</v>
      </c>
      <c r="I117" s="4">
        <f>VLOOKUP($C117,'Results - Sequence'!$B$2:$E$297,3,FALSE)</f>
        <v>44021.570825820163</v>
      </c>
      <c r="J117" s="4">
        <f>VLOOKUP($C117,'Results - Sequence'!$B$2:$E$297,4,FALSE)</f>
        <v>4.3363561417208984E-4</v>
      </c>
      <c r="K117" t="str">
        <f>VLOOKUP($C117,Androbugs!$B$2:$C$297,2,FALSE)</f>
        <v>Y</v>
      </c>
      <c r="L117" t="str">
        <f>VLOOKUP($C117,Droidstatx!$B$2:$C$297,2,FALSE)</f>
        <v>Y</v>
      </c>
      <c r="M117" t="str">
        <f>VLOOKUP($C117,Super!$B$2:$C$297,2,FALSE)</f>
        <v>Y</v>
      </c>
      <c r="N117">
        <f>VLOOKUP($C117,'Results - OWASP'!$B$2:$L$297,2,FALSE)</f>
        <v>10</v>
      </c>
      <c r="O117">
        <f>VLOOKUP($C117,'Results - OWASP'!$B$2:$L$297,3,FALSE)</f>
        <v>7</v>
      </c>
      <c r="P117">
        <f>VLOOKUP($C117,'Results - OWASP'!$B$2:$L$297,4,FALSE)</f>
        <v>3</v>
      </c>
      <c r="Q117">
        <f>VLOOKUP($C117,'Results - OWASP'!$B$2:$L$297,5,FALSE)</f>
        <v>0</v>
      </c>
      <c r="R117">
        <f>VLOOKUP($C117,'Results - OWASP'!$B$2:$L$297,6,FALSE)</f>
        <v>5</v>
      </c>
      <c r="S117">
        <f>VLOOKUP($C117,'Results - OWASP'!$B$2:$L$297,7,FALSE)</f>
        <v>1</v>
      </c>
      <c r="T117">
        <f>VLOOKUP($C117,'Results - OWASP'!$B$2:$L$297,8,FALSE)</f>
        <v>6</v>
      </c>
      <c r="U117">
        <f>VLOOKUP($C117,'Results - OWASP'!$B$2:$L$297,9,FALSE)</f>
        <v>4</v>
      </c>
      <c r="V117">
        <f>VLOOKUP($C117,'Results - OWASP'!$B$2:$L$297,10,FALSE)</f>
        <v>2</v>
      </c>
      <c r="W117">
        <f>VLOOKUP($C117,'Results - OWASP'!$B$2:$L$297,11,FALSE)</f>
        <v>1</v>
      </c>
      <c r="X117">
        <f>VLOOKUP($C117,'Results - RiskLevel'!$B$2:$G$297,3,FALSE)</f>
        <v>39</v>
      </c>
      <c r="Y117">
        <f>VLOOKUP($C117,'Results - RiskLevel'!$B$2:$G$297,4,FALSE)</f>
        <v>12</v>
      </c>
      <c r="Z117">
        <f>VLOOKUP($C117,'Results - RiskLevel'!$B$2:$G$297,5,FALSE)</f>
        <v>17</v>
      </c>
      <c r="AA117">
        <f>VLOOKUP($C117,'Results - RiskLevel'!$B$2:$G$297,6,FALSE)</f>
        <v>10</v>
      </c>
      <c r="AB117">
        <f>VLOOKUP($C117,'Results - RiskLevel'!$B$2:$G$297,2,FALSE)</f>
        <v>0.54</v>
      </c>
    </row>
    <row r="118" spans="1:28" x14ac:dyDescent="0.2">
      <c r="A118">
        <v>117</v>
      </c>
      <c r="B118" t="s">
        <v>248</v>
      </c>
      <c r="C118" t="s">
        <v>249</v>
      </c>
      <c r="D118" t="s">
        <v>237</v>
      </c>
      <c r="E118" t="str">
        <f>VLOOKUP($C118,'APK Details'!$A$2:$E$295,3,FALSE)</f>
        <v>100,000+</v>
      </c>
      <c r="F118" t="str">
        <f>VLOOKUP($C118,'APK Details'!$A$2:$E$295,4,FALSE)</f>
        <v>2.3.0</v>
      </c>
      <c r="G118" t="str">
        <f>VLOOKUP($C118,'APK Details'!$A$2:$E$295,5,FALSE)</f>
        <v>2018-04-05</v>
      </c>
      <c r="H118" s="4">
        <f>VLOOKUP($C118,'Results - Sequence'!$B$2:$E$297,2,FALSE)</f>
        <v>44021.589291331038</v>
      </c>
      <c r="I118" s="4">
        <f>VLOOKUP($C118,'Results - Sequence'!$B$2:$E$297,3,FALSE)</f>
        <v>44021.589625393222</v>
      </c>
      <c r="J118" s="4">
        <f>VLOOKUP($C118,'Results - Sequence'!$B$2:$E$297,4,FALSE)</f>
        <v>3.3406218426534906E-4</v>
      </c>
      <c r="K118" t="str">
        <f>VLOOKUP($C118,Androbugs!$B$2:$C$297,2,FALSE)</f>
        <v>Y</v>
      </c>
      <c r="L118" t="str">
        <f>VLOOKUP($C118,Droidstatx!$B$2:$C$297,2,FALSE)</f>
        <v>Y</v>
      </c>
      <c r="M118" t="str">
        <f>VLOOKUP($C118,Super!$B$2:$C$297,2,FALSE)</f>
        <v>Y</v>
      </c>
      <c r="N118">
        <f>VLOOKUP($C118,'Results - OWASP'!$B$2:$L$297,2,FALSE)</f>
        <v>7</v>
      </c>
      <c r="O118">
        <f>VLOOKUP($C118,'Results - OWASP'!$B$2:$L$297,3,FALSE)</f>
        <v>7</v>
      </c>
      <c r="P118">
        <f>VLOOKUP($C118,'Results - OWASP'!$B$2:$L$297,4,FALSE)</f>
        <v>5</v>
      </c>
      <c r="Q118">
        <f>VLOOKUP($C118,'Results - OWASP'!$B$2:$L$297,5,FALSE)</f>
        <v>0</v>
      </c>
      <c r="R118">
        <f>VLOOKUP($C118,'Results - OWASP'!$B$2:$L$297,6,FALSE)</f>
        <v>2</v>
      </c>
      <c r="S118">
        <f>VLOOKUP($C118,'Results - OWASP'!$B$2:$L$297,7,FALSE)</f>
        <v>0</v>
      </c>
      <c r="T118">
        <f>VLOOKUP($C118,'Results - OWASP'!$B$2:$L$297,8,FALSE)</f>
        <v>5</v>
      </c>
      <c r="U118">
        <f>VLOOKUP($C118,'Results - OWASP'!$B$2:$L$297,9,FALSE)</f>
        <v>3</v>
      </c>
      <c r="V118">
        <f>VLOOKUP($C118,'Results - OWASP'!$B$2:$L$297,10,FALSE)</f>
        <v>2</v>
      </c>
      <c r="W118">
        <f>VLOOKUP($C118,'Results - OWASP'!$B$2:$L$297,11,FALSE)</f>
        <v>0</v>
      </c>
      <c r="X118">
        <f>VLOOKUP($C118,'Results - RiskLevel'!$B$2:$G$297,3,FALSE)</f>
        <v>31</v>
      </c>
      <c r="Y118">
        <f>VLOOKUP($C118,'Results - RiskLevel'!$B$2:$G$297,4,FALSE)</f>
        <v>13</v>
      </c>
      <c r="Z118">
        <f>VLOOKUP($C118,'Results - RiskLevel'!$B$2:$G$297,5,FALSE)</f>
        <v>12</v>
      </c>
      <c r="AA118">
        <f>VLOOKUP($C118,'Results - RiskLevel'!$B$2:$G$297,6,FALSE)</f>
        <v>6</v>
      </c>
      <c r="AB118">
        <f>VLOOKUP($C118,'Results - RiskLevel'!$B$2:$G$297,2,FALSE)</f>
        <v>0.5</v>
      </c>
    </row>
    <row r="119" spans="1:28" x14ac:dyDescent="0.2">
      <c r="A119">
        <v>118</v>
      </c>
      <c r="B119" t="s">
        <v>250</v>
      </c>
      <c r="C119" t="s">
        <v>251</v>
      </c>
      <c r="D119" t="s">
        <v>237</v>
      </c>
      <c r="E119" t="str">
        <f>VLOOKUP($C119,'APK Details'!$A$2:$E$295,3,FALSE)</f>
        <v>10,000,000+</v>
      </c>
      <c r="F119" t="str">
        <f>VLOOKUP($C119,'APK Details'!$A$2:$E$295,4,FALSE)</f>
        <v>8.18.52</v>
      </c>
      <c r="G119" t="str">
        <f>VLOOKUP($C119,'APK Details'!$A$2:$E$295,5,FALSE)</f>
        <v>2010-11-29</v>
      </c>
      <c r="H119" s="4">
        <f>VLOOKUP($C119,'Results - Sequence'!$B$2:$E$297,2,FALSE)</f>
        <v>44021.602074839917</v>
      </c>
      <c r="I119" s="4">
        <f>VLOOKUP($C119,'Results - Sequence'!$B$2:$E$297,3,FALSE)</f>
        <v>44021.602486231561</v>
      </c>
      <c r="J119" s="4">
        <f>VLOOKUP($C119,'Results - Sequence'!$B$2:$E$297,4,FALSE)</f>
        <v>4.1139164386549965E-4</v>
      </c>
      <c r="K119" t="str">
        <f>VLOOKUP($C119,Androbugs!$B$2:$C$297,2,FALSE)</f>
        <v>Y</v>
      </c>
      <c r="L119" t="str">
        <f>VLOOKUP($C119,Droidstatx!$B$2:$C$297,2,FALSE)</f>
        <v>Y</v>
      </c>
      <c r="M119" t="str">
        <f>VLOOKUP($C119,Super!$B$2:$C$297,2,FALSE)</f>
        <v>Y</v>
      </c>
      <c r="N119">
        <f>VLOOKUP($C119,'Results - OWASP'!$B$2:$L$297,2,FALSE)</f>
        <v>14</v>
      </c>
      <c r="O119">
        <f>VLOOKUP($C119,'Results - OWASP'!$B$2:$L$297,3,FALSE)</f>
        <v>9</v>
      </c>
      <c r="P119">
        <f>VLOOKUP($C119,'Results - OWASP'!$B$2:$L$297,4,FALSE)</f>
        <v>2</v>
      </c>
      <c r="Q119">
        <f>VLOOKUP($C119,'Results - OWASP'!$B$2:$L$297,5,FALSE)</f>
        <v>0</v>
      </c>
      <c r="R119">
        <f>VLOOKUP($C119,'Results - OWASP'!$B$2:$L$297,6,FALSE)</f>
        <v>5</v>
      </c>
      <c r="S119">
        <f>VLOOKUP($C119,'Results - OWASP'!$B$2:$L$297,7,FALSE)</f>
        <v>1</v>
      </c>
      <c r="T119">
        <f>VLOOKUP($C119,'Results - OWASP'!$B$2:$L$297,8,FALSE)</f>
        <v>6</v>
      </c>
      <c r="U119">
        <f>VLOOKUP($C119,'Results - OWASP'!$B$2:$L$297,9,FALSE)</f>
        <v>4</v>
      </c>
      <c r="V119">
        <f>VLOOKUP($C119,'Results - OWASP'!$B$2:$L$297,10,FALSE)</f>
        <v>2</v>
      </c>
      <c r="W119">
        <f>VLOOKUP($C119,'Results - OWASP'!$B$2:$L$297,11,FALSE)</f>
        <v>0</v>
      </c>
      <c r="X119">
        <f>VLOOKUP($C119,'Results - RiskLevel'!$B$2:$G$297,3,FALSE)</f>
        <v>43</v>
      </c>
      <c r="Y119">
        <f>VLOOKUP($C119,'Results - RiskLevel'!$B$2:$G$297,4,FALSE)</f>
        <v>13</v>
      </c>
      <c r="Z119">
        <f>VLOOKUP($C119,'Results - RiskLevel'!$B$2:$G$297,5,FALSE)</f>
        <v>22</v>
      </c>
      <c r="AA119">
        <f>VLOOKUP($C119,'Results - RiskLevel'!$B$2:$G$297,6,FALSE)</f>
        <v>8</v>
      </c>
      <c r="AB119">
        <f>VLOOKUP($C119,'Results - RiskLevel'!$B$2:$G$297,2,FALSE)</f>
        <v>0.52</v>
      </c>
    </row>
    <row r="120" spans="1:28" x14ac:dyDescent="0.2">
      <c r="A120">
        <v>119</v>
      </c>
      <c r="B120" t="s">
        <v>252</v>
      </c>
      <c r="C120" t="s">
        <v>253</v>
      </c>
      <c r="D120" t="s">
        <v>237</v>
      </c>
      <c r="E120" t="e">
        <f>VLOOKUP($C120,'APK Details'!$A$2:$E$295,3,FALSE)</f>
        <v>#N/A</v>
      </c>
      <c r="F120" t="e">
        <f>VLOOKUP($C120,'APK Details'!$A$2:$E$295,4,FALSE)</f>
        <v>#N/A</v>
      </c>
      <c r="G120" t="e">
        <f>VLOOKUP($C120,'APK Details'!$A$2:$E$295,5,FALSE)</f>
        <v>#N/A</v>
      </c>
      <c r="H120" s="4" t="e">
        <f>VLOOKUP($C120,'Results - Sequence'!$B$2:$E$297,2,FALSE)</f>
        <v>#N/A</v>
      </c>
      <c r="I120" s="4" t="e">
        <f>VLOOKUP($C120,'Results - Sequence'!$B$2:$E$297,3,FALSE)</f>
        <v>#N/A</v>
      </c>
      <c r="J120" s="4" t="e">
        <f>VLOOKUP($C120,'Results - Sequence'!$B$2:$E$297,4,FALSE)</f>
        <v>#N/A</v>
      </c>
      <c r="K120" t="e">
        <f>VLOOKUP($C120,Androbugs!$B$2:$C$297,2,FALSE)</f>
        <v>#N/A</v>
      </c>
      <c r="L120" t="e">
        <f>VLOOKUP($C120,Droidstatx!$B$2:$C$297,2,FALSE)</f>
        <v>#N/A</v>
      </c>
      <c r="M120" t="e">
        <f>VLOOKUP($C120,Super!$B$2:$C$297,2,FALSE)</f>
        <v>#N/A</v>
      </c>
      <c r="N120" t="e">
        <f>VLOOKUP($C120,'Results - OWASP'!$B$2:$L$297,2,FALSE)</f>
        <v>#N/A</v>
      </c>
      <c r="O120" t="e">
        <f>VLOOKUP($C120,'Results - OWASP'!$B$2:$L$297,3,FALSE)</f>
        <v>#N/A</v>
      </c>
      <c r="P120" t="e">
        <f>VLOOKUP($C120,'Results - OWASP'!$B$2:$L$297,4,FALSE)</f>
        <v>#N/A</v>
      </c>
      <c r="Q120" t="e">
        <f>VLOOKUP($C120,'Results - OWASP'!$B$2:$L$297,5,FALSE)</f>
        <v>#N/A</v>
      </c>
      <c r="R120" t="e">
        <f>VLOOKUP($C120,'Results - OWASP'!$B$2:$L$297,6,FALSE)</f>
        <v>#N/A</v>
      </c>
      <c r="S120" t="e">
        <f>VLOOKUP($C120,'Results - OWASP'!$B$2:$L$297,7,FALSE)</f>
        <v>#N/A</v>
      </c>
      <c r="T120" t="e">
        <f>VLOOKUP($C120,'Results - OWASP'!$B$2:$L$297,8,FALSE)</f>
        <v>#N/A</v>
      </c>
      <c r="U120" t="e">
        <f>VLOOKUP($C120,'Results - OWASP'!$B$2:$L$297,9,FALSE)</f>
        <v>#N/A</v>
      </c>
      <c r="V120" t="e">
        <f>VLOOKUP($C120,'Results - OWASP'!$B$2:$L$297,10,FALSE)</f>
        <v>#N/A</v>
      </c>
      <c r="W120" t="e">
        <f>VLOOKUP($C120,'Results - OWASP'!$B$2:$L$297,11,FALSE)</f>
        <v>#N/A</v>
      </c>
      <c r="X120" t="e">
        <f>VLOOKUP($C120,'Results - RiskLevel'!$B$2:$G$297,3,FALSE)</f>
        <v>#N/A</v>
      </c>
      <c r="Y120" t="e">
        <f>VLOOKUP($C120,'Results - RiskLevel'!$B$2:$G$297,4,FALSE)</f>
        <v>#N/A</v>
      </c>
      <c r="Z120" t="e">
        <f>VLOOKUP($C120,'Results - RiskLevel'!$B$2:$G$297,5,FALSE)</f>
        <v>#N/A</v>
      </c>
      <c r="AA120" t="e">
        <f>VLOOKUP($C120,'Results - RiskLevel'!$B$2:$G$297,6,FALSE)</f>
        <v>#N/A</v>
      </c>
      <c r="AB120" t="e">
        <f>VLOOKUP($C120,'Results - RiskLevel'!$B$2:$G$297,2,FALSE)</f>
        <v>#N/A</v>
      </c>
    </row>
    <row r="121" spans="1:28" x14ac:dyDescent="0.2">
      <c r="A121">
        <v>120</v>
      </c>
      <c r="B121" t="s">
        <v>254</v>
      </c>
      <c r="C121" t="s">
        <v>255</v>
      </c>
      <c r="D121" t="s">
        <v>237</v>
      </c>
      <c r="E121" t="e">
        <f>VLOOKUP($C121,'APK Details'!$A$2:$E$295,3,FALSE)</f>
        <v>#N/A</v>
      </c>
      <c r="F121" t="e">
        <f>VLOOKUP($C121,'APK Details'!$A$2:$E$295,4,FALSE)</f>
        <v>#N/A</v>
      </c>
      <c r="G121" t="e">
        <f>VLOOKUP($C121,'APK Details'!$A$2:$E$295,5,FALSE)</f>
        <v>#N/A</v>
      </c>
      <c r="H121" s="4" t="e">
        <f>VLOOKUP($C121,'Results - Sequence'!$B$2:$E$297,2,FALSE)</f>
        <v>#N/A</v>
      </c>
      <c r="I121" s="4" t="e">
        <f>VLOOKUP($C121,'Results - Sequence'!$B$2:$E$297,3,FALSE)</f>
        <v>#N/A</v>
      </c>
      <c r="J121" s="4" t="e">
        <f>VLOOKUP($C121,'Results - Sequence'!$B$2:$E$297,4,FALSE)</f>
        <v>#N/A</v>
      </c>
      <c r="K121" t="e">
        <f>VLOOKUP($C121,Androbugs!$B$2:$C$297,2,FALSE)</f>
        <v>#N/A</v>
      </c>
      <c r="L121" t="e">
        <f>VLOOKUP($C121,Droidstatx!$B$2:$C$297,2,FALSE)</f>
        <v>#N/A</v>
      </c>
      <c r="M121" t="e">
        <f>VLOOKUP($C121,Super!$B$2:$C$297,2,FALSE)</f>
        <v>#N/A</v>
      </c>
      <c r="N121" t="e">
        <f>VLOOKUP($C121,'Results - OWASP'!$B$2:$L$297,2,FALSE)</f>
        <v>#N/A</v>
      </c>
      <c r="O121" t="e">
        <f>VLOOKUP($C121,'Results - OWASP'!$B$2:$L$297,3,FALSE)</f>
        <v>#N/A</v>
      </c>
      <c r="P121" t="e">
        <f>VLOOKUP($C121,'Results - OWASP'!$B$2:$L$297,4,FALSE)</f>
        <v>#N/A</v>
      </c>
      <c r="Q121" t="e">
        <f>VLOOKUP($C121,'Results - OWASP'!$B$2:$L$297,5,FALSE)</f>
        <v>#N/A</v>
      </c>
      <c r="R121" t="e">
        <f>VLOOKUP($C121,'Results - OWASP'!$B$2:$L$297,6,FALSE)</f>
        <v>#N/A</v>
      </c>
      <c r="S121" t="e">
        <f>VLOOKUP($C121,'Results - OWASP'!$B$2:$L$297,7,FALSE)</f>
        <v>#N/A</v>
      </c>
      <c r="T121" t="e">
        <f>VLOOKUP($C121,'Results - OWASP'!$B$2:$L$297,8,FALSE)</f>
        <v>#N/A</v>
      </c>
      <c r="U121" t="e">
        <f>VLOOKUP($C121,'Results - OWASP'!$B$2:$L$297,9,FALSE)</f>
        <v>#N/A</v>
      </c>
      <c r="V121" t="e">
        <f>VLOOKUP($C121,'Results - OWASP'!$B$2:$L$297,10,FALSE)</f>
        <v>#N/A</v>
      </c>
      <c r="W121" t="e">
        <f>VLOOKUP($C121,'Results - OWASP'!$B$2:$L$297,11,FALSE)</f>
        <v>#N/A</v>
      </c>
      <c r="X121" t="e">
        <f>VLOOKUP($C121,'Results - RiskLevel'!$B$2:$G$297,3,FALSE)</f>
        <v>#N/A</v>
      </c>
      <c r="Y121" t="e">
        <f>VLOOKUP($C121,'Results - RiskLevel'!$B$2:$G$297,4,FALSE)</f>
        <v>#N/A</v>
      </c>
      <c r="Z121" t="e">
        <f>VLOOKUP($C121,'Results - RiskLevel'!$B$2:$G$297,5,FALSE)</f>
        <v>#N/A</v>
      </c>
      <c r="AA121" t="e">
        <f>VLOOKUP($C121,'Results - RiskLevel'!$B$2:$G$297,6,FALSE)</f>
        <v>#N/A</v>
      </c>
      <c r="AB121" t="e">
        <f>VLOOKUP($C121,'Results - RiskLevel'!$B$2:$G$297,2,FALSE)</f>
        <v>#N/A</v>
      </c>
    </row>
    <row r="122" spans="1:28" x14ac:dyDescent="0.2">
      <c r="A122">
        <v>121</v>
      </c>
      <c r="B122" t="s">
        <v>256</v>
      </c>
      <c r="C122" t="s">
        <v>257</v>
      </c>
      <c r="D122" t="s">
        <v>258</v>
      </c>
      <c r="E122" t="str">
        <f>VLOOKUP($C122,'APK Details'!$A$2:$E$295,3,FALSE)</f>
        <v>10,000+</v>
      </c>
      <c r="F122" t="str">
        <f>VLOOKUP($C122,'APK Details'!$A$2:$E$295,4,FALSE)</f>
        <v>1.1.1</v>
      </c>
      <c r="G122" t="str">
        <f>VLOOKUP($C122,'APK Details'!$A$2:$E$295,5,FALSE)</f>
        <v>2017-12-14</v>
      </c>
      <c r="H122" s="4" t="e">
        <f>VLOOKUP($C122,'Results - Sequence'!$B$2:$E$297,2,FALSE)</f>
        <v>#N/A</v>
      </c>
      <c r="I122" s="4" t="e">
        <f>VLOOKUP($C122,'Results - Sequence'!$B$2:$E$297,3,FALSE)</f>
        <v>#N/A</v>
      </c>
      <c r="J122" s="4" t="e">
        <f>VLOOKUP($C122,'Results - Sequence'!$B$2:$E$297,4,FALSE)</f>
        <v>#N/A</v>
      </c>
      <c r="K122" t="e">
        <f>VLOOKUP($C122,Androbugs!$B$2:$C$297,2,FALSE)</f>
        <v>#N/A</v>
      </c>
      <c r="L122" t="e">
        <f>VLOOKUP($C122,Droidstatx!$B$2:$C$297,2,FALSE)</f>
        <v>#N/A</v>
      </c>
      <c r="M122" t="e">
        <f>VLOOKUP($C122,Super!$B$2:$C$297,2,FALSE)</f>
        <v>#N/A</v>
      </c>
      <c r="N122" t="e">
        <f>VLOOKUP($C122,'Results - OWASP'!$B$2:$L$297,2,FALSE)</f>
        <v>#N/A</v>
      </c>
      <c r="O122" t="e">
        <f>VLOOKUP($C122,'Results - OWASP'!$B$2:$L$297,3,FALSE)</f>
        <v>#N/A</v>
      </c>
      <c r="P122" t="e">
        <f>VLOOKUP($C122,'Results - OWASP'!$B$2:$L$297,4,FALSE)</f>
        <v>#N/A</v>
      </c>
      <c r="Q122" t="e">
        <f>VLOOKUP($C122,'Results - OWASP'!$B$2:$L$297,5,FALSE)</f>
        <v>#N/A</v>
      </c>
      <c r="R122" t="e">
        <f>VLOOKUP($C122,'Results - OWASP'!$B$2:$L$297,6,FALSE)</f>
        <v>#N/A</v>
      </c>
      <c r="S122" t="e">
        <f>VLOOKUP($C122,'Results - OWASP'!$B$2:$L$297,7,FALSE)</f>
        <v>#N/A</v>
      </c>
      <c r="T122" t="e">
        <f>VLOOKUP($C122,'Results - OWASP'!$B$2:$L$297,8,FALSE)</f>
        <v>#N/A</v>
      </c>
      <c r="U122" t="e">
        <f>VLOOKUP($C122,'Results - OWASP'!$B$2:$L$297,9,FALSE)</f>
        <v>#N/A</v>
      </c>
      <c r="V122" t="e">
        <f>VLOOKUP($C122,'Results - OWASP'!$B$2:$L$297,10,FALSE)</f>
        <v>#N/A</v>
      </c>
      <c r="W122" t="e">
        <f>VLOOKUP($C122,'Results - OWASP'!$B$2:$L$297,11,FALSE)</f>
        <v>#N/A</v>
      </c>
      <c r="X122" t="e">
        <f>VLOOKUP($C122,'Results - RiskLevel'!$B$2:$G$297,3,FALSE)</f>
        <v>#N/A</v>
      </c>
      <c r="Y122" t="e">
        <f>VLOOKUP($C122,'Results - RiskLevel'!$B$2:$G$297,4,FALSE)</f>
        <v>#N/A</v>
      </c>
      <c r="Z122" t="e">
        <f>VLOOKUP($C122,'Results - RiskLevel'!$B$2:$G$297,5,FALSE)</f>
        <v>#N/A</v>
      </c>
      <c r="AA122" t="e">
        <f>VLOOKUP($C122,'Results - RiskLevel'!$B$2:$G$297,6,FALSE)</f>
        <v>#N/A</v>
      </c>
      <c r="AB122" t="e">
        <f>VLOOKUP($C122,'Results - RiskLevel'!$B$2:$G$297,2,FALSE)</f>
        <v>#N/A</v>
      </c>
    </row>
    <row r="123" spans="1:28" x14ac:dyDescent="0.2">
      <c r="A123">
        <v>122</v>
      </c>
      <c r="B123" t="s">
        <v>259</v>
      </c>
      <c r="C123" t="s">
        <v>260</v>
      </c>
      <c r="D123" t="s">
        <v>258</v>
      </c>
      <c r="E123" t="str">
        <f>VLOOKUP($C123,'APK Details'!$A$2:$E$295,3,FALSE)</f>
        <v>500,000+</v>
      </c>
      <c r="F123" t="str">
        <f>VLOOKUP($C123,'APK Details'!$A$2:$E$295,4,FALSE)</f>
        <v>1.0</v>
      </c>
      <c r="G123" t="str">
        <f>VLOOKUP($C123,'APK Details'!$A$2:$E$295,5,FALSE)</f>
        <v>2020-03-28</v>
      </c>
      <c r="H123" s="4" t="e">
        <f>VLOOKUP($C123,'Results - Sequence'!$B$2:$E$297,2,FALSE)</f>
        <v>#N/A</v>
      </c>
      <c r="I123" s="4" t="e">
        <f>VLOOKUP($C123,'Results - Sequence'!$B$2:$E$297,3,FALSE)</f>
        <v>#N/A</v>
      </c>
      <c r="J123" s="4" t="e">
        <f>VLOOKUP($C123,'Results - Sequence'!$B$2:$E$297,4,FALSE)</f>
        <v>#N/A</v>
      </c>
      <c r="K123" t="e">
        <f>VLOOKUP($C123,Androbugs!$B$2:$C$297,2,FALSE)</f>
        <v>#N/A</v>
      </c>
      <c r="L123" t="e">
        <f>VLOOKUP($C123,Droidstatx!$B$2:$C$297,2,FALSE)</f>
        <v>#N/A</v>
      </c>
      <c r="M123" t="e">
        <f>VLOOKUP($C123,Super!$B$2:$C$297,2,FALSE)</f>
        <v>#N/A</v>
      </c>
      <c r="N123" t="e">
        <f>VLOOKUP($C123,'Results - OWASP'!$B$2:$L$297,2,FALSE)</f>
        <v>#N/A</v>
      </c>
      <c r="O123" t="e">
        <f>VLOOKUP($C123,'Results - OWASP'!$B$2:$L$297,3,FALSE)</f>
        <v>#N/A</v>
      </c>
      <c r="P123" t="e">
        <f>VLOOKUP($C123,'Results - OWASP'!$B$2:$L$297,4,FALSE)</f>
        <v>#N/A</v>
      </c>
      <c r="Q123" t="e">
        <f>VLOOKUP($C123,'Results - OWASP'!$B$2:$L$297,5,FALSE)</f>
        <v>#N/A</v>
      </c>
      <c r="R123" t="e">
        <f>VLOOKUP($C123,'Results - OWASP'!$B$2:$L$297,6,FALSE)</f>
        <v>#N/A</v>
      </c>
      <c r="S123" t="e">
        <f>VLOOKUP($C123,'Results - OWASP'!$B$2:$L$297,7,FALSE)</f>
        <v>#N/A</v>
      </c>
      <c r="T123" t="e">
        <f>VLOOKUP($C123,'Results - OWASP'!$B$2:$L$297,8,FALSE)</f>
        <v>#N/A</v>
      </c>
      <c r="U123" t="e">
        <f>VLOOKUP($C123,'Results - OWASP'!$B$2:$L$297,9,FALSE)</f>
        <v>#N/A</v>
      </c>
      <c r="V123" t="e">
        <f>VLOOKUP($C123,'Results - OWASP'!$B$2:$L$297,10,FALSE)</f>
        <v>#N/A</v>
      </c>
      <c r="W123" t="e">
        <f>VLOOKUP($C123,'Results - OWASP'!$B$2:$L$297,11,FALSE)</f>
        <v>#N/A</v>
      </c>
      <c r="X123" t="e">
        <f>VLOOKUP($C123,'Results - RiskLevel'!$B$2:$G$297,3,FALSE)</f>
        <v>#N/A</v>
      </c>
      <c r="Y123" t="e">
        <f>VLOOKUP($C123,'Results - RiskLevel'!$B$2:$G$297,4,FALSE)</f>
        <v>#N/A</v>
      </c>
      <c r="Z123" t="e">
        <f>VLOOKUP($C123,'Results - RiskLevel'!$B$2:$G$297,5,FALSE)</f>
        <v>#N/A</v>
      </c>
      <c r="AA123" t="e">
        <f>VLOOKUP($C123,'Results - RiskLevel'!$B$2:$G$297,6,FALSE)</f>
        <v>#N/A</v>
      </c>
      <c r="AB123" t="e">
        <f>VLOOKUP($C123,'Results - RiskLevel'!$B$2:$G$297,2,FALSE)</f>
        <v>#N/A</v>
      </c>
    </row>
    <row r="124" spans="1:28" x14ac:dyDescent="0.2">
      <c r="A124">
        <v>123</v>
      </c>
      <c r="B124" t="s">
        <v>261</v>
      </c>
      <c r="C124" t="s">
        <v>262</v>
      </c>
      <c r="D124" t="s">
        <v>258</v>
      </c>
      <c r="E124" t="e">
        <f>VLOOKUP($C124,'APK Details'!$A$2:$E$295,3,FALSE)</f>
        <v>#N/A</v>
      </c>
      <c r="F124" t="e">
        <f>VLOOKUP($C124,'APK Details'!$A$2:$E$295,4,FALSE)</f>
        <v>#N/A</v>
      </c>
      <c r="G124" t="e">
        <f>VLOOKUP($C124,'APK Details'!$A$2:$E$295,5,FALSE)</f>
        <v>#N/A</v>
      </c>
      <c r="H124" s="4" t="e">
        <f>VLOOKUP($C124,'Results - Sequence'!$B$2:$E$297,2,FALSE)</f>
        <v>#N/A</v>
      </c>
      <c r="I124" s="4" t="e">
        <f>VLOOKUP($C124,'Results - Sequence'!$B$2:$E$297,3,FALSE)</f>
        <v>#N/A</v>
      </c>
      <c r="J124" s="4" t="e">
        <f>VLOOKUP($C124,'Results - Sequence'!$B$2:$E$297,4,FALSE)</f>
        <v>#N/A</v>
      </c>
      <c r="K124" t="e">
        <f>VLOOKUP($C124,Androbugs!$B$2:$C$297,2,FALSE)</f>
        <v>#N/A</v>
      </c>
      <c r="L124" t="e">
        <f>VLOOKUP($C124,Droidstatx!$B$2:$C$297,2,FALSE)</f>
        <v>#N/A</v>
      </c>
      <c r="M124" t="e">
        <f>VLOOKUP($C124,Super!$B$2:$C$297,2,FALSE)</f>
        <v>#N/A</v>
      </c>
      <c r="N124" t="e">
        <f>VLOOKUP($C124,'Results - OWASP'!$B$2:$L$297,2,FALSE)</f>
        <v>#N/A</v>
      </c>
      <c r="O124" t="e">
        <f>VLOOKUP($C124,'Results - OWASP'!$B$2:$L$297,3,FALSE)</f>
        <v>#N/A</v>
      </c>
      <c r="P124" t="e">
        <f>VLOOKUP($C124,'Results - OWASP'!$B$2:$L$297,4,FALSE)</f>
        <v>#N/A</v>
      </c>
      <c r="Q124" t="e">
        <f>VLOOKUP($C124,'Results - OWASP'!$B$2:$L$297,5,FALSE)</f>
        <v>#N/A</v>
      </c>
      <c r="R124" t="e">
        <f>VLOOKUP($C124,'Results - OWASP'!$B$2:$L$297,6,FALSE)</f>
        <v>#N/A</v>
      </c>
      <c r="S124" t="e">
        <f>VLOOKUP($C124,'Results - OWASP'!$B$2:$L$297,7,FALSE)</f>
        <v>#N/A</v>
      </c>
      <c r="T124" t="e">
        <f>VLOOKUP($C124,'Results - OWASP'!$B$2:$L$297,8,FALSE)</f>
        <v>#N/A</v>
      </c>
      <c r="U124" t="e">
        <f>VLOOKUP($C124,'Results - OWASP'!$B$2:$L$297,9,FALSE)</f>
        <v>#N/A</v>
      </c>
      <c r="V124" t="e">
        <f>VLOOKUP($C124,'Results - OWASP'!$B$2:$L$297,10,FALSE)</f>
        <v>#N/A</v>
      </c>
      <c r="W124" t="e">
        <f>VLOOKUP($C124,'Results - OWASP'!$B$2:$L$297,11,FALSE)</f>
        <v>#N/A</v>
      </c>
      <c r="X124" t="e">
        <f>VLOOKUP($C124,'Results - RiskLevel'!$B$2:$G$297,3,FALSE)</f>
        <v>#N/A</v>
      </c>
      <c r="Y124" t="e">
        <f>VLOOKUP($C124,'Results - RiskLevel'!$B$2:$G$297,4,FALSE)</f>
        <v>#N/A</v>
      </c>
      <c r="Z124" t="e">
        <f>VLOOKUP($C124,'Results - RiskLevel'!$B$2:$G$297,5,FALSE)</f>
        <v>#N/A</v>
      </c>
      <c r="AA124" t="e">
        <f>VLOOKUP($C124,'Results - RiskLevel'!$B$2:$G$297,6,FALSE)</f>
        <v>#N/A</v>
      </c>
      <c r="AB124" t="e">
        <f>VLOOKUP($C124,'Results - RiskLevel'!$B$2:$G$297,2,FALSE)</f>
        <v>#N/A</v>
      </c>
    </row>
    <row r="125" spans="1:28" x14ac:dyDescent="0.2">
      <c r="A125">
        <v>124</v>
      </c>
      <c r="B125" t="s">
        <v>263</v>
      </c>
      <c r="C125" t="s">
        <v>264</v>
      </c>
      <c r="D125" t="s">
        <v>258</v>
      </c>
      <c r="E125" t="e">
        <f>VLOOKUP($C125,'APK Details'!$A$2:$E$295,3,FALSE)</f>
        <v>#N/A</v>
      </c>
      <c r="F125" t="e">
        <f>VLOOKUP($C125,'APK Details'!$A$2:$E$295,4,FALSE)</f>
        <v>#N/A</v>
      </c>
      <c r="G125" t="e">
        <f>VLOOKUP($C125,'APK Details'!$A$2:$E$295,5,FALSE)</f>
        <v>#N/A</v>
      </c>
      <c r="H125" s="4" t="e">
        <f>VLOOKUP($C125,'Results - Sequence'!$B$2:$E$297,2,FALSE)</f>
        <v>#N/A</v>
      </c>
      <c r="I125" s="4" t="e">
        <f>VLOOKUP($C125,'Results - Sequence'!$B$2:$E$297,3,FALSE)</f>
        <v>#N/A</v>
      </c>
      <c r="J125" s="4" t="e">
        <f>VLOOKUP($C125,'Results - Sequence'!$B$2:$E$297,4,FALSE)</f>
        <v>#N/A</v>
      </c>
      <c r="K125" t="e">
        <f>VLOOKUP($C125,Androbugs!$B$2:$C$297,2,FALSE)</f>
        <v>#N/A</v>
      </c>
      <c r="L125" t="e">
        <f>VLOOKUP($C125,Droidstatx!$B$2:$C$297,2,FALSE)</f>
        <v>#N/A</v>
      </c>
      <c r="M125" t="e">
        <f>VLOOKUP($C125,Super!$B$2:$C$297,2,FALSE)</f>
        <v>#N/A</v>
      </c>
      <c r="N125" t="e">
        <f>VLOOKUP($C125,'Results - OWASP'!$B$2:$L$297,2,FALSE)</f>
        <v>#N/A</v>
      </c>
      <c r="O125" t="e">
        <f>VLOOKUP($C125,'Results - OWASP'!$B$2:$L$297,3,FALSE)</f>
        <v>#N/A</v>
      </c>
      <c r="P125" t="e">
        <f>VLOOKUP($C125,'Results - OWASP'!$B$2:$L$297,4,FALSE)</f>
        <v>#N/A</v>
      </c>
      <c r="Q125" t="e">
        <f>VLOOKUP($C125,'Results - OWASP'!$B$2:$L$297,5,FALSE)</f>
        <v>#N/A</v>
      </c>
      <c r="R125" t="e">
        <f>VLOOKUP($C125,'Results - OWASP'!$B$2:$L$297,6,FALSE)</f>
        <v>#N/A</v>
      </c>
      <c r="S125" t="e">
        <f>VLOOKUP($C125,'Results - OWASP'!$B$2:$L$297,7,FALSE)</f>
        <v>#N/A</v>
      </c>
      <c r="T125" t="e">
        <f>VLOOKUP($C125,'Results - OWASP'!$B$2:$L$297,8,FALSE)</f>
        <v>#N/A</v>
      </c>
      <c r="U125" t="e">
        <f>VLOOKUP($C125,'Results - OWASP'!$B$2:$L$297,9,FALSE)</f>
        <v>#N/A</v>
      </c>
      <c r="V125" t="e">
        <f>VLOOKUP($C125,'Results - OWASP'!$B$2:$L$297,10,FALSE)</f>
        <v>#N/A</v>
      </c>
      <c r="W125" t="e">
        <f>VLOOKUP($C125,'Results - OWASP'!$B$2:$L$297,11,FALSE)</f>
        <v>#N/A</v>
      </c>
      <c r="X125" t="e">
        <f>VLOOKUP($C125,'Results - RiskLevel'!$B$2:$G$297,3,FALSE)</f>
        <v>#N/A</v>
      </c>
      <c r="Y125" t="e">
        <f>VLOOKUP($C125,'Results - RiskLevel'!$B$2:$G$297,4,FALSE)</f>
        <v>#N/A</v>
      </c>
      <c r="Z125" t="e">
        <f>VLOOKUP($C125,'Results - RiskLevel'!$B$2:$G$297,5,FALSE)</f>
        <v>#N/A</v>
      </c>
      <c r="AA125" t="e">
        <f>VLOOKUP($C125,'Results - RiskLevel'!$B$2:$G$297,6,FALSE)</f>
        <v>#N/A</v>
      </c>
      <c r="AB125" t="e">
        <f>VLOOKUP($C125,'Results - RiskLevel'!$B$2:$G$297,2,FALSE)</f>
        <v>#N/A</v>
      </c>
    </row>
    <row r="126" spans="1:28" x14ac:dyDescent="0.2">
      <c r="A126">
        <v>125</v>
      </c>
      <c r="B126" t="s">
        <v>265</v>
      </c>
      <c r="C126" t="s">
        <v>266</v>
      </c>
      <c r="D126" t="s">
        <v>258</v>
      </c>
      <c r="E126" t="str">
        <f>VLOOKUP($C126,'APK Details'!$A$2:$E$295,3,FALSE)</f>
        <v>1,000,000+</v>
      </c>
      <c r="F126" t="str">
        <f>VLOOKUP($C126,'APK Details'!$A$2:$E$295,4,FALSE)</f>
        <v>3.1.9</v>
      </c>
      <c r="G126" t="str">
        <f>VLOOKUP($C126,'APK Details'!$A$2:$E$295,5,FALSE)</f>
        <v>2016-12-29</v>
      </c>
      <c r="H126" s="4">
        <f>VLOOKUP($C126,'Results - Sequence'!$B$2:$E$297,2,FALSE)</f>
        <v>44021.64729151244</v>
      </c>
      <c r="I126" s="4">
        <f>VLOOKUP($C126,'Results - Sequence'!$B$2:$E$297,3,FALSE)</f>
        <v>44021.647695431668</v>
      </c>
      <c r="J126" s="4">
        <f>VLOOKUP($C126,'Results - Sequence'!$B$2:$E$297,4,FALSE)</f>
        <v>4.0391922811977565E-4</v>
      </c>
      <c r="K126" t="str">
        <f>VLOOKUP($C126,Androbugs!$B$2:$C$297,2,FALSE)</f>
        <v>Y</v>
      </c>
      <c r="L126" t="str">
        <f>VLOOKUP($C126,Droidstatx!$B$2:$C$297,2,FALSE)</f>
        <v>Y</v>
      </c>
      <c r="M126" t="str">
        <f>VLOOKUP($C126,Super!$B$2:$C$297,2,FALSE)</f>
        <v>Y</v>
      </c>
      <c r="N126">
        <f>VLOOKUP($C126,'Results - OWASP'!$B$2:$L$297,2,FALSE)</f>
        <v>10</v>
      </c>
      <c r="O126">
        <f>VLOOKUP($C126,'Results - OWASP'!$B$2:$L$297,3,FALSE)</f>
        <v>8</v>
      </c>
      <c r="P126">
        <f>VLOOKUP($C126,'Results - OWASP'!$B$2:$L$297,4,FALSE)</f>
        <v>3</v>
      </c>
      <c r="Q126">
        <f>VLOOKUP($C126,'Results - OWASP'!$B$2:$L$297,5,FALSE)</f>
        <v>0</v>
      </c>
      <c r="R126">
        <f>VLOOKUP($C126,'Results - OWASP'!$B$2:$L$297,6,FALSE)</f>
        <v>5</v>
      </c>
      <c r="S126">
        <f>VLOOKUP($C126,'Results - OWASP'!$B$2:$L$297,7,FALSE)</f>
        <v>1</v>
      </c>
      <c r="T126">
        <f>VLOOKUP($C126,'Results - OWASP'!$B$2:$L$297,8,FALSE)</f>
        <v>5</v>
      </c>
      <c r="U126">
        <f>VLOOKUP($C126,'Results - OWASP'!$B$2:$L$297,9,FALSE)</f>
        <v>4</v>
      </c>
      <c r="V126">
        <f>VLOOKUP($C126,'Results - OWASP'!$B$2:$L$297,10,FALSE)</f>
        <v>1</v>
      </c>
      <c r="W126">
        <f>VLOOKUP($C126,'Results - OWASP'!$B$2:$L$297,11,FALSE)</f>
        <v>1</v>
      </c>
      <c r="X126">
        <f>VLOOKUP($C126,'Results - RiskLevel'!$B$2:$G$297,3,FALSE)</f>
        <v>38</v>
      </c>
      <c r="Y126">
        <f>VLOOKUP($C126,'Results - RiskLevel'!$B$2:$G$297,4,FALSE)</f>
        <v>12</v>
      </c>
      <c r="Z126">
        <f>VLOOKUP($C126,'Results - RiskLevel'!$B$2:$G$297,5,FALSE)</f>
        <v>18</v>
      </c>
      <c r="AA126">
        <f>VLOOKUP($C126,'Results - RiskLevel'!$B$2:$G$297,6,FALSE)</f>
        <v>8</v>
      </c>
      <c r="AB126">
        <f>VLOOKUP($C126,'Results - RiskLevel'!$B$2:$G$297,2,FALSE)</f>
        <v>0.52</v>
      </c>
    </row>
    <row r="127" spans="1:28" x14ac:dyDescent="0.2">
      <c r="A127">
        <v>126</v>
      </c>
      <c r="B127" t="s">
        <v>267</v>
      </c>
      <c r="C127" t="s">
        <v>268</v>
      </c>
      <c r="D127" t="s">
        <v>258</v>
      </c>
      <c r="E127" t="str">
        <f>VLOOKUP($C127,'APK Details'!$A$2:$E$295,3,FALSE)</f>
        <v>5,000,000+</v>
      </c>
      <c r="F127" t="str">
        <f>VLOOKUP($C127,'APK Details'!$A$2:$E$295,4,FALSE)</f>
        <v>3.0.3.18</v>
      </c>
      <c r="G127" t="str">
        <f>VLOOKUP($C127,'APK Details'!$A$2:$E$295,5,FALSE)</f>
        <v>2015-05-25</v>
      </c>
      <c r="H127" s="4">
        <f>VLOOKUP($C127,'Results - Sequence'!$B$2:$E$297,2,FALSE)</f>
        <v>44021.538875854319</v>
      </c>
      <c r="I127" s="4">
        <f>VLOOKUP($C127,'Results - Sequence'!$B$2:$E$297,3,FALSE)</f>
        <v>44021.53929000807</v>
      </c>
      <c r="J127" s="4">
        <f>VLOOKUP($C127,'Results - Sequence'!$B$2:$E$297,4,FALSE)</f>
        <v>4.1415375017095357E-4</v>
      </c>
      <c r="K127" t="str">
        <f>VLOOKUP($C127,Androbugs!$B$2:$C$297,2,FALSE)</f>
        <v>Y</v>
      </c>
      <c r="L127" t="str">
        <f>VLOOKUP($C127,Droidstatx!$B$2:$C$297,2,FALSE)</f>
        <v>Y</v>
      </c>
      <c r="M127" t="e">
        <f>VLOOKUP($C127,Super!$B$2:$C$297,2,FALSE)</f>
        <v>#N/A</v>
      </c>
      <c r="N127">
        <f>VLOOKUP($C127,'Results - OWASP'!$B$2:$L$297,2,FALSE)</f>
        <v>8</v>
      </c>
      <c r="O127">
        <f>VLOOKUP($C127,'Results - OWASP'!$B$2:$L$297,3,FALSE)</f>
        <v>2</v>
      </c>
      <c r="P127">
        <f>VLOOKUP($C127,'Results - OWASP'!$B$2:$L$297,4,FALSE)</f>
        <v>2</v>
      </c>
      <c r="Q127">
        <f>VLOOKUP($C127,'Results - OWASP'!$B$2:$L$297,5,FALSE)</f>
        <v>0</v>
      </c>
      <c r="R127">
        <f>VLOOKUP($C127,'Results - OWASP'!$B$2:$L$297,6,FALSE)</f>
        <v>2</v>
      </c>
      <c r="S127">
        <f>VLOOKUP($C127,'Results - OWASP'!$B$2:$L$297,7,FALSE)</f>
        <v>1</v>
      </c>
      <c r="T127">
        <f>VLOOKUP($C127,'Results - OWASP'!$B$2:$L$297,8,FALSE)</f>
        <v>2</v>
      </c>
      <c r="U127">
        <f>VLOOKUP($C127,'Results - OWASP'!$B$2:$L$297,9,FALSE)</f>
        <v>2</v>
      </c>
      <c r="V127">
        <f>VLOOKUP($C127,'Results - OWASP'!$B$2:$L$297,10,FALSE)</f>
        <v>1</v>
      </c>
      <c r="W127">
        <f>VLOOKUP($C127,'Results - OWASP'!$B$2:$L$297,11,FALSE)</f>
        <v>1</v>
      </c>
      <c r="X127">
        <f>VLOOKUP($C127,'Results - RiskLevel'!$B$2:$G$297,3,FALSE)</f>
        <v>21</v>
      </c>
      <c r="Y127">
        <f>VLOOKUP($C127,'Results - RiskLevel'!$B$2:$G$297,4,FALSE)</f>
        <v>5</v>
      </c>
      <c r="Z127">
        <f>VLOOKUP($C127,'Results - RiskLevel'!$B$2:$G$297,5,FALSE)</f>
        <v>11</v>
      </c>
      <c r="AA127">
        <f>VLOOKUP($C127,'Results - RiskLevel'!$B$2:$G$297,6,FALSE)</f>
        <v>5</v>
      </c>
      <c r="AB127">
        <f>VLOOKUP($C127,'Results - RiskLevel'!$B$2:$G$297,2,FALSE)</f>
        <v>0.54</v>
      </c>
    </row>
    <row r="128" spans="1:28" x14ac:dyDescent="0.2">
      <c r="A128">
        <v>127</v>
      </c>
      <c r="B128" t="s">
        <v>269</v>
      </c>
      <c r="C128" t="s">
        <v>270</v>
      </c>
      <c r="D128" t="s">
        <v>258</v>
      </c>
      <c r="E128" t="str">
        <f>VLOOKUP($C128,'APK Details'!$A$2:$E$295,3,FALSE)</f>
        <v>100,000+</v>
      </c>
      <c r="F128" t="str">
        <f>VLOOKUP($C128,'APK Details'!$A$2:$E$295,4,FALSE)</f>
        <v>1.0</v>
      </c>
      <c r="G128" t="str">
        <f>VLOOKUP($C128,'APK Details'!$A$2:$E$295,5,FALSE)</f>
        <v>2020-04-24</v>
      </c>
      <c r="H128" s="4" t="e">
        <f>VLOOKUP($C128,'Results - Sequence'!$B$2:$E$297,2,FALSE)</f>
        <v>#N/A</v>
      </c>
      <c r="I128" s="4" t="e">
        <f>VLOOKUP($C128,'Results - Sequence'!$B$2:$E$297,3,FALSE)</f>
        <v>#N/A</v>
      </c>
      <c r="J128" s="4" t="e">
        <f>VLOOKUP($C128,'Results - Sequence'!$B$2:$E$297,4,FALSE)</f>
        <v>#N/A</v>
      </c>
      <c r="K128" t="e">
        <f>VLOOKUP($C128,Androbugs!$B$2:$C$297,2,FALSE)</f>
        <v>#N/A</v>
      </c>
      <c r="L128" t="e">
        <f>VLOOKUP($C128,Droidstatx!$B$2:$C$297,2,FALSE)</f>
        <v>#N/A</v>
      </c>
      <c r="M128" t="e">
        <f>VLOOKUP($C128,Super!$B$2:$C$297,2,FALSE)</f>
        <v>#N/A</v>
      </c>
      <c r="N128" t="e">
        <f>VLOOKUP($C128,'Results - OWASP'!$B$2:$L$297,2,FALSE)</f>
        <v>#N/A</v>
      </c>
      <c r="O128" t="e">
        <f>VLOOKUP($C128,'Results - OWASP'!$B$2:$L$297,3,FALSE)</f>
        <v>#N/A</v>
      </c>
      <c r="P128" t="e">
        <f>VLOOKUP($C128,'Results - OWASP'!$B$2:$L$297,4,FALSE)</f>
        <v>#N/A</v>
      </c>
      <c r="Q128" t="e">
        <f>VLOOKUP($C128,'Results - OWASP'!$B$2:$L$297,5,FALSE)</f>
        <v>#N/A</v>
      </c>
      <c r="R128" t="e">
        <f>VLOOKUP($C128,'Results - OWASP'!$B$2:$L$297,6,FALSE)</f>
        <v>#N/A</v>
      </c>
      <c r="S128" t="e">
        <f>VLOOKUP($C128,'Results - OWASP'!$B$2:$L$297,7,FALSE)</f>
        <v>#N/A</v>
      </c>
      <c r="T128" t="e">
        <f>VLOOKUP($C128,'Results - OWASP'!$B$2:$L$297,8,FALSE)</f>
        <v>#N/A</v>
      </c>
      <c r="U128" t="e">
        <f>VLOOKUP($C128,'Results - OWASP'!$B$2:$L$297,9,FALSE)</f>
        <v>#N/A</v>
      </c>
      <c r="V128" t="e">
        <f>VLOOKUP($C128,'Results - OWASP'!$B$2:$L$297,10,FALSE)</f>
        <v>#N/A</v>
      </c>
      <c r="W128" t="e">
        <f>VLOOKUP($C128,'Results - OWASP'!$B$2:$L$297,11,FALSE)</f>
        <v>#N/A</v>
      </c>
      <c r="X128" t="e">
        <f>VLOOKUP($C128,'Results - RiskLevel'!$B$2:$G$297,3,FALSE)</f>
        <v>#N/A</v>
      </c>
      <c r="Y128" t="e">
        <f>VLOOKUP($C128,'Results - RiskLevel'!$B$2:$G$297,4,FALSE)</f>
        <v>#N/A</v>
      </c>
      <c r="Z128" t="e">
        <f>VLOOKUP($C128,'Results - RiskLevel'!$B$2:$G$297,5,FALSE)</f>
        <v>#N/A</v>
      </c>
      <c r="AA128" t="e">
        <f>VLOOKUP($C128,'Results - RiskLevel'!$B$2:$G$297,6,FALSE)</f>
        <v>#N/A</v>
      </c>
      <c r="AB128" t="e">
        <f>VLOOKUP($C128,'Results - RiskLevel'!$B$2:$G$297,2,FALSE)</f>
        <v>#N/A</v>
      </c>
    </row>
    <row r="129" spans="1:28" x14ac:dyDescent="0.2">
      <c r="A129">
        <v>128</v>
      </c>
      <c r="B129" t="s">
        <v>271</v>
      </c>
      <c r="C129" t="s">
        <v>272</v>
      </c>
      <c r="D129" t="s">
        <v>258</v>
      </c>
      <c r="E129" t="str">
        <f>VLOOKUP($C129,'APK Details'!$A$2:$E$295,3,FALSE)</f>
        <v>1,000,000+</v>
      </c>
      <c r="F129" t="str">
        <f>VLOOKUP($C129,'APK Details'!$A$2:$E$295,4,FALSE)</f>
        <v>1.4.0</v>
      </c>
      <c r="G129" t="str">
        <f>VLOOKUP($C129,'APK Details'!$A$2:$E$295,5,FALSE)</f>
        <v>2019-02-20</v>
      </c>
      <c r="H129" s="4" t="e">
        <f>VLOOKUP($C129,'Results - Sequence'!$B$2:$E$297,2,FALSE)</f>
        <v>#N/A</v>
      </c>
      <c r="I129" s="4" t="e">
        <f>VLOOKUP($C129,'Results - Sequence'!$B$2:$E$297,3,FALSE)</f>
        <v>#N/A</v>
      </c>
      <c r="J129" s="4" t="e">
        <f>VLOOKUP($C129,'Results - Sequence'!$B$2:$E$297,4,FALSE)</f>
        <v>#N/A</v>
      </c>
      <c r="K129" t="e">
        <f>VLOOKUP($C129,Androbugs!$B$2:$C$297,2,FALSE)</f>
        <v>#N/A</v>
      </c>
      <c r="L129" t="e">
        <f>VLOOKUP($C129,Droidstatx!$B$2:$C$297,2,FALSE)</f>
        <v>#N/A</v>
      </c>
      <c r="M129" t="e">
        <f>VLOOKUP($C129,Super!$B$2:$C$297,2,FALSE)</f>
        <v>#N/A</v>
      </c>
      <c r="N129" t="e">
        <f>VLOOKUP($C129,'Results - OWASP'!$B$2:$L$297,2,FALSE)</f>
        <v>#N/A</v>
      </c>
      <c r="O129" t="e">
        <f>VLOOKUP($C129,'Results - OWASP'!$B$2:$L$297,3,FALSE)</f>
        <v>#N/A</v>
      </c>
      <c r="P129" t="e">
        <f>VLOOKUP($C129,'Results - OWASP'!$B$2:$L$297,4,FALSE)</f>
        <v>#N/A</v>
      </c>
      <c r="Q129" t="e">
        <f>VLOOKUP($C129,'Results - OWASP'!$B$2:$L$297,5,FALSE)</f>
        <v>#N/A</v>
      </c>
      <c r="R129" t="e">
        <f>VLOOKUP($C129,'Results - OWASP'!$B$2:$L$297,6,FALSE)</f>
        <v>#N/A</v>
      </c>
      <c r="S129" t="e">
        <f>VLOOKUP($C129,'Results - OWASP'!$B$2:$L$297,7,FALSE)</f>
        <v>#N/A</v>
      </c>
      <c r="T129" t="e">
        <f>VLOOKUP($C129,'Results - OWASP'!$B$2:$L$297,8,FALSE)</f>
        <v>#N/A</v>
      </c>
      <c r="U129" t="e">
        <f>VLOOKUP($C129,'Results - OWASP'!$B$2:$L$297,9,FALSE)</f>
        <v>#N/A</v>
      </c>
      <c r="V129" t="e">
        <f>VLOOKUP($C129,'Results - OWASP'!$B$2:$L$297,10,FALSE)</f>
        <v>#N/A</v>
      </c>
      <c r="W129" t="e">
        <f>VLOOKUP($C129,'Results - OWASP'!$B$2:$L$297,11,FALSE)</f>
        <v>#N/A</v>
      </c>
      <c r="X129" t="e">
        <f>VLOOKUP($C129,'Results - RiskLevel'!$B$2:$G$297,3,FALSE)</f>
        <v>#N/A</v>
      </c>
      <c r="Y129" t="e">
        <f>VLOOKUP($C129,'Results - RiskLevel'!$B$2:$G$297,4,FALSE)</f>
        <v>#N/A</v>
      </c>
      <c r="Z129" t="e">
        <f>VLOOKUP($C129,'Results - RiskLevel'!$B$2:$G$297,5,FALSE)</f>
        <v>#N/A</v>
      </c>
      <c r="AA129" t="e">
        <f>VLOOKUP($C129,'Results - RiskLevel'!$B$2:$G$297,6,FALSE)</f>
        <v>#N/A</v>
      </c>
      <c r="AB129" t="e">
        <f>VLOOKUP($C129,'Results - RiskLevel'!$B$2:$G$297,2,FALSE)</f>
        <v>#N/A</v>
      </c>
    </row>
    <row r="130" spans="1:28" x14ac:dyDescent="0.2">
      <c r="A130">
        <v>129</v>
      </c>
      <c r="B130" t="s">
        <v>273</v>
      </c>
      <c r="C130" t="s">
        <v>274</v>
      </c>
      <c r="D130" t="s">
        <v>258</v>
      </c>
      <c r="E130" t="str">
        <f>VLOOKUP($C130,'APK Details'!$A$2:$E$295,3,FALSE)</f>
        <v>100,000+</v>
      </c>
      <c r="F130" t="str">
        <f>VLOOKUP($C130,'APK Details'!$A$2:$E$295,4,FALSE)</f>
        <v>4.68</v>
      </c>
      <c r="G130" t="str">
        <f>VLOOKUP($C130,'APK Details'!$A$2:$E$295,5,FALSE)</f>
        <v>2017-03-19</v>
      </c>
      <c r="H130" s="4" t="e">
        <f>VLOOKUP($C130,'Results - Sequence'!$B$2:$E$297,2,FALSE)</f>
        <v>#N/A</v>
      </c>
      <c r="I130" s="4" t="e">
        <f>VLOOKUP($C130,'Results - Sequence'!$B$2:$E$297,3,FALSE)</f>
        <v>#N/A</v>
      </c>
      <c r="J130" s="4" t="e">
        <f>VLOOKUP($C130,'Results - Sequence'!$B$2:$E$297,4,FALSE)</f>
        <v>#N/A</v>
      </c>
      <c r="K130" t="e">
        <f>VLOOKUP($C130,Androbugs!$B$2:$C$297,2,FALSE)</f>
        <v>#N/A</v>
      </c>
      <c r="L130" t="e">
        <f>VLOOKUP($C130,Droidstatx!$B$2:$C$297,2,FALSE)</f>
        <v>#N/A</v>
      </c>
      <c r="M130" t="e">
        <f>VLOOKUP($C130,Super!$B$2:$C$297,2,FALSE)</f>
        <v>#N/A</v>
      </c>
      <c r="N130" t="e">
        <f>VLOOKUP($C130,'Results - OWASP'!$B$2:$L$297,2,FALSE)</f>
        <v>#N/A</v>
      </c>
      <c r="O130" t="e">
        <f>VLOOKUP($C130,'Results - OWASP'!$B$2:$L$297,3,FALSE)</f>
        <v>#N/A</v>
      </c>
      <c r="P130" t="e">
        <f>VLOOKUP($C130,'Results - OWASP'!$B$2:$L$297,4,FALSE)</f>
        <v>#N/A</v>
      </c>
      <c r="Q130" t="e">
        <f>VLOOKUP($C130,'Results - OWASP'!$B$2:$L$297,5,FALSE)</f>
        <v>#N/A</v>
      </c>
      <c r="R130" t="e">
        <f>VLOOKUP($C130,'Results - OWASP'!$B$2:$L$297,6,FALSE)</f>
        <v>#N/A</v>
      </c>
      <c r="S130" t="e">
        <f>VLOOKUP($C130,'Results - OWASP'!$B$2:$L$297,7,FALSE)</f>
        <v>#N/A</v>
      </c>
      <c r="T130" t="e">
        <f>VLOOKUP($C130,'Results - OWASP'!$B$2:$L$297,8,FALSE)</f>
        <v>#N/A</v>
      </c>
      <c r="U130" t="e">
        <f>VLOOKUP($C130,'Results - OWASP'!$B$2:$L$297,9,FALSE)</f>
        <v>#N/A</v>
      </c>
      <c r="V130" t="e">
        <f>VLOOKUP($C130,'Results - OWASP'!$B$2:$L$297,10,FALSE)</f>
        <v>#N/A</v>
      </c>
      <c r="W130" t="e">
        <f>VLOOKUP($C130,'Results - OWASP'!$B$2:$L$297,11,FALSE)</f>
        <v>#N/A</v>
      </c>
      <c r="X130" t="e">
        <f>VLOOKUP($C130,'Results - RiskLevel'!$B$2:$G$297,3,FALSE)</f>
        <v>#N/A</v>
      </c>
      <c r="Y130" t="e">
        <f>VLOOKUP($C130,'Results - RiskLevel'!$B$2:$G$297,4,FALSE)</f>
        <v>#N/A</v>
      </c>
      <c r="Z130" t="e">
        <f>VLOOKUP($C130,'Results - RiskLevel'!$B$2:$G$297,5,FALSE)</f>
        <v>#N/A</v>
      </c>
      <c r="AA130" t="e">
        <f>VLOOKUP($C130,'Results - RiskLevel'!$B$2:$G$297,6,FALSE)</f>
        <v>#N/A</v>
      </c>
      <c r="AB130" t="e">
        <f>VLOOKUP($C130,'Results - RiskLevel'!$B$2:$G$297,2,FALSE)</f>
        <v>#N/A</v>
      </c>
    </row>
    <row r="131" spans="1:28" x14ac:dyDescent="0.2">
      <c r="A131">
        <v>130</v>
      </c>
      <c r="B131" t="s">
        <v>275</v>
      </c>
      <c r="C131" t="s">
        <v>276</v>
      </c>
      <c r="D131" t="s">
        <v>258</v>
      </c>
      <c r="E131" t="str">
        <f>VLOOKUP($C131,'APK Details'!$A$2:$E$295,3,FALSE)</f>
        <v>100,000+</v>
      </c>
      <c r="F131" t="str">
        <f>VLOOKUP($C131,'APK Details'!$A$2:$E$295,4,FALSE)</f>
        <v>201.11.0</v>
      </c>
      <c r="G131" t="str">
        <f>VLOOKUP($C131,'APK Details'!$A$2:$E$295,5,FALSE)</f>
        <v>2016-11-17</v>
      </c>
      <c r="H131" s="4">
        <f>VLOOKUP($C131,'Results - Sequence'!$B$2:$E$297,2,FALSE)</f>
        <v>44021.562307203523</v>
      </c>
      <c r="I131" s="4">
        <f>VLOOKUP($C131,'Results - Sequence'!$B$2:$E$297,3,FALSE)</f>
        <v>44021.562591828661</v>
      </c>
      <c r="J131" s="4">
        <f>VLOOKUP($C131,'Results - Sequence'!$B$2:$E$297,4,FALSE)</f>
        <v>2.846251372830011E-4</v>
      </c>
      <c r="K131" t="str">
        <f>VLOOKUP($C131,Androbugs!$B$2:$C$297,2,FALSE)</f>
        <v>Y</v>
      </c>
      <c r="L131" t="str">
        <f>VLOOKUP($C131,Droidstatx!$B$2:$C$297,2,FALSE)</f>
        <v>Y</v>
      </c>
      <c r="M131" t="str">
        <f>VLOOKUP($C131,Super!$B$2:$C$297,2,FALSE)</f>
        <v>Y</v>
      </c>
      <c r="N131">
        <f>VLOOKUP($C131,'Results - OWASP'!$B$2:$L$297,2,FALSE)</f>
        <v>8</v>
      </c>
      <c r="O131">
        <f>VLOOKUP($C131,'Results - OWASP'!$B$2:$L$297,3,FALSE)</f>
        <v>8</v>
      </c>
      <c r="P131">
        <f>VLOOKUP($C131,'Results - OWASP'!$B$2:$L$297,4,FALSE)</f>
        <v>3</v>
      </c>
      <c r="Q131">
        <f>VLOOKUP($C131,'Results - OWASP'!$B$2:$L$297,5,FALSE)</f>
        <v>0</v>
      </c>
      <c r="R131">
        <f>VLOOKUP($C131,'Results - OWASP'!$B$2:$L$297,6,FALSE)</f>
        <v>3</v>
      </c>
      <c r="S131">
        <f>VLOOKUP($C131,'Results - OWASP'!$B$2:$L$297,7,FALSE)</f>
        <v>1</v>
      </c>
      <c r="T131">
        <f>VLOOKUP($C131,'Results - OWASP'!$B$2:$L$297,8,FALSE)</f>
        <v>3</v>
      </c>
      <c r="U131">
        <f>VLOOKUP($C131,'Results - OWASP'!$B$2:$L$297,9,FALSE)</f>
        <v>3</v>
      </c>
      <c r="V131">
        <f>VLOOKUP($C131,'Results - OWASP'!$B$2:$L$297,10,FALSE)</f>
        <v>1</v>
      </c>
      <c r="W131">
        <f>VLOOKUP($C131,'Results - OWASP'!$B$2:$L$297,11,FALSE)</f>
        <v>0</v>
      </c>
      <c r="X131">
        <f>VLOOKUP($C131,'Results - RiskLevel'!$B$2:$G$297,3,FALSE)</f>
        <v>30</v>
      </c>
      <c r="Y131">
        <f>VLOOKUP($C131,'Results - RiskLevel'!$B$2:$G$297,4,FALSE)</f>
        <v>12</v>
      </c>
      <c r="Z131">
        <f>VLOOKUP($C131,'Results - RiskLevel'!$B$2:$G$297,5,FALSE)</f>
        <v>12</v>
      </c>
      <c r="AA131">
        <f>VLOOKUP($C131,'Results - RiskLevel'!$B$2:$G$297,6,FALSE)</f>
        <v>6</v>
      </c>
      <c r="AB131">
        <f>VLOOKUP($C131,'Results - RiskLevel'!$B$2:$G$297,2,FALSE)</f>
        <v>0.52</v>
      </c>
    </row>
    <row r="132" spans="1:28" x14ac:dyDescent="0.2">
      <c r="A132">
        <v>131</v>
      </c>
      <c r="B132" t="s">
        <v>277</v>
      </c>
      <c r="C132" t="s">
        <v>278</v>
      </c>
      <c r="D132" t="s">
        <v>279</v>
      </c>
      <c r="E132" t="str">
        <f>VLOOKUP($C132,'APK Details'!$A$2:$E$295,3,FALSE)</f>
        <v>500,000,000+</v>
      </c>
      <c r="F132" t="str">
        <f>VLOOKUP($C132,'APK Details'!$A$2:$E$295,4,FALSE)</f>
        <v>Varies with device</v>
      </c>
      <c r="G132" t="str">
        <f>VLOOKUP($C132,'APK Details'!$A$2:$E$295,5,FALSE)</f>
        <v>2014-05-27</v>
      </c>
      <c r="H132" s="4">
        <f>VLOOKUP($C132,'Results - Sequence'!$B$2:$E$297,2,FALSE)</f>
        <v>44021.650538090449</v>
      </c>
      <c r="I132" s="4">
        <f>VLOOKUP($C132,'Results - Sequence'!$B$2:$E$297,3,FALSE)</f>
        <v>44021.651010202098</v>
      </c>
      <c r="J132" s="4">
        <f>VLOOKUP($C132,'Results - Sequence'!$B$2:$E$297,4,FALSE)</f>
        <v>4.721116492873989E-4</v>
      </c>
      <c r="K132" t="str">
        <f>VLOOKUP($C132,Androbugs!$B$2:$C$297,2,FALSE)</f>
        <v>Y</v>
      </c>
      <c r="L132" t="str">
        <f>VLOOKUP($C132,Droidstatx!$B$2:$C$297,2,FALSE)</f>
        <v>Y</v>
      </c>
      <c r="M132" t="str">
        <f>VLOOKUP($C132,Super!$B$2:$C$297,2,FALSE)</f>
        <v>Y</v>
      </c>
      <c r="N132">
        <f>VLOOKUP($C132,'Results - OWASP'!$B$2:$L$297,2,FALSE)</f>
        <v>9</v>
      </c>
      <c r="O132">
        <f>VLOOKUP($C132,'Results - OWASP'!$B$2:$L$297,3,FALSE)</f>
        <v>5</v>
      </c>
      <c r="P132">
        <f>VLOOKUP($C132,'Results - OWASP'!$B$2:$L$297,4,FALSE)</f>
        <v>4</v>
      </c>
      <c r="Q132">
        <f>VLOOKUP($C132,'Results - OWASP'!$B$2:$L$297,5,FALSE)</f>
        <v>0</v>
      </c>
      <c r="R132">
        <f>VLOOKUP($C132,'Results - OWASP'!$B$2:$L$297,6,FALSE)</f>
        <v>4</v>
      </c>
      <c r="S132">
        <f>VLOOKUP($C132,'Results - OWASP'!$B$2:$L$297,7,FALSE)</f>
        <v>1</v>
      </c>
      <c r="T132">
        <f>VLOOKUP($C132,'Results - OWASP'!$B$2:$L$297,8,FALSE)</f>
        <v>5</v>
      </c>
      <c r="U132">
        <f>VLOOKUP($C132,'Results - OWASP'!$B$2:$L$297,9,FALSE)</f>
        <v>3</v>
      </c>
      <c r="V132">
        <f>VLOOKUP($C132,'Results - OWASP'!$B$2:$L$297,10,FALSE)</f>
        <v>1</v>
      </c>
      <c r="W132">
        <f>VLOOKUP($C132,'Results - OWASP'!$B$2:$L$297,11,FALSE)</f>
        <v>0</v>
      </c>
      <c r="X132">
        <f>VLOOKUP($C132,'Results - RiskLevel'!$B$2:$G$297,3,FALSE)</f>
        <v>32</v>
      </c>
      <c r="Y132">
        <f>VLOOKUP($C132,'Results - RiskLevel'!$B$2:$G$297,4,FALSE)</f>
        <v>12</v>
      </c>
      <c r="Z132">
        <f>VLOOKUP($C132,'Results - RiskLevel'!$B$2:$G$297,5,FALSE)</f>
        <v>11</v>
      </c>
      <c r="AA132">
        <f>VLOOKUP($C132,'Results - RiskLevel'!$B$2:$G$297,6,FALSE)</f>
        <v>9</v>
      </c>
      <c r="AB132">
        <f>VLOOKUP($C132,'Results - RiskLevel'!$B$2:$G$297,2,FALSE)</f>
        <v>0.56000000000000005</v>
      </c>
    </row>
    <row r="133" spans="1:28" x14ac:dyDescent="0.2">
      <c r="A133">
        <v>132</v>
      </c>
      <c r="B133" t="s">
        <v>280</v>
      </c>
      <c r="C133" t="s">
        <v>281</v>
      </c>
      <c r="D133" t="s">
        <v>279</v>
      </c>
      <c r="E133" t="str">
        <f>VLOOKUP($C133,'APK Details'!$A$2:$E$295,3,FALSE)</f>
        <v>100,000,000+</v>
      </c>
      <c r="F133" t="str">
        <f>VLOOKUP($C133,'APK Details'!$A$2:$E$295,4,FALSE)</f>
        <v>Varies with device</v>
      </c>
      <c r="G133" t="str">
        <f>VLOOKUP($C133,'APK Details'!$A$2:$E$295,5,FALSE)</f>
        <v>2015-11-12</v>
      </c>
      <c r="H133" s="4" t="e">
        <f>VLOOKUP($C133,'Results - Sequence'!$B$2:$E$297,2,FALSE)</f>
        <v>#N/A</v>
      </c>
      <c r="I133" s="4" t="e">
        <f>VLOOKUP($C133,'Results - Sequence'!$B$2:$E$297,3,FALSE)</f>
        <v>#N/A</v>
      </c>
      <c r="J133" s="4" t="e">
        <f>VLOOKUP($C133,'Results - Sequence'!$B$2:$E$297,4,FALSE)</f>
        <v>#N/A</v>
      </c>
      <c r="K133" t="e">
        <f>VLOOKUP($C133,Androbugs!$B$2:$C$297,2,FALSE)</f>
        <v>#N/A</v>
      </c>
      <c r="L133" t="e">
        <f>VLOOKUP($C133,Droidstatx!$B$2:$C$297,2,FALSE)</f>
        <v>#N/A</v>
      </c>
      <c r="M133" t="e">
        <f>VLOOKUP($C133,Super!$B$2:$C$297,2,FALSE)</f>
        <v>#N/A</v>
      </c>
      <c r="N133" t="e">
        <f>VLOOKUP($C133,'Results - OWASP'!$B$2:$L$297,2,FALSE)</f>
        <v>#N/A</v>
      </c>
      <c r="O133" t="e">
        <f>VLOOKUP($C133,'Results - OWASP'!$B$2:$L$297,3,FALSE)</f>
        <v>#N/A</v>
      </c>
      <c r="P133" t="e">
        <f>VLOOKUP($C133,'Results - OWASP'!$B$2:$L$297,4,FALSE)</f>
        <v>#N/A</v>
      </c>
      <c r="Q133" t="e">
        <f>VLOOKUP($C133,'Results - OWASP'!$B$2:$L$297,5,FALSE)</f>
        <v>#N/A</v>
      </c>
      <c r="R133" t="e">
        <f>VLOOKUP($C133,'Results - OWASP'!$B$2:$L$297,6,FALSE)</f>
        <v>#N/A</v>
      </c>
      <c r="S133" t="e">
        <f>VLOOKUP($C133,'Results - OWASP'!$B$2:$L$297,7,FALSE)</f>
        <v>#N/A</v>
      </c>
      <c r="T133" t="e">
        <f>VLOOKUP($C133,'Results - OWASP'!$B$2:$L$297,8,FALSE)</f>
        <v>#N/A</v>
      </c>
      <c r="U133" t="e">
        <f>VLOOKUP($C133,'Results - OWASP'!$B$2:$L$297,9,FALSE)</f>
        <v>#N/A</v>
      </c>
      <c r="V133" t="e">
        <f>VLOOKUP($C133,'Results - OWASP'!$B$2:$L$297,10,FALSE)</f>
        <v>#N/A</v>
      </c>
      <c r="W133" t="e">
        <f>VLOOKUP($C133,'Results - OWASP'!$B$2:$L$297,11,FALSE)</f>
        <v>#N/A</v>
      </c>
      <c r="X133" t="e">
        <f>VLOOKUP($C133,'Results - RiskLevel'!$B$2:$G$297,3,FALSE)</f>
        <v>#N/A</v>
      </c>
      <c r="Y133" t="e">
        <f>VLOOKUP($C133,'Results - RiskLevel'!$B$2:$G$297,4,FALSE)</f>
        <v>#N/A</v>
      </c>
      <c r="Z133" t="e">
        <f>VLOOKUP($C133,'Results - RiskLevel'!$B$2:$G$297,5,FALSE)</f>
        <v>#N/A</v>
      </c>
      <c r="AA133" t="e">
        <f>VLOOKUP($C133,'Results - RiskLevel'!$B$2:$G$297,6,FALSE)</f>
        <v>#N/A</v>
      </c>
      <c r="AB133" t="e">
        <f>VLOOKUP($C133,'Results - RiskLevel'!$B$2:$G$297,2,FALSE)</f>
        <v>#N/A</v>
      </c>
    </row>
    <row r="134" spans="1:28" x14ac:dyDescent="0.2">
      <c r="A134">
        <v>133</v>
      </c>
      <c r="B134" t="s">
        <v>282</v>
      </c>
      <c r="C134" t="s">
        <v>283</v>
      </c>
      <c r="D134" t="s">
        <v>279</v>
      </c>
      <c r="E134" t="str">
        <f>VLOOKUP($C134,'APK Details'!$A$2:$E$295,3,FALSE)</f>
        <v>50,000,000+</v>
      </c>
      <c r="F134" t="str">
        <f>VLOOKUP($C134,'APK Details'!$A$2:$E$295,4,FALSE)</f>
        <v>2.8.1</v>
      </c>
      <c r="G134" t="str">
        <f>VLOOKUP($C134,'APK Details'!$A$2:$E$295,5,FALSE)</f>
        <v>2014-08-31</v>
      </c>
      <c r="H134" s="4" t="e">
        <f>VLOOKUP($C134,'Results - Sequence'!$B$2:$E$297,2,FALSE)</f>
        <v>#N/A</v>
      </c>
      <c r="I134" s="4" t="e">
        <f>VLOOKUP($C134,'Results - Sequence'!$B$2:$E$297,3,FALSE)</f>
        <v>#N/A</v>
      </c>
      <c r="J134" s="4" t="e">
        <f>VLOOKUP($C134,'Results - Sequence'!$B$2:$E$297,4,FALSE)</f>
        <v>#N/A</v>
      </c>
      <c r="K134" t="e">
        <f>VLOOKUP($C134,Androbugs!$B$2:$C$297,2,FALSE)</f>
        <v>#N/A</v>
      </c>
      <c r="L134" t="e">
        <f>VLOOKUP($C134,Droidstatx!$B$2:$C$297,2,FALSE)</f>
        <v>#N/A</v>
      </c>
      <c r="M134" t="e">
        <f>VLOOKUP($C134,Super!$B$2:$C$297,2,FALSE)</f>
        <v>#N/A</v>
      </c>
      <c r="N134" t="e">
        <f>VLOOKUP($C134,'Results - OWASP'!$B$2:$L$297,2,FALSE)</f>
        <v>#N/A</v>
      </c>
      <c r="O134" t="e">
        <f>VLOOKUP($C134,'Results - OWASP'!$B$2:$L$297,3,FALSE)</f>
        <v>#N/A</v>
      </c>
      <c r="P134" t="e">
        <f>VLOOKUP($C134,'Results - OWASP'!$B$2:$L$297,4,FALSE)</f>
        <v>#N/A</v>
      </c>
      <c r="Q134" t="e">
        <f>VLOOKUP($C134,'Results - OWASP'!$B$2:$L$297,5,FALSE)</f>
        <v>#N/A</v>
      </c>
      <c r="R134" t="e">
        <f>VLOOKUP($C134,'Results - OWASP'!$B$2:$L$297,6,FALSE)</f>
        <v>#N/A</v>
      </c>
      <c r="S134" t="e">
        <f>VLOOKUP($C134,'Results - OWASP'!$B$2:$L$297,7,FALSE)</f>
        <v>#N/A</v>
      </c>
      <c r="T134" t="e">
        <f>VLOOKUP($C134,'Results - OWASP'!$B$2:$L$297,8,FALSE)</f>
        <v>#N/A</v>
      </c>
      <c r="U134" t="e">
        <f>VLOOKUP($C134,'Results - OWASP'!$B$2:$L$297,9,FALSE)</f>
        <v>#N/A</v>
      </c>
      <c r="V134" t="e">
        <f>VLOOKUP($C134,'Results - OWASP'!$B$2:$L$297,10,FALSE)</f>
        <v>#N/A</v>
      </c>
      <c r="W134" t="e">
        <f>VLOOKUP($C134,'Results - OWASP'!$B$2:$L$297,11,FALSE)</f>
        <v>#N/A</v>
      </c>
      <c r="X134" t="e">
        <f>VLOOKUP($C134,'Results - RiskLevel'!$B$2:$G$297,3,FALSE)</f>
        <v>#N/A</v>
      </c>
      <c r="Y134" t="e">
        <f>VLOOKUP($C134,'Results - RiskLevel'!$B$2:$G$297,4,FALSE)</f>
        <v>#N/A</v>
      </c>
      <c r="Z134" t="e">
        <f>VLOOKUP($C134,'Results - RiskLevel'!$B$2:$G$297,5,FALSE)</f>
        <v>#N/A</v>
      </c>
      <c r="AA134" t="e">
        <f>VLOOKUP($C134,'Results - RiskLevel'!$B$2:$G$297,6,FALSE)</f>
        <v>#N/A</v>
      </c>
      <c r="AB134" t="e">
        <f>VLOOKUP($C134,'Results - RiskLevel'!$B$2:$G$297,2,FALSE)</f>
        <v>#N/A</v>
      </c>
    </row>
    <row r="135" spans="1:28" x14ac:dyDescent="0.2">
      <c r="A135">
        <v>134</v>
      </c>
      <c r="B135" t="s">
        <v>284</v>
      </c>
      <c r="C135" t="s">
        <v>285</v>
      </c>
      <c r="D135" t="s">
        <v>279</v>
      </c>
      <c r="E135" t="str">
        <f>VLOOKUP($C135,'APK Details'!$A$2:$E$295,3,FALSE)</f>
        <v>100,000,000+</v>
      </c>
      <c r="F135" t="str">
        <f>VLOOKUP($C135,'APK Details'!$A$2:$E$295,4,FALSE)</f>
        <v>Varies with device</v>
      </c>
      <c r="G135" t="str">
        <f>VLOOKUP($C135,'APK Details'!$A$2:$E$295,5,FALSE)</f>
        <v>2012-02-06</v>
      </c>
      <c r="H135" s="4">
        <f>VLOOKUP($C135,'Results - Sequence'!$B$2:$E$297,2,FALSE)</f>
        <v>44021.628575200317</v>
      </c>
      <c r="I135" s="4">
        <f>VLOOKUP($C135,'Results - Sequence'!$B$2:$E$297,3,FALSE)</f>
        <v>44021.629162134603</v>
      </c>
      <c r="J135" s="4">
        <f>VLOOKUP($C135,'Results - Sequence'!$B$2:$E$297,4,FALSE)</f>
        <v>5.8693428582046181E-4</v>
      </c>
      <c r="K135" t="str">
        <f>VLOOKUP($C135,Androbugs!$B$2:$C$297,2,FALSE)</f>
        <v>Y</v>
      </c>
      <c r="L135" t="str">
        <f>VLOOKUP($C135,Droidstatx!$B$2:$C$297,2,FALSE)</f>
        <v>Y</v>
      </c>
      <c r="M135" t="str">
        <f>VLOOKUP($C135,Super!$B$2:$C$297,2,FALSE)</f>
        <v>Y</v>
      </c>
      <c r="N135">
        <f>VLOOKUP($C135,'Results - OWASP'!$B$2:$L$297,2,FALSE)</f>
        <v>6</v>
      </c>
      <c r="O135">
        <f>VLOOKUP($C135,'Results - OWASP'!$B$2:$L$297,3,FALSE)</f>
        <v>8</v>
      </c>
      <c r="P135">
        <f>VLOOKUP($C135,'Results - OWASP'!$B$2:$L$297,4,FALSE)</f>
        <v>3</v>
      </c>
      <c r="Q135">
        <f>VLOOKUP($C135,'Results - OWASP'!$B$2:$L$297,5,FALSE)</f>
        <v>0</v>
      </c>
      <c r="R135">
        <f>VLOOKUP($C135,'Results - OWASP'!$B$2:$L$297,6,FALSE)</f>
        <v>4</v>
      </c>
      <c r="S135">
        <f>VLOOKUP($C135,'Results - OWASP'!$B$2:$L$297,7,FALSE)</f>
        <v>1</v>
      </c>
      <c r="T135">
        <f>VLOOKUP($C135,'Results - OWASP'!$B$2:$L$297,8,FALSE)</f>
        <v>5</v>
      </c>
      <c r="U135">
        <f>VLOOKUP($C135,'Results - OWASP'!$B$2:$L$297,9,FALSE)</f>
        <v>2</v>
      </c>
      <c r="V135">
        <f>VLOOKUP($C135,'Results - OWASP'!$B$2:$L$297,10,FALSE)</f>
        <v>1</v>
      </c>
      <c r="W135">
        <f>VLOOKUP($C135,'Results - OWASP'!$B$2:$L$297,11,FALSE)</f>
        <v>0</v>
      </c>
      <c r="X135">
        <f>VLOOKUP($C135,'Results - RiskLevel'!$B$2:$G$297,3,FALSE)</f>
        <v>30</v>
      </c>
      <c r="Y135">
        <f>VLOOKUP($C135,'Results - RiskLevel'!$B$2:$G$297,4,FALSE)</f>
        <v>10</v>
      </c>
      <c r="Z135">
        <f>VLOOKUP($C135,'Results - RiskLevel'!$B$2:$G$297,5,FALSE)</f>
        <v>15</v>
      </c>
      <c r="AA135">
        <f>VLOOKUP($C135,'Results - RiskLevel'!$B$2:$G$297,6,FALSE)</f>
        <v>5</v>
      </c>
      <c r="AB135">
        <f>VLOOKUP($C135,'Results - RiskLevel'!$B$2:$G$297,2,FALSE)</f>
        <v>0.49</v>
      </c>
    </row>
    <row r="136" spans="1:28" x14ac:dyDescent="0.2">
      <c r="A136">
        <v>135</v>
      </c>
      <c r="B136" t="s">
        <v>286</v>
      </c>
      <c r="C136" t="s">
        <v>287</v>
      </c>
      <c r="D136" t="s">
        <v>279</v>
      </c>
      <c r="E136" t="str">
        <f>VLOOKUP($C136,'APK Details'!$A$2:$E$295,3,FALSE)</f>
        <v>10,000,000+</v>
      </c>
      <c r="F136" t="str">
        <f>VLOOKUP($C136,'APK Details'!$A$2:$E$295,4,FALSE)</f>
        <v>1.6.1</v>
      </c>
      <c r="G136" t="str">
        <f>VLOOKUP($C136,'APK Details'!$A$2:$E$295,5,FALSE)</f>
        <v>2019-07-02</v>
      </c>
      <c r="H136" s="4">
        <f>VLOOKUP($C136,'Results - Sequence'!$B$2:$E$297,2,FALSE)</f>
        <v>44021.626535058567</v>
      </c>
      <c r="I136" s="4">
        <f>VLOOKUP($C136,'Results - Sequence'!$B$2:$E$297,3,FALSE)</f>
        <v>44021.62696131855</v>
      </c>
      <c r="J136" s="4">
        <f>VLOOKUP($C136,'Results - Sequence'!$B$2:$E$297,4,FALSE)</f>
        <v>4.2625998321454972E-4</v>
      </c>
      <c r="K136" t="str">
        <f>VLOOKUP($C136,Androbugs!$B$2:$C$297,2,FALSE)</f>
        <v>Y</v>
      </c>
      <c r="L136" t="str">
        <f>VLOOKUP($C136,Droidstatx!$B$2:$C$297,2,FALSE)</f>
        <v>Y</v>
      </c>
      <c r="M136" t="str">
        <f>VLOOKUP($C136,Super!$B$2:$C$297,2,FALSE)</f>
        <v>Y</v>
      </c>
      <c r="N136">
        <f>VLOOKUP($C136,'Results - OWASP'!$B$2:$L$297,2,FALSE)</f>
        <v>9</v>
      </c>
      <c r="O136">
        <f>VLOOKUP($C136,'Results - OWASP'!$B$2:$L$297,3,FALSE)</f>
        <v>4</v>
      </c>
      <c r="P136">
        <f>VLOOKUP($C136,'Results - OWASP'!$B$2:$L$297,4,FALSE)</f>
        <v>4</v>
      </c>
      <c r="Q136">
        <f>VLOOKUP($C136,'Results - OWASP'!$B$2:$L$297,5,FALSE)</f>
        <v>0</v>
      </c>
      <c r="R136">
        <f>VLOOKUP($C136,'Results - OWASP'!$B$2:$L$297,6,FALSE)</f>
        <v>1</v>
      </c>
      <c r="S136">
        <f>VLOOKUP($C136,'Results - OWASP'!$B$2:$L$297,7,FALSE)</f>
        <v>1</v>
      </c>
      <c r="T136">
        <f>VLOOKUP($C136,'Results - OWASP'!$B$2:$L$297,8,FALSE)</f>
        <v>1</v>
      </c>
      <c r="U136">
        <f>VLOOKUP($C136,'Results - OWASP'!$B$2:$L$297,9,FALSE)</f>
        <v>3</v>
      </c>
      <c r="V136">
        <f>VLOOKUP($C136,'Results - OWASP'!$B$2:$L$297,10,FALSE)</f>
        <v>2</v>
      </c>
      <c r="W136">
        <f>VLOOKUP($C136,'Results - OWASP'!$B$2:$L$297,11,FALSE)</f>
        <v>0</v>
      </c>
      <c r="X136">
        <f>VLOOKUP($C136,'Results - RiskLevel'!$B$2:$G$297,3,FALSE)</f>
        <v>25</v>
      </c>
      <c r="Y136">
        <f>VLOOKUP($C136,'Results - RiskLevel'!$B$2:$G$297,4,FALSE)</f>
        <v>7</v>
      </c>
      <c r="Z136">
        <f>VLOOKUP($C136,'Results - RiskLevel'!$B$2:$G$297,5,FALSE)</f>
        <v>14</v>
      </c>
      <c r="AA136">
        <f>VLOOKUP($C136,'Results - RiskLevel'!$B$2:$G$297,6,FALSE)</f>
        <v>4</v>
      </c>
      <c r="AB136">
        <f>VLOOKUP($C136,'Results - RiskLevel'!$B$2:$G$297,2,FALSE)</f>
        <v>0.51</v>
      </c>
    </row>
    <row r="137" spans="1:28" x14ac:dyDescent="0.2">
      <c r="A137">
        <v>136</v>
      </c>
      <c r="B137" t="s">
        <v>288</v>
      </c>
      <c r="C137" t="s">
        <v>289</v>
      </c>
      <c r="D137" t="s">
        <v>279</v>
      </c>
      <c r="E137" t="e">
        <f>VLOOKUP($C137,'APK Details'!$A$2:$E$295,3,FALSE)</f>
        <v>#N/A</v>
      </c>
      <c r="F137" t="e">
        <f>VLOOKUP($C137,'APK Details'!$A$2:$E$295,4,FALSE)</f>
        <v>#N/A</v>
      </c>
      <c r="G137" t="e">
        <f>VLOOKUP($C137,'APK Details'!$A$2:$E$295,5,FALSE)</f>
        <v>#N/A</v>
      </c>
      <c r="H137" s="4" t="e">
        <f>VLOOKUP($C137,'Results - Sequence'!$B$2:$E$297,2,FALSE)</f>
        <v>#N/A</v>
      </c>
      <c r="I137" s="4" t="e">
        <f>VLOOKUP($C137,'Results - Sequence'!$B$2:$E$297,3,FALSE)</f>
        <v>#N/A</v>
      </c>
      <c r="J137" s="4" t="e">
        <f>VLOOKUP($C137,'Results - Sequence'!$B$2:$E$297,4,FALSE)</f>
        <v>#N/A</v>
      </c>
      <c r="K137" t="e">
        <f>VLOOKUP($C137,Androbugs!$B$2:$C$297,2,FALSE)</f>
        <v>#N/A</v>
      </c>
      <c r="L137" t="e">
        <f>VLOOKUP($C137,Droidstatx!$B$2:$C$297,2,FALSE)</f>
        <v>#N/A</v>
      </c>
      <c r="M137" t="e">
        <f>VLOOKUP($C137,Super!$B$2:$C$297,2,FALSE)</f>
        <v>#N/A</v>
      </c>
      <c r="N137" t="e">
        <f>VLOOKUP($C137,'Results - OWASP'!$B$2:$L$297,2,FALSE)</f>
        <v>#N/A</v>
      </c>
      <c r="O137" t="e">
        <f>VLOOKUP($C137,'Results - OWASP'!$B$2:$L$297,3,FALSE)</f>
        <v>#N/A</v>
      </c>
      <c r="P137" t="e">
        <f>VLOOKUP($C137,'Results - OWASP'!$B$2:$L$297,4,FALSE)</f>
        <v>#N/A</v>
      </c>
      <c r="Q137" t="e">
        <f>VLOOKUP($C137,'Results - OWASP'!$B$2:$L$297,5,FALSE)</f>
        <v>#N/A</v>
      </c>
      <c r="R137" t="e">
        <f>VLOOKUP($C137,'Results - OWASP'!$B$2:$L$297,6,FALSE)</f>
        <v>#N/A</v>
      </c>
      <c r="S137" t="e">
        <f>VLOOKUP($C137,'Results - OWASP'!$B$2:$L$297,7,FALSE)</f>
        <v>#N/A</v>
      </c>
      <c r="T137" t="e">
        <f>VLOOKUP($C137,'Results - OWASP'!$B$2:$L$297,8,FALSE)</f>
        <v>#N/A</v>
      </c>
      <c r="U137" t="e">
        <f>VLOOKUP($C137,'Results - OWASP'!$B$2:$L$297,9,FALSE)</f>
        <v>#N/A</v>
      </c>
      <c r="V137" t="e">
        <f>VLOOKUP($C137,'Results - OWASP'!$B$2:$L$297,10,FALSE)</f>
        <v>#N/A</v>
      </c>
      <c r="W137" t="e">
        <f>VLOOKUP($C137,'Results - OWASP'!$B$2:$L$297,11,FALSE)</f>
        <v>#N/A</v>
      </c>
      <c r="X137" t="e">
        <f>VLOOKUP($C137,'Results - RiskLevel'!$B$2:$G$297,3,FALSE)</f>
        <v>#N/A</v>
      </c>
      <c r="Y137" t="e">
        <f>VLOOKUP($C137,'Results - RiskLevel'!$B$2:$G$297,4,FALSE)</f>
        <v>#N/A</v>
      </c>
      <c r="Z137" t="e">
        <f>VLOOKUP($C137,'Results - RiskLevel'!$B$2:$G$297,5,FALSE)</f>
        <v>#N/A</v>
      </c>
      <c r="AA137" t="e">
        <f>VLOOKUP($C137,'Results - RiskLevel'!$B$2:$G$297,6,FALSE)</f>
        <v>#N/A</v>
      </c>
      <c r="AB137" t="e">
        <f>VLOOKUP($C137,'Results - RiskLevel'!$B$2:$G$297,2,FALSE)</f>
        <v>#N/A</v>
      </c>
    </row>
    <row r="138" spans="1:28" x14ac:dyDescent="0.2">
      <c r="A138">
        <v>137</v>
      </c>
      <c r="B138" t="s">
        <v>290</v>
      </c>
      <c r="C138" t="s">
        <v>291</v>
      </c>
      <c r="D138" t="s">
        <v>279</v>
      </c>
      <c r="E138" t="str">
        <f>VLOOKUP($C138,'APK Details'!$A$2:$E$295,3,FALSE)</f>
        <v>50,000,000+</v>
      </c>
      <c r="F138" t="str">
        <f>VLOOKUP($C138,'APK Details'!$A$2:$E$295,4,FALSE)</f>
        <v>1.403</v>
      </c>
      <c r="G138" t="str">
        <f>VLOOKUP($C138,'APK Details'!$A$2:$E$295,5,FALSE)</f>
        <v>2016-12-01</v>
      </c>
      <c r="H138" s="4">
        <f>VLOOKUP($C138,'Results - Sequence'!$B$2:$E$297,2,FALSE)</f>
        <v>44021.653361697507</v>
      </c>
      <c r="I138" s="4">
        <f>VLOOKUP($C138,'Results - Sequence'!$B$2:$E$297,3,FALSE)</f>
        <v>44021.653796115817</v>
      </c>
      <c r="J138" s="4">
        <f>VLOOKUP($C138,'Results - Sequence'!$B$2:$E$297,4,FALSE)</f>
        <v>4.344183107605204E-4</v>
      </c>
      <c r="K138" t="str">
        <f>VLOOKUP($C138,Androbugs!$B$2:$C$297,2,FALSE)</f>
        <v>Y</v>
      </c>
      <c r="L138" t="str">
        <f>VLOOKUP($C138,Droidstatx!$B$2:$C$297,2,FALSE)</f>
        <v>Y</v>
      </c>
      <c r="M138" t="str">
        <f>VLOOKUP($C138,Super!$B$2:$C$297,2,FALSE)</f>
        <v>Y</v>
      </c>
      <c r="N138">
        <f>VLOOKUP($C138,'Results - OWASP'!$B$2:$L$297,2,FALSE)</f>
        <v>9</v>
      </c>
      <c r="O138">
        <f>VLOOKUP($C138,'Results - OWASP'!$B$2:$L$297,3,FALSE)</f>
        <v>3</v>
      </c>
      <c r="P138">
        <f>VLOOKUP($C138,'Results - OWASP'!$B$2:$L$297,4,FALSE)</f>
        <v>2</v>
      </c>
      <c r="Q138">
        <f>VLOOKUP($C138,'Results - OWASP'!$B$2:$L$297,5,FALSE)</f>
        <v>0</v>
      </c>
      <c r="R138">
        <f>VLOOKUP($C138,'Results - OWASP'!$B$2:$L$297,6,FALSE)</f>
        <v>3</v>
      </c>
      <c r="S138">
        <f>VLOOKUP($C138,'Results - OWASP'!$B$2:$L$297,7,FALSE)</f>
        <v>1</v>
      </c>
      <c r="T138">
        <f>VLOOKUP($C138,'Results - OWASP'!$B$2:$L$297,8,FALSE)</f>
        <v>1</v>
      </c>
      <c r="U138">
        <f>VLOOKUP($C138,'Results - OWASP'!$B$2:$L$297,9,FALSE)</f>
        <v>2</v>
      </c>
      <c r="V138">
        <f>VLOOKUP($C138,'Results - OWASP'!$B$2:$L$297,10,FALSE)</f>
        <v>1</v>
      </c>
      <c r="W138">
        <f>VLOOKUP($C138,'Results - OWASP'!$B$2:$L$297,11,FALSE)</f>
        <v>1</v>
      </c>
      <c r="X138">
        <f>VLOOKUP($C138,'Results - RiskLevel'!$B$2:$G$297,3,FALSE)</f>
        <v>23</v>
      </c>
      <c r="Y138">
        <f>VLOOKUP($C138,'Results - RiskLevel'!$B$2:$G$297,4,FALSE)</f>
        <v>7</v>
      </c>
      <c r="Z138">
        <f>VLOOKUP($C138,'Results - RiskLevel'!$B$2:$G$297,5,FALSE)</f>
        <v>11</v>
      </c>
      <c r="AA138">
        <f>VLOOKUP($C138,'Results - RiskLevel'!$B$2:$G$297,6,FALSE)</f>
        <v>5</v>
      </c>
      <c r="AB138">
        <f>VLOOKUP($C138,'Results - RiskLevel'!$B$2:$G$297,2,FALSE)</f>
        <v>0.54</v>
      </c>
    </row>
    <row r="139" spans="1:28" x14ac:dyDescent="0.2">
      <c r="A139">
        <v>138</v>
      </c>
      <c r="B139" t="s">
        <v>292</v>
      </c>
      <c r="C139" t="s">
        <v>293</v>
      </c>
      <c r="D139" t="s">
        <v>279</v>
      </c>
      <c r="E139" t="str">
        <f>VLOOKUP($C139,'APK Details'!$A$2:$E$295,3,FALSE)</f>
        <v>50,000,000+</v>
      </c>
      <c r="F139" t="str">
        <f>VLOOKUP($C139,'APK Details'!$A$2:$E$295,4,FALSE)</f>
        <v>7.7.7</v>
      </c>
      <c r="G139" t="str">
        <f>VLOOKUP($C139,'APK Details'!$A$2:$E$295,5,FALSE)</f>
        <v>2013-10-27</v>
      </c>
      <c r="H139" s="4" t="e">
        <f>VLOOKUP($C139,'Results - Sequence'!$B$2:$E$297,2,FALSE)</f>
        <v>#N/A</v>
      </c>
      <c r="I139" s="4" t="e">
        <f>VLOOKUP($C139,'Results - Sequence'!$B$2:$E$297,3,FALSE)</f>
        <v>#N/A</v>
      </c>
      <c r="J139" s="4" t="e">
        <f>VLOOKUP($C139,'Results - Sequence'!$B$2:$E$297,4,FALSE)</f>
        <v>#N/A</v>
      </c>
      <c r="K139" t="e">
        <f>VLOOKUP($C139,Androbugs!$B$2:$C$297,2,FALSE)</f>
        <v>#N/A</v>
      </c>
      <c r="L139" t="e">
        <f>VLOOKUP($C139,Droidstatx!$B$2:$C$297,2,FALSE)</f>
        <v>#N/A</v>
      </c>
      <c r="M139" t="e">
        <f>VLOOKUP($C139,Super!$B$2:$C$297,2,FALSE)</f>
        <v>#N/A</v>
      </c>
      <c r="N139" t="e">
        <f>VLOOKUP($C139,'Results - OWASP'!$B$2:$L$297,2,FALSE)</f>
        <v>#N/A</v>
      </c>
      <c r="O139" t="e">
        <f>VLOOKUP($C139,'Results - OWASP'!$B$2:$L$297,3,FALSE)</f>
        <v>#N/A</v>
      </c>
      <c r="P139" t="e">
        <f>VLOOKUP($C139,'Results - OWASP'!$B$2:$L$297,4,FALSE)</f>
        <v>#N/A</v>
      </c>
      <c r="Q139" t="e">
        <f>VLOOKUP($C139,'Results - OWASP'!$B$2:$L$297,5,FALSE)</f>
        <v>#N/A</v>
      </c>
      <c r="R139" t="e">
        <f>VLOOKUP($C139,'Results - OWASP'!$B$2:$L$297,6,FALSE)</f>
        <v>#N/A</v>
      </c>
      <c r="S139" t="e">
        <f>VLOOKUP($C139,'Results - OWASP'!$B$2:$L$297,7,FALSE)</f>
        <v>#N/A</v>
      </c>
      <c r="T139" t="e">
        <f>VLOOKUP($C139,'Results - OWASP'!$B$2:$L$297,8,FALSE)</f>
        <v>#N/A</v>
      </c>
      <c r="U139" t="e">
        <f>VLOOKUP($C139,'Results - OWASP'!$B$2:$L$297,9,FALSE)</f>
        <v>#N/A</v>
      </c>
      <c r="V139" t="e">
        <f>VLOOKUP($C139,'Results - OWASP'!$B$2:$L$297,10,FALSE)</f>
        <v>#N/A</v>
      </c>
      <c r="W139" t="e">
        <f>VLOOKUP($C139,'Results - OWASP'!$B$2:$L$297,11,FALSE)</f>
        <v>#N/A</v>
      </c>
      <c r="X139" t="e">
        <f>VLOOKUP($C139,'Results - RiskLevel'!$B$2:$G$297,3,FALSE)</f>
        <v>#N/A</v>
      </c>
      <c r="Y139" t="e">
        <f>VLOOKUP($C139,'Results - RiskLevel'!$B$2:$G$297,4,FALSE)</f>
        <v>#N/A</v>
      </c>
      <c r="Z139" t="e">
        <f>VLOOKUP($C139,'Results - RiskLevel'!$B$2:$G$297,5,FALSE)</f>
        <v>#N/A</v>
      </c>
      <c r="AA139" t="e">
        <f>VLOOKUP($C139,'Results - RiskLevel'!$B$2:$G$297,6,FALSE)</f>
        <v>#N/A</v>
      </c>
      <c r="AB139" t="e">
        <f>VLOOKUP($C139,'Results - RiskLevel'!$B$2:$G$297,2,FALSE)</f>
        <v>#N/A</v>
      </c>
    </row>
    <row r="140" spans="1:28" x14ac:dyDescent="0.2">
      <c r="A140">
        <v>139</v>
      </c>
      <c r="B140" t="s">
        <v>294</v>
      </c>
      <c r="C140" t="s">
        <v>295</v>
      </c>
      <c r="D140" t="s">
        <v>279</v>
      </c>
      <c r="E140" t="str">
        <f>VLOOKUP($C140,'APK Details'!$A$2:$E$295,3,FALSE)</f>
        <v>100,000,000+</v>
      </c>
      <c r="F140" t="str">
        <f>VLOOKUP($C140,'APK Details'!$A$2:$E$295,4,FALSE)</f>
        <v>2020.07.01-release</v>
      </c>
      <c r="G140" t="str">
        <f>VLOOKUP($C140,'APK Details'!$A$2:$E$295,5,FALSE)</f>
        <v>2010-12-21</v>
      </c>
      <c r="H140" s="4">
        <f>VLOOKUP($C140,'Results - Sequence'!$B$2:$E$297,2,FALSE)</f>
        <v>44021.555205646982</v>
      </c>
      <c r="I140" s="4">
        <f>VLOOKUP($C140,'Results - Sequence'!$B$2:$E$297,3,FALSE)</f>
        <v>44021.555698627853</v>
      </c>
      <c r="J140" s="4">
        <f>VLOOKUP($C140,'Results - Sequence'!$B$2:$E$297,4,FALSE)</f>
        <v>4.9298087105853483E-4</v>
      </c>
      <c r="K140" t="str">
        <f>VLOOKUP($C140,Androbugs!$B$2:$C$297,2,FALSE)</f>
        <v>Y</v>
      </c>
      <c r="L140" t="str">
        <f>VLOOKUP($C140,Droidstatx!$B$2:$C$297,2,FALSE)</f>
        <v>Y</v>
      </c>
      <c r="M140" t="str">
        <f>VLOOKUP($C140,Super!$B$2:$C$297,2,FALSE)</f>
        <v>Y</v>
      </c>
      <c r="N140">
        <f>VLOOKUP($C140,'Results - OWASP'!$B$2:$L$297,2,FALSE)</f>
        <v>9</v>
      </c>
      <c r="O140">
        <f>VLOOKUP($C140,'Results - OWASP'!$B$2:$L$297,3,FALSE)</f>
        <v>6</v>
      </c>
      <c r="P140">
        <f>VLOOKUP($C140,'Results - OWASP'!$B$2:$L$297,4,FALSE)</f>
        <v>4</v>
      </c>
      <c r="Q140">
        <f>VLOOKUP($C140,'Results - OWASP'!$B$2:$L$297,5,FALSE)</f>
        <v>0</v>
      </c>
      <c r="R140">
        <f>VLOOKUP($C140,'Results - OWASP'!$B$2:$L$297,6,FALSE)</f>
        <v>4</v>
      </c>
      <c r="S140">
        <f>VLOOKUP($C140,'Results - OWASP'!$B$2:$L$297,7,FALSE)</f>
        <v>1</v>
      </c>
      <c r="T140">
        <f>VLOOKUP($C140,'Results - OWASP'!$B$2:$L$297,8,FALSE)</f>
        <v>6</v>
      </c>
      <c r="U140">
        <f>VLOOKUP($C140,'Results - OWASP'!$B$2:$L$297,9,FALSE)</f>
        <v>4</v>
      </c>
      <c r="V140">
        <f>VLOOKUP($C140,'Results - OWASP'!$B$2:$L$297,10,FALSE)</f>
        <v>1</v>
      </c>
      <c r="W140">
        <f>VLOOKUP($C140,'Results - OWASP'!$B$2:$L$297,11,FALSE)</f>
        <v>0</v>
      </c>
      <c r="X140">
        <f>VLOOKUP($C140,'Results - RiskLevel'!$B$2:$G$297,3,FALSE)</f>
        <v>35</v>
      </c>
      <c r="Y140">
        <f>VLOOKUP($C140,'Results - RiskLevel'!$B$2:$G$297,4,FALSE)</f>
        <v>13</v>
      </c>
      <c r="Z140">
        <f>VLOOKUP($C140,'Results - RiskLevel'!$B$2:$G$297,5,FALSE)</f>
        <v>15</v>
      </c>
      <c r="AA140">
        <f>VLOOKUP($C140,'Results - RiskLevel'!$B$2:$G$297,6,FALSE)</f>
        <v>7</v>
      </c>
      <c r="AB140">
        <f>VLOOKUP($C140,'Results - RiskLevel'!$B$2:$G$297,2,FALSE)</f>
        <v>0.53</v>
      </c>
    </row>
    <row r="141" spans="1:28" x14ac:dyDescent="0.2">
      <c r="A141">
        <v>140</v>
      </c>
      <c r="B141" t="s">
        <v>296</v>
      </c>
      <c r="C141" t="s">
        <v>297</v>
      </c>
      <c r="D141" t="s">
        <v>279</v>
      </c>
      <c r="E141" t="str">
        <f>VLOOKUP($C141,'APK Details'!$A$2:$E$295,3,FALSE)</f>
        <v>500,000+</v>
      </c>
      <c r="F141" t="str">
        <f>VLOOKUP($C141,'APK Details'!$A$2:$E$295,4,FALSE)</f>
        <v>3.1.5</v>
      </c>
      <c r="G141" t="str">
        <f>VLOOKUP($C141,'APK Details'!$A$2:$E$295,5,FALSE)</f>
        <v>2018-07-03</v>
      </c>
      <c r="H141" s="4">
        <f>VLOOKUP($C141,'Results - Sequence'!$B$2:$E$297,2,FALSE)</f>
        <v>44021.545232448851</v>
      </c>
      <c r="I141" s="4">
        <f>VLOOKUP($C141,'Results - Sequence'!$B$2:$E$297,3,FALSE)</f>
        <v>44021.545641801982</v>
      </c>
      <c r="J141" s="4">
        <f>VLOOKUP($C141,'Results - Sequence'!$B$2:$E$297,4,FALSE)</f>
        <v>4.0935313154477626E-4</v>
      </c>
      <c r="K141" t="str">
        <f>VLOOKUP($C141,Androbugs!$B$2:$C$297,2,FALSE)</f>
        <v>Y</v>
      </c>
      <c r="L141" t="str">
        <f>VLOOKUP($C141,Droidstatx!$B$2:$C$297,2,FALSE)</f>
        <v>Y</v>
      </c>
      <c r="M141" t="str">
        <f>VLOOKUP($C141,Super!$B$2:$C$297,2,FALSE)</f>
        <v>Y</v>
      </c>
      <c r="N141">
        <f>VLOOKUP($C141,'Results - OWASP'!$B$2:$L$297,2,FALSE)</f>
        <v>10</v>
      </c>
      <c r="O141">
        <f>VLOOKUP($C141,'Results - OWASP'!$B$2:$L$297,3,FALSE)</f>
        <v>7</v>
      </c>
      <c r="P141">
        <f>VLOOKUP($C141,'Results - OWASP'!$B$2:$L$297,4,FALSE)</f>
        <v>5</v>
      </c>
      <c r="Q141">
        <f>VLOOKUP($C141,'Results - OWASP'!$B$2:$L$297,5,FALSE)</f>
        <v>0</v>
      </c>
      <c r="R141">
        <f>VLOOKUP($C141,'Results - OWASP'!$B$2:$L$297,6,FALSE)</f>
        <v>3</v>
      </c>
      <c r="S141">
        <f>VLOOKUP($C141,'Results - OWASP'!$B$2:$L$297,7,FALSE)</f>
        <v>1</v>
      </c>
      <c r="T141">
        <f>VLOOKUP($C141,'Results - OWASP'!$B$2:$L$297,8,FALSE)</f>
        <v>5</v>
      </c>
      <c r="U141">
        <f>VLOOKUP($C141,'Results - OWASP'!$B$2:$L$297,9,FALSE)</f>
        <v>3</v>
      </c>
      <c r="V141">
        <f>VLOOKUP($C141,'Results - OWASP'!$B$2:$L$297,10,FALSE)</f>
        <v>1</v>
      </c>
      <c r="W141">
        <f>VLOOKUP($C141,'Results - OWASP'!$B$2:$L$297,11,FALSE)</f>
        <v>1</v>
      </c>
      <c r="X141">
        <f>VLOOKUP($C141,'Results - RiskLevel'!$B$2:$G$297,3,FALSE)</f>
        <v>36</v>
      </c>
      <c r="Y141">
        <f>VLOOKUP($C141,'Results - RiskLevel'!$B$2:$G$297,4,FALSE)</f>
        <v>14</v>
      </c>
      <c r="Z141">
        <f>VLOOKUP($C141,'Results - RiskLevel'!$B$2:$G$297,5,FALSE)</f>
        <v>15</v>
      </c>
      <c r="AA141">
        <f>VLOOKUP($C141,'Results - RiskLevel'!$B$2:$G$297,6,FALSE)</f>
        <v>7</v>
      </c>
      <c r="AB141">
        <f>VLOOKUP($C141,'Results - RiskLevel'!$B$2:$G$297,2,FALSE)</f>
        <v>0.54</v>
      </c>
    </row>
    <row r="142" spans="1:28" x14ac:dyDescent="0.2">
      <c r="A142">
        <v>141</v>
      </c>
      <c r="B142" t="s">
        <v>298</v>
      </c>
      <c r="C142" t="s">
        <v>299</v>
      </c>
      <c r="D142" t="s">
        <v>300</v>
      </c>
      <c r="E142" t="str">
        <f>VLOOKUP($C142,'APK Details'!$A$2:$E$295,3,FALSE)</f>
        <v>5,000,000+</v>
      </c>
      <c r="F142" t="str">
        <f>VLOOKUP($C142,'APK Details'!$A$2:$E$295,4,FALSE)</f>
        <v>1.0.7</v>
      </c>
      <c r="G142" t="str">
        <f>VLOOKUP($C142,'APK Details'!$A$2:$E$295,5,FALSE)</f>
        <v>2019-10-25</v>
      </c>
      <c r="H142" s="4" t="e">
        <f>VLOOKUP($C142,'Results - Sequence'!$B$2:$E$297,2,FALSE)</f>
        <v>#N/A</v>
      </c>
      <c r="I142" s="4" t="e">
        <f>VLOOKUP($C142,'Results - Sequence'!$B$2:$E$297,3,FALSE)</f>
        <v>#N/A</v>
      </c>
      <c r="J142" s="4" t="e">
        <f>VLOOKUP($C142,'Results - Sequence'!$B$2:$E$297,4,FALSE)</f>
        <v>#N/A</v>
      </c>
      <c r="K142" t="e">
        <f>VLOOKUP($C142,Androbugs!$B$2:$C$297,2,FALSE)</f>
        <v>#N/A</v>
      </c>
      <c r="L142" t="e">
        <f>VLOOKUP($C142,Droidstatx!$B$2:$C$297,2,FALSE)</f>
        <v>#N/A</v>
      </c>
      <c r="M142" t="e">
        <f>VLOOKUP($C142,Super!$B$2:$C$297,2,FALSE)</f>
        <v>#N/A</v>
      </c>
      <c r="N142" t="e">
        <f>VLOOKUP($C142,'Results - OWASP'!$B$2:$L$297,2,FALSE)</f>
        <v>#N/A</v>
      </c>
      <c r="O142" t="e">
        <f>VLOOKUP($C142,'Results - OWASP'!$B$2:$L$297,3,FALSE)</f>
        <v>#N/A</v>
      </c>
      <c r="P142" t="e">
        <f>VLOOKUP($C142,'Results - OWASP'!$B$2:$L$297,4,FALSE)</f>
        <v>#N/A</v>
      </c>
      <c r="Q142" t="e">
        <f>VLOOKUP($C142,'Results - OWASP'!$B$2:$L$297,5,FALSE)</f>
        <v>#N/A</v>
      </c>
      <c r="R142" t="e">
        <f>VLOOKUP($C142,'Results - OWASP'!$B$2:$L$297,6,FALSE)</f>
        <v>#N/A</v>
      </c>
      <c r="S142" t="e">
        <f>VLOOKUP($C142,'Results - OWASP'!$B$2:$L$297,7,FALSE)</f>
        <v>#N/A</v>
      </c>
      <c r="T142" t="e">
        <f>VLOOKUP($C142,'Results - OWASP'!$B$2:$L$297,8,FALSE)</f>
        <v>#N/A</v>
      </c>
      <c r="U142" t="e">
        <f>VLOOKUP($C142,'Results - OWASP'!$B$2:$L$297,9,FALSE)</f>
        <v>#N/A</v>
      </c>
      <c r="V142" t="e">
        <f>VLOOKUP($C142,'Results - OWASP'!$B$2:$L$297,10,FALSE)</f>
        <v>#N/A</v>
      </c>
      <c r="W142" t="e">
        <f>VLOOKUP($C142,'Results - OWASP'!$B$2:$L$297,11,FALSE)</f>
        <v>#N/A</v>
      </c>
      <c r="X142" t="e">
        <f>VLOOKUP($C142,'Results - RiskLevel'!$B$2:$G$297,3,FALSE)</f>
        <v>#N/A</v>
      </c>
      <c r="Y142" t="e">
        <f>VLOOKUP($C142,'Results - RiskLevel'!$B$2:$G$297,4,FALSE)</f>
        <v>#N/A</v>
      </c>
      <c r="Z142" t="e">
        <f>VLOOKUP($C142,'Results - RiskLevel'!$B$2:$G$297,5,FALSE)</f>
        <v>#N/A</v>
      </c>
      <c r="AA142" t="e">
        <f>VLOOKUP($C142,'Results - RiskLevel'!$B$2:$G$297,6,FALSE)</f>
        <v>#N/A</v>
      </c>
      <c r="AB142" t="e">
        <f>VLOOKUP($C142,'Results - RiskLevel'!$B$2:$G$297,2,FALSE)</f>
        <v>#N/A</v>
      </c>
    </row>
    <row r="143" spans="1:28" x14ac:dyDescent="0.2">
      <c r="A143">
        <v>142</v>
      </c>
      <c r="B143" t="s">
        <v>301</v>
      </c>
      <c r="C143" t="s">
        <v>302</v>
      </c>
      <c r="D143" t="s">
        <v>300</v>
      </c>
      <c r="E143" t="str">
        <f>VLOOKUP($C143,'APK Details'!$A$2:$E$295,3,FALSE)</f>
        <v>50,000,000+</v>
      </c>
      <c r="F143" t="str">
        <f>VLOOKUP($C143,'APK Details'!$A$2:$E$295,4,FALSE)</f>
        <v>4.2.0</v>
      </c>
      <c r="G143" t="str">
        <f>VLOOKUP($C143,'APK Details'!$A$2:$E$295,5,FALSE)</f>
        <v>2014-10-07</v>
      </c>
      <c r="H143" s="4">
        <f>VLOOKUP($C143,'Results - Sequence'!$B$2:$E$297,2,FALSE)</f>
        <v>44021.610769513471</v>
      </c>
      <c r="I143" s="4">
        <f>VLOOKUP($C143,'Results - Sequence'!$B$2:$E$297,3,FALSE)</f>
        <v>44021.611457256309</v>
      </c>
      <c r="J143" s="4">
        <f>VLOOKUP($C143,'Results - Sequence'!$B$2:$E$297,4,FALSE)</f>
        <v>6.8774283863604069E-4</v>
      </c>
      <c r="K143" t="str">
        <f>VLOOKUP($C143,Androbugs!$B$2:$C$297,2,FALSE)</f>
        <v>Y</v>
      </c>
      <c r="L143" t="str">
        <f>VLOOKUP($C143,Droidstatx!$B$2:$C$297,2,FALSE)</f>
        <v>Y</v>
      </c>
      <c r="M143" t="str">
        <f>VLOOKUP($C143,Super!$B$2:$C$297,2,FALSE)</f>
        <v>Y</v>
      </c>
      <c r="N143">
        <f>VLOOKUP($C143,'Results - OWASP'!$B$2:$L$297,2,FALSE)</f>
        <v>11</v>
      </c>
      <c r="O143">
        <f>VLOOKUP($C143,'Results - OWASP'!$B$2:$L$297,3,FALSE)</f>
        <v>6</v>
      </c>
      <c r="P143">
        <f>VLOOKUP($C143,'Results - OWASP'!$B$2:$L$297,4,FALSE)</f>
        <v>3</v>
      </c>
      <c r="Q143">
        <f>VLOOKUP($C143,'Results - OWASP'!$B$2:$L$297,5,FALSE)</f>
        <v>0</v>
      </c>
      <c r="R143">
        <f>VLOOKUP($C143,'Results - OWASP'!$B$2:$L$297,6,FALSE)</f>
        <v>7</v>
      </c>
      <c r="S143">
        <f>VLOOKUP($C143,'Results - OWASP'!$B$2:$L$297,7,FALSE)</f>
        <v>1</v>
      </c>
      <c r="T143">
        <f>VLOOKUP($C143,'Results - OWASP'!$B$2:$L$297,8,FALSE)</f>
        <v>6</v>
      </c>
      <c r="U143">
        <f>VLOOKUP($C143,'Results - OWASP'!$B$2:$L$297,9,FALSE)</f>
        <v>1</v>
      </c>
      <c r="V143">
        <f>VLOOKUP($C143,'Results - OWASP'!$B$2:$L$297,10,FALSE)</f>
        <v>0</v>
      </c>
      <c r="W143">
        <f>VLOOKUP($C143,'Results - OWASP'!$B$2:$L$297,11,FALSE)</f>
        <v>0</v>
      </c>
      <c r="X143">
        <f>VLOOKUP($C143,'Results - RiskLevel'!$B$2:$G$297,3,FALSE)</f>
        <v>35</v>
      </c>
      <c r="Y143">
        <f>VLOOKUP($C143,'Results - RiskLevel'!$B$2:$G$297,4,FALSE)</f>
        <v>10</v>
      </c>
      <c r="Z143">
        <f>VLOOKUP($C143,'Results - RiskLevel'!$B$2:$G$297,5,FALSE)</f>
        <v>15</v>
      </c>
      <c r="AA143">
        <f>VLOOKUP($C143,'Results - RiskLevel'!$B$2:$G$297,6,FALSE)</f>
        <v>10</v>
      </c>
      <c r="AB143">
        <f>VLOOKUP($C143,'Results - RiskLevel'!$B$2:$G$297,2,FALSE)</f>
        <v>0.56999999999999995</v>
      </c>
    </row>
    <row r="144" spans="1:28" x14ac:dyDescent="0.2">
      <c r="A144">
        <v>143</v>
      </c>
      <c r="B144" t="s">
        <v>303</v>
      </c>
      <c r="C144" t="s">
        <v>304</v>
      </c>
      <c r="D144" t="s">
        <v>300</v>
      </c>
      <c r="E144" t="str">
        <f>VLOOKUP($C144,'APK Details'!$A$2:$E$295,3,FALSE)</f>
        <v>100,000+</v>
      </c>
      <c r="F144" t="str">
        <f>VLOOKUP($C144,'APK Details'!$A$2:$E$295,4,FALSE)</f>
        <v>4.1.3</v>
      </c>
      <c r="G144" t="str">
        <f>VLOOKUP($C144,'APK Details'!$A$2:$E$295,5,FALSE)</f>
        <v>2017-01-19</v>
      </c>
      <c r="H144" s="4">
        <f>VLOOKUP($C144,'Results - Sequence'!$B$2:$E$297,2,FALSE)</f>
        <v>44021.53400075603</v>
      </c>
      <c r="I144" s="4">
        <f>VLOOKUP($C144,'Results - Sequence'!$B$2:$E$297,3,FALSE)</f>
        <v>44021.534255715247</v>
      </c>
      <c r="J144" s="4">
        <f>VLOOKUP($C144,'Results - Sequence'!$B$2:$E$297,4,FALSE)</f>
        <v>2.5495921727269888E-4</v>
      </c>
      <c r="K144" t="str">
        <f>VLOOKUP($C144,Androbugs!$B$2:$C$297,2,FALSE)</f>
        <v>Y</v>
      </c>
      <c r="L144" t="str">
        <f>VLOOKUP($C144,Droidstatx!$B$2:$C$297,2,FALSE)</f>
        <v>Y</v>
      </c>
      <c r="M144" t="str">
        <f>VLOOKUP($C144,Super!$B$2:$C$297,2,FALSE)</f>
        <v>Y</v>
      </c>
      <c r="N144">
        <f>VLOOKUP($C144,'Results - OWASP'!$B$2:$L$297,2,FALSE)</f>
        <v>3</v>
      </c>
      <c r="O144">
        <f>VLOOKUP($C144,'Results - OWASP'!$B$2:$L$297,3,FALSE)</f>
        <v>5</v>
      </c>
      <c r="P144">
        <f>VLOOKUP($C144,'Results - OWASP'!$B$2:$L$297,4,FALSE)</f>
        <v>1</v>
      </c>
      <c r="Q144">
        <f>VLOOKUP($C144,'Results - OWASP'!$B$2:$L$297,5,FALSE)</f>
        <v>0</v>
      </c>
      <c r="R144">
        <f>VLOOKUP($C144,'Results - OWASP'!$B$2:$L$297,6,FALSE)</f>
        <v>4</v>
      </c>
      <c r="S144">
        <f>VLOOKUP($C144,'Results - OWASP'!$B$2:$L$297,7,FALSE)</f>
        <v>1</v>
      </c>
      <c r="T144">
        <f>VLOOKUP($C144,'Results - OWASP'!$B$2:$L$297,8,FALSE)</f>
        <v>5</v>
      </c>
      <c r="U144">
        <f>VLOOKUP($C144,'Results - OWASP'!$B$2:$L$297,9,FALSE)</f>
        <v>2</v>
      </c>
      <c r="V144">
        <f>VLOOKUP($C144,'Results - OWASP'!$B$2:$L$297,10,FALSE)</f>
        <v>1</v>
      </c>
      <c r="W144">
        <f>VLOOKUP($C144,'Results - OWASP'!$B$2:$L$297,11,FALSE)</f>
        <v>1</v>
      </c>
      <c r="X144">
        <f>VLOOKUP($C144,'Results - RiskLevel'!$B$2:$G$297,3,FALSE)</f>
        <v>23</v>
      </c>
      <c r="Y144">
        <f>VLOOKUP($C144,'Results - RiskLevel'!$B$2:$G$297,4,FALSE)</f>
        <v>11</v>
      </c>
      <c r="Z144">
        <f>VLOOKUP($C144,'Results - RiskLevel'!$B$2:$G$297,5,FALSE)</f>
        <v>8</v>
      </c>
      <c r="AA144">
        <f>VLOOKUP($C144,'Results - RiskLevel'!$B$2:$G$297,6,FALSE)</f>
        <v>4</v>
      </c>
      <c r="AB144">
        <f>VLOOKUP($C144,'Results - RiskLevel'!$B$2:$G$297,2,FALSE)</f>
        <v>0.47</v>
      </c>
    </row>
    <row r="145" spans="1:28" x14ac:dyDescent="0.2">
      <c r="A145">
        <v>144</v>
      </c>
      <c r="B145" t="s">
        <v>305</v>
      </c>
      <c r="C145" t="s">
        <v>306</v>
      </c>
      <c r="D145" t="s">
        <v>300</v>
      </c>
      <c r="E145" t="str">
        <f>VLOOKUP($C145,'APK Details'!$A$2:$E$295,3,FALSE)</f>
        <v>10,000,000+</v>
      </c>
      <c r="F145" t="str">
        <f>VLOOKUP($C145,'APK Details'!$A$2:$E$295,4,FALSE)</f>
        <v>Varies with device</v>
      </c>
      <c r="G145" t="str">
        <f>VLOOKUP($C145,'APK Details'!$A$2:$E$295,5,FALSE)</f>
        <v>2011-06-09</v>
      </c>
      <c r="H145" s="4">
        <f>VLOOKUP($C145,'Results - Sequence'!$B$2:$E$297,2,FALSE)</f>
        <v>44021.546105225869</v>
      </c>
      <c r="I145" s="4">
        <f>VLOOKUP($C145,'Results - Sequence'!$B$2:$E$297,3,FALSE)</f>
        <v>44021.546594136023</v>
      </c>
      <c r="J145" s="4">
        <f>VLOOKUP($C145,'Results - Sequence'!$B$2:$E$297,4,FALSE)</f>
        <v>4.8891015467233956E-4</v>
      </c>
      <c r="K145" t="str">
        <f>VLOOKUP($C145,Androbugs!$B$2:$C$297,2,FALSE)</f>
        <v>Y</v>
      </c>
      <c r="L145" t="str">
        <f>VLOOKUP($C145,Droidstatx!$B$2:$C$297,2,FALSE)</f>
        <v>Y</v>
      </c>
      <c r="M145" t="str">
        <f>VLOOKUP($C145,Super!$B$2:$C$297,2,FALSE)</f>
        <v>Y</v>
      </c>
      <c r="N145">
        <f>VLOOKUP($C145,'Results - OWASP'!$B$2:$L$297,2,FALSE)</f>
        <v>10</v>
      </c>
      <c r="O145">
        <f>VLOOKUP($C145,'Results - OWASP'!$B$2:$L$297,3,FALSE)</f>
        <v>8</v>
      </c>
      <c r="P145">
        <f>VLOOKUP($C145,'Results - OWASP'!$B$2:$L$297,4,FALSE)</f>
        <v>5</v>
      </c>
      <c r="Q145">
        <f>VLOOKUP($C145,'Results - OWASP'!$B$2:$L$297,5,FALSE)</f>
        <v>0</v>
      </c>
      <c r="R145">
        <f>VLOOKUP($C145,'Results - OWASP'!$B$2:$L$297,6,FALSE)</f>
        <v>5</v>
      </c>
      <c r="S145">
        <f>VLOOKUP($C145,'Results - OWASP'!$B$2:$L$297,7,FALSE)</f>
        <v>1</v>
      </c>
      <c r="T145">
        <f>VLOOKUP($C145,'Results - OWASP'!$B$2:$L$297,8,FALSE)</f>
        <v>4</v>
      </c>
      <c r="U145">
        <f>VLOOKUP($C145,'Results - OWASP'!$B$2:$L$297,9,FALSE)</f>
        <v>4</v>
      </c>
      <c r="V145">
        <f>VLOOKUP($C145,'Results - OWASP'!$B$2:$L$297,10,FALSE)</f>
        <v>1</v>
      </c>
      <c r="W145">
        <f>VLOOKUP($C145,'Results - OWASP'!$B$2:$L$297,11,FALSE)</f>
        <v>1</v>
      </c>
      <c r="X145">
        <f>VLOOKUP($C145,'Results - RiskLevel'!$B$2:$G$297,3,FALSE)</f>
        <v>39</v>
      </c>
      <c r="Y145">
        <f>VLOOKUP($C145,'Results - RiskLevel'!$B$2:$G$297,4,FALSE)</f>
        <v>12</v>
      </c>
      <c r="Z145">
        <f>VLOOKUP($C145,'Results - RiskLevel'!$B$2:$G$297,5,FALSE)</f>
        <v>17</v>
      </c>
      <c r="AA145">
        <f>VLOOKUP($C145,'Results - RiskLevel'!$B$2:$G$297,6,FALSE)</f>
        <v>10</v>
      </c>
      <c r="AB145">
        <f>VLOOKUP($C145,'Results - RiskLevel'!$B$2:$G$297,2,FALSE)</f>
        <v>0.56000000000000005</v>
      </c>
    </row>
    <row r="146" spans="1:28" x14ac:dyDescent="0.2">
      <c r="A146">
        <v>145</v>
      </c>
      <c r="B146" t="s">
        <v>307</v>
      </c>
      <c r="C146" t="s">
        <v>308</v>
      </c>
      <c r="D146" t="s">
        <v>300</v>
      </c>
      <c r="E146" t="str">
        <f>VLOOKUP($C146,'APK Details'!$A$2:$E$295,3,FALSE)</f>
        <v>10,000,000+</v>
      </c>
      <c r="F146" t="str">
        <f>VLOOKUP($C146,'APK Details'!$A$2:$E$295,4,FALSE)</f>
        <v>1.0.14</v>
      </c>
      <c r="G146" t="str">
        <f>VLOOKUP($C146,'APK Details'!$A$2:$E$295,5,FALSE)</f>
        <v>2019-10-31</v>
      </c>
      <c r="H146" s="4" t="e">
        <f>VLOOKUP($C146,'Results - Sequence'!$B$2:$E$297,2,FALSE)</f>
        <v>#N/A</v>
      </c>
      <c r="I146" s="4" t="e">
        <f>VLOOKUP($C146,'Results - Sequence'!$B$2:$E$297,3,FALSE)</f>
        <v>#N/A</v>
      </c>
      <c r="J146" s="4" t="e">
        <f>VLOOKUP($C146,'Results - Sequence'!$B$2:$E$297,4,FALSE)</f>
        <v>#N/A</v>
      </c>
      <c r="K146" t="e">
        <f>VLOOKUP($C146,Androbugs!$B$2:$C$297,2,FALSE)</f>
        <v>#N/A</v>
      </c>
      <c r="L146" t="e">
        <f>VLOOKUP($C146,Droidstatx!$B$2:$C$297,2,FALSE)</f>
        <v>#N/A</v>
      </c>
      <c r="M146" t="e">
        <f>VLOOKUP($C146,Super!$B$2:$C$297,2,FALSE)</f>
        <v>#N/A</v>
      </c>
      <c r="N146" t="e">
        <f>VLOOKUP($C146,'Results - OWASP'!$B$2:$L$297,2,FALSE)</f>
        <v>#N/A</v>
      </c>
      <c r="O146" t="e">
        <f>VLOOKUP($C146,'Results - OWASP'!$B$2:$L$297,3,FALSE)</f>
        <v>#N/A</v>
      </c>
      <c r="P146" t="e">
        <f>VLOOKUP($C146,'Results - OWASP'!$B$2:$L$297,4,FALSE)</f>
        <v>#N/A</v>
      </c>
      <c r="Q146" t="e">
        <f>VLOOKUP($C146,'Results - OWASP'!$B$2:$L$297,5,FALSE)</f>
        <v>#N/A</v>
      </c>
      <c r="R146" t="e">
        <f>VLOOKUP($C146,'Results - OWASP'!$B$2:$L$297,6,FALSE)</f>
        <v>#N/A</v>
      </c>
      <c r="S146" t="e">
        <f>VLOOKUP($C146,'Results - OWASP'!$B$2:$L$297,7,FALSE)</f>
        <v>#N/A</v>
      </c>
      <c r="T146" t="e">
        <f>VLOOKUP($C146,'Results - OWASP'!$B$2:$L$297,8,FALSE)</f>
        <v>#N/A</v>
      </c>
      <c r="U146" t="e">
        <f>VLOOKUP($C146,'Results - OWASP'!$B$2:$L$297,9,FALSE)</f>
        <v>#N/A</v>
      </c>
      <c r="V146" t="e">
        <f>VLOOKUP($C146,'Results - OWASP'!$B$2:$L$297,10,FALSE)</f>
        <v>#N/A</v>
      </c>
      <c r="W146" t="e">
        <f>VLOOKUP($C146,'Results - OWASP'!$B$2:$L$297,11,FALSE)</f>
        <v>#N/A</v>
      </c>
      <c r="X146" t="e">
        <f>VLOOKUP($C146,'Results - RiskLevel'!$B$2:$G$297,3,FALSE)</f>
        <v>#N/A</v>
      </c>
      <c r="Y146" t="e">
        <f>VLOOKUP($C146,'Results - RiskLevel'!$B$2:$G$297,4,FALSE)</f>
        <v>#N/A</v>
      </c>
      <c r="Z146" t="e">
        <f>VLOOKUP($C146,'Results - RiskLevel'!$B$2:$G$297,5,FALSE)</f>
        <v>#N/A</v>
      </c>
      <c r="AA146" t="e">
        <f>VLOOKUP($C146,'Results - RiskLevel'!$B$2:$G$297,6,FALSE)</f>
        <v>#N/A</v>
      </c>
      <c r="AB146" t="e">
        <f>VLOOKUP($C146,'Results - RiskLevel'!$B$2:$G$297,2,FALSE)</f>
        <v>#N/A</v>
      </c>
    </row>
    <row r="147" spans="1:28" x14ac:dyDescent="0.2">
      <c r="A147">
        <v>146</v>
      </c>
      <c r="B147" t="s">
        <v>309</v>
      </c>
      <c r="C147" t="s">
        <v>310</v>
      </c>
      <c r="D147" t="s">
        <v>300</v>
      </c>
      <c r="E147" t="e">
        <f>VLOOKUP($C147,'APK Details'!$A$2:$E$295,3,FALSE)</f>
        <v>#N/A</v>
      </c>
      <c r="F147" t="e">
        <f>VLOOKUP($C147,'APK Details'!$A$2:$E$295,4,FALSE)</f>
        <v>#N/A</v>
      </c>
      <c r="G147" t="e">
        <f>VLOOKUP($C147,'APK Details'!$A$2:$E$295,5,FALSE)</f>
        <v>#N/A</v>
      </c>
      <c r="H147" s="4" t="e">
        <f>VLOOKUP($C147,'Results - Sequence'!$B$2:$E$297,2,FALSE)</f>
        <v>#N/A</v>
      </c>
      <c r="I147" s="4" t="e">
        <f>VLOOKUP($C147,'Results - Sequence'!$B$2:$E$297,3,FALSE)</f>
        <v>#N/A</v>
      </c>
      <c r="J147" s="4" t="e">
        <f>VLOOKUP($C147,'Results - Sequence'!$B$2:$E$297,4,FALSE)</f>
        <v>#N/A</v>
      </c>
      <c r="K147" t="e">
        <f>VLOOKUP($C147,Androbugs!$B$2:$C$297,2,FALSE)</f>
        <v>#N/A</v>
      </c>
      <c r="L147" t="e">
        <f>VLOOKUP($C147,Droidstatx!$B$2:$C$297,2,FALSE)</f>
        <v>#N/A</v>
      </c>
      <c r="M147" t="e">
        <f>VLOOKUP($C147,Super!$B$2:$C$297,2,FALSE)</f>
        <v>#N/A</v>
      </c>
      <c r="N147" t="e">
        <f>VLOOKUP($C147,'Results - OWASP'!$B$2:$L$297,2,FALSE)</f>
        <v>#N/A</v>
      </c>
      <c r="O147" t="e">
        <f>VLOOKUP($C147,'Results - OWASP'!$B$2:$L$297,3,FALSE)</f>
        <v>#N/A</v>
      </c>
      <c r="P147" t="e">
        <f>VLOOKUP($C147,'Results - OWASP'!$B$2:$L$297,4,FALSE)</f>
        <v>#N/A</v>
      </c>
      <c r="Q147" t="e">
        <f>VLOOKUP($C147,'Results - OWASP'!$B$2:$L$297,5,FALSE)</f>
        <v>#N/A</v>
      </c>
      <c r="R147" t="e">
        <f>VLOOKUP($C147,'Results - OWASP'!$B$2:$L$297,6,FALSE)</f>
        <v>#N/A</v>
      </c>
      <c r="S147" t="e">
        <f>VLOOKUP($C147,'Results - OWASP'!$B$2:$L$297,7,FALSE)</f>
        <v>#N/A</v>
      </c>
      <c r="T147" t="e">
        <f>VLOOKUP($C147,'Results - OWASP'!$B$2:$L$297,8,FALSE)</f>
        <v>#N/A</v>
      </c>
      <c r="U147" t="e">
        <f>VLOOKUP($C147,'Results - OWASP'!$B$2:$L$297,9,FALSE)</f>
        <v>#N/A</v>
      </c>
      <c r="V147" t="e">
        <f>VLOOKUP($C147,'Results - OWASP'!$B$2:$L$297,10,FALSE)</f>
        <v>#N/A</v>
      </c>
      <c r="W147" t="e">
        <f>VLOOKUP($C147,'Results - OWASP'!$B$2:$L$297,11,FALSE)</f>
        <v>#N/A</v>
      </c>
      <c r="X147" t="e">
        <f>VLOOKUP($C147,'Results - RiskLevel'!$B$2:$G$297,3,FALSE)</f>
        <v>#N/A</v>
      </c>
      <c r="Y147" t="e">
        <f>VLOOKUP($C147,'Results - RiskLevel'!$B$2:$G$297,4,FALSE)</f>
        <v>#N/A</v>
      </c>
      <c r="Z147" t="e">
        <f>VLOOKUP($C147,'Results - RiskLevel'!$B$2:$G$297,5,FALSE)</f>
        <v>#N/A</v>
      </c>
      <c r="AA147" t="e">
        <f>VLOOKUP($C147,'Results - RiskLevel'!$B$2:$G$297,6,FALSE)</f>
        <v>#N/A</v>
      </c>
      <c r="AB147" t="e">
        <f>VLOOKUP($C147,'Results - RiskLevel'!$B$2:$G$297,2,FALSE)</f>
        <v>#N/A</v>
      </c>
    </row>
    <row r="148" spans="1:28" x14ac:dyDescent="0.2">
      <c r="A148">
        <v>147</v>
      </c>
      <c r="B148" t="s">
        <v>311</v>
      </c>
      <c r="C148" t="s">
        <v>312</v>
      </c>
      <c r="D148" t="s">
        <v>300</v>
      </c>
      <c r="E148" t="str">
        <f>VLOOKUP($C148,'APK Details'!$A$2:$E$295,3,FALSE)</f>
        <v>100,000+</v>
      </c>
      <c r="F148" t="str">
        <f>VLOOKUP($C148,'APK Details'!$A$2:$E$295,4,FALSE)</f>
        <v>1.5.0</v>
      </c>
      <c r="G148" t="str">
        <f>VLOOKUP($C148,'APK Details'!$A$2:$E$295,5,FALSE)</f>
        <v>2016-09-14</v>
      </c>
      <c r="H148" s="4">
        <f>VLOOKUP($C148,'Results - Sequence'!$B$2:$E$297,2,FALSE)</f>
        <v>44021.638078016244</v>
      </c>
      <c r="I148" s="4">
        <f>VLOOKUP($C148,'Results - Sequence'!$B$2:$E$297,3,FALSE)</f>
        <v>44021.638237093634</v>
      </c>
      <c r="J148" s="4">
        <f>VLOOKUP($C148,'Results - Sequence'!$B$2:$E$297,4,FALSE)</f>
        <v>1.5907738998066634E-4</v>
      </c>
      <c r="K148" t="str">
        <f>VLOOKUP($C148,Androbugs!$B$2:$C$297,2,FALSE)</f>
        <v>Y</v>
      </c>
      <c r="L148" t="str">
        <f>VLOOKUP($C148,Droidstatx!$B$2:$C$297,2,FALSE)</f>
        <v>Y</v>
      </c>
      <c r="M148" t="str">
        <f>VLOOKUP($C148,Super!$B$2:$C$297,2,FALSE)</f>
        <v>Y</v>
      </c>
      <c r="N148">
        <f>VLOOKUP($C148,'Results - OWASP'!$B$2:$L$297,2,FALSE)</f>
        <v>9</v>
      </c>
      <c r="O148">
        <f>VLOOKUP($C148,'Results - OWASP'!$B$2:$L$297,3,FALSE)</f>
        <v>7</v>
      </c>
      <c r="P148">
        <f>VLOOKUP($C148,'Results - OWASP'!$B$2:$L$297,4,FALSE)</f>
        <v>2</v>
      </c>
      <c r="Q148">
        <f>VLOOKUP($C148,'Results - OWASP'!$B$2:$L$297,5,FALSE)</f>
        <v>0</v>
      </c>
      <c r="R148">
        <f>VLOOKUP($C148,'Results - OWASP'!$B$2:$L$297,6,FALSE)</f>
        <v>3</v>
      </c>
      <c r="S148">
        <f>VLOOKUP($C148,'Results - OWASP'!$B$2:$L$297,7,FALSE)</f>
        <v>0</v>
      </c>
      <c r="T148">
        <f>VLOOKUP($C148,'Results - OWASP'!$B$2:$L$297,8,FALSE)</f>
        <v>5</v>
      </c>
      <c r="U148">
        <f>VLOOKUP($C148,'Results - OWASP'!$B$2:$L$297,9,FALSE)</f>
        <v>3</v>
      </c>
      <c r="V148">
        <f>VLOOKUP($C148,'Results - OWASP'!$B$2:$L$297,10,FALSE)</f>
        <v>1</v>
      </c>
      <c r="W148">
        <f>VLOOKUP($C148,'Results - OWASP'!$B$2:$L$297,11,FALSE)</f>
        <v>0</v>
      </c>
      <c r="X148">
        <f>VLOOKUP($C148,'Results - RiskLevel'!$B$2:$G$297,3,FALSE)</f>
        <v>30</v>
      </c>
      <c r="Y148">
        <f>VLOOKUP($C148,'Results - RiskLevel'!$B$2:$G$297,4,FALSE)</f>
        <v>13</v>
      </c>
      <c r="Z148">
        <f>VLOOKUP($C148,'Results - RiskLevel'!$B$2:$G$297,5,FALSE)</f>
        <v>11</v>
      </c>
      <c r="AA148">
        <f>VLOOKUP($C148,'Results - RiskLevel'!$B$2:$G$297,6,FALSE)</f>
        <v>6</v>
      </c>
      <c r="AB148">
        <f>VLOOKUP($C148,'Results - RiskLevel'!$B$2:$G$297,2,FALSE)</f>
        <v>0.54</v>
      </c>
    </row>
    <row r="149" spans="1:28" x14ac:dyDescent="0.2">
      <c r="A149">
        <v>148</v>
      </c>
      <c r="B149" t="s">
        <v>313</v>
      </c>
      <c r="C149" t="s">
        <v>314</v>
      </c>
      <c r="D149" t="s">
        <v>300</v>
      </c>
      <c r="E149" t="str">
        <f>VLOOKUP($C149,'APK Details'!$A$2:$E$295,3,FALSE)</f>
        <v>10,000,000+</v>
      </c>
      <c r="F149" t="str">
        <f>VLOOKUP($C149,'APK Details'!$A$2:$E$295,4,FALSE)</f>
        <v>6.8.23</v>
      </c>
      <c r="G149" t="str">
        <f>VLOOKUP($C149,'APK Details'!$A$2:$E$295,5,FALSE)</f>
        <v>2014-04-23</v>
      </c>
      <c r="H149" s="4">
        <f>VLOOKUP($C149,'Results - Sequence'!$B$2:$E$297,2,FALSE)</f>
        <v>44021.566267693452</v>
      </c>
      <c r="I149" s="4">
        <f>VLOOKUP($C149,'Results - Sequence'!$B$2:$E$297,3,FALSE)</f>
        <v>44021.566686302896</v>
      </c>
      <c r="J149" s="4">
        <f>VLOOKUP($C149,'Results - Sequence'!$B$2:$E$297,4,FALSE)</f>
        <v>4.186094447504729E-4</v>
      </c>
      <c r="K149" t="str">
        <f>VLOOKUP($C149,Androbugs!$B$2:$C$297,2,FALSE)</f>
        <v>Y</v>
      </c>
      <c r="L149" t="str">
        <f>VLOOKUP($C149,Droidstatx!$B$2:$C$297,2,FALSE)</f>
        <v>Y</v>
      </c>
      <c r="M149" t="e">
        <f>VLOOKUP($C149,Super!$B$2:$C$297,2,FALSE)</f>
        <v>#N/A</v>
      </c>
      <c r="N149">
        <f>VLOOKUP($C149,'Results - OWASP'!$B$2:$L$297,2,FALSE)</f>
        <v>3</v>
      </c>
      <c r="O149">
        <f>VLOOKUP($C149,'Results - OWASP'!$B$2:$L$297,3,FALSE)</f>
        <v>2</v>
      </c>
      <c r="P149">
        <f>VLOOKUP($C149,'Results - OWASP'!$B$2:$L$297,4,FALSE)</f>
        <v>1</v>
      </c>
      <c r="Q149">
        <f>VLOOKUP($C149,'Results - OWASP'!$B$2:$L$297,5,FALSE)</f>
        <v>0</v>
      </c>
      <c r="R149">
        <f>VLOOKUP($C149,'Results - OWASP'!$B$2:$L$297,6,FALSE)</f>
        <v>1</v>
      </c>
      <c r="S149">
        <f>VLOOKUP($C149,'Results - OWASP'!$B$2:$L$297,7,FALSE)</f>
        <v>1</v>
      </c>
      <c r="T149">
        <f>VLOOKUP($C149,'Results - OWASP'!$B$2:$L$297,8,FALSE)</f>
        <v>1</v>
      </c>
      <c r="U149">
        <f>VLOOKUP($C149,'Results - OWASP'!$B$2:$L$297,9,FALSE)</f>
        <v>2</v>
      </c>
      <c r="V149">
        <f>VLOOKUP($C149,'Results - OWASP'!$B$2:$L$297,10,FALSE)</f>
        <v>1</v>
      </c>
      <c r="W149">
        <f>VLOOKUP($C149,'Results - OWASP'!$B$2:$L$297,11,FALSE)</f>
        <v>0</v>
      </c>
      <c r="X149">
        <f>VLOOKUP($C149,'Results - RiskLevel'!$B$2:$G$297,3,FALSE)</f>
        <v>12</v>
      </c>
      <c r="Y149">
        <f>VLOOKUP($C149,'Results - RiskLevel'!$B$2:$G$297,4,FALSE)</f>
        <v>5</v>
      </c>
      <c r="Z149">
        <f>VLOOKUP($C149,'Results - RiskLevel'!$B$2:$G$297,5,FALSE)</f>
        <v>6</v>
      </c>
      <c r="AA149">
        <f>VLOOKUP($C149,'Results - RiskLevel'!$B$2:$G$297,6,FALSE)</f>
        <v>1</v>
      </c>
      <c r="AB149">
        <f>VLOOKUP($C149,'Results - RiskLevel'!$B$2:$G$297,2,FALSE)</f>
        <v>0.38</v>
      </c>
    </row>
    <row r="150" spans="1:28" x14ac:dyDescent="0.2">
      <c r="A150">
        <v>149</v>
      </c>
      <c r="B150" t="s">
        <v>315</v>
      </c>
      <c r="C150" t="s">
        <v>316</v>
      </c>
      <c r="D150" t="s">
        <v>300</v>
      </c>
      <c r="E150" t="str">
        <f>VLOOKUP($C150,'APK Details'!$A$2:$E$295,3,FALSE)</f>
        <v>50,000+</v>
      </c>
      <c r="F150" t="str">
        <f>VLOOKUP($C150,'APK Details'!$A$2:$E$295,4,FALSE)</f>
        <v>2.68</v>
      </c>
      <c r="G150" t="str">
        <f>VLOOKUP($C150,'APK Details'!$A$2:$E$295,5,FALSE)</f>
        <v>2017-06-05</v>
      </c>
      <c r="H150" s="4">
        <f>VLOOKUP($C150,'Results - Sequence'!$B$2:$E$297,2,FALSE)</f>
        <v>44021.584383902271</v>
      </c>
      <c r="I150" s="4">
        <f>VLOOKUP($C150,'Results - Sequence'!$B$2:$E$297,3,FALSE)</f>
        <v>44021.584816338</v>
      </c>
      <c r="J150" s="4">
        <f>VLOOKUP($C150,'Results - Sequence'!$B$2:$E$297,4,FALSE)</f>
        <v>4.3243572872597724E-4</v>
      </c>
      <c r="K150" t="str">
        <f>VLOOKUP($C150,Androbugs!$B$2:$C$297,2,FALSE)</f>
        <v>Y</v>
      </c>
      <c r="L150" t="str">
        <f>VLOOKUP($C150,Droidstatx!$B$2:$C$297,2,FALSE)</f>
        <v>Y</v>
      </c>
      <c r="M150" t="str">
        <f>VLOOKUP($C150,Super!$B$2:$C$297,2,FALSE)</f>
        <v>Y</v>
      </c>
      <c r="N150">
        <f>VLOOKUP($C150,'Results - OWASP'!$B$2:$L$297,2,FALSE)</f>
        <v>10</v>
      </c>
      <c r="O150">
        <f>VLOOKUP($C150,'Results - OWASP'!$B$2:$L$297,3,FALSE)</f>
        <v>8</v>
      </c>
      <c r="P150">
        <f>VLOOKUP($C150,'Results - OWASP'!$B$2:$L$297,4,FALSE)</f>
        <v>3</v>
      </c>
      <c r="Q150">
        <f>VLOOKUP($C150,'Results - OWASP'!$B$2:$L$297,5,FALSE)</f>
        <v>0</v>
      </c>
      <c r="R150">
        <f>VLOOKUP($C150,'Results - OWASP'!$B$2:$L$297,6,FALSE)</f>
        <v>4</v>
      </c>
      <c r="S150">
        <f>VLOOKUP($C150,'Results - OWASP'!$B$2:$L$297,7,FALSE)</f>
        <v>1</v>
      </c>
      <c r="T150">
        <f>VLOOKUP($C150,'Results - OWASP'!$B$2:$L$297,8,FALSE)</f>
        <v>5</v>
      </c>
      <c r="U150">
        <f>VLOOKUP($C150,'Results - OWASP'!$B$2:$L$297,9,FALSE)</f>
        <v>3</v>
      </c>
      <c r="V150">
        <f>VLOOKUP($C150,'Results - OWASP'!$B$2:$L$297,10,FALSE)</f>
        <v>1</v>
      </c>
      <c r="W150">
        <f>VLOOKUP($C150,'Results - OWASP'!$B$2:$L$297,11,FALSE)</f>
        <v>0</v>
      </c>
      <c r="X150">
        <f>VLOOKUP($C150,'Results - RiskLevel'!$B$2:$G$297,3,FALSE)</f>
        <v>35</v>
      </c>
      <c r="Y150">
        <f>VLOOKUP($C150,'Results - RiskLevel'!$B$2:$G$297,4,FALSE)</f>
        <v>13</v>
      </c>
      <c r="Z150">
        <f>VLOOKUP($C150,'Results - RiskLevel'!$B$2:$G$297,5,FALSE)</f>
        <v>14</v>
      </c>
      <c r="AA150">
        <f>VLOOKUP($C150,'Results - RiskLevel'!$B$2:$G$297,6,FALSE)</f>
        <v>8</v>
      </c>
      <c r="AB150">
        <f>VLOOKUP($C150,'Results - RiskLevel'!$B$2:$G$297,2,FALSE)</f>
        <v>0.55000000000000004</v>
      </c>
    </row>
    <row r="151" spans="1:28" x14ac:dyDescent="0.2">
      <c r="A151">
        <v>150</v>
      </c>
      <c r="B151" t="s">
        <v>317</v>
      </c>
      <c r="C151" t="s">
        <v>318</v>
      </c>
      <c r="D151" t="s">
        <v>300</v>
      </c>
      <c r="E151" t="str">
        <f>VLOOKUP($C151,'APK Details'!$A$2:$E$295,3,FALSE)</f>
        <v>10,000,000+</v>
      </c>
      <c r="F151" t="str">
        <f>VLOOKUP($C151,'APK Details'!$A$2:$E$295,4,FALSE)</f>
        <v>1.2.9</v>
      </c>
      <c r="G151" t="str">
        <f>VLOOKUP($C151,'APK Details'!$A$2:$E$295,5,FALSE)</f>
        <v>2018-04-12</v>
      </c>
      <c r="H151" s="4" t="e">
        <f>VLOOKUP($C151,'Results - Sequence'!$B$2:$E$297,2,FALSE)</f>
        <v>#N/A</v>
      </c>
      <c r="I151" s="4" t="e">
        <f>VLOOKUP($C151,'Results - Sequence'!$B$2:$E$297,3,FALSE)</f>
        <v>#N/A</v>
      </c>
      <c r="J151" s="4" t="e">
        <f>VLOOKUP($C151,'Results - Sequence'!$B$2:$E$297,4,FALSE)</f>
        <v>#N/A</v>
      </c>
      <c r="K151" t="e">
        <f>VLOOKUP($C151,Androbugs!$B$2:$C$297,2,FALSE)</f>
        <v>#N/A</v>
      </c>
      <c r="L151" t="e">
        <f>VLOOKUP($C151,Droidstatx!$B$2:$C$297,2,FALSE)</f>
        <v>#N/A</v>
      </c>
      <c r="M151" t="e">
        <f>VLOOKUP($C151,Super!$B$2:$C$297,2,FALSE)</f>
        <v>#N/A</v>
      </c>
      <c r="N151" t="e">
        <f>VLOOKUP($C151,'Results - OWASP'!$B$2:$L$297,2,FALSE)</f>
        <v>#N/A</v>
      </c>
      <c r="O151" t="e">
        <f>VLOOKUP($C151,'Results - OWASP'!$B$2:$L$297,3,FALSE)</f>
        <v>#N/A</v>
      </c>
      <c r="P151" t="e">
        <f>VLOOKUP($C151,'Results - OWASP'!$B$2:$L$297,4,FALSE)</f>
        <v>#N/A</v>
      </c>
      <c r="Q151" t="e">
        <f>VLOOKUP($C151,'Results - OWASP'!$B$2:$L$297,5,FALSE)</f>
        <v>#N/A</v>
      </c>
      <c r="R151" t="e">
        <f>VLOOKUP($C151,'Results - OWASP'!$B$2:$L$297,6,FALSE)</f>
        <v>#N/A</v>
      </c>
      <c r="S151" t="e">
        <f>VLOOKUP($C151,'Results - OWASP'!$B$2:$L$297,7,FALSE)</f>
        <v>#N/A</v>
      </c>
      <c r="T151" t="e">
        <f>VLOOKUP($C151,'Results - OWASP'!$B$2:$L$297,8,FALSE)</f>
        <v>#N/A</v>
      </c>
      <c r="U151" t="e">
        <f>VLOOKUP($C151,'Results - OWASP'!$B$2:$L$297,9,FALSE)</f>
        <v>#N/A</v>
      </c>
      <c r="V151" t="e">
        <f>VLOOKUP($C151,'Results - OWASP'!$B$2:$L$297,10,FALSE)</f>
        <v>#N/A</v>
      </c>
      <c r="W151" t="e">
        <f>VLOOKUP($C151,'Results - OWASP'!$B$2:$L$297,11,FALSE)</f>
        <v>#N/A</v>
      </c>
      <c r="X151" t="e">
        <f>VLOOKUP($C151,'Results - RiskLevel'!$B$2:$G$297,3,FALSE)</f>
        <v>#N/A</v>
      </c>
      <c r="Y151" t="e">
        <f>VLOOKUP($C151,'Results - RiskLevel'!$B$2:$G$297,4,FALSE)</f>
        <v>#N/A</v>
      </c>
      <c r="Z151" t="e">
        <f>VLOOKUP($C151,'Results - RiskLevel'!$B$2:$G$297,5,FALSE)</f>
        <v>#N/A</v>
      </c>
      <c r="AA151" t="e">
        <f>VLOOKUP($C151,'Results - RiskLevel'!$B$2:$G$297,6,FALSE)</f>
        <v>#N/A</v>
      </c>
      <c r="AB151" t="e">
        <f>VLOOKUP($C151,'Results - RiskLevel'!$B$2:$G$297,2,FALSE)</f>
        <v>#N/A</v>
      </c>
    </row>
    <row r="152" spans="1:28" x14ac:dyDescent="0.2">
      <c r="A152">
        <v>151</v>
      </c>
      <c r="B152" t="s">
        <v>74</v>
      </c>
      <c r="C152" t="s">
        <v>75</v>
      </c>
      <c r="D152" t="s">
        <v>319</v>
      </c>
      <c r="E152" t="str">
        <f>VLOOKUP($C152,'APK Details'!$A$2:$E$295,3,FALSE)</f>
        <v>100,000,000+</v>
      </c>
      <c r="F152" t="str">
        <f>VLOOKUP($C152,'APK Details'!$A$2:$E$295,4,FALSE)</f>
        <v>Varies with device</v>
      </c>
      <c r="G152" t="str">
        <f>VLOOKUP($C152,'APK Details'!$A$2:$E$295,5,FALSE)</f>
        <v>2015-02-23</v>
      </c>
      <c r="H152" s="4" t="e">
        <f>VLOOKUP($C152,'Results - Sequence'!$B$2:$E$297,2,FALSE)</f>
        <v>#N/A</v>
      </c>
      <c r="I152" s="4" t="e">
        <f>VLOOKUP($C152,'Results - Sequence'!$B$2:$E$297,3,FALSE)</f>
        <v>#N/A</v>
      </c>
      <c r="J152" s="4" t="e">
        <f>VLOOKUP($C152,'Results - Sequence'!$B$2:$E$297,4,FALSE)</f>
        <v>#N/A</v>
      </c>
      <c r="K152" t="e">
        <f>VLOOKUP($C152,Androbugs!$B$2:$C$297,2,FALSE)</f>
        <v>#N/A</v>
      </c>
      <c r="L152" t="e">
        <f>VLOOKUP($C152,Droidstatx!$B$2:$C$297,2,FALSE)</f>
        <v>#N/A</v>
      </c>
      <c r="M152" t="e">
        <f>VLOOKUP($C152,Super!$B$2:$C$297,2,FALSE)</f>
        <v>#N/A</v>
      </c>
      <c r="N152" t="e">
        <f>VLOOKUP($C152,'Results - OWASP'!$B$2:$L$297,2,FALSE)</f>
        <v>#N/A</v>
      </c>
      <c r="O152" t="e">
        <f>VLOOKUP($C152,'Results - OWASP'!$B$2:$L$297,3,FALSE)</f>
        <v>#N/A</v>
      </c>
      <c r="P152" t="e">
        <f>VLOOKUP($C152,'Results - OWASP'!$B$2:$L$297,4,FALSE)</f>
        <v>#N/A</v>
      </c>
      <c r="Q152" t="e">
        <f>VLOOKUP($C152,'Results - OWASP'!$B$2:$L$297,5,FALSE)</f>
        <v>#N/A</v>
      </c>
      <c r="R152" t="e">
        <f>VLOOKUP($C152,'Results - OWASP'!$B$2:$L$297,6,FALSE)</f>
        <v>#N/A</v>
      </c>
      <c r="S152" t="e">
        <f>VLOOKUP($C152,'Results - OWASP'!$B$2:$L$297,7,FALSE)</f>
        <v>#N/A</v>
      </c>
      <c r="T152" t="e">
        <f>VLOOKUP($C152,'Results - OWASP'!$B$2:$L$297,8,FALSE)</f>
        <v>#N/A</v>
      </c>
      <c r="U152" t="e">
        <f>VLOOKUP($C152,'Results - OWASP'!$B$2:$L$297,9,FALSE)</f>
        <v>#N/A</v>
      </c>
      <c r="V152" t="e">
        <f>VLOOKUP($C152,'Results - OWASP'!$B$2:$L$297,10,FALSE)</f>
        <v>#N/A</v>
      </c>
      <c r="W152" t="e">
        <f>VLOOKUP($C152,'Results - OWASP'!$B$2:$L$297,11,FALSE)</f>
        <v>#N/A</v>
      </c>
      <c r="X152" t="e">
        <f>VLOOKUP($C152,'Results - RiskLevel'!$B$2:$G$297,3,FALSE)</f>
        <v>#N/A</v>
      </c>
      <c r="Y152" t="e">
        <f>VLOOKUP($C152,'Results - RiskLevel'!$B$2:$G$297,4,FALSE)</f>
        <v>#N/A</v>
      </c>
      <c r="Z152" t="e">
        <f>VLOOKUP($C152,'Results - RiskLevel'!$B$2:$G$297,5,FALSE)</f>
        <v>#N/A</v>
      </c>
      <c r="AA152" t="e">
        <f>VLOOKUP($C152,'Results - RiskLevel'!$B$2:$G$297,6,FALSE)</f>
        <v>#N/A</v>
      </c>
      <c r="AB152" t="e">
        <f>VLOOKUP($C152,'Results - RiskLevel'!$B$2:$G$297,2,FALSE)</f>
        <v>#N/A</v>
      </c>
    </row>
    <row r="153" spans="1:28" x14ac:dyDescent="0.2">
      <c r="A153">
        <v>152</v>
      </c>
      <c r="B153" t="s">
        <v>320</v>
      </c>
      <c r="C153" t="s">
        <v>321</v>
      </c>
      <c r="D153" t="s">
        <v>319</v>
      </c>
      <c r="E153" t="str">
        <f>VLOOKUP($C153,'APK Details'!$A$2:$E$295,3,FALSE)</f>
        <v>100,000,000+</v>
      </c>
      <c r="F153" t="str">
        <f>VLOOKUP($C153,'APK Details'!$A$2:$E$295,4,FALSE)</f>
        <v>Varies with device</v>
      </c>
      <c r="G153" t="str">
        <f>VLOOKUP($C153,'APK Details'!$A$2:$E$295,5,FALSE)</f>
        <v>2016-03-25</v>
      </c>
      <c r="H153" s="4">
        <f>VLOOKUP($C153,'Results - Sequence'!$B$2:$E$297,2,FALSE)</f>
        <v>44021.533116014398</v>
      </c>
      <c r="I153" s="4">
        <f>VLOOKUP($C153,'Results - Sequence'!$B$2:$E$297,3,FALSE)</f>
        <v>44021.533554522597</v>
      </c>
      <c r="J153" s="4">
        <f>VLOOKUP($C153,'Results - Sequence'!$B$2:$E$297,4,FALSE)</f>
        <v>4.3850819929502904E-4</v>
      </c>
      <c r="K153" t="str">
        <f>VLOOKUP($C153,Androbugs!$B$2:$C$297,2,FALSE)</f>
        <v>Y</v>
      </c>
      <c r="L153" t="str">
        <f>VLOOKUP($C153,Droidstatx!$B$2:$C$297,2,FALSE)</f>
        <v>Y</v>
      </c>
      <c r="M153" t="str">
        <f>VLOOKUP($C153,Super!$B$2:$C$297,2,FALSE)</f>
        <v>Y</v>
      </c>
      <c r="N153">
        <f>VLOOKUP($C153,'Results - OWASP'!$B$2:$L$297,2,FALSE)</f>
        <v>6</v>
      </c>
      <c r="O153">
        <f>VLOOKUP($C153,'Results - OWASP'!$B$2:$L$297,3,FALSE)</f>
        <v>8</v>
      </c>
      <c r="P153">
        <f>VLOOKUP($C153,'Results - OWASP'!$B$2:$L$297,4,FALSE)</f>
        <v>3</v>
      </c>
      <c r="Q153">
        <f>VLOOKUP($C153,'Results - OWASP'!$B$2:$L$297,5,FALSE)</f>
        <v>0</v>
      </c>
      <c r="R153">
        <f>VLOOKUP($C153,'Results - OWASP'!$B$2:$L$297,6,FALSE)</f>
        <v>5</v>
      </c>
      <c r="S153">
        <f>VLOOKUP($C153,'Results - OWASP'!$B$2:$L$297,7,FALSE)</f>
        <v>1</v>
      </c>
      <c r="T153">
        <f>VLOOKUP($C153,'Results - OWASP'!$B$2:$L$297,8,FALSE)</f>
        <v>5</v>
      </c>
      <c r="U153">
        <f>VLOOKUP($C153,'Results - OWASP'!$B$2:$L$297,9,FALSE)</f>
        <v>3</v>
      </c>
      <c r="V153">
        <f>VLOOKUP($C153,'Results - OWASP'!$B$2:$L$297,10,FALSE)</f>
        <v>1</v>
      </c>
      <c r="W153">
        <f>VLOOKUP($C153,'Results - OWASP'!$B$2:$L$297,11,FALSE)</f>
        <v>1</v>
      </c>
      <c r="X153">
        <f>VLOOKUP($C153,'Results - RiskLevel'!$B$2:$G$297,3,FALSE)</f>
        <v>33</v>
      </c>
      <c r="Y153">
        <f>VLOOKUP($C153,'Results - RiskLevel'!$B$2:$G$297,4,FALSE)</f>
        <v>11</v>
      </c>
      <c r="Z153">
        <f>VLOOKUP($C153,'Results - RiskLevel'!$B$2:$G$297,5,FALSE)</f>
        <v>14</v>
      </c>
      <c r="AA153">
        <f>VLOOKUP($C153,'Results - RiskLevel'!$B$2:$G$297,6,FALSE)</f>
        <v>8</v>
      </c>
      <c r="AB153">
        <f>VLOOKUP($C153,'Results - RiskLevel'!$B$2:$G$297,2,FALSE)</f>
        <v>0.56999999999999995</v>
      </c>
    </row>
    <row r="154" spans="1:28" x14ac:dyDescent="0.2">
      <c r="A154">
        <v>153</v>
      </c>
      <c r="B154" t="s">
        <v>322</v>
      </c>
      <c r="C154" t="s">
        <v>323</v>
      </c>
      <c r="D154" t="s">
        <v>319</v>
      </c>
      <c r="E154" t="str">
        <f>VLOOKUP($C154,'APK Details'!$A$2:$E$295,3,FALSE)</f>
        <v>10,000,000+</v>
      </c>
      <c r="F154" t="str">
        <f>VLOOKUP($C154,'APK Details'!$A$2:$E$295,4,FALSE)</f>
        <v>129.0.0.6.120</v>
      </c>
      <c r="G154" t="str">
        <f>VLOOKUP($C154,'APK Details'!$A$2:$E$295,5,FALSE)</f>
        <v>2018-02-14</v>
      </c>
      <c r="H154" s="4">
        <f>VLOOKUP($C154,'Results - Sequence'!$B$2:$E$297,2,FALSE)</f>
        <v>44021.598268171612</v>
      </c>
      <c r="I154" s="4">
        <f>VLOOKUP($C154,'Results - Sequence'!$B$2:$E$297,3,FALSE)</f>
        <v>44021.598391679086</v>
      </c>
      <c r="J154" s="4">
        <f>VLOOKUP($C154,'Results - Sequence'!$B$2:$E$297,4,FALSE)</f>
        <v>1.2350747419986874E-4</v>
      </c>
      <c r="K154" t="str">
        <f>VLOOKUP($C154,Androbugs!$B$2:$C$297,2,FALSE)</f>
        <v>Y</v>
      </c>
      <c r="L154" t="str">
        <f>VLOOKUP($C154,Droidstatx!$B$2:$C$297,2,FALSE)</f>
        <v>Y</v>
      </c>
      <c r="M154" t="e">
        <f>VLOOKUP($C154,Super!$B$2:$C$297,2,FALSE)</f>
        <v>#N/A</v>
      </c>
      <c r="N154">
        <f>VLOOKUP($C154,'Results - OWASP'!$B$2:$L$297,2,FALSE)</f>
        <v>3</v>
      </c>
      <c r="O154">
        <f>VLOOKUP($C154,'Results - OWASP'!$B$2:$L$297,3,FALSE)</f>
        <v>1</v>
      </c>
      <c r="P154">
        <f>VLOOKUP($C154,'Results - OWASP'!$B$2:$L$297,4,FALSE)</f>
        <v>4</v>
      </c>
      <c r="Q154">
        <f>VLOOKUP($C154,'Results - OWASP'!$B$2:$L$297,5,FALSE)</f>
        <v>0</v>
      </c>
      <c r="R154">
        <f>VLOOKUP($C154,'Results - OWASP'!$B$2:$L$297,6,FALSE)</f>
        <v>2</v>
      </c>
      <c r="S154">
        <f>VLOOKUP($C154,'Results - OWASP'!$B$2:$L$297,7,FALSE)</f>
        <v>1</v>
      </c>
      <c r="T154">
        <f>VLOOKUP($C154,'Results - OWASP'!$B$2:$L$297,8,FALSE)</f>
        <v>1</v>
      </c>
      <c r="U154">
        <f>VLOOKUP($C154,'Results - OWASP'!$B$2:$L$297,9,FALSE)</f>
        <v>2</v>
      </c>
      <c r="V154">
        <f>VLOOKUP($C154,'Results - OWASP'!$B$2:$L$297,10,FALSE)</f>
        <v>0</v>
      </c>
      <c r="W154">
        <f>VLOOKUP($C154,'Results - OWASP'!$B$2:$L$297,11,FALSE)</f>
        <v>0</v>
      </c>
      <c r="X154">
        <f>VLOOKUP($C154,'Results - RiskLevel'!$B$2:$G$297,3,FALSE)</f>
        <v>14</v>
      </c>
      <c r="Y154">
        <f>VLOOKUP($C154,'Results - RiskLevel'!$B$2:$G$297,4,FALSE)</f>
        <v>5</v>
      </c>
      <c r="Z154">
        <f>VLOOKUP($C154,'Results - RiskLevel'!$B$2:$G$297,5,FALSE)</f>
        <v>5</v>
      </c>
      <c r="AA154">
        <f>VLOOKUP($C154,'Results - RiskLevel'!$B$2:$G$297,6,FALSE)</f>
        <v>4</v>
      </c>
      <c r="AB154">
        <f>VLOOKUP($C154,'Results - RiskLevel'!$B$2:$G$297,2,FALSE)</f>
        <v>0.55000000000000004</v>
      </c>
    </row>
    <row r="155" spans="1:28" x14ac:dyDescent="0.2">
      <c r="A155">
        <v>154</v>
      </c>
      <c r="B155" t="s">
        <v>324</v>
      </c>
      <c r="C155" t="s">
        <v>325</v>
      </c>
      <c r="D155" t="s">
        <v>319</v>
      </c>
      <c r="E155" t="str">
        <f>VLOOKUP($C155,'APK Details'!$A$2:$E$295,3,FALSE)</f>
        <v>100,000,000+</v>
      </c>
      <c r="F155" t="str">
        <f>VLOOKUP($C155,'APK Details'!$A$2:$E$295,4,FALSE)</f>
        <v>1.2.3-play</v>
      </c>
      <c r="G155" t="str">
        <f>VLOOKUP($C155,'APK Details'!$A$2:$E$295,5,FALSE)</f>
        <v>2015-05-25</v>
      </c>
      <c r="H155" s="4">
        <f>VLOOKUP($C155,'Results - Sequence'!$B$2:$E$297,2,FALSE)</f>
        <v>44021.630595573231</v>
      </c>
      <c r="I155" s="4">
        <f>VLOOKUP($C155,'Results - Sequence'!$B$2:$E$297,3,FALSE)</f>
        <v>44021.630796385107</v>
      </c>
      <c r="J155" s="4">
        <f>VLOOKUP($C155,'Results - Sequence'!$B$2:$E$297,4,FALSE)</f>
        <v>2.0081187540199608E-4</v>
      </c>
      <c r="K155" t="str">
        <f>VLOOKUP($C155,Androbugs!$B$2:$C$297,2,FALSE)</f>
        <v>Y</v>
      </c>
      <c r="L155" t="str">
        <f>VLOOKUP($C155,Droidstatx!$B$2:$C$297,2,FALSE)</f>
        <v>Y</v>
      </c>
      <c r="M155" t="str">
        <f>VLOOKUP($C155,Super!$B$2:$C$297,2,FALSE)</f>
        <v>Y</v>
      </c>
      <c r="N155">
        <f>VLOOKUP($C155,'Results - OWASP'!$B$2:$L$297,2,FALSE)</f>
        <v>10</v>
      </c>
      <c r="O155">
        <f>VLOOKUP($C155,'Results - OWASP'!$B$2:$L$297,3,FALSE)</f>
        <v>9</v>
      </c>
      <c r="P155">
        <f>VLOOKUP($C155,'Results - OWASP'!$B$2:$L$297,4,FALSE)</f>
        <v>3</v>
      </c>
      <c r="Q155">
        <f>VLOOKUP($C155,'Results - OWASP'!$B$2:$L$297,5,FALSE)</f>
        <v>0</v>
      </c>
      <c r="R155">
        <f>VLOOKUP($C155,'Results - OWASP'!$B$2:$L$297,6,FALSE)</f>
        <v>3</v>
      </c>
      <c r="S155">
        <f>VLOOKUP($C155,'Results - OWASP'!$B$2:$L$297,7,FALSE)</f>
        <v>1</v>
      </c>
      <c r="T155">
        <f>VLOOKUP($C155,'Results - OWASP'!$B$2:$L$297,8,FALSE)</f>
        <v>6</v>
      </c>
      <c r="U155">
        <f>VLOOKUP($C155,'Results - OWASP'!$B$2:$L$297,9,FALSE)</f>
        <v>3</v>
      </c>
      <c r="V155">
        <f>VLOOKUP($C155,'Results - OWASP'!$B$2:$L$297,10,FALSE)</f>
        <v>1</v>
      </c>
      <c r="W155">
        <f>VLOOKUP($C155,'Results - OWASP'!$B$2:$L$297,11,FALSE)</f>
        <v>2</v>
      </c>
      <c r="X155">
        <f>VLOOKUP($C155,'Results - RiskLevel'!$B$2:$G$297,3,FALSE)</f>
        <v>38</v>
      </c>
      <c r="Y155">
        <f>VLOOKUP($C155,'Results - RiskLevel'!$B$2:$G$297,4,FALSE)</f>
        <v>13</v>
      </c>
      <c r="Z155">
        <f>VLOOKUP($C155,'Results - RiskLevel'!$B$2:$G$297,5,FALSE)</f>
        <v>14</v>
      </c>
      <c r="AA155">
        <f>VLOOKUP($C155,'Results - RiskLevel'!$B$2:$G$297,6,FALSE)</f>
        <v>11</v>
      </c>
      <c r="AB155">
        <f>VLOOKUP($C155,'Results - RiskLevel'!$B$2:$G$297,2,FALSE)</f>
        <v>0.57999999999999996</v>
      </c>
    </row>
    <row r="156" spans="1:28" x14ac:dyDescent="0.2">
      <c r="A156">
        <v>155</v>
      </c>
      <c r="B156" t="s">
        <v>326</v>
      </c>
      <c r="C156" t="s">
        <v>327</v>
      </c>
      <c r="D156" t="s">
        <v>319</v>
      </c>
      <c r="E156" t="str">
        <f>VLOOKUP($C156,'APK Details'!$A$2:$E$295,3,FALSE)</f>
        <v>100,000,000+</v>
      </c>
      <c r="F156" t="str">
        <f>VLOOKUP($C156,'APK Details'!$A$2:$E$295,4,FALSE)</f>
        <v>4.11.0</v>
      </c>
      <c r="G156" t="str">
        <f>VLOOKUP($C156,'APK Details'!$A$2:$E$295,5,FALSE)</f>
        <v>2013-11-26</v>
      </c>
      <c r="H156" s="4">
        <f>VLOOKUP($C156,'Results - Sequence'!$B$2:$E$297,2,FALSE)</f>
        <v>44021.597412335897</v>
      </c>
      <c r="I156" s="4">
        <f>VLOOKUP($C156,'Results - Sequence'!$B$2:$E$297,3,FALSE)</f>
        <v>44021.597796121583</v>
      </c>
      <c r="J156" s="4">
        <f>VLOOKUP($C156,'Results - Sequence'!$B$2:$E$297,4,FALSE)</f>
        <v>3.8378568569896743E-4</v>
      </c>
      <c r="K156" t="str">
        <f>VLOOKUP($C156,Androbugs!$B$2:$C$297,2,FALSE)</f>
        <v>Y</v>
      </c>
      <c r="L156" t="str">
        <f>VLOOKUP($C156,Droidstatx!$B$2:$C$297,2,FALSE)</f>
        <v>Y</v>
      </c>
      <c r="M156" t="str">
        <f>VLOOKUP($C156,Super!$B$2:$C$297,2,FALSE)</f>
        <v>Y</v>
      </c>
      <c r="N156">
        <f>VLOOKUP($C156,'Results - OWASP'!$B$2:$L$297,2,FALSE)</f>
        <v>9</v>
      </c>
      <c r="O156">
        <f>VLOOKUP($C156,'Results - OWASP'!$B$2:$L$297,3,FALSE)</f>
        <v>10</v>
      </c>
      <c r="P156">
        <f>VLOOKUP($C156,'Results - OWASP'!$B$2:$L$297,4,FALSE)</f>
        <v>4</v>
      </c>
      <c r="Q156">
        <f>VLOOKUP($C156,'Results - OWASP'!$B$2:$L$297,5,FALSE)</f>
        <v>0</v>
      </c>
      <c r="R156">
        <f>VLOOKUP($C156,'Results - OWASP'!$B$2:$L$297,6,FALSE)</f>
        <v>4</v>
      </c>
      <c r="S156">
        <f>VLOOKUP($C156,'Results - OWASP'!$B$2:$L$297,7,FALSE)</f>
        <v>1</v>
      </c>
      <c r="T156">
        <f>VLOOKUP($C156,'Results - OWASP'!$B$2:$L$297,8,FALSE)</f>
        <v>5</v>
      </c>
      <c r="U156">
        <f>VLOOKUP($C156,'Results - OWASP'!$B$2:$L$297,9,FALSE)</f>
        <v>3</v>
      </c>
      <c r="V156">
        <f>VLOOKUP($C156,'Results - OWASP'!$B$2:$L$297,10,FALSE)</f>
        <v>1</v>
      </c>
      <c r="W156">
        <f>VLOOKUP($C156,'Results - OWASP'!$B$2:$L$297,11,FALSE)</f>
        <v>1</v>
      </c>
      <c r="X156">
        <f>VLOOKUP($C156,'Results - RiskLevel'!$B$2:$G$297,3,FALSE)</f>
        <v>38</v>
      </c>
      <c r="Y156">
        <f>VLOOKUP($C156,'Results - RiskLevel'!$B$2:$G$297,4,FALSE)</f>
        <v>13</v>
      </c>
      <c r="Z156">
        <f>VLOOKUP($C156,'Results - RiskLevel'!$B$2:$G$297,5,FALSE)</f>
        <v>18</v>
      </c>
      <c r="AA156">
        <f>VLOOKUP($C156,'Results - RiskLevel'!$B$2:$G$297,6,FALSE)</f>
        <v>7</v>
      </c>
      <c r="AB156">
        <f>VLOOKUP($C156,'Results - RiskLevel'!$B$2:$G$297,2,FALSE)</f>
        <v>0.53</v>
      </c>
    </row>
    <row r="157" spans="1:28" x14ac:dyDescent="0.2">
      <c r="A157">
        <v>156</v>
      </c>
      <c r="B157" t="s">
        <v>328</v>
      </c>
      <c r="C157" t="s">
        <v>329</v>
      </c>
      <c r="D157" t="s">
        <v>319</v>
      </c>
      <c r="E157" t="str">
        <f>VLOOKUP($C157,'APK Details'!$A$2:$E$295,3,FALSE)</f>
        <v>10,000,000+</v>
      </c>
      <c r="F157" t="str">
        <f>VLOOKUP($C157,'APK Details'!$A$2:$E$295,4,FALSE)</f>
        <v>Varies with device</v>
      </c>
      <c r="G157" t="str">
        <f>VLOOKUP($C157,'APK Details'!$A$2:$E$295,5,FALSE)</f>
        <v>2011-05-16</v>
      </c>
      <c r="H157" s="4">
        <f>VLOOKUP($C157,'Results - Sequence'!$B$2:$E$297,2,FALSE)</f>
        <v>44021.577273461407</v>
      </c>
      <c r="I157" s="4">
        <f>VLOOKUP($C157,'Results - Sequence'!$B$2:$E$297,3,FALSE)</f>
        <v>44021.577686169992</v>
      </c>
      <c r="J157" s="4">
        <f>VLOOKUP($C157,'Results - Sequence'!$B$2:$E$297,4,FALSE)</f>
        <v>4.1270858491770923E-4</v>
      </c>
      <c r="K157" t="str">
        <f>VLOOKUP($C157,Androbugs!$B$2:$C$297,2,FALSE)</f>
        <v>Y</v>
      </c>
      <c r="L157" t="str">
        <f>VLOOKUP($C157,Droidstatx!$B$2:$C$297,2,FALSE)</f>
        <v>Y</v>
      </c>
      <c r="M157" t="str">
        <f>VLOOKUP($C157,Super!$B$2:$C$297,2,FALSE)</f>
        <v>Y</v>
      </c>
      <c r="N157">
        <f>VLOOKUP($C157,'Results - OWASP'!$B$2:$L$297,2,FALSE)</f>
        <v>8</v>
      </c>
      <c r="O157">
        <f>VLOOKUP($C157,'Results - OWASP'!$B$2:$L$297,3,FALSE)</f>
        <v>3</v>
      </c>
      <c r="P157">
        <f>VLOOKUP($C157,'Results - OWASP'!$B$2:$L$297,4,FALSE)</f>
        <v>2</v>
      </c>
      <c r="Q157">
        <f>VLOOKUP($C157,'Results - OWASP'!$B$2:$L$297,5,FALSE)</f>
        <v>0</v>
      </c>
      <c r="R157">
        <f>VLOOKUP($C157,'Results - OWASP'!$B$2:$L$297,6,FALSE)</f>
        <v>2</v>
      </c>
      <c r="S157">
        <f>VLOOKUP($C157,'Results - OWASP'!$B$2:$L$297,7,FALSE)</f>
        <v>1</v>
      </c>
      <c r="T157">
        <f>VLOOKUP($C157,'Results - OWASP'!$B$2:$L$297,8,FALSE)</f>
        <v>1</v>
      </c>
      <c r="U157">
        <f>VLOOKUP($C157,'Results - OWASP'!$B$2:$L$297,9,FALSE)</f>
        <v>3</v>
      </c>
      <c r="V157">
        <f>VLOOKUP($C157,'Results - OWASP'!$B$2:$L$297,10,FALSE)</f>
        <v>1</v>
      </c>
      <c r="W157">
        <f>VLOOKUP($C157,'Results - OWASP'!$B$2:$L$297,11,FALSE)</f>
        <v>0</v>
      </c>
      <c r="X157">
        <f>VLOOKUP($C157,'Results - RiskLevel'!$B$2:$G$297,3,FALSE)</f>
        <v>21</v>
      </c>
      <c r="Y157">
        <f>VLOOKUP($C157,'Results - RiskLevel'!$B$2:$G$297,4,FALSE)</f>
        <v>8</v>
      </c>
      <c r="Z157">
        <f>VLOOKUP($C157,'Results - RiskLevel'!$B$2:$G$297,5,FALSE)</f>
        <v>10</v>
      </c>
      <c r="AA157">
        <f>VLOOKUP($C157,'Results - RiskLevel'!$B$2:$G$297,6,FALSE)</f>
        <v>3</v>
      </c>
      <c r="AB157">
        <f>VLOOKUP($C157,'Results - RiskLevel'!$B$2:$G$297,2,FALSE)</f>
        <v>0.5</v>
      </c>
    </row>
    <row r="158" spans="1:28" x14ac:dyDescent="0.2">
      <c r="A158">
        <v>157</v>
      </c>
      <c r="B158" t="s">
        <v>214</v>
      </c>
      <c r="C158" t="s">
        <v>215</v>
      </c>
      <c r="D158" t="s">
        <v>319</v>
      </c>
      <c r="E158" t="str">
        <f>VLOOKUP($C158,'APK Details'!$A$2:$E$295,3,FALSE)</f>
        <v>5,000,000+</v>
      </c>
      <c r="F158" t="str">
        <f>VLOOKUP($C158,'APK Details'!$A$2:$E$295,4,FALSE)</f>
        <v>1.5.0-play</v>
      </c>
      <c r="G158" t="str">
        <f>VLOOKUP($C158,'APK Details'!$A$2:$E$295,5,FALSE)</f>
        <v>2020-03-11</v>
      </c>
      <c r="H158" s="4">
        <f>VLOOKUP($C158,'Results - Sequence'!$B$2:$E$297,2,FALSE)</f>
        <v>44021.645884778671</v>
      </c>
      <c r="I158" s="4">
        <f>VLOOKUP($C158,'Results - Sequence'!$B$2:$E$297,3,FALSE)</f>
        <v>44021.646291247067</v>
      </c>
      <c r="J158" s="4">
        <f>VLOOKUP($C158,'Results - Sequence'!$B$2:$E$297,4,FALSE)</f>
        <v>4.0646839624969289E-4</v>
      </c>
      <c r="K158" t="str">
        <f>VLOOKUP($C158,Androbugs!$B$2:$C$297,2,FALSE)</f>
        <v>Y</v>
      </c>
      <c r="L158" t="str">
        <f>VLOOKUP($C158,Droidstatx!$B$2:$C$297,2,FALSE)</f>
        <v>Y</v>
      </c>
      <c r="M158" t="str">
        <f>VLOOKUP($C158,Super!$B$2:$C$297,2,FALSE)</f>
        <v>Y</v>
      </c>
      <c r="N158">
        <f>VLOOKUP($C158,'Results - OWASP'!$B$2:$L$297,2,FALSE)</f>
        <v>10</v>
      </c>
      <c r="O158">
        <f>VLOOKUP($C158,'Results - OWASP'!$B$2:$L$297,3,FALSE)</f>
        <v>9</v>
      </c>
      <c r="P158">
        <f>VLOOKUP($C158,'Results - OWASP'!$B$2:$L$297,4,FALSE)</f>
        <v>6</v>
      </c>
      <c r="Q158">
        <f>VLOOKUP($C158,'Results - OWASP'!$B$2:$L$297,5,FALSE)</f>
        <v>0</v>
      </c>
      <c r="R158">
        <f>VLOOKUP($C158,'Results - OWASP'!$B$2:$L$297,6,FALSE)</f>
        <v>4</v>
      </c>
      <c r="S158">
        <f>VLOOKUP($C158,'Results - OWASP'!$B$2:$L$297,7,FALSE)</f>
        <v>1</v>
      </c>
      <c r="T158">
        <f>VLOOKUP($C158,'Results - OWASP'!$B$2:$L$297,8,FALSE)</f>
        <v>5</v>
      </c>
      <c r="U158">
        <f>VLOOKUP($C158,'Results - OWASP'!$B$2:$L$297,9,FALSE)</f>
        <v>3</v>
      </c>
      <c r="V158">
        <f>VLOOKUP($C158,'Results - OWASP'!$B$2:$L$297,10,FALSE)</f>
        <v>1</v>
      </c>
      <c r="W158">
        <f>VLOOKUP($C158,'Results - OWASP'!$B$2:$L$297,11,FALSE)</f>
        <v>0</v>
      </c>
      <c r="X158">
        <f>VLOOKUP($C158,'Results - RiskLevel'!$B$2:$G$297,3,FALSE)</f>
        <v>39</v>
      </c>
      <c r="Y158">
        <f>VLOOKUP($C158,'Results - RiskLevel'!$B$2:$G$297,4,FALSE)</f>
        <v>13</v>
      </c>
      <c r="Z158">
        <f>VLOOKUP($C158,'Results - RiskLevel'!$B$2:$G$297,5,FALSE)</f>
        <v>13</v>
      </c>
      <c r="AA158">
        <f>VLOOKUP($C158,'Results - RiskLevel'!$B$2:$G$297,6,FALSE)</f>
        <v>13</v>
      </c>
      <c r="AB158">
        <f>VLOOKUP($C158,'Results - RiskLevel'!$B$2:$G$297,2,FALSE)</f>
        <v>0.57999999999999996</v>
      </c>
    </row>
    <row r="159" spans="1:28" x14ac:dyDescent="0.2">
      <c r="A159">
        <v>158</v>
      </c>
      <c r="B159" t="s">
        <v>330</v>
      </c>
      <c r="C159" t="s">
        <v>331</v>
      </c>
      <c r="D159" t="s">
        <v>319</v>
      </c>
      <c r="E159" t="str">
        <f>VLOOKUP($C159,'APK Details'!$A$2:$E$295,3,FALSE)</f>
        <v>10,000,000+</v>
      </c>
      <c r="F159" t="str">
        <f>VLOOKUP($C159,'APK Details'!$A$2:$E$295,4,FALSE)</f>
        <v>1.10.3</v>
      </c>
      <c r="G159" t="str">
        <f>VLOOKUP($C159,'APK Details'!$A$2:$E$295,5,FALSE)</f>
        <v>2018-12-17</v>
      </c>
      <c r="H159" s="4">
        <f>VLOOKUP($C159,'Results - Sequence'!$B$2:$E$297,2,FALSE)</f>
        <v>44021.562886158288</v>
      </c>
      <c r="I159" s="4">
        <f>VLOOKUP($C159,'Results - Sequence'!$B$2:$E$297,3,FALSE)</f>
        <v>44021.563028465811</v>
      </c>
      <c r="J159" s="4">
        <f>VLOOKUP($C159,'Results - Sequence'!$B$2:$E$297,4,FALSE)</f>
        <v>1.4230752276489511E-4</v>
      </c>
      <c r="K159" t="str">
        <f>VLOOKUP($C159,Androbugs!$B$2:$C$297,2,FALSE)</f>
        <v>Y</v>
      </c>
      <c r="L159" t="str">
        <f>VLOOKUP($C159,Droidstatx!$B$2:$C$297,2,FALSE)</f>
        <v>Y</v>
      </c>
      <c r="M159" t="str">
        <f>VLOOKUP($C159,Super!$B$2:$C$297,2,FALSE)</f>
        <v>Y</v>
      </c>
      <c r="N159">
        <f>VLOOKUP($C159,'Results - OWASP'!$B$2:$L$297,2,FALSE)</f>
        <v>9</v>
      </c>
      <c r="O159">
        <f>VLOOKUP($C159,'Results - OWASP'!$B$2:$L$297,3,FALSE)</f>
        <v>6</v>
      </c>
      <c r="P159">
        <f>VLOOKUP($C159,'Results - OWASP'!$B$2:$L$297,4,FALSE)</f>
        <v>2</v>
      </c>
      <c r="Q159">
        <f>VLOOKUP($C159,'Results - OWASP'!$B$2:$L$297,5,FALSE)</f>
        <v>0</v>
      </c>
      <c r="R159">
        <f>VLOOKUP($C159,'Results - OWASP'!$B$2:$L$297,6,FALSE)</f>
        <v>4</v>
      </c>
      <c r="S159">
        <f>VLOOKUP($C159,'Results - OWASP'!$B$2:$L$297,7,FALSE)</f>
        <v>1</v>
      </c>
      <c r="T159">
        <f>VLOOKUP($C159,'Results - OWASP'!$B$2:$L$297,8,FALSE)</f>
        <v>5</v>
      </c>
      <c r="U159">
        <f>VLOOKUP($C159,'Results - OWASP'!$B$2:$L$297,9,FALSE)</f>
        <v>3</v>
      </c>
      <c r="V159">
        <f>VLOOKUP($C159,'Results - OWASP'!$B$2:$L$297,10,FALSE)</f>
        <v>2</v>
      </c>
      <c r="W159">
        <f>VLOOKUP($C159,'Results - OWASP'!$B$2:$L$297,11,FALSE)</f>
        <v>0</v>
      </c>
      <c r="X159">
        <f>VLOOKUP($C159,'Results - RiskLevel'!$B$2:$G$297,3,FALSE)</f>
        <v>32</v>
      </c>
      <c r="Y159">
        <f>VLOOKUP($C159,'Results - RiskLevel'!$B$2:$G$297,4,FALSE)</f>
        <v>11</v>
      </c>
      <c r="Z159">
        <f>VLOOKUP($C159,'Results - RiskLevel'!$B$2:$G$297,5,FALSE)</f>
        <v>15</v>
      </c>
      <c r="AA159">
        <f>VLOOKUP($C159,'Results - RiskLevel'!$B$2:$G$297,6,FALSE)</f>
        <v>6</v>
      </c>
      <c r="AB159">
        <f>VLOOKUP($C159,'Results - RiskLevel'!$B$2:$G$297,2,FALSE)</f>
        <v>0.54</v>
      </c>
    </row>
    <row r="160" spans="1:28" x14ac:dyDescent="0.2">
      <c r="A160">
        <v>159</v>
      </c>
      <c r="B160" t="s">
        <v>332</v>
      </c>
      <c r="C160" t="s">
        <v>333</v>
      </c>
      <c r="D160" t="s">
        <v>319</v>
      </c>
      <c r="E160" t="str">
        <f>VLOOKUP($C160,'APK Details'!$A$2:$E$295,3,FALSE)</f>
        <v>5,000,000+</v>
      </c>
      <c r="F160" t="str">
        <f>VLOOKUP($C160,'APK Details'!$A$2:$E$295,4,FALSE)</f>
        <v>2.9.0</v>
      </c>
      <c r="G160" t="str">
        <f>VLOOKUP($C160,'APK Details'!$A$2:$E$295,5,FALSE)</f>
        <v>2017-10-24</v>
      </c>
      <c r="H160" s="4">
        <f>VLOOKUP($C160,'Results - Sequence'!$B$2:$E$297,2,FALSE)</f>
        <v>44021.556135217354</v>
      </c>
      <c r="I160" s="4">
        <f>VLOOKUP($C160,'Results - Sequence'!$B$2:$E$297,3,FALSE)</f>
        <v>44021.556375997709</v>
      </c>
      <c r="J160" s="4">
        <f>VLOOKUP($C160,'Results - Sequence'!$B$2:$E$297,4,FALSE)</f>
        <v>2.4078035494312644E-4</v>
      </c>
      <c r="K160" t="str">
        <f>VLOOKUP($C160,Androbugs!$B$2:$C$297,2,FALSE)</f>
        <v>Y</v>
      </c>
      <c r="L160" t="str">
        <f>VLOOKUP($C160,Droidstatx!$B$2:$C$297,2,FALSE)</f>
        <v>Y</v>
      </c>
      <c r="M160" t="str">
        <f>VLOOKUP($C160,Super!$B$2:$C$297,2,FALSE)</f>
        <v>Y</v>
      </c>
      <c r="N160">
        <f>VLOOKUP($C160,'Results - OWASP'!$B$2:$L$297,2,FALSE)</f>
        <v>3</v>
      </c>
      <c r="O160">
        <f>VLOOKUP($C160,'Results - OWASP'!$B$2:$L$297,3,FALSE)</f>
        <v>8</v>
      </c>
      <c r="P160">
        <f>VLOOKUP($C160,'Results - OWASP'!$B$2:$L$297,4,FALSE)</f>
        <v>4</v>
      </c>
      <c r="Q160">
        <f>VLOOKUP($C160,'Results - OWASP'!$B$2:$L$297,5,FALSE)</f>
        <v>0</v>
      </c>
      <c r="R160">
        <f>VLOOKUP($C160,'Results - OWASP'!$B$2:$L$297,6,FALSE)</f>
        <v>4</v>
      </c>
      <c r="S160">
        <f>VLOOKUP($C160,'Results - OWASP'!$B$2:$L$297,7,FALSE)</f>
        <v>1</v>
      </c>
      <c r="T160">
        <f>VLOOKUP($C160,'Results - OWASP'!$B$2:$L$297,8,FALSE)</f>
        <v>5</v>
      </c>
      <c r="U160">
        <f>VLOOKUP($C160,'Results - OWASP'!$B$2:$L$297,9,FALSE)</f>
        <v>3</v>
      </c>
      <c r="V160">
        <f>VLOOKUP($C160,'Results - OWASP'!$B$2:$L$297,10,FALSE)</f>
        <v>1</v>
      </c>
      <c r="W160">
        <f>VLOOKUP($C160,'Results - OWASP'!$B$2:$L$297,11,FALSE)</f>
        <v>0</v>
      </c>
      <c r="X160">
        <f>VLOOKUP($C160,'Results - RiskLevel'!$B$2:$G$297,3,FALSE)</f>
        <v>29</v>
      </c>
      <c r="Y160">
        <f>VLOOKUP($C160,'Results - RiskLevel'!$B$2:$G$297,4,FALSE)</f>
        <v>13</v>
      </c>
      <c r="Z160">
        <f>VLOOKUP($C160,'Results - RiskLevel'!$B$2:$G$297,5,FALSE)</f>
        <v>11</v>
      </c>
      <c r="AA160">
        <f>VLOOKUP($C160,'Results - RiskLevel'!$B$2:$G$297,6,FALSE)</f>
        <v>5</v>
      </c>
      <c r="AB160">
        <f>VLOOKUP($C160,'Results - RiskLevel'!$B$2:$G$297,2,FALSE)</f>
        <v>0.49</v>
      </c>
    </row>
    <row r="161" spans="1:28" x14ac:dyDescent="0.2">
      <c r="A161">
        <v>160</v>
      </c>
      <c r="B161" t="s">
        <v>334</v>
      </c>
      <c r="C161" t="s">
        <v>335</v>
      </c>
      <c r="D161" t="s">
        <v>319</v>
      </c>
      <c r="E161" t="str">
        <f>VLOOKUP($C161,'APK Details'!$A$2:$E$295,3,FALSE)</f>
        <v>10,000,000+</v>
      </c>
      <c r="F161" t="str">
        <f>VLOOKUP($C161,'APK Details'!$A$2:$E$295,4,FALSE)</f>
        <v>7.34.0</v>
      </c>
      <c r="G161" t="str">
        <f>VLOOKUP($C161,'APK Details'!$A$2:$E$295,5,FALSE)</f>
        <v>2014-03-06</v>
      </c>
      <c r="H161" s="4">
        <f>VLOOKUP($C161,'Results - Sequence'!$B$2:$E$297,2,FALSE)</f>
        <v>44021.627207613077</v>
      </c>
      <c r="I161" s="4">
        <f>VLOOKUP($C161,'Results - Sequence'!$B$2:$E$297,3,FALSE)</f>
        <v>44021.627710668297</v>
      </c>
      <c r="J161" s="4">
        <f>VLOOKUP($C161,'Results - Sequence'!$B$2:$E$297,4,FALSE)</f>
        <v>5.0305522017879412E-4</v>
      </c>
      <c r="K161" t="str">
        <f>VLOOKUP($C161,Androbugs!$B$2:$C$297,2,FALSE)</f>
        <v>Y</v>
      </c>
      <c r="L161" t="str">
        <f>VLOOKUP($C161,Droidstatx!$B$2:$C$297,2,FALSE)</f>
        <v>Y</v>
      </c>
      <c r="M161" t="str">
        <f>VLOOKUP($C161,Super!$B$2:$C$297,2,FALSE)</f>
        <v>Y</v>
      </c>
      <c r="N161">
        <f>VLOOKUP($C161,'Results - OWASP'!$B$2:$L$297,2,FALSE)</f>
        <v>10</v>
      </c>
      <c r="O161">
        <f>VLOOKUP($C161,'Results - OWASP'!$B$2:$L$297,3,FALSE)</f>
        <v>8</v>
      </c>
      <c r="P161">
        <f>VLOOKUP($C161,'Results - OWASP'!$B$2:$L$297,4,FALSE)</f>
        <v>5</v>
      </c>
      <c r="Q161">
        <f>VLOOKUP($C161,'Results - OWASP'!$B$2:$L$297,5,FALSE)</f>
        <v>0</v>
      </c>
      <c r="R161">
        <f>VLOOKUP($C161,'Results - OWASP'!$B$2:$L$297,6,FALSE)</f>
        <v>4</v>
      </c>
      <c r="S161">
        <f>VLOOKUP($C161,'Results - OWASP'!$B$2:$L$297,7,FALSE)</f>
        <v>1</v>
      </c>
      <c r="T161">
        <f>VLOOKUP($C161,'Results - OWASP'!$B$2:$L$297,8,FALSE)</f>
        <v>5</v>
      </c>
      <c r="U161">
        <f>VLOOKUP($C161,'Results - OWASP'!$B$2:$L$297,9,FALSE)</f>
        <v>3</v>
      </c>
      <c r="V161">
        <f>VLOOKUP($C161,'Results - OWASP'!$B$2:$L$297,10,FALSE)</f>
        <v>1</v>
      </c>
      <c r="W161">
        <f>VLOOKUP($C161,'Results - OWASP'!$B$2:$L$297,11,FALSE)</f>
        <v>0</v>
      </c>
      <c r="X161">
        <f>VLOOKUP($C161,'Results - RiskLevel'!$B$2:$G$297,3,FALSE)</f>
        <v>37</v>
      </c>
      <c r="Y161">
        <f>VLOOKUP($C161,'Results - RiskLevel'!$B$2:$G$297,4,FALSE)</f>
        <v>13</v>
      </c>
      <c r="Z161">
        <f>VLOOKUP($C161,'Results - RiskLevel'!$B$2:$G$297,5,FALSE)</f>
        <v>15</v>
      </c>
      <c r="AA161">
        <f>VLOOKUP($C161,'Results - RiskLevel'!$B$2:$G$297,6,FALSE)</f>
        <v>9</v>
      </c>
      <c r="AB161">
        <f>VLOOKUP($C161,'Results - RiskLevel'!$B$2:$G$297,2,FALSE)</f>
        <v>0.56999999999999995</v>
      </c>
    </row>
    <row r="162" spans="1:28" x14ac:dyDescent="0.2">
      <c r="A162">
        <v>161</v>
      </c>
      <c r="B162" t="s">
        <v>336</v>
      </c>
      <c r="C162" t="s">
        <v>337</v>
      </c>
      <c r="D162" t="s">
        <v>338</v>
      </c>
      <c r="E162" t="str">
        <f>VLOOKUP($C162,'APK Details'!$A$2:$E$295,3,FALSE)</f>
        <v>5,000,000+</v>
      </c>
      <c r="F162" t="str">
        <f>VLOOKUP($C162,'APK Details'!$A$2:$E$295,4,FALSE)</f>
        <v>9.1.1</v>
      </c>
      <c r="G162" t="str">
        <f>VLOOKUP($C162,'APK Details'!$A$2:$E$295,5,FALSE)</f>
        <v>2012-02-06</v>
      </c>
      <c r="H162" s="4">
        <f>VLOOKUP($C162,'Results - Sequence'!$B$2:$E$297,2,FALSE)</f>
        <v>44021.578594041493</v>
      </c>
      <c r="I162" s="4">
        <f>VLOOKUP($C162,'Results - Sequence'!$B$2:$E$297,3,FALSE)</f>
        <v>44021.579073886438</v>
      </c>
      <c r="J162" s="4">
        <f>VLOOKUP($C162,'Results - Sequence'!$B$2:$E$297,4,FALSE)</f>
        <v>4.7984494449337944E-4</v>
      </c>
      <c r="K162" t="str">
        <f>VLOOKUP($C162,Androbugs!$B$2:$C$297,2,FALSE)</f>
        <v>Y</v>
      </c>
      <c r="L162" t="str">
        <f>VLOOKUP($C162,Droidstatx!$B$2:$C$297,2,FALSE)</f>
        <v>Y</v>
      </c>
      <c r="M162" t="str">
        <f>VLOOKUP($C162,Super!$B$2:$C$297,2,FALSE)</f>
        <v>Y</v>
      </c>
      <c r="N162">
        <f>VLOOKUP($C162,'Results - OWASP'!$B$2:$L$297,2,FALSE)</f>
        <v>8</v>
      </c>
      <c r="O162">
        <f>VLOOKUP($C162,'Results - OWASP'!$B$2:$L$297,3,FALSE)</f>
        <v>8</v>
      </c>
      <c r="P162">
        <f>VLOOKUP($C162,'Results - OWASP'!$B$2:$L$297,4,FALSE)</f>
        <v>3</v>
      </c>
      <c r="Q162">
        <f>VLOOKUP($C162,'Results - OWASP'!$B$2:$L$297,5,FALSE)</f>
        <v>0</v>
      </c>
      <c r="R162">
        <f>VLOOKUP($C162,'Results - OWASP'!$B$2:$L$297,6,FALSE)</f>
        <v>5</v>
      </c>
      <c r="S162">
        <f>VLOOKUP($C162,'Results - OWASP'!$B$2:$L$297,7,FALSE)</f>
        <v>1</v>
      </c>
      <c r="T162">
        <f>VLOOKUP($C162,'Results - OWASP'!$B$2:$L$297,8,FALSE)</f>
        <v>5</v>
      </c>
      <c r="U162">
        <f>VLOOKUP($C162,'Results - OWASP'!$B$2:$L$297,9,FALSE)</f>
        <v>3</v>
      </c>
      <c r="V162">
        <f>VLOOKUP($C162,'Results - OWASP'!$B$2:$L$297,10,FALSE)</f>
        <v>1</v>
      </c>
      <c r="W162">
        <f>VLOOKUP($C162,'Results - OWASP'!$B$2:$L$297,11,FALSE)</f>
        <v>0</v>
      </c>
      <c r="X162">
        <f>VLOOKUP($C162,'Results - RiskLevel'!$B$2:$G$297,3,FALSE)</f>
        <v>34</v>
      </c>
      <c r="Y162">
        <f>VLOOKUP($C162,'Results - RiskLevel'!$B$2:$G$297,4,FALSE)</f>
        <v>12</v>
      </c>
      <c r="Z162">
        <f>VLOOKUP($C162,'Results - RiskLevel'!$B$2:$G$297,5,FALSE)</f>
        <v>15</v>
      </c>
      <c r="AA162">
        <f>VLOOKUP($C162,'Results - RiskLevel'!$B$2:$G$297,6,FALSE)</f>
        <v>7</v>
      </c>
      <c r="AB162">
        <f>VLOOKUP($C162,'Results - RiskLevel'!$B$2:$G$297,2,FALSE)</f>
        <v>0.53</v>
      </c>
    </row>
    <row r="163" spans="1:28" x14ac:dyDescent="0.2">
      <c r="A163">
        <v>162</v>
      </c>
      <c r="B163" t="s">
        <v>339</v>
      </c>
      <c r="C163" t="s">
        <v>340</v>
      </c>
      <c r="D163" t="s">
        <v>338</v>
      </c>
      <c r="E163" t="str">
        <f>VLOOKUP($C163,'APK Details'!$A$2:$E$295,3,FALSE)</f>
        <v>5,000,000+</v>
      </c>
      <c r="F163" t="str">
        <f>VLOOKUP($C163,'APK Details'!$A$2:$E$295,4,FALSE)</f>
        <v>967</v>
      </c>
      <c r="G163" t="str">
        <f>VLOOKUP($C163,'APK Details'!$A$2:$E$295,5,FALSE)</f>
        <v>2016-12-17</v>
      </c>
      <c r="H163" s="4">
        <f>VLOOKUP($C163,'Results - Sequence'!$B$2:$E$297,2,FALSE)</f>
        <v>44021.606957114833</v>
      </c>
      <c r="I163" s="4">
        <f>VLOOKUP($C163,'Results - Sequence'!$B$2:$E$297,3,FALSE)</f>
        <v>44021.607323286407</v>
      </c>
      <c r="J163" s="4">
        <f>VLOOKUP($C163,'Results - Sequence'!$B$2:$E$297,4,FALSE)</f>
        <v>3.6617157456930727E-4</v>
      </c>
      <c r="K163" t="str">
        <f>VLOOKUP($C163,Androbugs!$B$2:$C$297,2,FALSE)</f>
        <v>Y</v>
      </c>
      <c r="L163" t="str">
        <f>VLOOKUP($C163,Droidstatx!$B$2:$C$297,2,FALSE)</f>
        <v>Y</v>
      </c>
      <c r="M163" t="str">
        <f>VLOOKUP($C163,Super!$B$2:$C$297,2,FALSE)</f>
        <v>Y</v>
      </c>
      <c r="N163">
        <f>VLOOKUP($C163,'Results - OWASP'!$B$2:$L$297,2,FALSE)</f>
        <v>13</v>
      </c>
      <c r="O163">
        <f>VLOOKUP($C163,'Results - OWASP'!$B$2:$L$297,3,FALSE)</f>
        <v>10</v>
      </c>
      <c r="P163">
        <f>VLOOKUP($C163,'Results - OWASP'!$B$2:$L$297,4,FALSE)</f>
        <v>4</v>
      </c>
      <c r="Q163">
        <f>VLOOKUP($C163,'Results - OWASP'!$B$2:$L$297,5,FALSE)</f>
        <v>0</v>
      </c>
      <c r="R163">
        <f>VLOOKUP($C163,'Results - OWASP'!$B$2:$L$297,6,FALSE)</f>
        <v>4</v>
      </c>
      <c r="S163">
        <f>VLOOKUP($C163,'Results - OWASP'!$B$2:$L$297,7,FALSE)</f>
        <v>1</v>
      </c>
      <c r="T163">
        <f>VLOOKUP($C163,'Results - OWASP'!$B$2:$L$297,8,FALSE)</f>
        <v>5</v>
      </c>
      <c r="U163">
        <f>VLOOKUP($C163,'Results - OWASP'!$B$2:$L$297,9,FALSE)</f>
        <v>4</v>
      </c>
      <c r="V163">
        <f>VLOOKUP($C163,'Results - OWASP'!$B$2:$L$297,10,FALSE)</f>
        <v>2</v>
      </c>
      <c r="W163">
        <f>VLOOKUP($C163,'Results - OWASP'!$B$2:$L$297,11,FALSE)</f>
        <v>0</v>
      </c>
      <c r="X163">
        <f>VLOOKUP($C163,'Results - RiskLevel'!$B$2:$G$297,3,FALSE)</f>
        <v>43</v>
      </c>
      <c r="Y163">
        <f>VLOOKUP($C163,'Results - RiskLevel'!$B$2:$G$297,4,FALSE)</f>
        <v>13</v>
      </c>
      <c r="Z163">
        <f>VLOOKUP($C163,'Results - RiskLevel'!$B$2:$G$297,5,FALSE)</f>
        <v>18</v>
      </c>
      <c r="AA163">
        <f>VLOOKUP($C163,'Results - RiskLevel'!$B$2:$G$297,6,FALSE)</f>
        <v>12</v>
      </c>
      <c r="AB163">
        <f>VLOOKUP($C163,'Results - RiskLevel'!$B$2:$G$297,2,FALSE)</f>
        <v>0.55000000000000004</v>
      </c>
    </row>
    <row r="164" spans="1:28" x14ac:dyDescent="0.2">
      <c r="A164">
        <v>163</v>
      </c>
      <c r="B164" t="s">
        <v>341</v>
      </c>
      <c r="C164" t="s">
        <v>342</v>
      </c>
      <c r="D164" t="s">
        <v>338</v>
      </c>
      <c r="E164" t="str">
        <f>VLOOKUP($C164,'APK Details'!$A$2:$E$295,3,FALSE)</f>
        <v>50,000,000+</v>
      </c>
      <c r="F164" t="str">
        <f>VLOOKUP($C164,'APK Details'!$A$2:$E$295,4,FALSE)</f>
        <v>1.1.0</v>
      </c>
      <c r="G164" t="str">
        <f>VLOOKUP($C164,'APK Details'!$A$2:$E$295,5,FALSE)</f>
        <v>2015-09-07</v>
      </c>
      <c r="H164" s="4" t="e">
        <f>VLOOKUP($C164,'Results - Sequence'!$B$2:$E$297,2,FALSE)</f>
        <v>#N/A</v>
      </c>
      <c r="I164" s="4" t="e">
        <f>VLOOKUP($C164,'Results - Sequence'!$B$2:$E$297,3,FALSE)</f>
        <v>#N/A</v>
      </c>
      <c r="J164" s="4" t="e">
        <f>VLOOKUP($C164,'Results - Sequence'!$B$2:$E$297,4,FALSE)</f>
        <v>#N/A</v>
      </c>
      <c r="K164" t="e">
        <f>VLOOKUP($C164,Androbugs!$B$2:$C$297,2,FALSE)</f>
        <v>#N/A</v>
      </c>
      <c r="L164" t="e">
        <f>VLOOKUP($C164,Droidstatx!$B$2:$C$297,2,FALSE)</f>
        <v>#N/A</v>
      </c>
      <c r="M164" t="e">
        <f>VLOOKUP($C164,Super!$B$2:$C$297,2,FALSE)</f>
        <v>#N/A</v>
      </c>
      <c r="N164" t="e">
        <f>VLOOKUP($C164,'Results - OWASP'!$B$2:$L$297,2,FALSE)</f>
        <v>#N/A</v>
      </c>
      <c r="O164" t="e">
        <f>VLOOKUP($C164,'Results - OWASP'!$B$2:$L$297,3,FALSE)</f>
        <v>#N/A</v>
      </c>
      <c r="P164" t="e">
        <f>VLOOKUP($C164,'Results - OWASP'!$B$2:$L$297,4,FALSE)</f>
        <v>#N/A</v>
      </c>
      <c r="Q164" t="e">
        <f>VLOOKUP($C164,'Results - OWASP'!$B$2:$L$297,5,FALSE)</f>
        <v>#N/A</v>
      </c>
      <c r="R164" t="e">
        <f>VLOOKUP($C164,'Results - OWASP'!$B$2:$L$297,6,FALSE)</f>
        <v>#N/A</v>
      </c>
      <c r="S164" t="e">
        <f>VLOOKUP($C164,'Results - OWASP'!$B$2:$L$297,7,FALSE)</f>
        <v>#N/A</v>
      </c>
      <c r="T164" t="e">
        <f>VLOOKUP($C164,'Results - OWASP'!$B$2:$L$297,8,FALSE)</f>
        <v>#N/A</v>
      </c>
      <c r="U164" t="e">
        <f>VLOOKUP($C164,'Results - OWASP'!$B$2:$L$297,9,FALSE)</f>
        <v>#N/A</v>
      </c>
      <c r="V164" t="e">
        <f>VLOOKUP($C164,'Results - OWASP'!$B$2:$L$297,10,FALSE)</f>
        <v>#N/A</v>
      </c>
      <c r="W164" t="e">
        <f>VLOOKUP($C164,'Results - OWASP'!$B$2:$L$297,11,FALSE)</f>
        <v>#N/A</v>
      </c>
      <c r="X164" t="e">
        <f>VLOOKUP($C164,'Results - RiskLevel'!$B$2:$G$297,3,FALSE)</f>
        <v>#N/A</v>
      </c>
      <c r="Y164" t="e">
        <f>VLOOKUP($C164,'Results - RiskLevel'!$B$2:$G$297,4,FALSE)</f>
        <v>#N/A</v>
      </c>
      <c r="Z164" t="e">
        <f>VLOOKUP($C164,'Results - RiskLevel'!$B$2:$G$297,5,FALSE)</f>
        <v>#N/A</v>
      </c>
      <c r="AA164" t="e">
        <f>VLOOKUP($C164,'Results - RiskLevel'!$B$2:$G$297,6,FALSE)</f>
        <v>#N/A</v>
      </c>
      <c r="AB164" t="e">
        <f>VLOOKUP($C164,'Results - RiskLevel'!$B$2:$G$297,2,FALSE)</f>
        <v>#N/A</v>
      </c>
    </row>
    <row r="165" spans="1:28" x14ac:dyDescent="0.2">
      <c r="A165">
        <v>164</v>
      </c>
      <c r="B165" t="s">
        <v>343</v>
      </c>
      <c r="C165" t="s">
        <v>344</v>
      </c>
      <c r="D165" t="s">
        <v>338</v>
      </c>
      <c r="E165" t="str">
        <f>VLOOKUP($C165,'APK Details'!$A$2:$E$295,3,FALSE)</f>
        <v>500,000+</v>
      </c>
      <c r="F165" t="str">
        <f>VLOOKUP($C165,'APK Details'!$A$2:$E$295,4,FALSE)</f>
        <v>Varies with device</v>
      </c>
      <c r="G165" t="str">
        <f>VLOOKUP($C165,'APK Details'!$A$2:$E$295,5,FALSE)</f>
        <v>2013-02-04</v>
      </c>
      <c r="H165" s="4">
        <f>VLOOKUP($C165,'Results - Sequence'!$B$2:$E$297,2,FALSE)</f>
        <v>44021.629339737206</v>
      </c>
      <c r="I165" s="4">
        <f>VLOOKUP($C165,'Results - Sequence'!$B$2:$E$297,3,FALSE)</f>
        <v>44021.629768732717</v>
      </c>
      <c r="J165" s="4">
        <f>VLOOKUP($C165,'Results - Sequence'!$B$2:$E$297,4,FALSE)</f>
        <v>4.2899551044683903E-4</v>
      </c>
      <c r="K165" t="str">
        <f>VLOOKUP($C165,Androbugs!$B$2:$C$297,2,FALSE)</f>
        <v>Y</v>
      </c>
      <c r="L165" t="str">
        <f>VLOOKUP($C165,Droidstatx!$B$2:$C$297,2,FALSE)</f>
        <v>Y</v>
      </c>
      <c r="M165" t="str">
        <f>VLOOKUP($C165,Super!$B$2:$C$297,2,FALSE)</f>
        <v>Y</v>
      </c>
      <c r="N165">
        <f>VLOOKUP($C165,'Results - OWASP'!$B$2:$L$297,2,FALSE)</f>
        <v>9</v>
      </c>
      <c r="O165">
        <f>VLOOKUP($C165,'Results - OWASP'!$B$2:$L$297,3,FALSE)</f>
        <v>5</v>
      </c>
      <c r="P165">
        <f>VLOOKUP($C165,'Results - OWASP'!$B$2:$L$297,4,FALSE)</f>
        <v>2</v>
      </c>
      <c r="Q165">
        <f>VLOOKUP($C165,'Results - OWASP'!$B$2:$L$297,5,FALSE)</f>
        <v>0</v>
      </c>
      <c r="R165">
        <f>VLOOKUP($C165,'Results - OWASP'!$B$2:$L$297,6,FALSE)</f>
        <v>4</v>
      </c>
      <c r="S165">
        <f>VLOOKUP($C165,'Results - OWASP'!$B$2:$L$297,7,FALSE)</f>
        <v>1</v>
      </c>
      <c r="T165">
        <f>VLOOKUP($C165,'Results - OWASP'!$B$2:$L$297,8,FALSE)</f>
        <v>6</v>
      </c>
      <c r="U165">
        <f>VLOOKUP($C165,'Results - OWASP'!$B$2:$L$297,9,FALSE)</f>
        <v>3</v>
      </c>
      <c r="V165">
        <f>VLOOKUP($C165,'Results - OWASP'!$B$2:$L$297,10,FALSE)</f>
        <v>1</v>
      </c>
      <c r="W165">
        <f>VLOOKUP($C165,'Results - OWASP'!$B$2:$L$297,11,FALSE)</f>
        <v>0</v>
      </c>
      <c r="X165">
        <f>VLOOKUP($C165,'Results - RiskLevel'!$B$2:$G$297,3,FALSE)</f>
        <v>31</v>
      </c>
      <c r="Y165">
        <f>VLOOKUP($C165,'Results - RiskLevel'!$B$2:$G$297,4,FALSE)</f>
        <v>12</v>
      </c>
      <c r="Z165">
        <f>VLOOKUP($C165,'Results - RiskLevel'!$B$2:$G$297,5,FALSE)</f>
        <v>14</v>
      </c>
      <c r="AA165">
        <f>VLOOKUP($C165,'Results - RiskLevel'!$B$2:$G$297,6,FALSE)</f>
        <v>5</v>
      </c>
      <c r="AB165">
        <f>VLOOKUP($C165,'Results - RiskLevel'!$B$2:$G$297,2,FALSE)</f>
        <v>0.52</v>
      </c>
    </row>
    <row r="166" spans="1:28" x14ac:dyDescent="0.2">
      <c r="A166">
        <v>165</v>
      </c>
      <c r="B166" t="s">
        <v>345</v>
      </c>
      <c r="C166" t="s">
        <v>346</v>
      </c>
      <c r="D166" t="s">
        <v>338</v>
      </c>
      <c r="E166" t="str">
        <f>VLOOKUP($C166,'APK Details'!$A$2:$E$295,3,FALSE)</f>
        <v>1,000,000+</v>
      </c>
      <c r="F166" t="str">
        <f>VLOOKUP($C166,'APK Details'!$A$2:$E$295,4,FALSE)</f>
        <v>5.4.3</v>
      </c>
      <c r="G166" t="str">
        <f>VLOOKUP($C166,'APK Details'!$A$2:$E$295,5,FALSE)</f>
        <v>2015-03-11</v>
      </c>
      <c r="H166" s="4" t="e">
        <f>VLOOKUP($C166,'Results - Sequence'!$B$2:$E$297,2,FALSE)</f>
        <v>#N/A</v>
      </c>
      <c r="I166" s="4" t="e">
        <f>VLOOKUP($C166,'Results - Sequence'!$B$2:$E$297,3,FALSE)</f>
        <v>#N/A</v>
      </c>
      <c r="J166" s="4" t="e">
        <f>VLOOKUP($C166,'Results - Sequence'!$B$2:$E$297,4,FALSE)</f>
        <v>#N/A</v>
      </c>
      <c r="K166" t="e">
        <f>VLOOKUP($C166,Androbugs!$B$2:$C$297,2,FALSE)</f>
        <v>#N/A</v>
      </c>
      <c r="L166" t="e">
        <f>VLOOKUP($C166,Droidstatx!$B$2:$C$297,2,FALSE)</f>
        <v>#N/A</v>
      </c>
      <c r="M166" t="e">
        <f>VLOOKUP($C166,Super!$B$2:$C$297,2,FALSE)</f>
        <v>#N/A</v>
      </c>
      <c r="N166" t="e">
        <f>VLOOKUP($C166,'Results - OWASP'!$B$2:$L$297,2,FALSE)</f>
        <v>#N/A</v>
      </c>
      <c r="O166" t="e">
        <f>VLOOKUP($C166,'Results - OWASP'!$B$2:$L$297,3,FALSE)</f>
        <v>#N/A</v>
      </c>
      <c r="P166" t="e">
        <f>VLOOKUP($C166,'Results - OWASP'!$B$2:$L$297,4,FALSE)</f>
        <v>#N/A</v>
      </c>
      <c r="Q166" t="e">
        <f>VLOOKUP($C166,'Results - OWASP'!$B$2:$L$297,5,FALSE)</f>
        <v>#N/A</v>
      </c>
      <c r="R166" t="e">
        <f>VLOOKUP($C166,'Results - OWASP'!$B$2:$L$297,6,FALSE)</f>
        <v>#N/A</v>
      </c>
      <c r="S166" t="e">
        <f>VLOOKUP($C166,'Results - OWASP'!$B$2:$L$297,7,FALSE)</f>
        <v>#N/A</v>
      </c>
      <c r="T166" t="e">
        <f>VLOOKUP($C166,'Results - OWASP'!$B$2:$L$297,8,FALSE)</f>
        <v>#N/A</v>
      </c>
      <c r="U166" t="e">
        <f>VLOOKUP($C166,'Results - OWASP'!$B$2:$L$297,9,FALSE)</f>
        <v>#N/A</v>
      </c>
      <c r="V166" t="e">
        <f>VLOOKUP($C166,'Results - OWASP'!$B$2:$L$297,10,FALSE)</f>
        <v>#N/A</v>
      </c>
      <c r="W166" t="e">
        <f>VLOOKUP($C166,'Results - OWASP'!$B$2:$L$297,11,FALSE)</f>
        <v>#N/A</v>
      </c>
      <c r="X166" t="e">
        <f>VLOOKUP($C166,'Results - RiskLevel'!$B$2:$G$297,3,FALSE)</f>
        <v>#N/A</v>
      </c>
      <c r="Y166" t="e">
        <f>VLOOKUP($C166,'Results - RiskLevel'!$B$2:$G$297,4,FALSE)</f>
        <v>#N/A</v>
      </c>
      <c r="Z166" t="e">
        <f>VLOOKUP($C166,'Results - RiskLevel'!$B$2:$G$297,5,FALSE)</f>
        <v>#N/A</v>
      </c>
      <c r="AA166" t="e">
        <f>VLOOKUP($C166,'Results - RiskLevel'!$B$2:$G$297,6,FALSE)</f>
        <v>#N/A</v>
      </c>
      <c r="AB166" t="e">
        <f>VLOOKUP($C166,'Results - RiskLevel'!$B$2:$G$297,2,FALSE)</f>
        <v>#N/A</v>
      </c>
    </row>
    <row r="167" spans="1:28" x14ac:dyDescent="0.2">
      <c r="A167">
        <v>166</v>
      </c>
      <c r="B167" t="s">
        <v>347</v>
      </c>
      <c r="C167" t="s">
        <v>348</v>
      </c>
      <c r="D167" t="s">
        <v>338</v>
      </c>
      <c r="E167" t="str">
        <f>VLOOKUP($C167,'APK Details'!$A$2:$E$295,3,FALSE)</f>
        <v>1,000,000+</v>
      </c>
      <c r="F167" t="str">
        <f>VLOOKUP($C167,'APK Details'!$A$2:$E$295,4,FALSE)</f>
        <v>1.11.0</v>
      </c>
      <c r="G167" t="str">
        <f>VLOOKUP($C167,'APK Details'!$A$2:$E$295,5,FALSE)</f>
        <v>2019-07-10</v>
      </c>
      <c r="H167" s="4" t="e">
        <f>VLOOKUP($C167,'Results - Sequence'!$B$2:$E$297,2,FALSE)</f>
        <v>#N/A</v>
      </c>
      <c r="I167" s="4" t="e">
        <f>VLOOKUP($C167,'Results - Sequence'!$B$2:$E$297,3,FALSE)</f>
        <v>#N/A</v>
      </c>
      <c r="J167" s="4" t="e">
        <f>VLOOKUP($C167,'Results - Sequence'!$B$2:$E$297,4,FALSE)</f>
        <v>#N/A</v>
      </c>
      <c r="K167" t="e">
        <f>VLOOKUP($C167,Androbugs!$B$2:$C$297,2,FALSE)</f>
        <v>#N/A</v>
      </c>
      <c r="L167" t="e">
        <f>VLOOKUP($C167,Droidstatx!$B$2:$C$297,2,FALSE)</f>
        <v>#N/A</v>
      </c>
      <c r="M167" t="e">
        <f>VLOOKUP($C167,Super!$B$2:$C$297,2,FALSE)</f>
        <v>#N/A</v>
      </c>
      <c r="N167" t="e">
        <f>VLOOKUP($C167,'Results - OWASP'!$B$2:$L$297,2,FALSE)</f>
        <v>#N/A</v>
      </c>
      <c r="O167" t="e">
        <f>VLOOKUP($C167,'Results - OWASP'!$B$2:$L$297,3,FALSE)</f>
        <v>#N/A</v>
      </c>
      <c r="P167" t="e">
        <f>VLOOKUP($C167,'Results - OWASP'!$B$2:$L$297,4,FALSE)</f>
        <v>#N/A</v>
      </c>
      <c r="Q167" t="e">
        <f>VLOOKUP($C167,'Results - OWASP'!$B$2:$L$297,5,FALSE)</f>
        <v>#N/A</v>
      </c>
      <c r="R167" t="e">
        <f>VLOOKUP($C167,'Results - OWASP'!$B$2:$L$297,6,FALSE)</f>
        <v>#N/A</v>
      </c>
      <c r="S167" t="e">
        <f>VLOOKUP($C167,'Results - OWASP'!$B$2:$L$297,7,FALSE)</f>
        <v>#N/A</v>
      </c>
      <c r="T167" t="e">
        <f>VLOOKUP($C167,'Results - OWASP'!$B$2:$L$297,8,FALSE)</f>
        <v>#N/A</v>
      </c>
      <c r="U167" t="e">
        <f>VLOOKUP($C167,'Results - OWASP'!$B$2:$L$297,9,FALSE)</f>
        <v>#N/A</v>
      </c>
      <c r="V167" t="e">
        <f>VLOOKUP($C167,'Results - OWASP'!$B$2:$L$297,10,FALSE)</f>
        <v>#N/A</v>
      </c>
      <c r="W167" t="e">
        <f>VLOOKUP($C167,'Results - OWASP'!$B$2:$L$297,11,FALSE)</f>
        <v>#N/A</v>
      </c>
      <c r="X167" t="e">
        <f>VLOOKUP($C167,'Results - RiskLevel'!$B$2:$G$297,3,FALSE)</f>
        <v>#N/A</v>
      </c>
      <c r="Y167" t="e">
        <f>VLOOKUP($C167,'Results - RiskLevel'!$B$2:$G$297,4,FALSE)</f>
        <v>#N/A</v>
      </c>
      <c r="Z167" t="e">
        <f>VLOOKUP($C167,'Results - RiskLevel'!$B$2:$G$297,5,FALSE)</f>
        <v>#N/A</v>
      </c>
      <c r="AA167" t="e">
        <f>VLOOKUP($C167,'Results - RiskLevel'!$B$2:$G$297,6,FALSE)</f>
        <v>#N/A</v>
      </c>
      <c r="AB167" t="e">
        <f>VLOOKUP($C167,'Results - RiskLevel'!$B$2:$G$297,2,FALSE)</f>
        <v>#N/A</v>
      </c>
    </row>
    <row r="168" spans="1:28" x14ac:dyDescent="0.2">
      <c r="A168">
        <v>167</v>
      </c>
      <c r="B168" t="s">
        <v>349</v>
      </c>
      <c r="C168" t="s">
        <v>350</v>
      </c>
      <c r="D168" t="s">
        <v>338</v>
      </c>
      <c r="E168" t="str">
        <f>VLOOKUP($C168,'APK Details'!$A$2:$E$295,3,FALSE)</f>
        <v>10,000,000+</v>
      </c>
      <c r="F168" t="str">
        <f>VLOOKUP($C168,'APK Details'!$A$2:$E$295,4,FALSE)</f>
        <v>4.4.1</v>
      </c>
      <c r="G168" t="str">
        <f>VLOOKUP($C168,'APK Details'!$A$2:$E$295,5,FALSE)</f>
        <v>2014-11-21</v>
      </c>
      <c r="H168" s="4">
        <f>VLOOKUP($C168,'Results - Sequence'!$B$2:$E$297,2,FALSE)</f>
        <v>44021.62495043638</v>
      </c>
      <c r="I168" s="4">
        <f>VLOOKUP($C168,'Results - Sequence'!$B$2:$E$297,3,FALSE)</f>
        <v>44021.625404892016</v>
      </c>
      <c r="J168" s="4">
        <f>VLOOKUP($C168,'Results - Sequence'!$B$2:$E$297,4,FALSE)</f>
        <v>4.5445563591783866E-4</v>
      </c>
      <c r="K168" t="str">
        <f>VLOOKUP($C168,Androbugs!$B$2:$C$297,2,FALSE)</f>
        <v>Y</v>
      </c>
      <c r="L168" t="str">
        <f>VLOOKUP($C168,Droidstatx!$B$2:$C$297,2,FALSE)</f>
        <v>Y</v>
      </c>
      <c r="M168" t="str">
        <f>VLOOKUP($C168,Super!$B$2:$C$297,2,FALSE)</f>
        <v>Y</v>
      </c>
      <c r="N168">
        <f>VLOOKUP($C168,'Results - OWASP'!$B$2:$L$297,2,FALSE)</f>
        <v>10</v>
      </c>
      <c r="O168">
        <f>VLOOKUP($C168,'Results - OWASP'!$B$2:$L$297,3,FALSE)</f>
        <v>9</v>
      </c>
      <c r="P168">
        <f>VLOOKUP($C168,'Results - OWASP'!$B$2:$L$297,4,FALSE)</f>
        <v>3</v>
      </c>
      <c r="Q168">
        <f>VLOOKUP($C168,'Results - OWASP'!$B$2:$L$297,5,FALSE)</f>
        <v>0</v>
      </c>
      <c r="R168">
        <f>VLOOKUP($C168,'Results - OWASP'!$B$2:$L$297,6,FALSE)</f>
        <v>5</v>
      </c>
      <c r="S168">
        <f>VLOOKUP($C168,'Results - OWASP'!$B$2:$L$297,7,FALSE)</f>
        <v>1</v>
      </c>
      <c r="T168">
        <f>VLOOKUP($C168,'Results - OWASP'!$B$2:$L$297,8,FALSE)</f>
        <v>5</v>
      </c>
      <c r="U168">
        <f>VLOOKUP($C168,'Results - OWASP'!$B$2:$L$297,9,FALSE)</f>
        <v>3</v>
      </c>
      <c r="V168">
        <f>VLOOKUP($C168,'Results - OWASP'!$B$2:$L$297,10,FALSE)</f>
        <v>1</v>
      </c>
      <c r="W168">
        <f>VLOOKUP($C168,'Results - OWASP'!$B$2:$L$297,11,FALSE)</f>
        <v>1</v>
      </c>
      <c r="X168">
        <f>VLOOKUP($C168,'Results - RiskLevel'!$B$2:$G$297,3,FALSE)</f>
        <v>38</v>
      </c>
      <c r="Y168">
        <f>VLOOKUP($C168,'Results - RiskLevel'!$B$2:$G$297,4,FALSE)</f>
        <v>13</v>
      </c>
      <c r="Z168">
        <f>VLOOKUP($C168,'Results - RiskLevel'!$B$2:$G$297,5,FALSE)</f>
        <v>16</v>
      </c>
      <c r="AA168">
        <f>VLOOKUP($C168,'Results - RiskLevel'!$B$2:$G$297,6,FALSE)</f>
        <v>9</v>
      </c>
      <c r="AB168">
        <f>VLOOKUP($C168,'Results - RiskLevel'!$B$2:$G$297,2,FALSE)</f>
        <v>0.56999999999999995</v>
      </c>
    </row>
    <row r="169" spans="1:28" x14ac:dyDescent="0.2">
      <c r="A169">
        <v>168</v>
      </c>
      <c r="B169" t="s">
        <v>351</v>
      </c>
      <c r="C169" t="s">
        <v>352</v>
      </c>
      <c r="D169" t="s">
        <v>338</v>
      </c>
      <c r="E169" t="str">
        <f>VLOOKUP($C169,'APK Details'!$A$2:$E$295,3,FALSE)</f>
        <v>1,000,000+</v>
      </c>
      <c r="F169" t="str">
        <f>VLOOKUP($C169,'APK Details'!$A$2:$E$295,4,FALSE)</f>
        <v>6.1.67</v>
      </c>
      <c r="G169" t="str">
        <f>VLOOKUP($C169,'APK Details'!$A$2:$E$295,5,FALSE)</f>
        <v>2011-05-16</v>
      </c>
      <c r="H169" s="4" t="e">
        <f>VLOOKUP($C169,'Results - Sequence'!$B$2:$E$297,2,FALSE)</f>
        <v>#N/A</v>
      </c>
      <c r="I169" s="4" t="e">
        <f>VLOOKUP($C169,'Results - Sequence'!$B$2:$E$297,3,FALSE)</f>
        <v>#N/A</v>
      </c>
      <c r="J169" s="4" t="e">
        <f>VLOOKUP($C169,'Results - Sequence'!$B$2:$E$297,4,FALSE)</f>
        <v>#N/A</v>
      </c>
      <c r="K169" t="e">
        <f>VLOOKUP($C169,Androbugs!$B$2:$C$297,2,FALSE)</f>
        <v>#N/A</v>
      </c>
      <c r="L169" t="e">
        <f>VLOOKUP($C169,Droidstatx!$B$2:$C$297,2,FALSE)</f>
        <v>#N/A</v>
      </c>
      <c r="M169" t="e">
        <f>VLOOKUP($C169,Super!$B$2:$C$297,2,FALSE)</f>
        <v>#N/A</v>
      </c>
      <c r="N169" t="e">
        <f>VLOOKUP($C169,'Results - OWASP'!$B$2:$L$297,2,FALSE)</f>
        <v>#N/A</v>
      </c>
      <c r="O169" t="e">
        <f>VLOOKUP($C169,'Results - OWASP'!$B$2:$L$297,3,FALSE)</f>
        <v>#N/A</v>
      </c>
      <c r="P169" t="e">
        <f>VLOOKUP($C169,'Results - OWASP'!$B$2:$L$297,4,FALSE)</f>
        <v>#N/A</v>
      </c>
      <c r="Q169" t="e">
        <f>VLOOKUP($C169,'Results - OWASP'!$B$2:$L$297,5,FALSE)</f>
        <v>#N/A</v>
      </c>
      <c r="R169" t="e">
        <f>VLOOKUP($C169,'Results - OWASP'!$B$2:$L$297,6,FALSE)</f>
        <v>#N/A</v>
      </c>
      <c r="S169" t="e">
        <f>VLOOKUP($C169,'Results - OWASP'!$B$2:$L$297,7,FALSE)</f>
        <v>#N/A</v>
      </c>
      <c r="T169" t="e">
        <f>VLOOKUP($C169,'Results - OWASP'!$B$2:$L$297,8,FALSE)</f>
        <v>#N/A</v>
      </c>
      <c r="U169" t="e">
        <f>VLOOKUP($C169,'Results - OWASP'!$B$2:$L$297,9,FALSE)</f>
        <v>#N/A</v>
      </c>
      <c r="V169" t="e">
        <f>VLOOKUP($C169,'Results - OWASP'!$B$2:$L$297,10,FALSE)</f>
        <v>#N/A</v>
      </c>
      <c r="W169" t="e">
        <f>VLOOKUP($C169,'Results - OWASP'!$B$2:$L$297,11,FALSE)</f>
        <v>#N/A</v>
      </c>
      <c r="X169" t="e">
        <f>VLOOKUP($C169,'Results - RiskLevel'!$B$2:$G$297,3,FALSE)</f>
        <v>#N/A</v>
      </c>
      <c r="Y169" t="e">
        <f>VLOOKUP($C169,'Results - RiskLevel'!$B$2:$G$297,4,FALSE)</f>
        <v>#N/A</v>
      </c>
      <c r="Z169" t="e">
        <f>VLOOKUP($C169,'Results - RiskLevel'!$B$2:$G$297,5,FALSE)</f>
        <v>#N/A</v>
      </c>
      <c r="AA169" t="e">
        <f>VLOOKUP($C169,'Results - RiskLevel'!$B$2:$G$297,6,FALSE)</f>
        <v>#N/A</v>
      </c>
      <c r="AB169" t="e">
        <f>VLOOKUP($C169,'Results - RiskLevel'!$B$2:$G$297,2,FALSE)</f>
        <v>#N/A</v>
      </c>
    </row>
    <row r="170" spans="1:28" x14ac:dyDescent="0.2">
      <c r="A170">
        <v>169</v>
      </c>
      <c r="B170" t="s">
        <v>353</v>
      </c>
      <c r="C170" t="s">
        <v>354</v>
      </c>
      <c r="D170" t="s">
        <v>338</v>
      </c>
      <c r="E170" t="str">
        <f>VLOOKUP($C170,'APK Details'!$A$2:$E$295,3,FALSE)</f>
        <v>1,000+</v>
      </c>
      <c r="F170" t="str">
        <f>VLOOKUP($C170,'APK Details'!$A$2:$E$295,4,FALSE)</f>
        <v>1.57.0</v>
      </c>
      <c r="G170" t="str">
        <f>VLOOKUP($C170,'APK Details'!$A$2:$E$295,5,FALSE)</f>
        <v>2019-11-11</v>
      </c>
      <c r="H170" s="4">
        <f>VLOOKUP($C170,'Results - Sequence'!$B$2:$E$297,2,FALSE)</f>
        <v>44021.546594198917</v>
      </c>
      <c r="I170" s="4">
        <f>VLOOKUP($C170,'Results - Sequence'!$B$2:$E$297,3,FALSE)</f>
        <v>44021.54702384831</v>
      </c>
      <c r="J170" s="4">
        <f>VLOOKUP($C170,'Results - Sequence'!$B$2:$E$297,4,FALSE)</f>
        <v>4.2964939348166808E-4</v>
      </c>
      <c r="K170" t="str">
        <f>VLOOKUP($C170,Androbugs!$B$2:$C$297,2,FALSE)</f>
        <v>Y</v>
      </c>
      <c r="L170" t="str">
        <f>VLOOKUP($C170,Droidstatx!$B$2:$C$297,2,FALSE)</f>
        <v>Y</v>
      </c>
      <c r="M170" t="str">
        <f>VLOOKUP($C170,Super!$B$2:$C$297,2,FALSE)</f>
        <v>Y</v>
      </c>
      <c r="N170">
        <f>VLOOKUP($C170,'Results - OWASP'!$B$2:$L$297,2,FALSE)</f>
        <v>9</v>
      </c>
      <c r="O170">
        <f>VLOOKUP($C170,'Results - OWASP'!$B$2:$L$297,3,FALSE)</f>
        <v>7</v>
      </c>
      <c r="P170">
        <f>VLOOKUP($C170,'Results - OWASP'!$B$2:$L$297,4,FALSE)</f>
        <v>3</v>
      </c>
      <c r="Q170">
        <f>VLOOKUP($C170,'Results - OWASP'!$B$2:$L$297,5,FALSE)</f>
        <v>0</v>
      </c>
      <c r="R170">
        <f>VLOOKUP($C170,'Results - OWASP'!$B$2:$L$297,6,FALSE)</f>
        <v>5</v>
      </c>
      <c r="S170">
        <f>VLOOKUP($C170,'Results - OWASP'!$B$2:$L$297,7,FALSE)</f>
        <v>1</v>
      </c>
      <c r="T170">
        <f>VLOOKUP($C170,'Results - OWASP'!$B$2:$L$297,8,FALSE)</f>
        <v>4</v>
      </c>
      <c r="U170">
        <f>VLOOKUP($C170,'Results - OWASP'!$B$2:$L$297,9,FALSE)</f>
        <v>4</v>
      </c>
      <c r="V170">
        <f>VLOOKUP($C170,'Results - OWASP'!$B$2:$L$297,10,FALSE)</f>
        <v>1</v>
      </c>
      <c r="W170">
        <f>VLOOKUP($C170,'Results - OWASP'!$B$2:$L$297,11,FALSE)</f>
        <v>0</v>
      </c>
      <c r="X170">
        <f>VLOOKUP($C170,'Results - RiskLevel'!$B$2:$G$297,3,FALSE)</f>
        <v>34</v>
      </c>
      <c r="Y170">
        <f>VLOOKUP($C170,'Results - RiskLevel'!$B$2:$G$297,4,FALSE)</f>
        <v>11</v>
      </c>
      <c r="Z170">
        <f>VLOOKUP($C170,'Results - RiskLevel'!$B$2:$G$297,5,FALSE)</f>
        <v>13</v>
      </c>
      <c r="AA170">
        <f>VLOOKUP($C170,'Results - RiskLevel'!$B$2:$G$297,6,FALSE)</f>
        <v>10</v>
      </c>
      <c r="AB170">
        <f>VLOOKUP($C170,'Results - RiskLevel'!$B$2:$G$297,2,FALSE)</f>
        <v>0.57999999999999996</v>
      </c>
    </row>
    <row r="171" spans="1:28" x14ac:dyDescent="0.2">
      <c r="A171">
        <v>170</v>
      </c>
      <c r="B171" t="s">
        <v>355</v>
      </c>
      <c r="C171" t="s">
        <v>356</v>
      </c>
      <c r="D171" t="s">
        <v>338</v>
      </c>
      <c r="E171" t="str">
        <f>VLOOKUP($C171,'APK Details'!$A$2:$E$295,3,FALSE)</f>
        <v>1,000,000+</v>
      </c>
      <c r="F171" t="str">
        <f>VLOOKUP($C171,'APK Details'!$A$2:$E$295,4,FALSE)</f>
        <v>5.4</v>
      </c>
      <c r="G171" t="str">
        <f>VLOOKUP($C171,'APK Details'!$A$2:$E$295,5,FALSE)</f>
        <v>2015-10-28</v>
      </c>
      <c r="H171" s="4">
        <f>VLOOKUP($C171,'Results - Sequence'!$B$2:$E$297,2,FALSE)</f>
        <v>44021.535399640343</v>
      </c>
      <c r="I171" s="4">
        <f>VLOOKUP($C171,'Results - Sequence'!$B$2:$E$297,3,FALSE)</f>
        <v>44021.535830675057</v>
      </c>
      <c r="J171" s="4">
        <f>VLOOKUP($C171,'Results - Sequence'!$B$2:$E$297,4,FALSE)</f>
        <v>4.3103471398353577E-4</v>
      </c>
      <c r="K171" t="str">
        <f>VLOOKUP($C171,Androbugs!$B$2:$C$297,2,FALSE)</f>
        <v>Y</v>
      </c>
      <c r="L171" t="str">
        <f>VLOOKUP($C171,Droidstatx!$B$2:$C$297,2,FALSE)</f>
        <v>Y</v>
      </c>
      <c r="M171" t="str">
        <f>VLOOKUP($C171,Super!$B$2:$C$297,2,FALSE)</f>
        <v>Y</v>
      </c>
      <c r="N171">
        <f>VLOOKUP($C171,'Results - OWASP'!$B$2:$L$297,2,FALSE)</f>
        <v>7</v>
      </c>
      <c r="O171">
        <f>VLOOKUP($C171,'Results - OWASP'!$B$2:$L$297,3,FALSE)</f>
        <v>7</v>
      </c>
      <c r="P171">
        <f>VLOOKUP($C171,'Results - OWASP'!$B$2:$L$297,4,FALSE)</f>
        <v>3</v>
      </c>
      <c r="Q171">
        <f>VLOOKUP($C171,'Results - OWASP'!$B$2:$L$297,5,FALSE)</f>
        <v>0</v>
      </c>
      <c r="R171">
        <f>VLOOKUP($C171,'Results - OWASP'!$B$2:$L$297,6,FALSE)</f>
        <v>5</v>
      </c>
      <c r="S171">
        <f>VLOOKUP($C171,'Results - OWASP'!$B$2:$L$297,7,FALSE)</f>
        <v>1</v>
      </c>
      <c r="T171">
        <f>VLOOKUP($C171,'Results - OWASP'!$B$2:$L$297,8,FALSE)</f>
        <v>6</v>
      </c>
      <c r="U171">
        <f>VLOOKUP($C171,'Results - OWASP'!$B$2:$L$297,9,FALSE)</f>
        <v>2</v>
      </c>
      <c r="V171">
        <f>VLOOKUP($C171,'Results - OWASP'!$B$2:$L$297,10,FALSE)</f>
        <v>1</v>
      </c>
      <c r="W171">
        <f>VLOOKUP($C171,'Results - OWASP'!$B$2:$L$297,11,FALSE)</f>
        <v>1</v>
      </c>
      <c r="X171">
        <f>VLOOKUP($C171,'Results - RiskLevel'!$B$2:$G$297,3,FALSE)</f>
        <v>33</v>
      </c>
      <c r="Y171">
        <f>VLOOKUP($C171,'Results - RiskLevel'!$B$2:$G$297,4,FALSE)</f>
        <v>11</v>
      </c>
      <c r="Z171">
        <f>VLOOKUP($C171,'Results - RiskLevel'!$B$2:$G$297,5,FALSE)</f>
        <v>13</v>
      </c>
      <c r="AA171">
        <f>VLOOKUP($C171,'Results - RiskLevel'!$B$2:$G$297,6,FALSE)</f>
        <v>9</v>
      </c>
      <c r="AB171">
        <f>VLOOKUP($C171,'Results - RiskLevel'!$B$2:$G$297,2,FALSE)</f>
        <v>0.56000000000000005</v>
      </c>
    </row>
    <row r="172" spans="1:28" x14ac:dyDescent="0.2">
      <c r="A172">
        <v>171</v>
      </c>
      <c r="B172" t="s">
        <v>357</v>
      </c>
      <c r="C172" t="s">
        <v>358</v>
      </c>
      <c r="D172" t="s">
        <v>359</v>
      </c>
      <c r="E172" t="str">
        <f>VLOOKUP($C172,'APK Details'!$A$2:$E$295,3,FALSE)</f>
        <v>100,000,000+</v>
      </c>
      <c r="F172" t="str">
        <f>VLOOKUP($C172,'APK Details'!$A$2:$E$295,4,FALSE)</f>
        <v>4.64.0.1</v>
      </c>
      <c r="G172" t="str">
        <f>VLOOKUP($C172,'APK Details'!$A$2:$E$295,5,FALSE)</f>
        <v>2012-02-23</v>
      </c>
      <c r="H172" s="4">
        <f>VLOOKUP($C172,'Results - Sequence'!$B$2:$E$297,2,FALSE)</f>
        <v>44021.628171769917</v>
      </c>
      <c r="I172" s="4">
        <f>VLOOKUP($C172,'Results - Sequence'!$B$2:$E$297,3,FALSE)</f>
        <v>44021.628575133887</v>
      </c>
      <c r="J172" s="4">
        <f>VLOOKUP($C172,'Results - Sequence'!$B$2:$E$297,4,FALSE)</f>
        <v>4.0336397069040686E-4</v>
      </c>
      <c r="K172" t="str">
        <f>VLOOKUP($C172,Androbugs!$B$2:$C$297,2,FALSE)</f>
        <v>Y</v>
      </c>
      <c r="L172" t="str">
        <f>VLOOKUP($C172,Droidstatx!$B$2:$C$297,2,FALSE)</f>
        <v>Y</v>
      </c>
      <c r="M172" t="str">
        <f>VLOOKUP($C172,Super!$B$2:$C$297,2,FALSE)</f>
        <v>Y</v>
      </c>
      <c r="N172">
        <f>VLOOKUP($C172,'Results - OWASP'!$B$2:$L$297,2,FALSE)</f>
        <v>7</v>
      </c>
      <c r="O172">
        <f>VLOOKUP($C172,'Results - OWASP'!$B$2:$L$297,3,FALSE)</f>
        <v>6</v>
      </c>
      <c r="P172">
        <f>VLOOKUP($C172,'Results - OWASP'!$B$2:$L$297,4,FALSE)</f>
        <v>2</v>
      </c>
      <c r="Q172">
        <f>VLOOKUP($C172,'Results - OWASP'!$B$2:$L$297,5,FALSE)</f>
        <v>0</v>
      </c>
      <c r="R172">
        <f>VLOOKUP($C172,'Results - OWASP'!$B$2:$L$297,6,FALSE)</f>
        <v>5</v>
      </c>
      <c r="S172">
        <f>VLOOKUP($C172,'Results - OWASP'!$B$2:$L$297,7,FALSE)</f>
        <v>1</v>
      </c>
      <c r="T172">
        <f>VLOOKUP($C172,'Results - OWASP'!$B$2:$L$297,8,FALSE)</f>
        <v>4</v>
      </c>
      <c r="U172">
        <f>VLOOKUP($C172,'Results - OWASP'!$B$2:$L$297,9,FALSE)</f>
        <v>2</v>
      </c>
      <c r="V172">
        <f>VLOOKUP($C172,'Results - OWASP'!$B$2:$L$297,10,FALSE)</f>
        <v>0</v>
      </c>
      <c r="W172">
        <f>VLOOKUP($C172,'Results - OWASP'!$B$2:$L$297,11,FALSE)</f>
        <v>0</v>
      </c>
      <c r="X172">
        <f>VLOOKUP($C172,'Results - RiskLevel'!$B$2:$G$297,3,FALSE)</f>
        <v>27</v>
      </c>
      <c r="Y172">
        <f>VLOOKUP($C172,'Results - RiskLevel'!$B$2:$G$297,4,FALSE)</f>
        <v>10</v>
      </c>
      <c r="Z172">
        <f>VLOOKUP($C172,'Results - RiskLevel'!$B$2:$G$297,5,FALSE)</f>
        <v>11</v>
      </c>
      <c r="AA172">
        <f>VLOOKUP($C172,'Results - RiskLevel'!$B$2:$G$297,6,FALSE)</f>
        <v>6</v>
      </c>
      <c r="AB172">
        <f>VLOOKUP($C172,'Results - RiskLevel'!$B$2:$G$297,2,FALSE)</f>
        <v>0.55000000000000004</v>
      </c>
    </row>
    <row r="173" spans="1:28" x14ac:dyDescent="0.2">
      <c r="A173">
        <v>172</v>
      </c>
      <c r="B173" t="s">
        <v>360</v>
      </c>
      <c r="C173" t="s">
        <v>361</v>
      </c>
      <c r="D173" t="s">
        <v>359</v>
      </c>
      <c r="E173" t="str">
        <f>VLOOKUP($C173,'APK Details'!$A$2:$E$295,3,FALSE)</f>
        <v>500,000,000+</v>
      </c>
      <c r="F173" t="str">
        <f>VLOOKUP($C173,'APK Details'!$A$2:$E$295,4,FALSE)</f>
        <v>Varies with device</v>
      </c>
      <c r="G173" t="str">
        <f>VLOOKUP($C173,'APK Details'!$A$2:$E$295,5,FALSE)</f>
        <v>2010-10-28</v>
      </c>
      <c r="H173" s="4">
        <f>VLOOKUP($C173,'Results - Sequence'!$B$2:$E$297,2,FALSE)</f>
        <v>44021.582571507381</v>
      </c>
      <c r="I173" s="4">
        <f>VLOOKUP($C173,'Results - Sequence'!$B$2:$E$297,3,FALSE)</f>
        <v>44021.583159169772</v>
      </c>
      <c r="J173" s="4">
        <f>VLOOKUP($C173,'Results - Sequence'!$B$2:$E$297,4,FALSE)</f>
        <v>5.8766239089891315E-4</v>
      </c>
      <c r="K173" t="str">
        <f>VLOOKUP($C173,Androbugs!$B$2:$C$297,2,FALSE)</f>
        <v>Y</v>
      </c>
      <c r="L173" t="str">
        <f>VLOOKUP($C173,Droidstatx!$B$2:$C$297,2,FALSE)</f>
        <v>Y</v>
      </c>
      <c r="M173" t="str">
        <f>VLOOKUP($C173,Super!$B$2:$C$297,2,FALSE)</f>
        <v>Y</v>
      </c>
      <c r="N173">
        <f>VLOOKUP($C173,'Results - OWASP'!$B$2:$L$297,2,FALSE)</f>
        <v>9</v>
      </c>
      <c r="O173">
        <f>VLOOKUP($C173,'Results - OWASP'!$B$2:$L$297,3,FALSE)</f>
        <v>7</v>
      </c>
      <c r="P173">
        <f>VLOOKUP($C173,'Results - OWASP'!$B$2:$L$297,4,FALSE)</f>
        <v>4</v>
      </c>
      <c r="Q173">
        <f>VLOOKUP($C173,'Results - OWASP'!$B$2:$L$297,5,FALSE)</f>
        <v>0</v>
      </c>
      <c r="R173">
        <f>VLOOKUP($C173,'Results - OWASP'!$B$2:$L$297,6,FALSE)</f>
        <v>5</v>
      </c>
      <c r="S173">
        <f>VLOOKUP($C173,'Results - OWASP'!$B$2:$L$297,7,FALSE)</f>
        <v>1</v>
      </c>
      <c r="T173">
        <f>VLOOKUP($C173,'Results - OWASP'!$B$2:$L$297,8,FALSE)</f>
        <v>5</v>
      </c>
      <c r="U173">
        <f>VLOOKUP($C173,'Results - OWASP'!$B$2:$L$297,9,FALSE)</f>
        <v>4</v>
      </c>
      <c r="V173">
        <f>VLOOKUP($C173,'Results - OWASP'!$B$2:$L$297,10,FALSE)</f>
        <v>2</v>
      </c>
      <c r="W173">
        <f>VLOOKUP($C173,'Results - OWASP'!$B$2:$L$297,11,FALSE)</f>
        <v>0</v>
      </c>
      <c r="X173">
        <f>VLOOKUP($C173,'Results - RiskLevel'!$B$2:$G$297,3,FALSE)</f>
        <v>37</v>
      </c>
      <c r="Y173">
        <f>VLOOKUP($C173,'Results - RiskLevel'!$B$2:$G$297,4,FALSE)</f>
        <v>14</v>
      </c>
      <c r="Z173">
        <f>VLOOKUP($C173,'Results - RiskLevel'!$B$2:$G$297,5,FALSE)</f>
        <v>15</v>
      </c>
      <c r="AA173">
        <f>VLOOKUP($C173,'Results - RiskLevel'!$B$2:$G$297,6,FALSE)</f>
        <v>8</v>
      </c>
      <c r="AB173">
        <f>VLOOKUP($C173,'Results - RiskLevel'!$B$2:$G$297,2,FALSE)</f>
        <v>0.53</v>
      </c>
    </row>
    <row r="174" spans="1:28" x14ac:dyDescent="0.2">
      <c r="A174">
        <v>173</v>
      </c>
      <c r="B174" t="s">
        <v>362</v>
      </c>
      <c r="C174" t="s">
        <v>363</v>
      </c>
      <c r="D174" t="s">
        <v>359</v>
      </c>
      <c r="E174" t="e">
        <f>VLOOKUP($C174,'APK Details'!$A$2:$E$295,3,FALSE)</f>
        <v>#N/A</v>
      </c>
      <c r="F174" t="e">
        <f>VLOOKUP($C174,'APK Details'!$A$2:$E$295,4,FALSE)</f>
        <v>#N/A</v>
      </c>
      <c r="G174" t="e">
        <f>VLOOKUP($C174,'APK Details'!$A$2:$E$295,5,FALSE)</f>
        <v>#N/A</v>
      </c>
      <c r="H174" s="4" t="e">
        <f>VLOOKUP($C174,'Results - Sequence'!$B$2:$E$297,2,FALSE)</f>
        <v>#N/A</v>
      </c>
      <c r="I174" s="4" t="e">
        <f>VLOOKUP($C174,'Results - Sequence'!$B$2:$E$297,3,FALSE)</f>
        <v>#N/A</v>
      </c>
      <c r="J174" s="4" t="e">
        <f>VLOOKUP($C174,'Results - Sequence'!$B$2:$E$297,4,FALSE)</f>
        <v>#N/A</v>
      </c>
      <c r="K174" t="e">
        <f>VLOOKUP($C174,Androbugs!$B$2:$C$297,2,FALSE)</f>
        <v>#N/A</v>
      </c>
      <c r="L174" t="e">
        <f>VLOOKUP($C174,Droidstatx!$B$2:$C$297,2,FALSE)</f>
        <v>#N/A</v>
      </c>
      <c r="M174" t="e">
        <f>VLOOKUP($C174,Super!$B$2:$C$297,2,FALSE)</f>
        <v>#N/A</v>
      </c>
      <c r="N174" t="e">
        <f>VLOOKUP($C174,'Results - OWASP'!$B$2:$L$297,2,FALSE)</f>
        <v>#N/A</v>
      </c>
      <c r="O174" t="e">
        <f>VLOOKUP($C174,'Results - OWASP'!$B$2:$L$297,3,FALSE)</f>
        <v>#N/A</v>
      </c>
      <c r="P174" t="e">
        <f>VLOOKUP($C174,'Results - OWASP'!$B$2:$L$297,4,FALSE)</f>
        <v>#N/A</v>
      </c>
      <c r="Q174" t="e">
        <f>VLOOKUP($C174,'Results - OWASP'!$B$2:$L$297,5,FALSE)</f>
        <v>#N/A</v>
      </c>
      <c r="R174" t="e">
        <f>VLOOKUP($C174,'Results - OWASP'!$B$2:$L$297,6,FALSE)</f>
        <v>#N/A</v>
      </c>
      <c r="S174" t="e">
        <f>VLOOKUP($C174,'Results - OWASP'!$B$2:$L$297,7,FALSE)</f>
        <v>#N/A</v>
      </c>
      <c r="T174" t="e">
        <f>VLOOKUP($C174,'Results - OWASP'!$B$2:$L$297,8,FALSE)</f>
        <v>#N/A</v>
      </c>
      <c r="U174" t="e">
        <f>VLOOKUP($C174,'Results - OWASP'!$B$2:$L$297,9,FALSE)</f>
        <v>#N/A</v>
      </c>
      <c r="V174" t="e">
        <f>VLOOKUP($C174,'Results - OWASP'!$B$2:$L$297,10,FALSE)</f>
        <v>#N/A</v>
      </c>
      <c r="W174" t="e">
        <f>VLOOKUP($C174,'Results - OWASP'!$B$2:$L$297,11,FALSE)</f>
        <v>#N/A</v>
      </c>
      <c r="X174" t="e">
        <f>VLOOKUP($C174,'Results - RiskLevel'!$B$2:$G$297,3,FALSE)</f>
        <v>#N/A</v>
      </c>
      <c r="Y174" t="e">
        <f>VLOOKUP($C174,'Results - RiskLevel'!$B$2:$G$297,4,FALSE)</f>
        <v>#N/A</v>
      </c>
      <c r="Z174" t="e">
        <f>VLOOKUP($C174,'Results - RiskLevel'!$B$2:$G$297,5,FALSE)</f>
        <v>#N/A</v>
      </c>
      <c r="AA174" t="e">
        <f>VLOOKUP($C174,'Results - RiskLevel'!$B$2:$G$297,6,FALSE)</f>
        <v>#N/A</v>
      </c>
      <c r="AB174" t="e">
        <f>VLOOKUP($C174,'Results - RiskLevel'!$B$2:$G$297,2,FALSE)</f>
        <v>#N/A</v>
      </c>
    </row>
    <row r="175" spans="1:28" x14ac:dyDescent="0.2">
      <c r="A175">
        <v>174</v>
      </c>
      <c r="B175" t="s">
        <v>364</v>
      </c>
      <c r="C175" t="s">
        <v>365</v>
      </c>
      <c r="D175" t="s">
        <v>359</v>
      </c>
      <c r="E175" t="str">
        <f>VLOOKUP($C175,'APK Details'!$A$2:$E$295,3,FALSE)</f>
        <v>10,000,000+</v>
      </c>
      <c r="F175" t="str">
        <f>VLOOKUP($C175,'APK Details'!$A$2:$E$295,4,FALSE)</f>
        <v>CA.5.68</v>
      </c>
      <c r="G175" t="str">
        <f>VLOOKUP($C175,'APK Details'!$A$2:$E$295,5,FALSE)</f>
        <v>2013-07-19</v>
      </c>
      <c r="H175" s="4">
        <f>VLOOKUP($C175,'Results - Sequence'!$B$2:$E$297,2,FALSE)</f>
        <v>44021.591972722708</v>
      </c>
      <c r="I175" s="4">
        <f>VLOOKUP($C175,'Results - Sequence'!$B$2:$E$297,3,FALSE)</f>
        <v>44021.592398267538</v>
      </c>
      <c r="J175" s="4">
        <f>VLOOKUP($C175,'Results - Sequence'!$B$2:$E$297,4,FALSE)</f>
        <v>4.2554482934065163E-4</v>
      </c>
      <c r="K175" t="str">
        <f>VLOOKUP($C175,Androbugs!$B$2:$C$297,2,FALSE)</f>
        <v>Y</v>
      </c>
      <c r="L175" t="str">
        <f>VLOOKUP($C175,Droidstatx!$B$2:$C$297,2,FALSE)</f>
        <v>Y</v>
      </c>
      <c r="M175" t="e">
        <f>VLOOKUP($C175,Super!$B$2:$C$297,2,FALSE)</f>
        <v>#N/A</v>
      </c>
      <c r="N175">
        <f>VLOOKUP($C175,'Results - OWASP'!$B$2:$L$297,2,FALSE)</f>
        <v>8</v>
      </c>
      <c r="O175">
        <f>VLOOKUP($C175,'Results - OWASP'!$B$2:$L$297,3,FALSE)</f>
        <v>2</v>
      </c>
      <c r="P175">
        <f>VLOOKUP($C175,'Results - OWASP'!$B$2:$L$297,4,FALSE)</f>
        <v>2</v>
      </c>
      <c r="Q175">
        <f>VLOOKUP($C175,'Results - OWASP'!$B$2:$L$297,5,FALSE)</f>
        <v>0</v>
      </c>
      <c r="R175">
        <f>VLOOKUP($C175,'Results - OWASP'!$B$2:$L$297,6,FALSE)</f>
        <v>2</v>
      </c>
      <c r="S175">
        <f>VLOOKUP($C175,'Results - OWASP'!$B$2:$L$297,7,FALSE)</f>
        <v>1</v>
      </c>
      <c r="T175">
        <f>VLOOKUP($C175,'Results - OWASP'!$B$2:$L$297,8,FALSE)</f>
        <v>1</v>
      </c>
      <c r="U175">
        <f>VLOOKUP($C175,'Results - OWASP'!$B$2:$L$297,9,FALSE)</f>
        <v>2</v>
      </c>
      <c r="V175">
        <f>VLOOKUP($C175,'Results - OWASP'!$B$2:$L$297,10,FALSE)</f>
        <v>2</v>
      </c>
      <c r="W175">
        <f>VLOOKUP($C175,'Results - OWASP'!$B$2:$L$297,11,FALSE)</f>
        <v>0</v>
      </c>
      <c r="X175">
        <f>VLOOKUP($C175,'Results - RiskLevel'!$B$2:$G$297,3,FALSE)</f>
        <v>20</v>
      </c>
      <c r="Y175">
        <f>VLOOKUP($C175,'Results - RiskLevel'!$B$2:$G$297,4,FALSE)</f>
        <v>7</v>
      </c>
      <c r="Z175">
        <f>VLOOKUP($C175,'Results - RiskLevel'!$B$2:$G$297,5,FALSE)</f>
        <v>10</v>
      </c>
      <c r="AA175">
        <f>VLOOKUP($C175,'Results - RiskLevel'!$B$2:$G$297,6,FALSE)</f>
        <v>3</v>
      </c>
      <c r="AB175">
        <f>VLOOKUP($C175,'Results - RiskLevel'!$B$2:$G$297,2,FALSE)</f>
        <v>0.51</v>
      </c>
    </row>
    <row r="176" spans="1:28" x14ac:dyDescent="0.2">
      <c r="A176">
        <v>175</v>
      </c>
      <c r="B176" t="s">
        <v>366</v>
      </c>
      <c r="C176" t="s">
        <v>367</v>
      </c>
      <c r="D176" t="s">
        <v>359</v>
      </c>
      <c r="E176" t="str">
        <f>VLOOKUP($C176,'APK Details'!$A$2:$E$295,3,FALSE)</f>
        <v>100,000+</v>
      </c>
      <c r="F176" t="str">
        <f>VLOOKUP($C176,'APK Details'!$A$2:$E$295,4,FALSE)</f>
        <v>4.1.0</v>
      </c>
      <c r="G176" t="str">
        <f>VLOOKUP($C176,'APK Details'!$A$2:$E$295,5,FALSE)</f>
        <v>2016-11-30</v>
      </c>
      <c r="H176" s="4">
        <f>VLOOKUP($C176,'Results - Sequence'!$B$2:$E$297,2,FALSE)</f>
        <v>44021.620529646927</v>
      </c>
      <c r="I176" s="4">
        <f>VLOOKUP($C176,'Results - Sequence'!$B$2:$E$297,3,FALSE)</f>
        <v>44021.620848277023</v>
      </c>
      <c r="J176" s="4">
        <f>VLOOKUP($C176,'Results - Sequence'!$B$2:$E$297,4,FALSE)</f>
        <v>3.1863009644439444E-4</v>
      </c>
      <c r="K176" t="str">
        <f>VLOOKUP($C176,Androbugs!$B$2:$C$297,2,FALSE)</f>
        <v>Y</v>
      </c>
      <c r="L176" t="str">
        <f>VLOOKUP($C176,Droidstatx!$B$2:$C$297,2,FALSE)</f>
        <v>Y</v>
      </c>
      <c r="M176" t="str">
        <f>VLOOKUP($C176,Super!$B$2:$C$297,2,FALSE)</f>
        <v>Y</v>
      </c>
      <c r="N176">
        <f>VLOOKUP($C176,'Results - OWASP'!$B$2:$L$297,2,FALSE)</f>
        <v>5</v>
      </c>
      <c r="O176">
        <f>VLOOKUP($C176,'Results - OWASP'!$B$2:$L$297,3,FALSE)</f>
        <v>7</v>
      </c>
      <c r="P176">
        <f>VLOOKUP($C176,'Results - OWASP'!$B$2:$L$297,4,FALSE)</f>
        <v>3</v>
      </c>
      <c r="Q176">
        <f>VLOOKUP($C176,'Results - OWASP'!$B$2:$L$297,5,FALSE)</f>
        <v>0</v>
      </c>
      <c r="R176">
        <f>VLOOKUP($C176,'Results - OWASP'!$B$2:$L$297,6,FALSE)</f>
        <v>3</v>
      </c>
      <c r="S176">
        <f>VLOOKUP($C176,'Results - OWASP'!$B$2:$L$297,7,FALSE)</f>
        <v>0</v>
      </c>
      <c r="T176">
        <f>VLOOKUP($C176,'Results - OWASP'!$B$2:$L$297,8,FALSE)</f>
        <v>5</v>
      </c>
      <c r="U176">
        <f>VLOOKUP($C176,'Results - OWASP'!$B$2:$L$297,9,FALSE)</f>
        <v>3</v>
      </c>
      <c r="V176">
        <f>VLOOKUP($C176,'Results - OWASP'!$B$2:$L$297,10,FALSE)</f>
        <v>1</v>
      </c>
      <c r="W176">
        <f>VLOOKUP($C176,'Results - OWASP'!$B$2:$L$297,11,FALSE)</f>
        <v>0</v>
      </c>
      <c r="X176">
        <f>VLOOKUP($C176,'Results - RiskLevel'!$B$2:$G$297,3,FALSE)</f>
        <v>27</v>
      </c>
      <c r="Y176">
        <f>VLOOKUP($C176,'Results - RiskLevel'!$B$2:$G$297,4,FALSE)</f>
        <v>12</v>
      </c>
      <c r="Z176">
        <f>VLOOKUP($C176,'Results - RiskLevel'!$B$2:$G$297,5,FALSE)</f>
        <v>12</v>
      </c>
      <c r="AA176">
        <f>VLOOKUP($C176,'Results - RiskLevel'!$B$2:$G$297,6,FALSE)</f>
        <v>3</v>
      </c>
      <c r="AB176">
        <f>VLOOKUP($C176,'Results - RiskLevel'!$B$2:$G$297,2,FALSE)</f>
        <v>0.48</v>
      </c>
    </row>
    <row r="177" spans="1:28" x14ac:dyDescent="0.2">
      <c r="A177">
        <v>176</v>
      </c>
      <c r="B177" t="s">
        <v>368</v>
      </c>
      <c r="C177" t="s">
        <v>369</v>
      </c>
      <c r="D177" t="s">
        <v>359</v>
      </c>
      <c r="E177" t="str">
        <f>VLOOKUP($C177,'APK Details'!$A$2:$E$295,3,FALSE)</f>
        <v>50,000,000+</v>
      </c>
      <c r="F177" t="str">
        <f>VLOOKUP($C177,'APK Details'!$A$2:$E$295,4,FALSE)</f>
        <v>Varies with device</v>
      </c>
      <c r="G177" t="str">
        <f>VLOOKUP($C177,'APK Details'!$A$2:$E$295,5,FALSE)</f>
        <v>2012-03-28</v>
      </c>
      <c r="H177" s="4">
        <f>VLOOKUP($C177,'Results - Sequence'!$B$2:$E$297,2,FALSE)</f>
        <v>44021.594549643611</v>
      </c>
      <c r="I177" s="4">
        <f>VLOOKUP($C177,'Results - Sequence'!$B$2:$E$297,3,FALSE)</f>
        <v>44021.595138886689</v>
      </c>
      <c r="J177" s="4">
        <f>VLOOKUP($C177,'Results - Sequence'!$B$2:$E$297,4,FALSE)</f>
        <v>5.8924307813867927E-4</v>
      </c>
      <c r="K177" t="str">
        <f>VLOOKUP($C177,Androbugs!$B$2:$C$297,2,FALSE)</f>
        <v>Y</v>
      </c>
      <c r="L177" t="str">
        <f>VLOOKUP($C177,Droidstatx!$B$2:$C$297,2,FALSE)</f>
        <v>Y</v>
      </c>
      <c r="M177" t="str">
        <f>VLOOKUP($C177,Super!$B$2:$C$297,2,FALSE)</f>
        <v>Y</v>
      </c>
      <c r="N177">
        <f>VLOOKUP($C177,'Results - OWASP'!$B$2:$L$297,2,FALSE)</f>
        <v>8</v>
      </c>
      <c r="O177">
        <f>VLOOKUP($C177,'Results - OWASP'!$B$2:$L$297,3,FALSE)</f>
        <v>7</v>
      </c>
      <c r="P177">
        <f>VLOOKUP($C177,'Results - OWASP'!$B$2:$L$297,4,FALSE)</f>
        <v>2</v>
      </c>
      <c r="Q177">
        <f>VLOOKUP($C177,'Results - OWASP'!$B$2:$L$297,5,FALSE)</f>
        <v>0</v>
      </c>
      <c r="R177">
        <f>VLOOKUP($C177,'Results - OWASP'!$B$2:$L$297,6,FALSE)</f>
        <v>5</v>
      </c>
      <c r="S177">
        <f>VLOOKUP($C177,'Results - OWASP'!$B$2:$L$297,7,FALSE)</f>
        <v>1</v>
      </c>
      <c r="T177">
        <f>VLOOKUP($C177,'Results - OWASP'!$B$2:$L$297,8,FALSE)</f>
        <v>7</v>
      </c>
      <c r="U177">
        <f>VLOOKUP($C177,'Results - OWASP'!$B$2:$L$297,9,FALSE)</f>
        <v>4</v>
      </c>
      <c r="V177">
        <f>VLOOKUP($C177,'Results - OWASP'!$B$2:$L$297,10,FALSE)</f>
        <v>2</v>
      </c>
      <c r="W177">
        <f>VLOOKUP($C177,'Results - OWASP'!$B$2:$L$297,11,FALSE)</f>
        <v>0</v>
      </c>
      <c r="X177">
        <f>VLOOKUP($C177,'Results - RiskLevel'!$B$2:$G$297,3,FALSE)</f>
        <v>36</v>
      </c>
      <c r="Y177">
        <f>VLOOKUP($C177,'Results - RiskLevel'!$B$2:$G$297,4,FALSE)</f>
        <v>13</v>
      </c>
      <c r="Z177">
        <f>VLOOKUP($C177,'Results - RiskLevel'!$B$2:$G$297,5,FALSE)</f>
        <v>16</v>
      </c>
      <c r="AA177">
        <f>VLOOKUP($C177,'Results - RiskLevel'!$B$2:$G$297,6,FALSE)</f>
        <v>7</v>
      </c>
      <c r="AB177">
        <f>VLOOKUP($C177,'Results - RiskLevel'!$B$2:$G$297,2,FALSE)</f>
        <v>0.54</v>
      </c>
    </row>
    <row r="178" spans="1:28" x14ac:dyDescent="0.2">
      <c r="A178">
        <v>177</v>
      </c>
      <c r="B178" t="s">
        <v>370</v>
      </c>
      <c r="C178" t="s">
        <v>371</v>
      </c>
      <c r="D178" t="s">
        <v>359</v>
      </c>
      <c r="E178" t="str">
        <f>VLOOKUP($C178,'APK Details'!$A$2:$E$295,3,FALSE)</f>
        <v>10,000,000+</v>
      </c>
      <c r="F178" t="str">
        <f>VLOOKUP($C178,'APK Details'!$A$2:$E$295,4,FALSE)</f>
        <v>7.3.4</v>
      </c>
      <c r="G178" t="str">
        <f>VLOOKUP($C178,'APK Details'!$A$2:$E$295,5,FALSE)</f>
        <v>2016-03-08</v>
      </c>
      <c r="H178" s="4">
        <f>VLOOKUP($C178,'Results - Sequence'!$B$2:$E$297,2,FALSE)</f>
        <v>44021.583907929868</v>
      </c>
      <c r="I178" s="4">
        <f>VLOOKUP($C178,'Results - Sequence'!$B$2:$E$297,3,FALSE)</f>
        <v>44021.58438383582</v>
      </c>
      <c r="J178" s="4">
        <f>VLOOKUP($C178,'Results - Sequence'!$B$2:$E$297,4,FALSE)</f>
        <v>4.7590595204383135E-4</v>
      </c>
      <c r="K178" t="str">
        <f>VLOOKUP($C178,Androbugs!$B$2:$C$297,2,FALSE)</f>
        <v>Y</v>
      </c>
      <c r="L178" t="str">
        <f>VLOOKUP($C178,Droidstatx!$B$2:$C$297,2,FALSE)</f>
        <v>Y</v>
      </c>
      <c r="M178" t="str">
        <f>VLOOKUP($C178,Super!$B$2:$C$297,2,FALSE)</f>
        <v>Y</v>
      </c>
      <c r="N178">
        <f>VLOOKUP($C178,'Results - OWASP'!$B$2:$L$297,2,FALSE)</f>
        <v>8</v>
      </c>
      <c r="O178">
        <f>VLOOKUP($C178,'Results - OWASP'!$B$2:$L$297,3,FALSE)</f>
        <v>7</v>
      </c>
      <c r="P178">
        <f>VLOOKUP($C178,'Results - OWASP'!$B$2:$L$297,4,FALSE)</f>
        <v>2</v>
      </c>
      <c r="Q178">
        <f>VLOOKUP($C178,'Results - OWASP'!$B$2:$L$297,5,FALSE)</f>
        <v>0</v>
      </c>
      <c r="R178">
        <f>VLOOKUP($C178,'Results - OWASP'!$B$2:$L$297,6,FALSE)</f>
        <v>4</v>
      </c>
      <c r="S178">
        <f>VLOOKUP($C178,'Results - OWASP'!$B$2:$L$297,7,FALSE)</f>
        <v>1</v>
      </c>
      <c r="T178">
        <f>VLOOKUP($C178,'Results - OWASP'!$B$2:$L$297,8,FALSE)</f>
        <v>5</v>
      </c>
      <c r="U178">
        <f>VLOOKUP($C178,'Results - OWASP'!$B$2:$L$297,9,FALSE)</f>
        <v>4</v>
      </c>
      <c r="V178">
        <f>VLOOKUP($C178,'Results - OWASP'!$B$2:$L$297,10,FALSE)</f>
        <v>1</v>
      </c>
      <c r="W178">
        <f>VLOOKUP($C178,'Results - OWASP'!$B$2:$L$297,11,FALSE)</f>
        <v>1</v>
      </c>
      <c r="X178">
        <f>VLOOKUP($C178,'Results - RiskLevel'!$B$2:$G$297,3,FALSE)</f>
        <v>33</v>
      </c>
      <c r="Y178">
        <f>VLOOKUP($C178,'Results - RiskLevel'!$B$2:$G$297,4,FALSE)</f>
        <v>12</v>
      </c>
      <c r="Z178">
        <f>VLOOKUP($C178,'Results - RiskLevel'!$B$2:$G$297,5,FALSE)</f>
        <v>14</v>
      </c>
      <c r="AA178">
        <f>VLOOKUP($C178,'Results - RiskLevel'!$B$2:$G$297,6,FALSE)</f>
        <v>7</v>
      </c>
      <c r="AB178">
        <f>VLOOKUP($C178,'Results - RiskLevel'!$B$2:$G$297,2,FALSE)</f>
        <v>0.56000000000000005</v>
      </c>
    </row>
    <row r="179" spans="1:28" x14ac:dyDescent="0.2">
      <c r="A179">
        <v>178</v>
      </c>
      <c r="B179" t="s">
        <v>372</v>
      </c>
      <c r="C179" t="s">
        <v>373</v>
      </c>
      <c r="D179" t="s">
        <v>359</v>
      </c>
      <c r="E179" t="str">
        <f>VLOOKUP($C179,'APK Details'!$A$2:$E$295,3,FALSE)</f>
        <v>500,000+</v>
      </c>
      <c r="F179" t="str">
        <f>VLOOKUP($C179,'APK Details'!$A$2:$E$295,4,FALSE)</f>
        <v>1.0.3.22</v>
      </c>
      <c r="G179" t="str">
        <f>VLOOKUP($C179,'APK Details'!$A$2:$E$295,5,FALSE)</f>
        <v>2016-09-30</v>
      </c>
      <c r="H179" s="4">
        <f>VLOOKUP($C179,'Results - Sequence'!$B$2:$E$297,2,FALSE)</f>
        <v>44021.536096033553</v>
      </c>
      <c r="I179" s="4">
        <f>VLOOKUP($C179,'Results - Sequence'!$B$2:$E$297,3,FALSE)</f>
        <v>44021.536413282687</v>
      </c>
      <c r="J179" s="4">
        <f>VLOOKUP($C179,'Results - Sequence'!$B$2:$E$297,4,FALSE)</f>
        <v>3.1724913424113765E-4</v>
      </c>
      <c r="K179" t="str">
        <f>VLOOKUP($C179,Androbugs!$B$2:$C$297,2,FALSE)</f>
        <v>Y</v>
      </c>
      <c r="L179" t="str">
        <f>VLOOKUP($C179,Droidstatx!$B$2:$C$297,2,FALSE)</f>
        <v>Y</v>
      </c>
      <c r="M179" t="str">
        <f>VLOOKUP($C179,Super!$B$2:$C$297,2,FALSE)</f>
        <v>Y</v>
      </c>
      <c r="N179">
        <f>VLOOKUP($C179,'Results - OWASP'!$B$2:$L$297,2,FALSE)</f>
        <v>7</v>
      </c>
      <c r="O179">
        <f>VLOOKUP($C179,'Results - OWASP'!$B$2:$L$297,3,FALSE)</f>
        <v>4</v>
      </c>
      <c r="P179">
        <f>VLOOKUP($C179,'Results - OWASP'!$B$2:$L$297,4,FALSE)</f>
        <v>2</v>
      </c>
      <c r="Q179">
        <f>VLOOKUP($C179,'Results - OWASP'!$B$2:$L$297,5,FALSE)</f>
        <v>0</v>
      </c>
      <c r="R179">
        <f>VLOOKUP($C179,'Results - OWASP'!$B$2:$L$297,6,FALSE)</f>
        <v>2</v>
      </c>
      <c r="S179">
        <f>VLOOKUP($C179,'Results - OWASP'!$B$2:$L$297,7,FALSE)</f>
        <v>1</v>
      </c>
      <c r="T179">
        <f>VLOOKUP($C179,'Results - OWASP'!$B$2:$L$297,8,FALSE)</f>
        <v>2</v>
      </c>
      <c r="U179">
        <f>VLOOKUP($C179,'Results - OWASP'!$B$2:$L$297,9,FALSE)</f>
        <v>2</v>
      </c>
      <c r="V179">
        <f>VLOOKUP($C179,'Results - OWASP'!$B$2:$L$297,10,FALSE)</f>
        <v>1</v>
      </c>
      <c r="W179">
        <f>VLOOKUP($C179,'Results - OWASP'!$B$2:$L$297,11,FALSE)</f>
        <v>0</v>
      </c>
      <c r="X179">
        <f>VLOOKUP($C179,'Results - RiskLevel'!$B$2:$G$297,3,FALSE)</f>
        <v>21</v>
      </c>
      <c r="Y179">
        <f>VLOOKUP($C179,'Results - RiskLevel'!$B$2:$G$297,4,FALSE)</f>
        <v>9</v>
      </c>
      <c r="Z179">
        <f>VLOOKUP($C179,'Results - RiskLevel'!$B$2:$G$297,5,FALSE)</f>
        <v>9</v>
      </c>
      <c r="AA179">
        <f>VLOOKUP($C179,'Results - RiskLevel'!$B$2:$G$297,6,FALSE)</f>
        <v>3</v>
      </c>
      <c r="AB179">
        <f>VLOOKUP($C179,'Results - RiskLevel'!$B$2:$G$297,2,FALSE)</f>
        <v>0.42</v>
      </c>
    </row>
    <row r="180" spans="1:28" x14ac:dyDescent="0.2">
      <c r="A180">
        <v>179</v>
      </c>
      <c r="B180" t="s">
        <v>374</v>
      </c>
      <c r="C180" t="s">
        <v>375</v>
      </c>
      <c r="D180" t="s">
        <v>359</v>
      </c>
      <c r="E180" t="str">
        <f>VLOOKUP($C180,'APK Details'!$A$2:$E$295,3,FALSE)</f>
        <v>1,000,000+</v>
      </c>
      <c r="F180" t="str">
        <f>VLOOKUP($C180,'APK Details'!$A$2:$E$295,4,FALSE)</f>
        <v>Varies with device</v>
      </c>
      <c r="G180" t="str">
        <f>VLOOKUP($C180,'APK Details'!$A$2:$E$295,5,FALSE)</f>
        <v>2012-02-17</v>
      </c>
      <c r="H180" s="4">
        <f>VLOOKUP($C180,'Results - Sequence'!$B$2:$E$297,2,FALSE)</f>
        <v>44021.648127734188</v>
      </c>
      <c r="I180" s="4">
        <f>VLOOKUP($C180,'Results - Sequence'!$B$2:$E$297,3,FALSE)</f>
        <v>44021.648509495819</v>
      </c>
      <c r="J180" s="4">
        <f>VLOOKUP($C180,'Results - Sequence'!$B$2:$E$297,4,FALSE)</f>
        <v>3.8176163070602342E-4</v>
      </c>
      <c r="K180" t="str">
        <f>VLOOKUP($C180,Androbugs!$B$2:$C$297,2,FALSE)</f>
        <v>Y</v>
      </c>
      <c r="L180" t="str">
        <f>VLOOKUP($C180,Droidstatx!$B$2:$C$297,2,FALSE)</f>
        <v>Y</v>
      </c>
      <c r="M180" t="e">
        <f>VLOOKUP($C180,Super!$B$2:$C$297,2,FALSE)</f>
        <v>#N/A</v>
      </c>
      <c r="N180">
        <f>VLOOKUP($C180,'Results - OWASP'!$B$2:$L$297,2,FALSE)</f>
        <v>6</v>
      </c>
      <c r="O180">
        <f>VLOOKUP($C180,'Results - OWASP'!$B$2:$L$297,3,FALSE)</f>
        <v>3</v>
      </c>
      <c r="P180">
        <f>VLOOKUP($C180,'Results - OWASP'!$B$2:$L$297,4,FALSE)</f>
        <v>3</v>
      </c>
      <c r="Q180">
        <f>VLOOKUP($C180,'Results - OWASP'!$B$2:$L$297,5,FALSE)</f>
        <v>0</v>
      </c>
      <c r="R180">
        <f>VLOOKUP($C180,'Results - OWASP'!$B$2:$L$297,6,FALSE)</f>
        <v>1</v>
      </c>
      <c r="S180">
        <f>VLOOKUP($C180,'Results - OWASP'!$B$2:$L$297,7,FALSE)</f>
        <v>1</v>
      </c>
      <c r="T180">
        <f>VLOOKUP($C180,'Results - OWASP'!$B$2:$L$297,8,FALSE)</f>
        <v>1</v>
      </c>
      <c r="U180">
        <f>VLOOKUP($C180,'Results - OWASP'!$B$2:$L$297,9,FALSE)</f>
        <v>2</v>
      </c>
      <c r="V180">
        <f>VLOOKUP($C180,'Results - OWASP'!$B$2:$L$297,10,FALSE)</f>
        <v>1</v>
      </c>
      <c r="W180">
        <f>VLOOKUP($C180,'Results - OWASP'!$B$2:$L$297,11,FALSE)</f>
        <v>0</v>
      </c>
      <c r="X180">
        <f>VLOOKUP($C180,'Results - RiskLevel'!$B$2:$G$297,3,FALSE)</f>
        <v>18</v>
      </c>
      <c r="Y180">
        <f>VLOOKUP($C180,'Results - RiskLevel'!$B$2:$G$297,4,FALSE)</f>
        <v>7</v>
      </c>
      <c r="Z180">
        <f>VLOOKUP($C180,'Results - RiskLevel'!$B$2:$G$297,5,FALSE)</f>
        <v>10</v>
      </c>
      <c r="AA180">
        <f>VLOOKUP($C180,'Results - RiskLevel'!$B$2:$G$297,6,FALSE)</f>
        <v>1</v>
      </c>
      <c r="AB180">
        <f>VLOOKUP($C180,'Results - RiskLevel'!$B$2:$G$297,2,FALSE)</f>
        <v>0.43</v>
      </c>
    </row>
    <row r="181" spans="1:28" x14ac:dyDescent="0.2">
      <c r="A181">
        <v>180</v>
      </c>
      <c r="B181" t="s">
        <v>376</v>
      </c>
      <c r="C181" t="s">
        <v>377</v>
      </c>
      <c r="D181" t="s">
        <v>359</v>
      </c>
      <c r="E181" t="e">
        <f>VLOOKUP($C181,'APK Details'!$A$2:$E$295,3,FALSE)</f>
        <v>#N/A</v>
      </c>
      <c r="F181" t="e">
        <f>VLOOKUP($C181,'APK Details'!$A$2:$E$295,4,FALSE)</f>
        <v>#N/A</v>
      </c>
      <c r="G181" t="e">
        <f>VLOOKUP($C181,'APK Details'!$A$2:$E$295,5,FALSE)</f>
        <v>#N/A</v>
      </c>
      <c r="H181" s="4" t="e">
        <f>VLOOKUP($C181,'Results - Sequence'!$B$2:$E$297,2,FALSE)</f>
        <v>#N/A</v>
      </c>
      <c r="I181" s="4" t="e">
        <f>VLOOKUP($C181,'Results - Sequence'!$B$2:$E$297,3,FALSE)</f>
        <v>#N/A</v>
      </c>
      <c r="J181" s="4" t="e">
        <f>VLOOKUP($C181,'Results - Sequence'!$B$2:$E$297,4,FALSE)</f>
        <v>#N/A</v>
      </c>
      <c r="K181" t="e">
        <f>VLOOKUP($C181,Androbugs!$B$2:$C$297,2,FALSE)</f>
        <v>#N/A</v>
      </c>
      <c r="L181" t="e">
        <f>VLOOKUP($C181,Droidstatx!$B$2:$C$297,2,FALSE)</f>
        <v>#N/A</v>
      </c>
      <c r="M181" t="e">
        <f>VLOOKUP($C181,Super!$B$2:$C$297,2,FALSE)</f>
        <v>#N/A</v>
      </c>
      <c r="N181" t="e">
        <f>VLOOKUP($C181,'Results - OWASP'!$B$2:$L$297,2,FALSE)</f>
        <v>#N/A</v>
      </c>
      <c r="O181" t="e">
        <f>VLOOKUP($C181,'Results - OWASP'!$B$2:$L$297,3,FALSE)</f>
        <v>#N/A</v>
      </c>
      <c r="P181" t="e">
        <f>VLOOKUP($C181,'Results - OWASP'!$B$2:$L$297,4,FALSE)</f>
        <v>#N/A</v>
      </c>
      <c r="Q181" t="e">
        <f>VLOOKUP($C181,'Results - OWASP'!$B$2:$L$297,5,FALSE)</f>
        <v>#N/A</v>
      </c>
      <c r="R181" t="e">
        <f>VLOOKUP($C181,'Results - OWASP'!$B$2:$L$297,6,FALSE)</f>
        <v>#N/A</v>
      </c>
      <c r="S181" t="e">
        <f>VLOOKUP($C181,'Results - OWASP'!$B$2:$L$297,7,FALSE)</f>
        <v>#N/A</v>
      </c>
      <c r="T181" t="e">
        <f>VLOOKUP($C181,'Results - OWASP'!$B$2:$L$297,8,FALSE)</f>
        <v>#N/A</v>
      </c>
      <c r="U181" t="e">
        <f>VLOOKUP($C181,'Results - OWASP'!$B$2:$L$297,9,FALSE)</f>
        <v>#N/A</v>
      </c>
      <c r="V181" t="e">
        <f>VLOOKUP($C181,'Results - OWASP'!$B$2:$L$297,10,FALSE)</f>
        <v>#N/A</v>
      </c>
      <c r="W181" t="e">
        <f>VLOOKUP($C181,'Results - OWASP'!$B$2:$L$297,11,FALSE)</f>
        <v>#N/A</v>
      </c>
      <c r="X181" t="e">
        <f>VLOOKUP($C181,'Results - RiskLevel'!$B$2:$G$297,3,FALSE)</f>
        <v>#N/A</v>
      </c>
      <c r="Y181" t="e">
        <f>VLOOKUP($C181,'Results - RiskLevel'!$B$2:$G$297,4,FALSE)</f>
        <v>#N/A</v>
      </c>
      <c r="Z181" t="e">
        <f>VLOOKUP($C181,'Results - RiskLevel'!$B$2:$G$297,5,FALSE)</f>
        <v>#N/A</v>
      </c>
      <c r="AA181" t="e">
        <f>VLOOKUP($C181,'Results - RiskLevel'!$B$2:$G$297,6,FALSE)</f>
        <v>#N/A</v>
      </c>
      <c r="AB181" t="e">
        <f>VLOOKUP($C181,'Results - RiskLevel'!$B$2:$G$297,2,FALSE)</f>
        <v>#N/A</v>
      </c>
    </row>
    <row r="182" spans="1:28" x14ac:dyDescent="0.2">
      <c r="A182">
        <v>181</v>
      </c>
      <c r="B182" t="s">
        <v>378</v>
      </c>
      <c r="C182" t="s">
        <v>379</v>
      </c>
      <c r="D182" t="s">
        <v>380</v>
      </c>
      <c r="E182" t="str">
        <f>VLOOKUP($C182,'APK Details'!$A$2:$E$295,3,FALSE)</f>
        <v>500,000,000+</v>
      </c>
      <c r="F182" t="str">
        <f>VLOOKUP($C182,'APK Details'!$A$2:$E$295,4,FALSE)</f>
        <v>3.36.4</v>
      </c>
      <c r="G182" t="str">
        <f>VLOOKUP($C182,'APK Details'!$A$2:$E$295,5,FALSE)</f>
        <v>2017-07-26</v>
      </c>
      <c r="H182" s="4">
        <f>VLOOKUP($C182,'Results - Sequence'!$B$2:$E$297,2,FALSE)</f>
        <v>44021.547539787869</v>
      </c>
      <c r="I182" s="4">
        <f>VLOOKUP($C182,'Results - Sequence'!$B$2:$E$297,3,FALSE)</f>
        <v>44021.547920075362</v>
      </c>
      <c r="J182" s="4">
        <f>VLOOKUP($C182,'Results - Sequence'!$B$2:$E$297,4,FALSE)</f>
        <v>3.8028749258955941E-4</v>
      </c>
      <c r="K182" t="str">
        <f>VLOOKUP($C182,Androbugs!$B$2:$C$297,2,FALSE)</f>
        <v>Y</v>
      </c>
      <c r="L182" t="str">
        <f>VLOOKUP($C182,Droidstatx!$B$2:$C$297,2,FALSE)</f>
        <v>Y</v>
      </c>
      <c r="M182" t="str">
        <f>VLOOKUP($C182,Super!$B$2:$C$297,2,FALSE)</f>
        <v>Y</v>
      </c>
      <c r="N182">
        <f>VLOOKUP($C182,'Results - OWASP'!$B$2:$L$297,2,FALSE)</f>
        <v>7</v>
      </c>
      <c r="O182">
        <f>VLOOKUP($C182,'Results - OWASP'!$B$2:$L$297,3,FALSE)</f>
        <v>2</v>
      </c>
      <c r="P182">
        <f>VLOOKUP($C182,'Results - OWASP'!$B$2:$L$297,4,FALSE)</f>
        <v>2</v>
      </c>
      <c r="Q182">
        <f>VLOOKUP($C182,'Results - OWASP'!$B$2:$L$297,5,FALSE)</f>
        <v>0</v>
      </c>
      <c r="R182">
        <f>VLOOKUP($C182,'Results - OWASP'!$B$2:$L$297,6,FALSE)</f>
        <v>3</v>
      </c>
      <c r="S182">
        <f>VLOOKUP($C182,'Results - OWASP'!$B$2:$L$297,7,FALSE)</f>
        <v>1</v>
      </c>
      <c r="T182">
        <f>VLOOKUP($C182,'Results - OWASP'!$B$2:$L$297,8,FALSE)</f>
        <v>2</v>
      </c>
      <c r="U182">
        <f>VLOOKUP($C182,'Results - OWASP'!$B$2:$L$297,9,FALSE)</f>
        <v>3</v>
      </c>
      <c r="V182">
        <f>VLOOKUP($C182,'Results - OWASP'!$B$2:$L$297,10,FALSE)</f>
        <v>2</v>
      </c>
      <c r="W182">
        <f>VLOOKUP($C182,'Results - OWASP'!$B$2:$L$297,11,FALSE)</f>
        <v>1</v>
      </c>
      <c r="X182">
        <f>VLOOKUP($C182,'Results - RiskLevel'!$B$2:$G$297,3,FALSE)</f>
        <v>23</v>
      </c>
      <c r="Y182">
        <f>VLOOKUP($C182,'Results - RiskLevel'!$B$2:$G$297,4,FALSE)</f>
        <v>7</v>
      </c>
      <c r="Z182">
        <f>VLOOKUP($C182,'Results - RiskLevel'!$B$2:$G$297,5,FALSE)</f>
        <v>10</v>
      </c>
      <c r="AA182">
        <f>VLOOKUP($C182,'Results - RiskLevel'!$B$2:$G$297,6,FALSE)</f>
        <v>6</v>
      </c>
      <c r="AB182">
        <f>VLOOKUP($C182,'Results - RiskLevel'!$B$2:$G$297,2,FALSE)</f>
        <v>0.55000000000000004</v>
      </c>
    </row>
    <row r="183" spans="1:28" x14ac:dyDescent="0.2">
      <c r="A183">
        <v>182</v>
      </c>
      <c r="B183" t="s">
        <v>381</v>
      </c>
      <c r="C183" t="s">
        <v>382</v>
      </c>
      <c r="D183" t="s">
        <v>380</v>
      </c>
      <c r="E183" t="str">
        <f>VLOOKUP($C183,'APK Details'!$A$2:$E$295,3,FALSE)</f>
        <v>5,000,000+</v>
      </c>
      <c r="F183" t="str">
        <f>VLOOKUP($C183,'APK Details'!$A$2:$E$295,4,FALSE)</f>
        <v>2.3.0</v>
      </c>
      <c r="G183" t="str">
        <f>VLOOKUP($C183,'APK Details'!$A$2:$E$295,5,FALSE)</f>
        <v>2015-02-12</v>
      </c>
      <c r="H183" s="4">
        <f>VLOOKUP($C183,'Results - Sequence'!$B$2:$E$297,2,FALSE)</f>
        <v>44021.5497366208</v>
      </c>
      <c r="I183" s="4">
        <f>VLOOKUP($C183,'Results - Sequence'!$B$2:$E$297,3,FALSE)</f>
        <v>44021.550101269313</v>
      </c>
      <c r="J183" s="4">
        <f>VLOOKUP($C183,'Results - Sequence'!$B$2:$E$297,4,FALSE)</f>
        <v>3.6464851291384548E-4</v>
      </c>
      <c r="K183" t="str">
        <f>VLOOKUP($C183,Androbugs!$B$2:$C$297,2,FALSE)</f>
        <v>Y</v>
      </c>
      <c r="L183" t="str">
        <f>VLOOKUP($C183,Droidstatx!$B$2:$C$297,2,FALSE)</f>
        <v>Y</v>
      </c>
      <c r="M183" t="str">
        <f>VLOOKUP($C183,Super!$B$2:$C$297,2,FALSE)</f>
        <v>Y</v>
      </c>
      <c r="N183">
        <f>VLOOKUP($C183,'Results - OWASP'!$B$2:$L$297,2,FALSE)</f>
        <v>6</v>
      </c>
      <c r="O183">
        <f>VLOOKUP($C183,'Results - OWASP'!$B$2:$L$297,3,FALSE)</f>
        <v>7</v>
      </c>
      <c r="P183">
        <f>VLOOKUP($C183,'Results - OWASP'!$B$2:$L$297,4,FALSE)</f>
        <v>8</v>
      </c>
      <c r="Q183">
        <f>VLOOKUP($C183,'Results - OWASP'!$B$2:$L$297,5,FALSE)</f>
        <v>0</v>
      </c>
      <c r="R183">
        <f>VLOOKUP($C183,'Results - OWASP'!$B$2:$L$297,6,FALSE)</f>
        <v>5</v>
      </c>
      <c r="S183">
        <f>VLOOKUP($C183,'Results - OWASP'!$B$2:$L$297,7,FALSE)</f>
        <v>1</v>
      </c>
      <c r="T183">
        <f>VLOOKUP($C183,'Results - OWASP'!$B$2:$L$297,8,FALSE)</f>
        <v>5</v>
      </c>
      <c r="U183">
        <f>VLOOKUP($C183,'Results - OWASP'!$B$2:$L$297,9,FALSE)</f>
        <v>4</v>
      </c>
      <c r="V183">
        <f>VLOOKUP($C183,'Results - OWASP'!$B$2:$L$297,10,FALSE)</f>
        <v>1</v>
      </c>
      <c r="W183">
        <f>VLOOKUP($C183,'Results - OWASP'!$B$2:$L$297,11,FALSE)</f>
        <v>0</v>
      </c>
      <c r="X183">
        <f>VLOOKUP($C183,'Results - RiskLevel'!$B$2:$G$297,3,FALSE)</f>
        <v>37</v>
      </c>
      <c r="Y183">
        <f>VLOOKUP($C183,'Results - RiskLevel'!$B$2:$G$297,4,FALSE)</f>
        <v>13</v>
      </c>
      <c r="Z183">
        <f>VLOOKUP($C183,'Results - RiskLevel'!$B$2:$G$297,5,FALSE)</f>
        <v>13</v>
      </c>
      <c r="AA183">
        <f>VLOOKUP($C183,'Results - RiskLevel'!$B$2:$G$297,6,FALSE)</f>
        <v>11</v>
      </c>
      <c r="AB183">
        <f>VLOOKUP($C183,'Results - RiskLevel'!$B$2:$G$297,2,FALSE)</f>
        <v>0.56999999999999995</v>
      </c>
    </row>
    <row r="184" spans="1:28" x14ac:dyDescent="0.2">
      <c r="A184">
        <v>183</v>
      </c>
      <c r="B184" t="s">
        <v>383</v>
      </c>
      <c r="C184" t="s">
        <v>384</v>
      </c>
      <c r="D184" t="s">
        <v>380</v>
      </c>
      <c r="E184" t="str">
        <f>VLOOKUP($C184,'APK Details'!$A$2:$E$295,3,FALSE)</f>
        <v>50,000,000+</v>
      </c>
      <c r="F184" t="str">
        <f>VLOOKUP($C184,'APK Details'!$A$2:$E$295,4,FALSE)</f>
        <v>7.0.0</v>
      </c>
      <c r="G184" t="str">
        <f>VLOOKUP($C184,'APK Details'!$A$2:$E$295,5,FALSE)</f>
        <v>2014-06-04</v>
      </c>
      <c r="H184" s="4" t="e">
        <f>VLOOKUP($C184,'Results - Sequence'!$B$2:$E$297,2,FALSE)</f>
        <v>#N/A</v>
      </c>
      <c r="I184" s="4" t="e">
        <f>VLOOKUP($C184,'Results - Sequence'!$B$2:$E$297,3,FALSE)</f>
        <v>#N/A</v>
      </c>
      <c r="J184" s="4" t="e">
        <f>VLOOKUP($C184,'Results - Sequence'!$B$2:$E$297,4,FALSE)</f>
        <v>#N/A</v>
      </c>
      <c r="K184" t="e">
        <f>VLOOKUP($C184,Androbugs!$B$2:$C$297,2,FALSE)</f>
        <v>#N/A</v>
      </c>
      <c r="L184" t="e">
        <f>VLOOKUP($C184,Droidstatx!$B$2:$C$297,2,FALSE)</f>
        <v>#N/A</v>
      </c>
      <c r="M184" t="e">
        <f>VLOOKUP($C184,Super!$B$2:$C$297,2,FALSE)</f>
        <v>#N/A</v>
      </c>
      <c r="N184" t="e">
        <f>VLOOKUP($C184,'Results - OWASP'!$B$2:$L$297,2,FALSE)</f>
        <v>#N/A</v>
      </c>
      <c r="O184" t="e">
        <f>VLOOKUP($C184,'Results - OWASP'!$B$2:$L$297,3,FALSE)</f>
        <v>#N/A</v>
      </c>
      <c r="P184" t="e">
        <f>VLOOKUP($C184,'Results - OWASP'!$B$2:$L$297,4,FALSE)</f>
        <v>#N/A</v>
      </c>
      <c r="Q184" t="e">
        <f>VLOOKUP($C184,'Results - OWASP'!$B$2:$L$297,5,FALSE)</f>
        <v>#N/A</v>
      </c>
      <c r="R184" t="e">
        <f>VLOOKUP($C184,'Results - OWASP'!$B$2:$L$297,6,FALSE)</f>
        <v>#N/A</v>
      </c>
      <c r="S184" t="e">
        <f>VLOOKUP($C184,'Results - OWASP'!$B$2:$L$297,7,FALSE)</f>
        <v>#N/A</v>
      </c>
      <c r="T184" t="e">
        <f>VLOOKUP($C184,'Results - OWASP'!$B$2:$L$297,8,FALSE)</f>
        <v>#N/A</v>
      </c>
      <c r="U184" t="e">
        <f>VLOOKUP($C184,'Results - OWASP'!$B$2:$L$297,9,FALSE)</f>
        <v>#N/A</v>
      </c>
      <c r="V184" t="e">
        <f>VLOOKUP($C184,'Results - OWASP'!$B$2:$L$297,10,FALSE)</f>
        <v>#N/A</v>
      </c>
      <c r="W184" t="e">
        <f>VLOOKUP($C184,'Results - OWASP'!$B$2:$L$297,11,FALSE)</f>
        <v>#N/A</v>
      </c>
      <c r="X184" t="e">
        <f>VLOOKUP($C184,'Results - RiskLevel'!$B$2:$G$297,3,FALSE)</f>
        <v>#N/A</v>
      </c>
      <c r="Y184" t="e">
        <f>VLOOKUP($C184,'Results - RiskLevel'!$B$2:$G$297,4,FALSE)</f>
        <v>#N/A</v>
      </c>
      <c r="Z184" t="e">
        <f>VLOOKUP($C184,'Results - RiskLevel'!$B$2:$G$297,5,FALSE)</f>
        <v>#N/A</v>
      </c>
      <c r="AA184" t="e">
        <f>VLOOKUP($C184,'Results - RiskLevel'!$B$2:$G$297,6,FALSE)</f>
        <v>#N/A</v>
      </c>
      <c r="AB184" t="e">
        <f>VLOOKUP($C184,'Results - RiskLevel'!$B$2:$G$297,2,FALSE)</f>
        <v>#N/A</v>
      </c>
    </row>
    <row r="185" spans="1:28" x14ac:dyDescent="0.2">
      <c r="A185">
        <v>184</v>
      </c>
      <c r="B185" t="s">
        <v>328</v>
      </c>
      <c r="C185" t="s">
        <v>329</v>
      </c>
      <c r="D185" t="s">
        <v>380</v>
      </c>
      <c r="E185" t="str">
        <f>VLOOKUP($C185,'APK Details'!$A$2:$E$295,3,FALSE)</f>
        <v>10,000,000+</v>
      </c>
      <c r="F185" t="str">
        <f>VLOOKUP($C185,'APK Details'!$A$2:$E$295,4,FALSE)</f>
        <v>Varies with device</v>
      </c>
      <c r="G185" t="str">
        <f>VLOOKUP($C185,'APK Details'!$A$2:$E$295,5,FALSE)</f>
        <v>2011-05-16</v>
      </c>
      <c r="H185" s="4">
        <f>VLOOKUP($C185,'Results - Sequence'!$B$2:$E$297,2,FALSE)</f>
        <v>44021.577273461407</v>
      </c>
      <c r="I185" s="4">
        <f>VLOOKUP($C185,'Results - Sequence'!$B$2:$E$297,3,FALSE)</f>
        <v>44021.577686169992</v>
      </c>
      <c r="J185" s="4">
        <f>VLOOKUP($C185,'Results - Sequence'!$B$2:$E$297,4,FALSE)</f>
        <v>4.1270858491770923E-4</v>
      </c>
      <c r="K185" t="str">
        <f>VLOOKUP($C185,Androbugs!$B$2:$C$297,2,FALSE)</f>
        <v>Y</v>
      </c>
      <c r="L185" t="str">
        <f>VLOOKUP($C185,Droidstatx!$B$2:$C$297,2,FALSE)</f>
        <v>Y</v>
      </c>
      <c r="M185" t="str">
        <f>VLOOKUP($C185,Super!$B$2:$C$297,2,FALSE)</f>
        <v>Y</v>
      </c>
      <c r="N185">
        <f>VLOOKUP($C185,'Results - OWASP'!$B$2:$L$297,2,FALSE)</f>
        <v>8</v>
      </c>
      <c r="O185">
        <f>VLOOKUP($C185,'Results - OWASP'!$B$2:$L$297,3,FALSE)</f>
        <v>3</v>
      </c>
      <c r="P185">
        <f>VLOOKUP($C185,'Results - OWASP'!$B$2:$L$297,4,FALSE)</f>
        <v>2</v>
      </c>
      <c r="Q185">
        <f>VLOOKUP($C185,'Results - OWASP'!$B$2:$L$297,5,FALSE)</f>
        <v>0</v>
      </c>
      <c r="R185">
        <f>VLOOKUP($C185,'Results - OWASP'!$B$2:$L$297,6,FALSE)</f>
        <v>2</v>
      </c>
      <c r="S185">
        <f>VLOOKUP($C185,'Results - OWASP'!$B$2:$L$297,7,FALSE)</f>
        <v>1</v>
      </c>
      <c r="T185">
        <f>VLOOKUP($C185,'Results - OWASP'!$B$2:$L$297,8,FALSE)</f>
        <v>1</v>
      </c>
      <c r="U185">
        <f>VLOOKUP($C185,'Results - OWASP'!$B$2:$L$297,9,FALSE)</f>
        <v>3</v>
      </c>
      <c r="V185">
        <f>VLOOKUP($C185,'Results - OWASP'!$B$2:$L$297,10,FALSE)</f>
        <v>1</v>
      </c>
      <c r="W185">
        <f>VLOOKUP($C185,'Results - OWASP'!$B$2:$L$297,11,FALSE)</f>
        <v>0</v>
      </c>
      <c r="X185">
        <f>VLOOKUP($C185,'Results - RiskLevel'!$B$2:$G$297,3,FALSE)</f>
        <v>21</v>
      </c>
      <c r="Y185">
        <f>VLOOKUP($C185,'Results - RiskLevel'!$B$2:$G$297,4,FALSE)</f>
        <v>8</v>
      </c>
      <c r="Z185">
        <f>VLOOKUP($C185,'Results - RiskLevel'!$B$2:$G$297,5,FALSE)</f>
        <v>10</v>
      </c>
      <c r="AA185">
        <f>VLOOKUP($C185,'Results - RiskLevel'!$B$2:$G$297,6,FALSE)</f>
        <v>3</v>
      </c>
      <c r="AB185">
        <f>VLOOKUP($C185,'Results - RiskLevel'!$B$2:$G$297,2,FALSE)</f>
        <v>0.5</v>
      </c>
    </row>
    <row r="186" spans="1:28" x14ac:dyDescent="0.2">
      <c r="A186">
        <v>185</v>
      </c>
      <c r="B186" t="s">
        <v>385</v>
      </c>
      <c r="C186" t="s">
        <v>386</v>
      </c>
      <c r="D186" t="s">
        <v>380</v>
      </c>
      <c r="E186" t="str">
        <f>VLOOKUP($C186,'APK Details'!$A$2:$E$295,3,FALSE)</f>
        <v>50,000,000+</v>
      </c>
      <c r="F186" t="str">
        <f>VLOOKUP($C186,'APK Details'!$A$2:$E$295,4,FALSE)</f>
        <v>Varies with device</v>
      </c>
      <c r="G186" t="str">
        <f>VLOOKUP($C186,'APK Details'!$A$2:$E$295,5,FALSE)</f>
        <v>2014-06-26</v>
      </c>
      <c r="H186" s="4" t="e">
        <f>VLOOKUP($C186,'Results - Sequence'!$B$2:$E$297,2,FALSE)</f>
        <v>#N/A</v>
      </c>
      <c r="I186" s="4" t="e">
        <f>VLOOKUP($C186,'Results - Sequence'!$B$2:$E$297,3,FALSE)</f>
        <v>#N/A</v>
      </c>
      <c r="J186" s="4" t="e">
        <f>VLOOKUP($C186,'Results - Sequence'!$B$2:$E$297,4,FALSE)</f>
        <v>#N/A</v>
      </c>
      <c r="K186" t="e">
        <f>VLOOKUP($C186,Androbugs!$B$2:$C$297,2,FALSE)</f>
        <v>#N/A</v>
      </c>
      <c r="L186" t="e">
        <f>VLOOKUP($C186,Droidstatx!$B$2:$C$297,2,FALSE)</f>
        <v>#N/A</v>
      </c>
      <c r="M186" t="e">
        <f>VLOOKUP($C186,Super!$B$2:$C$297,2,FALSE)</f>
        <v>#N/A</v>
      </c>
      <c r="N186" t="e">
        <f>VLOOKUP($C186,'Results - OWASP'!$B$2:$L$297,2,FALSE)</f>
        <v>#N/A</v>
      </c>
      <c r="O186" t="e">
        <f>VLOOKUP($C186,'Results - OWASP'!$B$2:$L$297,3,FALSE)</f>
        <v>#N/A</v>
      </c>
      <c r="P186" t="e">
        <f>VLOOKUP($C186,'Results - OWASP'!$B$2:$L$297,4,FALSE)</f>
        <v>#N/A</v>
      </c>
      <c r="Q186" t="e">
        <f>VLOOKUP($C186,'Results - OWASP'!$B$2:$L$297,5,FALSE)</f>
        <v>#N/A</v>
      </c>
      <c r="R186" t="e">
        <f>VLOOKUP($C186,'Results - OWASP'!$B$2:$L$297,6,FALSE)</f>
        <v>#N/A</v>
      </c>
      <c r="S186" t="e">
        <f>VLOOKUP($C186,'Results - OWASP'!$B$2:$L$297,7,FALSE)</f>
        <v>#N/A</v>
      </c>
      <c r="T186" t="e">
        <f>VLOOKUP($C186,'Results - OWASP'!$B$2:$L$297,8,FALSE)</f>
        <v>#N/A</v>
      </c>
      <c r="U186" t="e">
        <f>VLOOKUP($C186,'Results - OWASP'!$B$2:$L$297,9,FALSE)</f>
        <v>#N/A</v>
      </c>
      <c r="V186" t="e">
        <f>VLOOKUP($C186,'Results - OWASP'!$B$2:$L$297,10,FALSE)</f>
        <v>#N/A</v>
      </c>
      <c r="W186" t="e">
        <f>VLOOKUP($C186,'Results - OWASP'!$B$2:$L$297,11,FALSE)</f>
        <v>#N/A</v>
      </c>
      <c r="X186" t="e">
        <f>VLOOKUP($C186,'Results - RiskLevel'!$B$2:$G$297,3,FALSE)</f>
        <v>#N/A</v>
      </c>
      <c r="Y186" t="e">
        <f>VLOOKUP($C186,'Results - RiskLevel'!$B$2:$G$297,4,FALSE)</f>
        <v>#N/A</v>
      </c>
      <c r="Z186" t="e">
        <f>VLOOKUP($C186,'Results - RiskLevel'!$B$2:$G$297,5,FALSE)</f>
        <v>#N/A</v>
      </c>
      <c r="AA186" t="e">
        <f>VLOOKUP($C186,'Results - RiskLevel'!$B$2:$G$297,6,FALSE)</f>
        <v>#N/A</v>
      </c>
      <c r="AB186" t="e">
        <f>VLOOKUP($C186,'Results - RiskLevel'!$B$2:$G$297,2,FALSE)</f>
        <v>#N/A</v>
      </c>
    </row>
    <row r="187" spans="1:28" x14ac:dyDescent="0.2">
      <c r="A187">
        <v>186</v>
      </c>
      <c r="B187" t="s">
        <v>387</v>
      </c>
      <c r="C187" t="s">
        <v>388</v>
      </c>
      <c r="D187" t="s">
        <v>380</v>
      </c>
      <c r="E187" t="str">
        <f>VLOOKUP($C187,'APK Details'!$A$2:$E$295,3,FALSE)</f>
        <v>50,000,000+</v>
      </c>
      <c r="F187" t="str">
        <f>VLOOKUP($C187,'APK Details'!$A$2:$E$295,4,FALSE)</f>
        <v>1.3.0.6</v>
      </c>
      <c r="G187" t="str">
        <f>VLOOKUP($C187,'APK Details'!$A$2:$E$295,5,FALSE)</f>
        <v>2019-05-10</v>
      </c>
      <c r="H187" s="4" t="e">
        <f>VLOOKUP($C187,'Results - Sequence'!$B$2:$E$297,2,FALSE)</f>
        <v>#N/A</v>
      </c>
      <c r="I187" s="4" t="e">
        <f>VLOOKUP($C187,'Results - Sequence'!$B$2:$E$297,3,FALSE)</f>
        <v>#N/A</v>
      </c>
      <c r="J187" s="4" t="e">
        <f>VLOOKUP($C187,'Results - Sequence'!$B$2:$E$297,4,FALSE)</f>
        <v>#N/A</v>
      </c>
      <c r="K187" t="e">
        <f>VLOOKUP($C187,Androbugs!$B$2:$C$297,2,FALSE)</f>
        <v>#N/A</v>
      </c>
      <c r="L187" t="e">
        <f>VLOOKUP($C187,Droidstatx!$B$2:$C$297,2,FALSE)</f>
        <v>#N/A</v>
      </c>
      <c r="M187" t="e">
        <f>VLOOKUP($C187,Super!$B$2:$C$297,2,FALSE)</f>
        <v>#N/A</v>
      </c>
      <c r="N187" t="e">
        <f>VLOOKUP($C187,'Results - OWASP'!$B$2:$L$297,2,FALSE)</f>
        <v>#N/A</v>
      </c>
      <c r="O187" t="e">
        <f>VLOOKUP($C187,'Results - OWASP'!$B$2:$L$297,3,FALSE)</f>
        <v>#N/A</v>
      </c>
      <c r="P187" t="e">
        <f>VLOOKUP($C187,'Results - OWASP'!$B$2:$L$297,4,FALSE)</f>
        <v>#N/A</v>
      </c>
      <c r="Q187" t="e">
        <f>VLOOKUP($C187,'Results - OWASP'!$B$2:$L$297,5,FALSE)</f>
        <v>#N/A</v>
      </c>
      <c r="R187" t="e">
        <f>VLOOKUP($C187,'Results - OWASP'!$B$2:$L$297,6,FALSE)</f>
        <v>#N/A</v>
      </c>
      <c r="S187" t="e">
        <f>VLOOKUP($C187,'Results - OWASP'!$B$2:$L$297,7,FALSE)</f>
        <v>#N/A</v>
      </c>
      <c r="T187" t="e">
        <f>VLOOKUP($C187,'Results - OWASP'!$B$2:$L$297,8,FALSE)</f>
        <v>#N/A</v>
      </c>
      <c r="U187" t="e">
        <f>VLOOKUP($C187,'Results - OWASP'!$B$2:$L$297,9,FALSE)</f>
        <v>#N/A</v>
      </c>
      <c r="V187" t="e">
        <f>VLOOKUP($C187,'Results - OWASP'!$B$2:$L$297,10,FALSE)</f>
        <v>#N/A</v>
      </c>
      <c r="W187" t="e">
        <f>VLOOKUP($C187,'Results - OWASP'!$B$2:$L$297,11,FALSE)</f>
        <v>#N/A</v>
      </c>
      <c r="X187" t="e">
        <f>VLOOKUP($C187,'Results - RiskLevel'!$B$2:$G$297,3,FALSE)</f>
        <v>#N/A</v>
      </c>
      <c r="Y187" t="e">
        <f>VLOOKUP($C187,'Results - RiskLevel'!$B$2:$G$297,4,FALSE)</f>
        <v>#N/A</v>
      </c>
      <c r="Z187" t="e">
        <f>VLOOKUP($C187,'Results - RiskLevel'!$B$2:$G$297,5,FALSE)</f>
        <v>#N/A</v>
      </c>
      <c r="AA187" t="e">
        <f>VLOOKUP($C187,'Results - RiskLevel'!$B$2:$G$297,6,FALSE)</f>
        <v>#N/A</v>
      </c>
      <c r="AB187" t="e">
        <f>VLOOKUP($C187,'Results - RiskLevel'!$B$2:$G$297,2,FALSE)</f>
        <v>#N/A</v>
      </c>
    </row>
    <row r="188" spans="1:28" x14ac:dyDescent="0.2">
      <c r="A188">
        <v>187</v>
      </c>
      <c r="B188" t="s">
        <v>389</v>
      </c>
      <c r="C188" t="s">
        <v>390</v>
      </c>
      <c r="D188" t="s">
        <v>380</v>
      </c>
      <c r="E188" t="str">
        <f>VLOOKUP($C188,'APK Details'!$A$2:$E$295,3,FALSE)</f>
        <v>5,000,000,000+</v>
      </c>
      <c r="F188" t="str">
        <f>VLOOKUP($C188,'APK Details'!$A$2:$E$295,4,FALSE)</f>
        <v>Varies with device</v>
      </c>
      <c r="G188" t="str">
        <f>VLOOKUP($C188,'APK Details'!$A$2:$E$295,5,FALSE)</f>
        <v>2011-06-03</v>
      </c>
      <c r="H188" s="4">
        <f>VLOOKUP($C188,'Results - Sequence'!$B$2:$E$297,2,FALSE)</f>
        <v>44021.574024256777</v>
      </c>
      <c r="I188" s="4">
        <f>VLOOKUP($C188,'Results - Sequence'!$B$2:$E$297,3,FALSE)</f>
        <v>44021.574487897968</v>
      </c>
      <c r="J188" s="4">
        <f>VLOOKUP($C188,'Results - Sequence'!$B$2:$E$297,4,FALSE)</f>
        <v>4.6364119043573737E-4</v>
      </c>
      <c r="K188" t="str">
        <f>VLOOKUP($C188,Androbugs!$B$2:$C$297,2,FALSE)</f>
        <v>Y</v>
      </c>
      <c r="L188" t="str">
        <f>VLOOKUP($C188,Droidstatx!$B$2:$C$297,2,FALSE)</f>
        <v>Y</v>
      </c>
      <c r="M188" t="str">
        <f>VLOOKUP($C188,Super!$B$2:$C$297,2,FALSE)</f>
        <v>Y</v>
      </c>
      <c r="N188">
        <f>VLOOKUP($C188,'Results - OWASP'!$B$2:$L$297,2,FALSE)</f>
        <v>5</v>
      </c>
      <c r="O188">
        <f>VLOOKUP($C188,'Results - OWASP'!$B$2:$L$297,3,FALSE)</f>
        <v>8</v>
      </c>
      <c r="P188">
        <f>VLOOKUP($C188,'Results - OWASP'!$B$2:$L$297,4,FALSE)</f>
        <v>3</v>
      </c>
      <c r="Q188">
        <f>VLOOKUP($C188,'Results - OWASP'!$B$2:$L$297,5,FALSE)</f>
        <v>0</v>
      </c>
      <c r="R188">
        <f>VLOOKUP($C188,'Results - OWASP'!$B$2:$L$297,6,FALSE)</f>
        <v>4</v>
      </c>
      <c r="S188">
        <f>VLOOKUP($C188,'Results - OWASP'!$B$2:$L$297,7,FALSE)</f>
        <v>1</v>
      </c>
      <c r="T188">
        <f>VLOOKUP($C188,'Results - OWASP'!$B$2:$L$297,8,FALSE)</f>
        <v>4</v>
      </c>
      <c r="U188">
        <f>VLOOKUP($C188,'Results - OWASP'!$B$2:$L$297,9,FALSE)</f>
        <v>2</v>
      </c>
      <c r="V188">
        <f>VLOOKUP($C188,'Results - OWASP'!$B$2:$L$297,10,FALSE)</f>
        <v>1</v>
      </c>
      <c r="W188">
        <f>VLOOKUP($C188,'Results - OWASP'!$B$2:$L$297,11,FALSE)</f>
        <v>1</v>
      </c>
      <c r="X188">
        <f>VLOOKUP($C188,'Results - RiskLevel'!$B$2:$G$297,3,FALSE)</f>
        <v>29</v>
      </c>
      <c r="Y188">
        <f>VLOOKUP($C188,'Results - RiskLevel'!$B$2:$G$297,4,FALSE)</f>
        <v>9</v>
      </c>
      <c r="Z188">
        <f>VLOOKUP($C188,'Results - RiskLevel'!$B$2:$G$297,5,FALSE)</f>
        <v>16</v>
      </c>
      <c r="AA188">
        <f>VLOOKUP($C188,'Results - RiskLevel'!$B$2:$G$297,6,FALSE)</f>
        <v>4</v>
      </c>
      <c r="AB188">
        <f>VLOOKUP($C188,'Results - RiskLevel'!$B$2:$G$297,2,FALSE)</f>
        <v>0.5</v>
      </c>
    </row>
    <row r="189" spans="1:28" x14ac:dyDescent="0.2">
      <c r="A189">
        <v>188</v>
      </c>
      <c r="B189" t="s">
        <v>391</v>
      </c>
      <c r="C189" t="s">
        <v>392</v>
      </c>
      <c r="D189" t="s">
        <v>380</v>
      </c>
      <c r="E189" t="str">
        <f>VLOOKUP($C189,'APK Details'!$A$2:$E$295,3,FALSE)</f>
        <v>50,000,000+</v>
      </c>
      <c r="F189" t="str">
        <f>VLOOKUP($C189,'APK Details'!$A$2:$E$295,4,FALSE)</f>
        <v>3.7.4</v>
      </c>
      <c r="G189" t="str">
        <f>VLOOKUP($C189,'APK Details'!$A$2:$E$295,5,FALSE)</f>
        <v>2018-06-05</v>
      </c>
      <c r="H189" s="4">
        <f>VLOOKUP($C189,'Results - Sequence'!$B$2:$E$297,2,FALSE)</f>
        <v>44021.620035602107</v>
      </c>
      <c r="I189" s="4">
        <f>VLOOKUP($C189,'Results - Sequence'!$B$2:$E$297,3,FALSE)</f>
        <v>44021.620529582731</v>
      </c>
      <c r="J189" s="4">
        <f>VLOOKUP($C189,'Results - Sequence'!$B$2:$E$297,4,FALSE)</f>
        <v>4.939806240145117E-4</v>
      </c>
      <c r="K189" t="str">
        <f>VLOOKUP($C189,Androbugs!$B$2:$C$297,2,FALSE)</f>
        <v>Y</v>
      </c>
      <c r="L189" t="str">
        <f>VLOOKUP($C189,Droidstatx!$B$2:$C$297,2,FALSE)</f>
        <v>Y</v>
      </c>
      <c r="M189" t="str">
        <f>VLOOKUP($C189,Super!$B$2:$C$297,2,FALSE)</f>
        <v>Y</v>
      </c>
      <c r="N189">
        <f>VLOOKUP($C189,'Results - OWASP'!$B$2:$L$297,2,FALSE)</f>
        <v>10</v>
      </c>
      <c r="O189">
        <f>VLOOKUP($C189,'Results - OWASP'!$B$2:$L$297,3,FALSE)</f>
        <v>8</v>
      </c>
      <c r="P189">
        <f>VLOOKUP($C189,'Results - OWASP'!$B$2:$L$297,4,FALSE)</f>
        <v>3</v>
      </c>
      <c r="Q189">
        <f>VLOOKUP($C189,'Results - OWASP'!$B$2:$L$297,5,FALSE)</f>
        <v>0</v>
      </c>
      <c r="R189">
        <f>VLOOKUP($C189,'Results - OWASP'!$B$2:$L$297,6,FALSE)</f>
        <v>6</v>
      </c>
      <c r="S189">
        <f>VLOOKUP($C189,'Results - OWASP'!$B$2:$L$297,7,FALSE)</f>
        <v>1</v>
      </c>
      <c r="T189">
        <f>VLOOKUP($C189,'Results - OWASP'!$B$2:$L$297,8,FALSE)</f>
        <v>5</v>
      </c>
      <c r="U189">
        <f>VLOOKUP($C189,'Results - OWASP'!$B$2:$L$297,9,FALSE)</f>
        <v>3</v>
      </c>
      <c r="V189">
        <f>VLOOKUP($C189,'Results - OWASP'!$B$2:$L$297,10,FALSE)</f>
        <v>1</v>
      </c>
      <c r="W189">
        <f>VLOOKUP($C189,'Results - OWASP'!$B$2:$L$297,11,FALSE)</f>
        <v>1</v>
      </c>
      <c r="X189">
        <f>VLOOKUP($C189,'Results - RiskLevel'!$B$2:$G$297,3,FALSE)</f>
        <v>38</v>
      </c>
      <c r="Y189">
        <f>VLOOKUP($C189,'Results - RiskLevel'!$B$2:$G$297,4,FALSE)</f>
        <v>13</v>
      </c>
      <c r="Z189">
        <f>VLOOKUP($C189,'Results - RiskLevel'!$B$2:$G$297,5,FALSE)</f>
        <v>16</v>
      </c>
      <c r="AA189">
        <f>VLOOKUP($C189,'Results - RiskLevel'!$B$2:$G$297,6,FALSE)</f>
        <v>9</v>
      </c>
      <c r="AB189">
        <f>VLOOKUP($C189,'Results - RiskLevel'!$B$2:$G$297,2,FALSE)</f>
        <v>0.56000000000000005</v>
      </c>
    </row>
    <row r="190" spans="1:28" x14ac:dyDescent="0.2">
      <c r="A190">
        <v>189</v>
      </c>
      <c r="B190" t="s">
        <v>393</v>
      </c>
      <c r="C190" t="s">
        <v>394</v>
      </c>
      <c r="D190" t="s">
        <v>380</v>
      </c>
      <c r="E190" t="str">
        <f>VLOOKUP($C190,'APK Details'!$A$2:$E$295,3,FALSE)</f>
        <v>10,000,000+</v>
      </c>
      <c r="F190" t="str">
        <f>VLOOKUP($C190,'APK Details'!$A$2:$E$295,4,FALSE)</f>
        <v>1.13.1</v>
      </c>
      <c r="G190" t="str">
        <f>VLOOKUP($C190,'APK Details'!$A$2:$E$295,5,FALSE)</f>
        <v>2019-05-07</v>
      </c>
      <c r="H190" s="4">
        <f>VLOOKUP($C190,'Results - Sequence'!$B$2:$E$297,2,FALSE)</f>
        <v>44021.591474591063</v>
      </c>
      <c r="I190" s="4">
        <f>VLOOKUP($C190,'Results - Sequence'!$B$2:$E$297,3,FALSE)</f>
        <v>44021.591572756479</v>
      </c>
      <c r="J190" s="4">
        <f>VLOOKUP($C190,'Results - Sequence'!$B$2:$E$297,4,FALSE)</f>
        <v>9.8165415693074465E-5</v>
      </c>
      <c r="K190" t="str">
        <f>VLOOKUP($C190,Androbugs!$B$2:$C$297,2,FALSE)</f>
        <v>Y</v>
      </c>
      <c r="L190" t="str">
        <f>VLOOKUP($C190,Droidstatx!$B$2:$C$297,2,FALSE)</f>
        <v>Y</v>
      </c>
      <c r="M190" t="str">
        <f>VLOOKUP($C190,Super!$B$2:$C$297,2,FALSE)</f>
        <v>Y</v>
      </c>
      <c r="N190">
        <f>VLOOKUP($C190,'Results - OWASP'!$B$2:$L$297,2,FALSE)</f>
        <v>4</v>
      </c>
      <c r="O190">
        <f>VLOOKUP($C190,'Results - OWASP'!$B$2:$L$297,3,FALSE)</f>
        <v>2</v>
      </c>
      <c r="P190">
        <f>VLOOKUP($C190,'Results - OWASP'!$B$2:$L$297,4,FALSE)</f>
        <v>1</v>
      </c>
      <c r="Q190">
        <f>VLOOKUP($C190,'Results - OWASP'!$B$2:$L$297,5,FALSE)</f>
        <v>0</v>
      </c>
      <c r="R190">
        <f>VLOOKUP($C190,'Results - OWASP'!$B$2:$L$297,6,FALSE)</f>
        <v>1</v>
      </c>
      <c r="S190">
        <f>VLOOKUP($C190,'Results - OWASP'!$B$2:$L$297,7,FALSE)</f>
        <v>0</v>
      </c>
      <c r="T190">
        <f>VLOOKUP($C190,'Results - OWASP'!$B$2:$L$297,8,FALSE)</f>
        <v>4</v>
      </c>
      <c r="U190">
        <f>VLOOKUP($C190,'Results - OWASP'!$B$2:$L$297,9,FALSE)</f>
        <v>2</v>
      </c>
      <c r="V190">
        <f>VLOOKUP($C190,'Results - OWASP'!$B$2:$L$297,10,FALSE)</f>
        <v>0</v>
      </c>
      <c r="W190">
        <f>VLOOKUP($C190,'Results - OWASP'!$B$2:$L$297,11,FALSE)</f>
        <v>0</v>
      </c>
      <c r="X190">
        <f>VLOOKUP($C190,'Results - RiskLevel'!$B$2:$G$297,3,FALSE)</f>
        <v>14</v>
      </c>
      <c r="Y190">
        <f>VLOOKUP($C190,'Results - RiskLevel'!$B$2:$G$297,4,FALSE)</f>
        <v>7</v>
      </c>
      <c r="Z190">
        <f>VLOOKUP($C190,'Results - RiskLevel'!$B$2:$G$297,5,FALSE)</f>
        <v>5</v>
      </c>
      <c r="AA190">
        <f>VLOOKUP($C190,'Results - RiskLevel'!$B$2:$G$297,6,FALSE)</f>
        <v>2</v>
      </c>
      <c r="AB190">
        <f>VLOOKUP($C190,'Results - RiskLevel'!$B$2:$G$297,2,FALSE)</f>
        <v>0.4</v>
      </c>
    </row>
    <row r="191" spans="1:28" x14ac:dyDescent="0.2">
      <c r="A191">
        <v>190</v>
      </c>
      <c r="B191" t="s">
        <v>395</v>
      </c>
      <c r="C191" t="s">
        <v>396</v>
      </c>
      <c r="D191" t="s">
        <v>380</v>
      </c>
      <c r="E191" t="str">
        <f>VLOOKUP($C191,'APK Details'!$A$2:$E$295,3,FALSE)</f>
        <v>100,000,000+</v>
      </c>
      <c r="F191" t="str">
        <f>VLOOKUP($C191,'APK Details'!$A$2:$E$295,4,FALSE)</f>
        <v>4.13.7.15948.GP</v>
      </c>
      <c r="G191" t="str">
        <f>VLOOKUP($C191,'APK Details'!$A$2:$E$295,5,FALSE)</f>
        <v>2013-12-26</v>
      </c>
      <c r="H191" s="4" t="e">
        <f>VLOOKUP($C191,'Results - Sequence'!$B$2:$E$297,2,FALSE)</f>
        <v>#N/A</v>
      </c>
      <c r="I191" s="4" t="e">
        <f>VLOOKUP($C191,'Results - Sequence'!$B$2:$E$297,3,FALSE)</f>
        <v>#N/A</v>
      </c>
      <c r="J191" s="4" t="e">
        <f>VLOOKUP($C191,'Results - Sequence'!$B$2:$E$297,4,FALSE)</f>
        <v>#N/A</v>
      </c>
      <c r="K191" t="e">
        <f>VLOOKUP($C191,Androbugs!$B$2:$C$297,2,FALSE)</f>
        <v>#N/A</v>
      </c>
      <c r="L191" t="e">
        <f>VLOOKUP($C191,Droidstatx!$B$2:$C$297,2,FALSE)</f>
        <v>#N/A</v>
      </c>
      <c r="M191" t="e">
        <f>VLOOKUP($C191,Super!$B$2:$C$297,2,FALSE)</f>
        <v>#N/A</v>
      </c>
      <c r="N191" t="e">
        <f>VLOOKUP($C191,'Results - OWASP'!$B$2:$L$297,2,FALSE)</f>
        <v>#N/A</v>
      </c>
      <c r="O191" t="e">
        <f>VLOOKUP($C191,'Results - OWASP'!$B$2:$L$297,3,FALSE)</f>
        <v>#N/A</v>
      </c>
      <c r="P191" t="e">
        <f>VLOOKUP($C191,'Results - OWASP'!$B$2:$L$297,4,FALSE)</f>
        <v>#N/A</v>
      </c>
      <c r="Q191" t="e">
        <f>VLOOKUP($C191,'Results - OWASP'!$B$2:$L$297,5,FALSE)</f>
        <v>#N/A</v>
      </c>
      <c r="R191" t="e">
        <f>VLOOKUP($C191,'Results - OWASP'!$B$2:$L$297,6,FALSE)</f>
        <v>#N/A</v>
      </c>
      <c r="S191" t="e">
        <f>VLOOKUP($C191,'Results - OWASP'!$B$2:$L$297,7,FALSE)</f>
        <v>#N/A</v>
      </c>
      <c r="T191" t="e">
        <f>VLOOKUP($C191,'Results - OWASP'!$B$2:$L$297,8,FALSE)</f>
        <v>#N/A</v>
      </c>
      <c r="U191" t="e">
        <f>VLOOKUP($C191,'Results - OWASP'!$B$2:$L$297,9,FALSE)</f>
        <v>#N/A</v>
      </c>
      <c r="V191" t="e">
        <f>VLOOKUP($C191,'Results - OWASP'!$B$2:$L$297,10,FALSE)</f>
        <v>#N/A</v>
      </c>
      <c r="W191" t="e">
        <f>VLOOKUP($C191,'Results - OWASP'!$B$2:$L$297,11,FALSE)</f>
        <v>#N/A</v>
      </c>
      <c r="X191" t="e">
        <f>VLOOKUP($C191,'Results - RiskLevel'!$B$2:$G$297,3,FALSE)</f>
        <v>#N/A</v>
      </c>
      <c r="Y191" t="e">
        <f>VLOOKUP($C191,'Results - RiskLevel'!$B$2:$G$297,4,FALSE)</f>
        <v>#N/A</v>
      </c>
      <c r="Z191" t="e">
        <f>VLOOKUP($C191,'Results - RiskLevel'!$B$2:$G$297,5,FALSE)</f>
        <v>#N/A</v>
      </c>
      <c r="AA191" t="e">
        <f>VLOOKUP($C191,'Results - RiskLevel'!$B$2:$G$297,6,FALSE)</f>
        <v>#N/A</v>
      </c>
      <c r="AB191" t="e">
        <f>VLOOKUP($C191,'Results - RiskLevel'!$B$2:$G$297,2,FALSE)</f>
        <v>#N/A</v>
      </c>
    </row>
    <row r="192" spans="1:28" x14ac:dyDescent="0.2">
      <c r="A192">
        <v>191</v>
      </c>
      <c r="B192" t="s">
        <v>397</v>
      </c>
      <c r="C192" t="s">
        <v>398</v>
      </c>
      <c r="D192" t="s">
        <v>399</v>
      </c>
      <c r="E192" t="str">
        <f>VLOOKUP($C192,'APK Details'!$A$2:$E$295,3,FALSE)</f>
        <v>1,000,000,000+</v>
      </c>
      <c r="F192" t="str">
        <f>VLOOKUP($C192,'APK Details'!$A$2:$E$295,4,FALSE)</f>
        <v>16.6.4</v>
      </c>
      <c r="G192" t="str">
        <f>VLOOKUP($C192,'APK Details'!$A$2:$E$295,5,FALSE)</f>
        <v>2015-07-09</v>
      </c>
      <c r="H192" s="4">
        <f>VLOOKUP($C192,'Results - Sequence'!$B$2:$E$297,2,FALSE)</f>
        <v>44021.580350457327</v>
      </c>
      <c r="I192" s="4">
        <f>VLOOKUP($C192,'Results - Sequence'!$B$2:$E$297,3,FALSE)</f>
        <v>44021.580828748389</v>
      </c>
      <c r="J192" s="4">
        <f>VLOOKUP($C192,'Results - Sequence'!$B$2:$E$297,4,FALSE)</f>
        <v>4.7829106188146397E-4</v>
      </c>
      <c r="K192" t="str">
        <f>VLOOKUP($C192,Androbugs!$B$2:$C$297,2,FALSE)</f>
        <v>Y</v>
      </c>
      <c r="L192" t="str">
        <f>VLOOKUP($C192,Droidstatx!$B$2:$C$297,2,FALSE)</f>
        <v>Y</v>
      </c>
      <c r="M192" t="str">
        <f>VLOOKUP($C192,Super!$B$2:$C$297,2,FALSE)</f>
        <v>Y</v>
      </c>
      <c r="N192">
        <f>VLOOKUP($C192,'Results - OWASP'!$B$2:$L$297,2,FALSE)</f>
        <v>6</v>
      </c>
      <c r="O192">
        <f>VLOOKUP($C192,'Results - OWASP'!$B$2:$L$297,3,FALSE)</f>
        <v>7</v>
      </c>
      <c r="P192">
        <f>VLOOKUP($C192,'Results - OWASP'!$B$2:$L$297,4,FALSE)</f>
        <v>2</v>
      </c>
      <c r="Q192">
        <f>VLOOKUP($C192,'Results - OWASP'!$B$2:$L$297,5,FALSE)</f>
        <v>0</v>
      </c>
      <c r="R192">
        <f>VLOOKUP($C192,'Results - OWASP'!$B$2:$L$297,6,FALSE)</f>
        <v>4</v>
      </c>
      <c r="S192">
        <f>VLOOKUP($C192,'Results - OWASP'!$B$2:$L$297,7,FALSE)</f>
        <v>1</v>
      </c>
      <c r="T192">
        <f>VLOOKUP($C192,'Results - OWASP'!$B$2:$L$297,8,FALSE)</f>
        <v>7</v>
      </c>
      <c r="U192">
        <f>VLOOKUP($C192,'Results - OWASP'!$B$2:$L$297,9,FALSE)</f>
        <v>2</v>
      </c>
      <c r="V192">
        <f>VLOOKUP($C192,'Results - OWASP'!$B$2:$L$297,10,FALSE)</f>
        <v>1</v>
      </c>
      <c r="W192">
        <f>VLOOKUP($C192,'Results - OWASP'!$B$2:$L$297,11,FALSE)</f>
        <v>0</v>
      </c>
      <c r="X192">
        <f>VLOOKUP($C192,'Results - RiskLevel'!$B$2:$G$297,3,FALSE)</f>
        <v>30</v>
      </c>
      <c r="Y192">
        <f>VLOOKUP($C192,'Results - RiskLevel'!$B$2:$G$297,4,FALSE)</f>
        <v>12</v>
      </c>
      <c r="Z192">
        <f>VLOOKUP($C192,'Results - RiskLevel'!$B$2:$G$297,5,FALSE)</f>
        <v>11</v>
      </c>
      <c r="AA192">
        <f>VLOOKUP($C192,'Results - RiskLevel'!$B$2:$G$297,6,FALSE)</f>
        <v>7</v>
      </c>
      <c r="AB192">
        <f>VLOOKUP($C192,'Results - RiskLevel'!$B$2:$G$297,2,FALSE)</f>
        <v>0.53</v>
      </c>
    </row>
    <row r="193" spans="1:28" x14ac:dyDescent="0.2">
      <c r="A193">
        <v>192</v>
      </c>
      <c r="B193" t="s">
        <v>400</v>
      </c>
      <c r="C193" t="s">
        <v>401</v>
      </c>
      <c r="D193" t="s">
        <v>399</v>
      </c>
      <c r="E193" t="str">
        <f>VLOOKUP($C193,'APK Details'!$A$2:$E$295,3,FALSE)</f>
        <v>1,000,000,000+</v>
      </c>
      <c r="F193" t="str">
        <f>VLOOKUP($C193,'APK Details'!$A$2:$E$295,4,FALSE)</f>
        <v>Varies with device</v>
      </c>
      <c r="G193" t="str">
        <f>VLOOKUP($C193,'APK Details'!$A$2:$E$295,5,FALSE)</f>
        <v>2012-04-03</v>
      </c>
      <c r="H193" s="4">
        <f>VLOOKUP($C193,'Results - Sequence'!$B$2:$E$297,2,FALSE)</f>
        <v>44021.639738097823</v>
      </c>
      <c r="I193" s="4">
        <f>VLOOKUP($C193,'Results - Sequence'!$B$2:$E$297,3,FALSE)</f>
        <v>44021.640579946848</v>
      </c>
      <c r="J193" s="4">
        <f>VLOOKUP($C193,'Results - Sequence'!$B$2:$E$297,4,FALSE)</f>
        <v>8.4184902516426519E-4</v>
      </c>
      <c r="K193" t="str">
        <f>VLOOKUP($C193,Androbugs!$B$2:$C$297,2,FALSE)</f>
        <v>Y</v>
      </c>
      <c r="L193" t="str">
        <f>VLOOKUP($C193,Droidstatx!$B$2:$C$297,2,FALSE)</f>
        <v>Y</v>
      </c>
      <c r="M193" t="str">
        <f>VLOOKUP($C193,Super!$B$2:$C$297,2,FALSE)</f>
        <v>Y</v>
      </c>
      <c r="N193">
        <f>VLOOKUP($C193,'Results - OWASP'!$B$2:$L$297,2,FALSE)</f>
        <v>7</v>
      </c>
      <c r="O193">
        <f>VLOOKUP($C193,'Results - OWASP'!$B$2:$L$297,3,FALSE)</f>
        <v>9</v>
      </c>
      <c r="P193">
        <f>VLOOKUP($C193,'Results - OWASP'!$B$2:$L$297,4,FALSE)</f>
        <v>5</v>
      </c>
      <c r="Q193">
        <f>VLOOKUP($C193,'Results - OWASP'!$B$2:$L$297,5,FALSE)</f>
        <v>0</v>
      </c>
      <c r="R193">
        <f>VLOOKUP($C193,'Results - OWASP'!$B$2:$L$297,6,FALSE)</f>
        <v>5</v>
      </c>
      <c r="S193">
        <f>VLOOKUP($C193,'Results - OWASP'!$B$2:$L$297,7,FALSE)</f>
        <v>1</v>
      </c>
      <c r="T193">
        <f>VLOOKUP($C193,'Results - OWASP'!$B$2:$L$297,8,FALSE)</f>
        <v>6</v>
      </c>
      <c r="U193">
        <f>VLOOKUP($C193,'Results - OWASP'!$B$2:$L$297,9,FALSE)</f>
        <v>4</v>
      </c>
      <c r="V193">
        <f>VLOOKUP($C193,'Results - OWASP'!$B$2:$L$297,10,FALSE)</f>
        <v>2</v>
      </c>
      <c r="W193">
        <f>VLOOKUP($C193,'Results - OWASP'!$B$2:$L$297,11,FALSE)</f>
        <v>0</v>
      </c>
      <c r="X193">
        <f>VLOOKUP($C193,'Results - RiskLevel'!$B$2:$G$297,3,FALSE)</f>
        <v>39</v>
      </c>
      <c r="Y193">
        <f>VLOOKUP($C193,'Results - RiskLevel'!$B$2:$G$297,4,FALSE)</f>
        <v>11</v>
      </c>
      <c r="Z193">
        <f>VLOOKUP($C193,'Results - RiskLevel'!$B$2:$G$297,5,FALSE)</f>
        <v>18</v>
      </c>
      <c r="AA193">
        <f>VLOOKUP($C193,'Results - RiskLevel'!$B$2:$G$297,6,FALSE)</f>
        <v>10</v>
      </c>
      <c r="AB193">
        <f>VLOOKUP($C193,'Results - RiskLevel'!$B$2:$G$297,2,FALSE)</f>
        <v>0.54</v>
      </c>
    </row>
    <row r="194" spans="1:28" x14ac:dyDescent="0.2">
      <c r="A194">
        <v>193</v>
      </c>
      <c r="B194" t="s">
        <v>402</v>
      </c>
      <c r="C194" t="s">
        <v>403</v>
      </c>
      <c r="D194" t="s">
        <v>399</v>
      </c>
      <c r="E194" t="e">
        <f>VLOOKUP($C194,'APK Details'!$A$2:$E$295,3,FALSE)</f>
        <v>#N/A</v>
      </c>
      <c r="F194" t="e">
        <f>VLOOKUP($C194,'APK Details'!$A$2:$E$295,4,FALSE)</f>
        <v>#N/A</v>
      </c>
      <c r="G194" t="e">
        <f>VLOOKUP($C194,'APK Details'!$A$2:$E$295,5,FALSE)</f>
        <v>#N/A</v>
      </c>
      <c r="H194" s="4" t="e">
        <f>VLOOKUP($C194,'Results - Sequence'!$B$2:$E$297,2,FALSE)</f>
        <v>#N/A</v>
      </c>
      <c r="I194" s="4" t="e">
        <f>VLOOKUP($C194,'Results - Sequence'!$B$2:$E$297,3,FALSE)</f>
        <v>#N/A</v>
      </c>
      <c r="J194" s="4" t="e">
        <f>VLOOKUP($C194,'Results - Sequence'!$B$2:$E$297,4,FALSE)</f>
        <v>#N/A</v>
      </c>
      <c r="K194" t="e">
        <f>VLOOKUP($C194,Androbugs!$B$2:$C$297,2,FALSE)</f>
        <v>#N/A</v>
      </c>
      <c r="L194" t="e">
        <f>VLOOKUP($C194,Droidstatx!$B$2:$C$297,2,FALSE)</f>
        <v>#N/A</v>
      </c>
      <c r="M194" t="e">
        <f>VLOOKUP($C194,Super!$B$2:$C$297,2,FALSE)</f>
        <v>#N/A</v>
      </c>
      <c r="N194" t="e">
        <f>VLOOKUP($C194,'Results - OWASP'!$B$2:$L$297,2,FALSE)</f>
        <v>#N/A</v>
      </c>
      <c r="O194" t="e">
        <f>VLOOKUP($C194,'Results - OWASP'!$B$2:$L$297,3,FALSE)</f>
        <v>#N/A</v>
      </c>
      <c r="P194" t="e">
        <f>VLOOKUP($C194,'Results - OWASP'!$B$2:$L$297,4,FALSE)</f>
        <v>#N/A</v>
      </c>
      <c r="Q194" t="e">
        <f>VLOOKUP($C194,'Results - OWASP'!$B$2:$L$297,5,FALSE)</f>
        <v>#N/A</v>
      </c>
      <c r="R194" t="e">
        <f>VLOOKUP($C194,'Results - OWASP'!$B$2:$L$297,6,FALSE)</f>
        <v>#N/A</v>
      </c>
      <c r="S194" t="e">
        <f>VLOOKUP($C194,'Results - OWASP'!$B$2:$L$297,7,FALSE)</f>
        <v>#N/A</v>
      </c>
      <c r="T194" t="e">
        <f>VLOOKUP($C194,'Results - OWASP'!$B$2:$L$297,8,FALSE)</f>
        <v>#N/A</v>
      </c>
      <c r="U194" t="e">
        <f>VLOOKUP($C194,'Results - OWASP'!$B$2:$L$297,9,FALSE)</f>
        <v>#N/A</v>
      </c>
      <c r="V194" t="e">
        <f>VLOOKUP($C194,'Results - OWASP'!$B$2:$L$297,10,FALSE)</f>
        <v>#N/A</v>
      </c>
      <c r="W194" t="e">
        <f>VLOOKUP($C194,'Results - OWASP'!$B$2:$L$297,11,FALSE)</f>
        <v>#N/A</v>
      </c>
      <c r="X194" t="e">
        <f>VLOOKUP($C194,'Results - RiskLevel'!$B$2:$G$297,3,FALSE)</f>
        <v>#N/A</v>
      </c>
      <c r="Y194" t="e">
        <f>VLOOKUP($C194,'Results - RiskLevel'!$B$2:$G$297,4,FALSE)</f>
        <v>#N/A</v>
      </c>
      <c r="Z194" t="e">
        <f>VLOOKUP($C194,'Results - RiskLevel'!$B$2:$G$297,5,FALSE)</f>
        <v>#N/A</v>
      </c>
      <c r="AA194" t="e">
        <f>VLOOKUP($C194,'Results - RiskLevel'!$B$2:$G$297,6,FALSE)</f>
        <v>#N/A</v>
      </c>
      <c r="AB194" t="e">
        <f>VLOOKUP($C194,'Results - RiskLevel'!$B$2:$G$297,2,FALSE)</f>
        <v>#N/A</v>
      </c>
    </row>
    <row r="195" spans="1:28" x14ac:dyDescent="0.2">
      <c r="A195">
        <v>194</v>
      </c>
      <c r="B195" t="s">
        <v>404</v>
      </c>
      <c r="C195" t="s">
        <v>405</v>
      </c>
      <c r="D195" t="s">
        <v>399</v>
      </c>
      <c r="E195" t="str">
        <f>VLOOKUP($C195,'APK Details'!$A$2:$E$295,3,FALSE)</f>
        <v>1,000,000,000+</v>
      </c>
      <c r="F195" t="str">
        <f>VLOOKUP($C195,'APK Details'!$A$2:$E$295,4,FALSE)</f>
        <v>10.85.5.74</v>
      </c>
      <c r="G195" t="str">
        <f>VLOOKUP($C195,'APK Details'!$A$2:$E$295,5,FALSE)</f>
        <v>2012-10-29</v>
      </c>
      <c r="H195" s="4">
        <f>VLOOKUP($C195,'Results - Sequence'!$B$2:$E$297,2,FALSE)</f>
        <v>44021.535144650581</v>
      </c>
      <c r="I195" s="4">
        <f>VLOOKUP($C195,'Results - Sequence'!$B$2:$E$297,3,FALSE)</f>
        <v>44021.535399584747</v>
      </c>
      <c r="J195" s="4">
        <f>VLOOKUP($C195,'Results - Sequence'!$B$2:$E$297,4,FALSE)</f>
        <v>2.5493416615063325E-4</v>
      </c>
      <c r="K195" t="str">
        <f>VLOOKUP($C195,Androbugs!$B$2:$C$297,2,FALSE)</f>
        <v>Y</v>
      </c>
      <c r="L195" t="str">
        <f>VLOOKUP($C195,Droidstatx!$B$2:$C$297,2,FALSE)</f>
        <v>Y</v>
      </c>
      <c r="M195" t="e">
        <f>VLOOKUP($C195,Super!$B$2:$C$297,2,FALSE)</f>
        <v>#N/A</v>
      </c>
      <c r="N195">
        <f>VLOOKUP($C195,'Results - OWASP'!$B$2:$L$297,2,FALSE)</f>
        <v>6</v>
      </c>
      <c r="O195">
        <f>VLOOKUP($C195,'Results - OWASP'!$B$2:$L$297,3,FALSE)</f>
        <v>2</v>
      </c>
      <c r="P195">
        <f>VLOOKUP($C195,'Results - OWASP'!$B$2:$L$297,4,FALSE)</f>
        <v>2</v>
      </c>
      <c r="Q195">
        <f>VLOOKUP($C195,'Results - OWASP'!$B$2:$L$297,5,FALSE)</f>
        <v>0</v>
      </c>
      <c r="R195">
        <f>VLOOKUP($C195,'Results - OWASP'!$B$2:$L$297,6,FALSE)</f>
        <v>0</v>
      </c>
      <c r="S195">
        <f>VLOOKUP($C195,'Results - OWASP'!$B$2:$L$297,7,FALSE)</f>
        <v>1</v>
      </c>
      <c r="T195">
        <f>VLOOKUP($C195,'Results - OWASP'!$B$2:$L$297,8,FALSE)</f>
        <v>1</v>
      </c>
      <c r="U195">
        <f>VLOOKUP($C195,'Results - OWASP'!$B$2:$L$297,9,FALSE)</f>
        <v>2</v>
      </c>
      <c r="V195">
        <f>VLOOKUP($C195,'Results - OWASP'!$B$2:$L$297,10,FALSE)</f>
        <v>0</v>
      </c>
      <c r="W195">
        <f>VLOOKUP($C195,'Results - OWASP'!$B$2:$L$297,11,FALSE)</f>
        <v>1</v>
      </c>
      <c r="X195">
        <f>VLOOKUP($C195,'Results - RiskLevel'!$B$2:$G$297,3,FALSE)</f>
        <v>15</v>
      </c>
      <c r="Y195">
        <f>VLOOKUP($C195,'Results - RiskLevel'!$B$2:$G$297,4,FALSE)</f>
        <v>5</v>
      </c>
      <c r="Z195">
        <f>VLOOKUP($C195,'Results - RiskLevel'!$B$2:$G$297,5,FALSE)</f>
        <v>8</v>
      </c>
      <c r="AA195">
        <f>VLOOKUP($C195,'Results - RiskLevel'!$B$2:$G$297,6,FALSE)</f>
        <v>2</v>
      </c>
      <c r="AB195">
        <f>VLOOKUP($C195,'Results - RiskLevel'!$B$2:$G$297,2,FALSE)</f>
        <v>0.48</v>
      </c>
    </row>
    <row r="196" spans="1:28" x14ac:dyDescent="0.2">
      <c r="A196">
        <v>195</v>
      </c>
      <c r="B196" t="s">
        <v>406</v>
      </c>
      <c r="C196" t="s">
        <v>407</v>
      </c>
      <c r="D196" t="s">
        <v>399</v>
      </c>
      <c r="E196" t="str">
        <f>VLOOKUP($C196,'APK Details'!$A$2:$E$295,3,FALSE)</f>
        <v>1,000,000+</v>
      </c>
      <c r="F196" t="str">
        <f>VLOOKUP($C196,'APK Details'!$A$2:$E$295,4,FALSE)</f>
        <v>1.06</v>
      </c>
      <c r="G196" t="str">
        <f>VLOOKUP($C196,'APK Details'!$A$2:$E$295,5,FALSE)</f>
        <v>2020-04-17</v>
      </c>
      <c r="H196" s="4">
        <f>VLOOKUP($C196,'Results - Sequence'!$B$2:$E$297,2,FALSE)</f>
        <v>44021.600636431482</v>
      </c>
      <c r="I196" s="4">
        <f>VLOOKUP($C196,'Results - Sequence'!$B$2:$E$297,3,FALSE)</f>
        <v>44021.601066360869</v>
      </c>
      <c r="J196" s="4">
        <f>VLOOKUP($C196,'Results - Sequence'!$B$2:$E$297,4,FALSE)</f>
        <v>4.2992938688257709E-4</v>
      </c>
      <c r="K196" t="str">
        <f>VLOOKUP($C196,Androbugs!$B$2:$C$297,2,FALSE)</f>
        <v>Y</v>
      </c>
      <c r="L196" t="str">
        <f>VLOOKUP($C196,Droidstatx!$B$2:$C$297,2,FALSE)</f>
        <v>Y</v>
      </c>
      <c r="M196" t="e">
        <f>VLOOKUP($C196,Super!$B$2:$C$297,2,FALSE)</f>
        <v>#N/A</v>
      </c>
      <c r="N196">
        <f>VLOOKUP($C196,'Results - OWASP'!$B$2:$L$297,2,FALSE)</f>
        <v>6</v>
      </c>
      <c r="O196">
        <f>VLOOKUP($C196,'Results - OWASP'!$B$2:$L$297,3,FALSE)</f>
        <v>2</v>
      </c>
      <c r="P196">
        <f>VLOOKUP($C196,'Results - OWASP'!$B$2:$L$297,4,FALSE)</f>
        <v>4</v>
      </c>
      <c r="Q196">
        <f>VLOOKUP($C196,'Results - OWASP'!$B$2:$L$297,5,FALSE)</f>
        <v>0</v>
      </c>
      <c r="R196">
        <f>VLOOKUP($C196,'Results - OWASP'!$B$2:$L$297,6,FALSE)</f>
        <v>2</v>
      </c>
      <c r="S196">
        <f>VLOOKUP($C196,'Results - OWASP'!$B$2:$L$297,7,FALSE)</f>
        <v>1</v>
      </c>
      <c r="T196">
        <f>VLOOKUP($C196,'Results - OWASP'!$B$2:$L$297,8,FALSE)</f>
        <v>1</v>
      </c>
      <c r="U196">
        <f>VLOOKUP($C196,'Results - OWASP'!$B$2:$L$297,9,FALSE)</f>
        <v>2</v>
      </c>
      <c r="V196">
        <f>VLOOKUP($C196,'Results - OWASP'!$B$2:$L$297,10,FALSE)</f>
        <v>1</v>
      </c>
      <c r="W196">
        <f>VLOOKUP($C196,'Results - OWASP'!$B$2:$L$297,11,FALSE)</f>
        <v>0</v>
      </c>
      <c r="X196">
        <f>VLOOKUP($C196,'Results - RiskLevel'!$B$2:$G$297,3,FALSE)</f>
        <v>19</v>
      </c>
      <c r="Y196">
        <f>VLOOKUP($C196,'Results - RiskLevel'!$B$2:$G$297,4,FALSE)</f>
        <v>7</v>
      </c>
      <c r="Z196">
        <f>VLOOKUP($C196,'Results - RiskLevel'!$B$2:$G$297,5,FALSE)</f>
        <v>9</v>
      </c>
      <c r="AA196">
        <f>VLOOKUP($C196,'Results - RiskLevel'!$B$2:$G$297,6,FALSE)</f>
        <v>3</v>
      </c>
      <c r="AB196">
        <f>VLOOKUP($C196,'Results - RiskLevel'!$B$2:$G$297,2,FALSE)</f>
        <v>0.46</v>
      </c>
    </row>
    <row r="197" spans="1:28" x14ac:dyDescent="0.2">
      <c r="A197">
        <v>196</v>
      </c>
      <c r="B197" t="s">
        <v>408</v>
      </c>
      <c r="C197" t="s">
        <v>409</v>
      </c>
      <c r="D197" t="s">
        <v>399</v>
      </c>
      <c r="E197" t="str">
        <f>VLOOKUP($C197,'APK Details'!$A$2:$E$295,3,FALSE)</f>
        <v>5,000,000+</v>
      </c>
      <c r="F197" t="str">
        <f>VLOOKUP($C197,'APK Details'!$A$2:$E$295,4,FALSE)</f>
        <v>8.1.8.6060</v>
      </c>
      <c r="G197" t="str">
        <f>VLOOKUP($C197,'APK Details'!$A$2:$E$295,5,FALSE)</f>
        <v>2019-06-28</v>
      </c>
      <c r="H197" s="4">
        <f>VLOOKUP($C197,'Results - Sequence'!$B$2:$E$297,2,FALSE)</f>
        <v>44021.576316427432</v>
      </c>
      <c r="I197" s="4">
        <f>VLOOKUP($C197,'Results - Sequence'!$B$2:$E$297,3,FALSE)</f>
        <v>44021.576845075382</v>
      </c>
      <c r="J197" s="4">
        <f>VLOOKUP($C197,'Results - Sequence'!$B$2:$E$297,4,FALSE)</f>
        <v>5.2864794997731224E-4</v>
      </c>
      <c r="K197" t="str">
        <f>VLOOKUP($C197,Androbugs!$B$2:$C$297,2,FALSE)</f>
        <v>Y</v>
      </c>
      <c r="L197" t="str">
        <f>VLOOKUP($C197,Droidstatx!$B$2:$C$297,2,FALSE)</f>
        <v>Y</v>
      </c>
      <c r="M197" t="str">
        <f>VLOOKUP($C197,Super!$B$2:$C$297,2,FALSE)</f>
        <v>Y</v>
      </c>
      <c r="N197">
        <f>VLOOKUP($C197,'Results - OWASP'!$B$2:$L$297,2,FALSE)</f>
        <v>9</v>
      </c>
      <c r="O197">
        <f>VLOOKUP($C197,'Results - OWASP'!$B$2:$L$297,3,FALSE)</f>
        <v>8</v>
      </c>
      <c r="P197">
        <f>VLOOKUP($C197,'Results - OWASP'!$B$2:$L$297,4,FALSE)</f>
        <v>5</v>
      </c>
      <c r="Q197">
        <f>VLOOKUP($C197,'Results - OWASP'!$B$2:$L$297,5,FALSE)</f>
        <v>0</v>
      </c>
      <c r="R197">
        <f>VLOOKUP($C197,'Results - OWASP'!$B$2:$L$297,6,FALSE)</f>
        <v>4</v>
      </c>
      <c r="S197">
        <f>VLOOKUP($C197,'Results - OWASP'!$B$2:$L$297,7,FALSE)</f>
        <v>1</v>
      </c>
      <c r="T197">
        <f>VLOOKUP($C197,'Results - OWASP'!$B$2:$L$297,8,FALSE)</f>
        <v>5</v>
      </c>
      <c r="U197">
        <f>VLOOKUP($C197,'Results - OWASP'!$B$2:$L$297,9,FALSE)</f>
        <v>2</v>
      </c>
      <c r="V197">
        <f>VLOOKUP($C197,'Results - OWASP'!$B$2:$L$297,10,FALSE)</f>
        <v>2</v>
      </c>
      <c r="W197">
        <f>VLOOKUP($C197,'Results - OWASP'!$B$2:$L$297,11,FALSE)</f>
        <v>0</v>
      </c>
      <c r="X197">
        <f>VLOOKUP($C197,'Results - RiskLevel'!$B$2:$G$297,3,FALSE)</f>
        <v>36</v>
      </c>
      <c r="Y197">
        <f>VLOOKUP($C197,'Results - RiskLevel'!$B$2:$G$297,4,FALSE)</f>
        <v>12</v>
      </c>
      <c r="Z197">
        <f>VLOOKUP($C197,'Results - RiskLevel'!$B$2:$G$297,5,FALSE)</f>
        <v>18</v>
      </c>
      <c r="AA197">
        <f>VLOOKUP($C197,'Results - RiskLevel'!$B$2:$G$297,6,FALSE)</f>
        <v>6</v>
      </c>
      <c r="AB197">
        <f>VLOOKUP($C197,'Results - RiskLevel'!$B$2:$G$297,2,FALSE)</f>
        <v>0.52</v>
      </c>
    </row>
    <row r="198" spans="1:28" x14ac:dyDescent="0.2">
      <c r="A198">
        <v>197</v>
      </c>
      <c r="B198" t="s">
        <v>410</v>
      </c>
      <c r="C198" t="s">
        <v>411</v>
      </c>
      <c r="D198" t="s">
        <v>399</v>
      </c>
      <c r="E198" t="str">
        <f>VLOOKUP($C198,'APK Details'!$A$2:$E$295,3,FALSE)</f>
        <v>1,000,000,000+</v>
      </c>
      <c r="F198" t="str">
        <f>VLOOKUP($C198,'APK Details'!$A$2:$E$295,4,FALSE)</f>
        <v>Varies with device</v>
      </c>
      <c r="G198" t="str">
        <f>VLOOKUP($C198,'APK Details'!$A$2:$E$295,5,FALSE)</f>
        <v>2018-03-15</v>
      </c>
      <c r="H198" s="4">
        <f>VLOOKUP($C198,'Results - Sequence'!$B$2:$E$297,2,FALSE)</f>
        <v>44021.655007640242</v>
      </c>
      <c r="I198" s="4">
        <f>VLOOKUP($C198,'Results - Sequence'!$B$2:$E$297,3,FALSE)</f>
        <v>44021.655199802371</v>
      </c>
      <c r="J198" s="4">
        <f>VLOOKUP($C198,'Results - Sequence'!$B$2:$E$297,4,FALSE)</f>
        <v>1.9216212967876345E-4</v>
      </c>
      <c r="K198" t="str">
        <f>VLOOKUP($C198,Androbugs!$B$2:$C$297,2,FALSE)</f>
        <v>Y</v>
      </c>
      <c r="L198" t="str">
        <f>VLOOKUP($C198,Droidstatx!$B$2:$C$297,2,FALSE)</f>
        <v>Y</v>
      </c>
      <c r="M198" t="str">
        <f>VLOOKUP($C198,Super!$B$2:$C$297,2,FALSE)</f>
        <v>Y</v>
      </c>
      <c r="N198">
        <f>VLOOKUP($C198,'Results - OWASP'!$B$2:$L$297,2,FALSE)</f>
        <v>7</v>
      </c>
      <c r="O198">
        <f>VLOOKUP($C198,'Results - OWASP'!$B$2:$L$297,3,FALSE)</f>
        <v>5</v>
      </c>
      <c r="P198">
        <f>VLOOKUP($C198,'Results - OWASP'!$B$2:$L$297,4,FALSE)</f>
        <v>5</v>
      </c>
      <c r="Q198">
        <f>VLOOKUP($C198,'Results - OWASP'!$B$2:$L$297,5,FALSE)</f>
        <v>0</v>
      </c>
      <c r="R198">
        <f>VLOOKUP($C198,'Results - OWASP'!$B$2:$L$297,6,FALSE)</f>
        <v>4</v>
      </c>
      <c r="S198">
        <f>VLOOKUP($C198,'Results - OWASP'!$B$2:$L$297,7,FALSE)</f>
        <v>1</v>
      </c>
      <c r="T198">
        <f>VLOOKUP($C198,'Results - OWASP'!$B$2:$L$297,8,FALSE)</f>
        <v>4</v>
      </c>
      <c r="U198">
        <f>VLOOKUP($C198,'Results - OWASP'!$B$2:$L$297,9,FALSE)</f>
        <v>3</v>
      </c>
      <c r="V198">
        <f>VLOOKUP($C198,'Results - OWASP'!$B$2:$L$297,10,FALSE)</f>
        <v>1</v>
      </c>
      <c r="W198">
        <f>VLOOKUP($C198,'Results - OWASP'!$B$2:$L$297,11,FALSE)</f>
        <v>0</v>
      </c>
      <c r="X198">
        <f>VLOOKUP($C198,'Results - RiskLevel'!$B$2:$G$297,3,FALSE)</f>
        <v>30</v>
      </c>
      <c r="Y198">
        <f>VLOOKUP($C198,'Results - RiskLevel'!$B$2:$G$297,4,FALSE)</f>
        <v>10</v>
      </c>
      <c r="Z198">
        <f>VLOOKUP($C198,'Results - RiskLevel'!$B$2:$G$297,5,FALSE)</f>
        <v>13</v>
      </c>
      <c r="AA198">
        <f>VLOOKUP($C198,'Results - RiskLevel'!$B$2:$G$297,6,FALSE)</f>
        <v>7</v>
      </c>
      <c r="AB198">
        <f>VLOOKUP($C198,'Results - RiskLevel'!$B$2:$G$297,2,FALSE)</f>
        <v>0.56999999999999995</v>
      </c>
    </row>
    <row r="199" spans="1:28" x14ac:dyDescent="0.2">
      <c r="A199">
        <v>198</v>
      </c>
      <c r="B199" t="s">
        <v>412</v>
      </c>
      <c r="C199" t="s">
        <v>413</v>
      </c>
      <c r="D199" t="s">
        <v>399</v>
      </c>
      <c r="E199" t="e">
        <f>VLOOKUP($C199,'APK Details'!$A$2:$E$295,3,FALSE)</f>
        <v>#N/A</v>
      </c>
      <c r="F199" t="e">
        <f>VLOOKUP($C199,'APK Details'!$A$2:$E$295,4,FALSE)</f>
        <v>#N/A</v>
      </c>
      <c r="G199" t="e">
        <f>VLOOKUP($C199,'APK Details'!$A$2:$E$295,5,FALSE)</f>
        <v>#N/A</v>
      </c>
      <c r="H199" s="4" t="e">
        <f>VLOOKUP($C199,'Results - Sequence'!$B$2:$E$297,2,FALSE)</f>
        <v>#N/A</v>
      </c>
      <c r="I199" s="4" t="e">
        <f>VLOOKUP($C199,'Results - Sequence'!$B$2:$E$297,3,FALSE)</f>
        <v>#N/A</v>
      </c>
      <c r="J199" s="4" t="e">
        <f>VLOOKUP($C199,'Results - Sequence'!$B$2:$E$297,4,FALSE)</f>
        <v>#N/A</v>
      </c>
      <c r="K199" t="e">
        <f>VLOOKUP($C199,Androbugs!$B$2:$C$297,2,FALSE)</f>
        <v>#N/A</v>
      </c>
      <c r="L199" t="e">
        <f>VLOOKUP($C199,Droidstatx!$B$2:$C$297,2,FALSE)</f>
        <v>#N/A</v>
      </c>
      <c r="M199" t="e">
        <f>VLOOKUP($C199,Super!$B$2:$C$297,2,FALSE)</f>
        <v>#N/A</v>
      </c>
      <c r="N199" t="e">
        <f>VLOOKUP($C199,'Results - OWASP'!$B$2:$L$297,2,FALSE)</f>
        <v>#N/A</v>
      </c>
      <c r="O199" t="e">
        <f>VLOOKUP($C199,'Results - OWASP'!$B$2:$L$297,3,FALSE)</f>
        <v>#N/A</v>
      </c>
      <c r="P199" t="e">
        <f>VLOOKUP($C199,'Results - OWASP'!$B$2:$L$297,4,FALSE)</f>
        <v>#N/A</v>
      </c>
      <c r="Q199" t="e">
        <f>VLOOKUP($C199,'Results - OWASP'!$B$2:$L$297,5,FALSE)</f>
        <v>#N/A</v>
      </c>
      <c r="R199" t="e">
        <f>VLOOKUP($C199,'Results - OWASP'!$B$2:$L$297,6,FALSE)</f>
        <v>#N/A</v>
      </c>
      <c r="S199" t="e">
        <f>VLOOKUP($C199,'Results - OWASP'!$B$2:$L$297,7,FALSE)</f>
        <v>#N/A</v>
      </c>
      <c r="T199" t="e">
        <f>VLOOKUP($C199,'Results - OWASP'!$B$2:$L$297,8,FALSE)</f>
        <v>#N/A</v>
      </c>
      <c r="U199" t="e">
        <f>VLOOKUP($C199,'Results - OWASP'!$B$2:$L$297,9,FALSE)</f>
        <v>#N/A</v>
      </c>
      <c r="V199" t="e">
        <f>VLOOKUP($C199,'Results - OWASP'!$B$2:$L$297,10,FALSE)</f>
        <v>#N/A</v>
      </c>
      <c r="W199" t="e">
        <f>VLOOKUP($C199,'Results - OWASP'!$B$2:$L$297,11,FALSE)</f>
        <v>#N/A</v>
      </c>
      <c r="X199" t="e">
        <f>VLOOKUP($C199,'Results - RiskLevel'!$B$2:$G$297,3,FALSE)</f>
        <v>#N/A</v>
      </c>
      <c r="Y199" t="e">
        <f>VLOOKUP($C199,'Results - RiskLevel'!$B$2:$G$297,4,FALSE)</f>
        <v>#N/A</v>
      </c>
      <c r="Z199" t="e">
        <f>VLOOKUP($C199,'Results - RiskLevel'!$B$2:$G$297,5,FALSE)</f>
        <v>#N/A</v>
      </c>
      <c r="AA199" t="e">
        <f>VLOOKUP($C199,'Results - RiskLevel'!$B$2:$G$297,6,FALSE)</f>
        <v>#N/A</v>
      </c>
      <c r="AB199" t="e">
        <f>VLOOKUP($C199,'Results - RiskLevel'!$B$2:$G$297,2,FALSE)</f>
        <v>#N/A</v>
      </c>
    </row>
    <row r="200" spans="1:28" x14ac:dyDescent="0.2">
      <c r="A200">
        <v>199</v>
      </c>
      <c r="B200" t="s">
        <v>414</v>
      </c>
      <c r="C200" t="s">
        <v>415</v>
      </c>
      <c r="D200" t="s">
        <v>399</v>
      </c>
      <c r="E200" t="str">
        <f>VLOOKUP($C200,'APK Details'!$A$2:$E$295,3,FALSE)</f>
        <v>100,000,000+</v>
      </c>
      <c r="F200" t="str">
        <f>VLOOKUP($C200,'APK Details'!$A$2:$E$295,4,FALSE)</f>
        <v>5.177.2</v>
      </c>
      <c r="G200" t="str">
        <f>VLOOKUP($C200,'APK Details'!$A$2:$E$295,5,FALSE)</f>
        <v>2010-12-17</v>
      </c>
      <c r="H200" s="4">
        <f>VLOOKUP($C200,'Results - Sequence'!$B$2:$E$297,2,FALSE)</f>
        <v>44021.634601426893</v>
      </c>
      <c r="I200" s="4">
        <f>VLOOKUP($C200,'Results - Sequence'!$B$2:$E$297,3,FALSE)</f>
        <v>44021.637494892777</v>
      </c>
      <c r="J200" s="4">
        <f>VLOOKUP($C200,'Results - Sequence'!$B$2:$E$297,4,FALSE)</f>
        <v>2.8934658839716576E-3</v>
      </c>
      <c r="K200" t="str">
        <f>VLOOKUP($C200,Androbugs!$B$2:$C$297,2,FALSE)</f>
        <v>Y</v>
      </c>
      <c r="L200" t="str">
        <f>VLOOKUP($C200,Droidstatx!$B$2:$C$297,2,FALSE)</f>
        <v>Y</v>
      </c>
      <c r="M200" t="str">
        <f>VLOOKUP($C200,Super!$B$2:$C$297,2,FALSE)</f>
        <v>Y</v>
      </c>
      <c r="N200">
        <f>VLOOKUP($C200,'Results - OWASP'!$B$2:$L$297,2,FALSE)</f>
        <v>11</v>
      </c>
      <c r="O200">
        <f>VLOOKUP($C200,'Results - OWASP'!$B$2:$L$297,3,FALSE)</f>
        <v>8</v>
      </c>
      <c r="P200">
        <f>VLOOKUP($C200,'Results - OWASP'!$B$2:$L$297,4,FALSE)</f>
        <v>3</v>
      </c>
      <c r="Q200">
        <f>VLOOKUP($C200,'Results - OWASP'!$B$2:$L$297,5,FALSE)</f>
        <v>0</v>
      </c>
      <c r="R200">
        <f>VLOOKUP($C200,'Results - OWASP'!$B$2:$L$297,6,FALSE)</f>
        <v>4</v>
      </c>
      <c r="S200">
        <f>VLOOKUP($C200,'Results - OWASP'!$B$2:$L$297,7,FALSE)</f>
        <v>1</v>
      </c>
      <c r="T200">
        <f>VLOOKUP($C200,'Results - OWASP'!$B$2:$L$297,8,FALSE)</f>
        <v>6</v>
      </c>
      <c r="U200">
        <f>VLOOKUP($C200,'Results - OWASP'!$B$2:$L$297,9,FALSE)</f>
        <v>2</v>
      </c>
      <c r="V200">
        <f>VLOOKUP($C200,'Results - OWASP'!$B$2:$L$297,10,FALSE)</f>
        <v>2</v>
      </c>
      <c r="W200">
        <f>VLOOKUP($C200,'Results - OWASP'!$B$2:$L$297,11,FALSE)</f>
        <v>0</v>
      </c>
      <c r="X200">
        <f>VLOOKUP($C200,'Results - RiskLevel'!$B$2:$G$297,3,FALSE)</f>
        <v>37</v>
      </c>
      <c r="Y200">
        <f>VLOOKUP($C200,'Results - RiskLevel'!$B$2:$G$297,4,FALSE)</f>
        <v>10</v>
      </c>
      <c r="Z200">
        <f>VLOOKUP($C200,'Results - RiskLevel'!$B$2:$G$297,5,FALSE)</f>
        <v>21</v>
      </c>
      <c r="AA200">
        <f>VLOOKUP($C200,'Results - RiskLevel'!$B$2:$G$297,6,FALSE)</f>
        <v>6</v>
      </c>
      <c r="AB200">
        <f>VLOOKUP($C200,'Results - RiskLevel'!$B$2:$G$297,2,FALSE)</f>
        <v>0.52</v>
      </c>
    </row>
    <row r="201" spans="1:28" x14ac:dyDescent="0.2">
      <c r="A201">
        <v>200</v>
      </c>
      <c r="B201" t="s">
        <v>416</v>
      </c>
      <c r="C201" t="s">
        <v>417</v>
      </c>
      <c r="D201" t="s">
        <v>399</v>
      </c>
      <c r="E201" t="str">
        <f>VLOOKUP($C201,'APK Details'!$A$2:$E$295,3,FALSE)</f>
        <v>1,000+</v>
      </c>
      <c r="F201" t="str">
        <f>VLOOKUP($C201,'APK Details'!$A$2:$E$295,4,FALSE)</f>
        <v>4</v>
      </c>
      <c r="G201" t="str">
        <f>VLOOKUP($C201,'APK Details'!$A$2:$E$295,5,FALSE)</f>
        <v>2020-05-19</v>
      </c>
      <c r="H201" s="4">
        <f>VLOOKUP($C201,'Results - Sequence'!$B$2:$E$297,2,FALSE)</f>
        <v>44021.57946561381</v>
      </c>
      <c r="I201" s="4">
        <f>VLOOKUP($C201,'Results - Sequence'!$B$2:$E$297,3,FALSE)</f>
        <v>44021.579669449537</v>
      </c>
      <c r="J201" s="4">
        <f>VLOOKUP($C201,'Results - Sequence'!$B$2:$E$297,4,FALSE)</f>
        <v>2.0383572700666264E-4</v>
      </c>
      <c r="K201" t="str">
        <f>VLOOKUP($C201,Androbugs!$B$2:$C$297,2,FALSE)</f>
        <v>Y</v>
      </c>
      <c r="L201" t="str">
        <f>VLOOKUP($C201,Droidstatx!$B$2:$C$297,2,FALSE)</f>
        <v>Y</v>
      </c>
      <c r="M201" t="e">
        <f>VLOOKUP($C201,Super!$B$2:$C$297,2,FALSE)</f>
        <v>#N/A</v>
      </c>
      <c r="N201">
        <f>VLOOKUP($C201,'Results - OWASP'!$B$2:$L$297,2,FALSE)</f>
        <v>2</v>
      </c>
      <c r="O201">
        <f>VLOOKUP($C201,'Results - OWASP'!$B$2:$L$297,3,FALSE)</f>
        <v>2</v>
      </c>
      <c r="P201">
        <f>VLOOKUP($C201,'Results - OWASP'!$B$2:$L$297,4,FALSE)</f>
        <v>2</v>
      </c>
      <c r="Q201">
        <f>VLOOKUP($C201,'Results - OWASP'!$B$2:$L$297,5,FALSE)</f>
        <v>0</v>
      </c>
      <c r="R201">
        <f>VLOOKUP($C201,'Results - OWASP'!$B$2:$L$297,6,FALSE)</f>
        <v>1</v>
      </c>
      <c r="S201">
        <f>VLOOKUP($C201,'Results - OWASP'!$B$2:$L$297,7,FALSE)</f>
        <v>1</v>
      </c>
      <c r="T201">
        <f>VLOOKUP($C201,'Results - OWASP'!$B$2:$L$297,8,FALSE)</f>
        <v>1</v>
      </c>
      <c r="U201">
        <f>VLOOKUP($C201,'Results - OWASP'!$B$2:$L$297,9,FALSE)</f>
        <v>1</v>
      </c>
      <c r="V201">
        <f>VLOOKUP($C201,'Results - OWASP'!$B$2:$L$297,10,FALSE)</f>
        <v>0</v>
      </c>
      <c r="W201">
        <f>VLOOKUP($C201,'Results - OWASP'!$B$2:$L$297,11,FALSE)</f>
        <v>0</v>
      </c>
      <c r="X201">
        <f>VLOOKUP($C201,'Results - RiskLevel'!$B$2:$G$297,3,FALSE)</f>
        <v>10</v>
      </c>
      <c r="Y201">
        <f>VLOOKUP($C201,'Results - RiskLevel'!$B$2:$G$297,4,FALSE)</f>
        <v>5</v>
      </c>
      <c r="Z201">
        <f>VLOOKUP($C201,'Results - RiskLevel'!$B$2:$G$297,5,FALSE)</f>
        <v>4</v>
      </c>
      <c r="AA201">
        <f>VLOOKUP($C201,'Results - RiskLevel'!$B$2:$G$297,6,FALSE)</f>
        <v>1</v>
      </c>
      <c r="AB201">
        <f>VLOOKUP($C201,'Results - RiskLevel'!$B$2:$G$297,2,FALSE)</f>
        <v>0.46</v>
      </c>
    </row>
    <row r="202" spans="1:28" x14ac:dyDescent="0.2">
      <c r="A202">
        <v>201</v>
      </c>
      <c r="B202" t="s">
        <v>418</v>
      </c>
      <c r="C202" t="s">
        <v>419</v>
      </c>
      <c r="D202" t="s">
        <v>420</v>
      </c>
      <c r="E202" t="str">
        <f>VLOOKUP($C202,'APK Details'!$A$2:$E$295,3,FALSE)</f>
        <v>100,000,000+</v>
      </c>
      <c r="F202" t="str">
        <f>VLOOKUP($C202,'APK Details'!$A$2:$E$295,4,FALSE)</f>
        <v>Varies with device</v>
      </c>
      <c r="G202" t="str">
        <f>VLOOKUP($C202,'APK Details'!$A$2:$E$295,5,FALSE)</f>
        <v>2012-03-01</v>
      </c>
      <c r="H202" s="4">
        <f>VLOOKUP($C202,'Results - Sequence'!$B$2:$E$297,2,FALSE)</f>
        <v>44021.632278921992</v>
      </c>
      <c r="I202" s="4">
        <f>VLOOKUP($C202,'Results - Sequence'!$B$2:$E$297,3,FALSE)</f>
        <v>44021.632739512272</v>
      </c>
      <c r="J202" s="4">
        <f>VLOOKUP($C202,'Results - Sequence'!$B$2:$E$297,4,FALSE)</f>
        <v>4.6059027954470366E-4</v>
      </c>
      <c r="K202" t="str">
        <f>VLOOKUP($C202,Androbugs!$B$2:$C$297,2,FALSE)</f>
        <v>Y</v>
      </c>
      <c r="L202" t="str">
        <f>VLOOKUP($C202,Droidstatx!$B$2:$C$297,2,FALSE)</f>
        <v>Y</v>
      </c>
      <c r="M202" t="str">
        <f>VLOOKUP($C202,Super!$B$2:$C$297,2,FALSE)</f>
        <v>Y</v>
      </c>
      <c r="N202">
        <f>VLOOKUP($C202,'Results - OWASP'!$B$2:$L$297,2,FALSE)</f>
        <v>7</v>
      </c>
      <c r="O202">
        <f>VLOOKUP($C202,'Results - OWASP'!$B$2:$L$297,3,FALSE)</f>
        <v>3</v>
      </c>
      <c r="P202">
        <f>VLOOKUP($C202,'Results - OWASP'!$B$2:$L$297,4,FALSE)</f>
        <v>3</v>
      </c>
      <c r="Q202">
        <f>VLOOKUP($C202,'Results - OWASP'!$B$2:$L$297,5,FALSE)</f>
        <v>0</v>
      </c>
      <c r="R202">
        <f>VLOOKUP($C202,'Results - OWASP'!$B$2:$L$297,6,FALSE)</f>
        <v>1</v>
      </c>
      <c r="S202">
        <f>VLOOKUP($C202,'Results - OWASP'!$B$2:$L$297,7,FALSE)</f>
        <v>1</v>
      </c>
      <c r="T202">
        <f>VLOOKUP($C202,'Results - OWASP'!$B$2:$L$297,8,FALSE)</f>
        <v>1</v>
      </c>
      <c r="U202">
        <f>VLOOKUP($C202,'Results - OWASP'!$B$2:$L$297,9,FALSE)</f>
        <v>2</v>
      </c>
      <c r="V202">
        <f>VLOOKUP($C202,'Results - OWASP'!$B$2:$L$297,10,FALSE)</f>
        <v>1</v>
      </c>
      <c r="W202">
        <f>VLOOKUP($C202,'Results - OWASP'!$B$2:$L$297,11,FALSE)</f>
        <v>1</v>
      </c>
      <c r="X202">
        <f>VLOOKUP($C202,'Results - RiskLevel'!$B$2:$G$297,3,FALSE)</f>
        <v>20</v>
      </c>
      <c r="Y202">
        <f>VLOOKUP($C202,'Results - RiskLevel'!$B$2:$G$297,4,FALSE)</f>
        <v>4</v>
      </c>
      <c r="Z202">
        <f>VLOOKUP($C202,'Results - RiskLevel'!$B$2:$G$297,5,FALSE)</f>
        <v>12</v>
      </c>
      <c r="AA202">
        <f>VLOOKUP($C202,'Results - RiskLevel'!$B$2:$G$297,6,FALSE)</f>
        <v>4</v>
      </c>
      <c r="AB202">
        <f>VLOOKUP($C202,'Results - RiskLevel'!$B$2:$G$297,2,FALSE)</f>
        <v>0.51</v>
      </c>
    </row>
    <row r="203" spans="1:28" x14ac:dyDescent="0.2">
      <c r="A203">
        <v>202</v>
      </c>
      <c r="B203" t="s">
        <v>421</v>
      </c>
      <c r="C203" t="s">
        <v>422</v>
      </c>
      <c r="D203" t="s">
        <v>420</v>
      </c>
      <c r="E203" t="str">
        <f>VLOOKUP($C203,'APK Details'!$A$2:$E$295,3,FALSE)</f>
        <v>1,000,000+</v>
      </c>
      <c r="F203" t="str">
        <f>VLOOKUP($C203,'APK Details'!$A$2:$E$295,4,FALSE)</f>
        <v>2.9.11-weather-home</v>
      </c>
      <c r="G203" t="str">
        <f>VLOOKUP($C203,'APK Details'!$A$2:$E$295,5,FALSE)</f>
        <v>2019-04-17</v>
      </c>
      <c r="H203" s="4">
        <f>VLOOKUP($C203,'Results - Sequence'!$B$2:$E$297,2,FALSE)</f>
        <v>44021.585272952827</v>
      </c>
      <c r="I203" s="4">
        <f>VLOOKUP($C203,'Results - Sequence'!$B$2:$E$297,3,FALSE)</f>
        <v>44021.585707566031</v>
      </c>
      <c r="J203" s="4">
        <f>VLOOKUP($C203,'Results - Sequence'!$B$2:$E$297,4,FALSE)</f>
        <v>4.3461320456117392E-4</v>
      </c>
      <c r="K203" t="str">
        <f>VLOOKUP($C203,Androbugs!$B$2:$C$297,2,FALSE)</f>
        <v>Y</v>
      </c>
      <c r="L203" t="str">
        <f>VLOOKUP($C203,Droidstatx!$B$2:$C$297,2,FALSE)</f>
        <v>Y</v>
      </c>
      <c r="M203" t="str">
        <f>VLOOKUP($C203,Super!$B$2:$C$297,2,FALSE)</f>
        <v>Y</v>
      </c>
      <c r="N203">
        <f>VLOOKUP($C203,'Results - OWASP'!$B$2:$L$297,2,FALSE)</f>
        <v>8</v>
      </c>
      <c r="O203">
        <f>VLOOKUP($C203,'Results - OWASP'!$B$2:$L$297,3,FALSE)</f>
        <v>6</v>
      </c>
      <c r="P203">
        <f>VLOOKUP($C203,'Results - OWASP'!$B$2:$L$297,4,FALSE)</f>
        <v>4</v>
      </c>
      <c r="Q203">
        <f>VLOOKUP($C203,'Results - OWASP'!$B$2:$L$297,5,FALSE)</f>
        <v>0</v>
      </c>
      <c r="R203">
        <f>VLOOKUP($C203,'Results - OWASP'!$B$2:$L$297,6,FALSE)</f>
        <v>4</v>
      </c>
      <c r="S203">
        <f>VLOOKUP($C203,'Results - OWASP'!$B$2:$L$297,7,FALSE)</f>
        <v>1</v>
      </c>
      <c r="T203">
        <f>VLOOKUP($C203,'Results - OWASP'!$B$2:$L$297,8,FALSE)</f>
        <v>5</v>
      </c>
      <c r="U203">
        <f>VLOOKUP($C203,'Results - OWASP'!$B$2:$L$297,9,FALSE)</f>
        <v>1</v>
      </c>
      <c r="V203">
        <f>VLOOKUP($C203,'Results - OWASP'!$B$2:$L$297,10,FALSE)</f>
        <v>1</v>
      </c>
      <c r="W203">
        <f>VLOOKUP($C203,'Results - OWASP'!$B$2:$L$297,11,FALSE)</f>
        <v>1</v>
      </c>
      <c r="X203">
        <f>VLOOKUP($C203,'Results - RiskLevel'!$B$2:$G$297,3,FALSE)</f>
        <v>31</v>
      </c>
      <c r="Y203">
        <f>VLOOKUP($C203,'Results - RiskLevel'!$B$2:$G$297,4,FALSE)</f>
        <v>9</v>
      </c>
      <c r="Z203">
        <f>VLOOKUP($C203,'Results - RiskLevel'!$B$2:$G$297,5,FALSE)</f>
        <v>16</v>
      </c>
      <c r="AA203">
        <f>VLOOKUP($C203,'Results - RiskLevel'!$B$2:$G$297,6,FALSE)</f>
        <v>6</v>
      </c>
      <c r="AB203">
        <f>VLOOKUP($C203,'Results - RiskLevel'!$B$2:$G$297,2,FALSE)</f>
        <v>0.56000000000000005</v>
      </c>
    </row>
    <row r="204" spans="1:28" x14ac:dyDescent="0.2">
      <c r="A204">
        <v>203</v>
      </c>
      <c r="B204" t="s">
        <v>423</v>
      </c>
      <c r="C204" t="s">
        <v>424</v>
      </c>
      <c r="D204" t="s">
        <v>420</v>
      </c>
      <c r="E204" t="str">
        <f>VLOOKUP($C204,'APK Details'!$A$2:$E$295,3,FALSE)</f>
        <v>10,000,000+</v>
      </c>
      <c r="F204" t="str">
        <f>VLOOKUP($C204,'APK Details'!$A$2:$E$295,4,FALSE)</f>
        <v>Varies with device</v>
      </c>
      <c r="G204" t="str">
        <f>VLOOKUP($C204,'APK Details'!$A$2:$E$295,5,FALSE)</f>
        <v>2016-05-04</v>
      </c>
      <c r="H204" s="4">
        <f>VLOOKUP($C204,'Results - Sequence'!$B$2:$E$297,2,FALSE)</f>
        <v>44021.618623194758</v>
      </c>
      <c r="I204" s="4">
        <f>VLOOKUP($C204,'Results - Sequence'!$B$2:$E$297,3,FALSE)</f>
        <v>44021.619130600273</v>
      </c>
      <c r="J204" s="4">
        <f>VLOOKUP($C204,'Results - Sequence'!$B$2:$E$297,4,FALSE)</f>
        <v>5.0740551523631439E-4</v>
      </c>
      <c r="K204" t="str">
        <f>VLOOKUP($C204,Androbugs!$B$2:$C$297,2,FALSE)</f>
        <v>Y</v>
      </c>
      <c r="L204" t="str">
        <f>VLOOKUP($C204,Droidstatx!$B$2:$C$297,2,FALSE)</f>
        <v>Y</v>
      </c>
      <c r="M204" t="str">
        <f>VLOOKUP($C204,Super!$B$2:$C$297,2,FALSE)</f>
        <v>Y</v>
      </c>
      <c r="N204">
        <f>VLOOKUP($C204,'Results - OWASP'!$B$2:$L$297,2,FALSE)</f>
        <v>8</v>
      </c>
      <c r="O204">
        <f>VLOOKUP($C204,'Results - OWASP'!$B$2:$L$297,3,FALSE)</f>
        <v>10</v>
      </c>
      <c r="P204">
        <f>VLOOKUP($C204,'Results - OWASP'!$B$2:$L$297,4,FALSE)</f>
        <v>4</v>
      </c>
      <c r="Q204">
        <f>VLOOKUP($C204,'Results - OWASP'!$B$2:$L$297,5,FALSE)</f>
        <v>0</v>
      </c>
      <c r="R204">
        <f>VLOOKUP($C204,'Results - OWASP'!$B$2:$L$297,6,FALSE)</f>
        <v>5</v>
      </c>
      <c r="S204">
        <f>VLOOKUP($C204,'Results - OWASP'!$B$2:$L$297,7,FALSE)</f>
        <v>1</v>
      </c>
      <c r="T204">
        <f>VLOOKUP($C204,'Results - OWASP'!$B$2:$L$297,8,FALSE)</f>
        <v>3</v>
      </c>
      <c r="U204">
        <f>VLOOKUP($C204,'Results - OWASP'!$B$2:$L$297,9,FALSE)</f>
        <v>2</v>
      </c>
      <c r="V204">
        <f>VLOOKUP($C204,'Results - OWASP'!$B$2:$L$297,10,FALSE)</f>
        <v>1</v>
      </c>
      <c r="W204">
        <f>VLOOKUP($C204,'Results - OWASP'!$B$2:$L$297,11,FALSE)</f>
        <v>1</v>
      </c>
      <c r="X204">
        <f>VLOOKUP($C204,'Results - RiskLevel'!$B$2:$G$297,3,FALSE)</f>
        <v>35</v>
      </c>
      <c r="Y204">
        <f>VLOOKUP($C204,'Results - RiskLevel'!$B$2:$G$297,4,FALSE)</f>
        <v>11</v>
      </c>
      <c r="Z204">
        <f>VLOOKUP($C204,'Results - RiskLevel'!$B$2:$G$297,5,FALSE)</f>
        <v>18</v>
      </c>
      <c r="AA204">
        <f>VLOOKUP($C204,'Results - RiskLevel'!$B$2:$G$297,6,FALSE)</f>
        <v>6</v>
      </c>
      <c r="AB204">
        <f>VLOOKUP($C204,'Results - RiskLevel'!$B$2:$G$297,2,FALSE)</f>
        <v>0.54</v>
      </c>
    </row>
    <row r="205" spans="1:28" x14ac:dyDescent="0.2">
      <c r="A205">
        <v>204</v>
      </c>
      <c r="B205" t="s">
        <v>425</v>
      </c>
      <c r="C205" t="s">
        <v>426</v>
      </c>
      <c r="D205" t="s">
        <v>420</v>
      </c>
      <c r="E205" t="str">
        <f>VLOOKUP($C205,'APK Details'!$A$2:$E$295,3,FALSE)</f>
        <v>10,000,000+</v>
      </c>
      <c r="F205" t="str">
        <f>VLOOKUP($C205,'APK Details'!$A$2:$E$295,4,FALSE)</f>
        <v>Varies with device</v>
      </c>
      <c r="G205" t="str">
        <f>VLOOKUP($C205,'APK Details'!$A$2:$E$295,5,FALSE)</f>
        <v>2011-12-22</v>
      </c>
      <c r="H205" s="4">
        <f>VLOOKUP($C205,'Results - Sequence'!$B$2:$E$297,2,FALSE)</f>
        <v>44021.556847201282</v>
      </c>
      <c r="I205" s="4">
        <f>VLOOKUP($C205,'Results - Sequence'!$B$2:$E$297,3,FALSE)</f>
        <v>44021.557338895567</v>
      </c>
      <c r="J205" s="4">
        <f>VLOOKUP($C205,'Results - Sequence'!$B$2:$E$297,4,FALSE)</f>
        <v>4.9169428530149162E-4</v>
      </c>
      <c r="K205" t="str">
        <f>VLOOKUP($C205,Androbugs!$B$2:$C$297,2,FALSE)</f>
        <v>Y</v>
      </c>
      <c r="L205" t="str">
        <f>VLOOKUP($C205,Droidstatx!$B$2:$C$297,2,FALSE)</f>
        <v>Y</v>
      </c>
      <c r="M205" t="str">
        <f>VLOOKUP($C205,Super!$B$2:$C$297,2,FALSE)</f>
        <v>Y</v>
      </c>
      <c r="N205">
        <f>VLOOKUP($C205,'Results - OWASP'!$B$2:$L$297,2,FALSE)</f>
        <v>9</v>
      </c>
      <c r="O205">
        <f>VLOOKUP($C205,'Results - OWASP'!$B$2:$L$297,3,FALSE)</f>
        <v>7</v>
      </c>
      <c r="P205">
        <f>VLOOKUP($C205,'Results - OWASP'!$B$2:$L$297,4,FALSE)</f>
        <v>4</v>
      </c>
      <c r="Q205">
        <f>VLOOKUP($C205,'Results - OWASP'!$B$2:$L$297,5,FALSE)</f>
        <v>0</v>
      </c>
      <c r="R205">
        <f>VLOOKUP($C205,'Results - OWASP'!$B$2:$L$297,6,FALSE)</f>
        <v>3</v>
      </c>
      <c r="S205">
        <f>VLOOKUP($C205,'Results - OWASP'!$B$2:$L$297,7,FALSE)</f>
        <v>1</v>
      </c>
      <c r="T205">
        <f>VLOOKUP($C205,'Results - OWASP'!$B$2:$L$297,8,FALSE)</f>
        <v>5</v>
      </c>
      <c r="U205">
        <f>VLOOKUP($C205,'Results - OWASP'!$B$2:$L$297,9,FALSE)</f>
        <v>2</v>
      </c>
      <c r="V205">
        <f>VLOOKUP($C205,'Results - OWASP'!$B$2:$L$297,10,FALSE)</f>
        <v>1</v>
      </c>
      <c r="W205">
        <f>VLOOKUP($C205,'Results - OWASP'!$B$2:$L$297,11,FALSE)</f>
        <v>0</v>
      </c>
      <c r="X205">
        <f>VLOOKUP($C205,'Results - RiskLevel'!$B$2:$G$297,3,FALSE)</f>
        <v>32</v>
      </c>
      <c r="Y205">
        <f>VLOOKUP($C205,'Results - RiskLevel'!$B$2:$G$297,4,FALSE)</f>
        <v>10</v>
      </c>
      <c r="Z205">
        <f>VLOOKUP($C205,'Results - RiskLevel'!$B$2:$G$297,5,FALSE)</f>
        <v>15</v>
      </c>
      <c r="AA205">
        <f>VLOOKUP($C205,'Results - RiskLevel'!$B$2:$G$297,6,FALSE)</f>
        <v>7</v>
      </c>
      <c r="AB205">
        <f>VLOOKUP($C205,'Results - RiskLevel'!$B$2:$G$297,2,FALSE)</f>
        <v>0.52</v>
      </c>
    </row>
    <row r="206" spans="1:28" x14ac:dyDescent="0.2">
      <c r="A206">
        <v>205</v>
      </c>
      <c r="B206" t="s">
        <v>427</v>
      </c>
      <c r="C206" t="s">
        <v>428</v>
      </c>
      <c r="D206" t="s">
        <v>420</v>
      </c>
      <c r="E206" t="str">
        <f>VLOOKUP($C206,'APK Details'!$A$2:$E$295,3,FALSE)</f>
        <v>50,000,000+</v>
      </c>
      <c r="F206" t="str">
        <f>VLOOKUP($C206,'APK Details'!$A$2:$E$295,4,FALSE)</f>
        <v>Varies with device</v>
      </c>
      <c r="G206" t="str">
        <f>VLOOKUP($C206,'APK Details'!$A$2:$E$295,5,FALSE)</f>
        <v>2012-03-06</v>
      </c>
      <c r="H206" s="4">
        <f>VLOOKUP($C206,'Results - Sequence'!$B$2:$E$297,2,FALSE)</f>
        <v>44021.60332821749</v>
      </c>
      <c r="I206" s="4">
        <f>VLOOKUP($C206,'Results - Sequence'!$B$2:$E$297,3,FALSE)</f>
        <v>44021.603710825337</v>
      </c>
      <c r="J206" s="4">
        <f>VLOOKUP($C206,'Results - Sequence'!$B$2:$E$297,4,FALSE)</f>
        <v>3.826078464044258E-4</v>
      </c>
      <c r="K206" t="str">
        <f>VLOOKUP($C206,Androbugs!$B$2:$C$297,2,FALSE)</f>
        <v>Y</v>
      </c>
      <c r="L206" t="str">
        <f>VLOOKUP($C206,Droidstatx!$B$2:$C$297,2,FALSE)</f>
        <v>Y</v>
      </c>
      <c r="M206" t="str">
        <f>VLOOKUP($C206,Super!$B$2:$C$297,2,FALSE)</f>
        <v>Y</v>
      </c>
      <c r="N206">
        <f>VLOOKUP($C206,'Results - OWASP'!$B$2:$L$297,2,FALSE)</f>
        <v>10</v>
      </c>
      <c r="O206">
        <f>VLOOKUP($C206,'Results - OWASP'!$B$2:$L$297,3,FALSE)</f>
        <v>10</v>
      </c>
      <c r="P206">
        <f>VLOOKUP($C206,'Results - OWASP'!$B$2:$L$297,4,FALSE)</f>
        <v>2</v>
      </c>
      <c r="Q206">
        <f>VLOOKUP($C206,'Results - OWASP'!$B$2:$L$297,5,FALSE)</f>
        <v>0</v>
      </c>
      <c r="R206">
        <f>VLOOKUP($C206,'Results - OWASP'!$B$2:$L$297,6,FALSE)</f>
        <v>5</v>
      </c>
      <c r="S206">
        <f>VLOOKUP($C206,'Results - OWASP'!$B$2:$L$297,7,FALSE)</f>
        <v>1</v>
      </c>
      <c r="T206">
        <f>VLOOKUP($C206,'Results - OWASP'!$B$2:$L$297,8,FALSE)</f>
        <v>6</v>
      </c>
      <c r="U206">
        <f>VLOOKUP($C206,'Results - OWASP'!$B$2:$L$297,9,FALSE)</f>
        <v>4</v>
      </c>
      <c r="V206">
        <f>VLOOKUP($C206,'Results - OWASP'!$B$2:$L$297,10,FALSE)</f>
        <v>1</v>
      </c>
      <c r="W206">
        <f>VLOOKUP($C206,'Results - OWASP'!$B$2:$L$297,11,FALSE)</f>
        <v>0</v>
      </c>
      <c r="X206">
        <f>VLOOKUP($C206,'Results - RiskLevel'!$B$2:$G$297,3,FALSE)</f>
        <v>39</v>
      </c>
      <c r="Y206">
        <f>VLOOKUP($C206,'Results - RiskLevel'!$B$2:$G$297,4,FALSE)</f>
        <v>14</v>
      </c>
      <c r="Z206">
        <f>VLOOKUP($C206,'Results - RiskLevel'!$B$2:$G$297,5,FALSE)</f>
        <v>18</v>
      </c>
      <c r="AA206">
        <f>VLOOKUP($C206,'Results - RiskLevel'!$B$2:$G$297,6,FALSE)</f>
        <v>7</v>
      </c>
      <c r="AB206">
        <f>VLOOKUP($C206,'Results - RiskLevel'!$B$2:$G$297,2,FALSE)</f>
        <v>0.52</v>
      </c>
    </row>
    <row r="207" spans="1:28" x14ac:dyDescent="0.2">
      <c r="A207">
        <v>206</v>
      </c>
      <c r="B207" t="s">
        <v>429</v>
      </c>
      <c r="C207" t="s">
        <v>430</v>
      </c>
      <c r="D207" t="s">
        <v>420</v>
      </c>
      <c r="E207" t="str">
        <f>VLOOKUP($C207,'APK Details'!$A$2:$E$295,3,FALSE)</f>
        <v>50,000,000+</v>
      </c>
      <c r="F207" t="str">
        <f>VLOOKUP($C207,'APK Details'!$A$2:$E$295,4,FALSE)</f>
        <v>2020.13.3</v>
      </c>
      <c r="G207" t="str">
        <f>VLOOKUP($C207,'APK Details'!$A$2:$E$295,5,FALSE)</f>
        <v>2012-07-17</v>
      </c>
      <c r="H207" s="4">
        <f>VLOOKUP($C207,'Results - Sequence'!$B$2:$E$297,2,FALSE)</f>
        <v>44021.585707632606</v>
      </c>
      <c r="I207" s="4">
        <f>VLOOKUP($C207,'Results - Sequence'!$B$2:$E$297,3,FALSE)</f>
        <v>44021.586324197648</v>
      </c>
      <c r="J207" s="4">
        <f>VLOOKUP($C207,'Results - Sequence'!$B$2:$E$297,4,FALSE)</f>
        <v>6.1656504112761468E-4</v>
      </c>
      <c r="K207" t="str">
        <f>VLOOKUP($C207,Androbugs!$B$2:$C$297,2,FALSE)</f>
        <v>Y</v>
      </c>
      <c r="L207" t="str">
        <f>VLOOKUP($C207,Droidstatx!$B$2:$C$297,2,FALSE)</f>
        <v>Y</v>
      </c>
      <c r="M207" t="e">
        <f>VLOOKUP($C207,Super!$B$2:$C$297,2,FALSE)</f>
        <v>#N/A</v>
      </c>
      <c r="N207">
        <f>VLOOKUP($C207,'Results - OWASP'!$B$2:$L$297,2,FALSE)</f>
        <v>8</v>
      </c>
      <c r="O207">
        <f>VLOOKUP($C207,'Results - OWASP'!$B$2:$L$297,3,FALSE)</f>
        <v>6</v>
      </c>
      <c r="P207">
        <f>VLOOKUP($C207,'Results - OWASP'!$B$2:$L$297,4,FALSE)</f>
        <v>4</v>
      </c>
      <c r="Q207">
        <f>VLOOKUP($C207,'Results - OWASP'!$B$2:$L$297,5,FALSE)</f>
        <v>0</v>
      </c>
      <c r="R207">
        <f>VLOOKUP($C207,'Results - OWASP'!$B$2:$L$297,6,FALSE)</f>
        <v>1</v>
      </c>
      <c r="S207">
        <f>VLOOKUP($C207,'Results - OWASP'!$B$2:$L$297,7,FALSE)</f>
        <v>1</v>
      </c>
      <c r="T207">
        <f>VLOOKUP($C207,'Results - OWASP'!$B$2:$L$297,8,FALSE)</f>
        <v>2</v>
      </c>
      <c r="U207">
        <f>VLOOKUP($C207,'Results - OWASP'!$B$2:$L$297,9,FALSE)</f>
        <v>2</v>
      </c>
      <c r="V207">
        <f>VLOOKUP($C207,'Results - OWASP'!$B$2:$L$297,10,FALSE)</f>
        <v>2</v>
      </c>
      <c r="W207">
        <f>VLOOKUP($C207,'Results - OWASP'!$B$2:$L$297,11,FALSE)</f>
        <v>1</v>
      </c>
      <c r="X207">
        <f>VLOOKUP($C207,'Results - RiskLevel'!$B$2:$G$297,3,FALSE)</f>
        <v>27</v>
      </c>
      <c r="Y207">
        <f>VLOOKUP($C207,'Results - RiskLevel'!$B$2:$G$297,4,FALSE)</f>
        <v>8</v>
      </c>
      <c r="Z207">
        <f>VLOOKUP($C207,'Results - RiskLevel'!$B$2:$G$297,5,FALSE)</f>
        <v>13</v>
      </c>
      <c r="AA207">
        <f>VLOOKUP($C207,'Results - RiskLevel'!$B$2:$G$297,6,FALSE)</f>
        <v>6</v>
      </c>
      <c r="AB207">
        <f>VLOOKUP($C207,'Results - RiskLevel'!$B$2:$G$297,2,FALSE)</f>
        <v>0.55000000000000004</v>
      </c>
    </row>
    <row r="208" spans="1:28" x14ac:dyDescent="0.2">
      <c r="A208">
        <v>207</v>
      </c>
      <c r="B208" t="s">
        <v>431</v>
      </c>
      <c r="C208" t="s">
        <v>432</v>
      </c>
      <c r="D208" t="s">
        <v>420</v>
      </c>
      <c r="E208" t="str">
        <f>VLOOKUP($C208,'APK Details'!$A$2:$E$295,3,FALSE)</f>
        <v>50,000,000+</v>
      </c>
      <c r="F208" t="str">
        <f>VLOOKUP($C208,'APK Details'!$A$2:$E$295,4,FALSE)</f>
        <v>Varies with device</v>
      </c>
      <c r="G208" t="str">
        <f>VLOOKUP($C208,'APK Details'!$A$2:$E$295,5,FALSE)</f>
        <v>2012-01-11</v>
      </c>
      <c r="H208" s="4">
        <f>VLOOKUP($C208,'Results - Sequence'!$B$2:$E$297,2,FALSE)</f>
        <v>44021.5997872031</v>
      </c>
      <c r="I208" s="4">
        <f>VLOOKUP($C208,'Results - Sequence'!$B$2:$E$297,3,FALSE)</f>
        <v>44021.600221874978</v>
      </c>
      <c r="J208" s="4">
        <f>VLOOKUP($C208,'Results - Sequence'!$B$2:$E$297,4,FALSE)</f>
        <v>4.3467187788337469E-4</v>
      </c>
      <c r="K208" t="str">
        <f>VLOOKUP($C208,Androbugs!$B$2:$C$297,2,FALSE)</f>
        <v>Y</v>
      </c>
      <c r="L208" t="str">
        <f>VLOOKUP($C208,Droidstatx!$B$2:$C$297,2,FALSE)</f>
        <v>Y</v>
      </c>
      <c r="M208" t="e">
        <f>VLOOKUP($C208,Super!$B$2:$C$297,2,FALSE)</f>
        <v>#N/A</v>
      </c>
      <c r="N208">
        <f>VLOOKUP($C208,'Results - OWASP'!$B$2:$L$297,2,FALSE)</f>
        <v>8</v>
      </c>
      <c r="O208">
        <f>VLOOKUP($C208,'Results - OWASP'!$B$2:$L$297,3,FALSE)</f>
        <v>2</v>
      </c>
      <c r="P208">
        <f>VLOOKUP($C208,'Results - OWASP'!$B$2:$L$297,4,FALSE)</f>
        <v>2</v>
      </c>
      <c r="Q208">
        <f>VLOOKUP($C208,'Results - OWASP'!$B$2:$L$297,5,FALSE)</f>
        <v>0</v>
      </c>
      <c r="R208">
        <f>VLOOKUP($C208,'Results - OWASP'!$B$2:$L$297,6,FALSE)</f>
        <v>2</v>
      </c>
      <c r="S208">
        <f>VLOOKUP($C208,'Results - OWASP'!$B$2:$L$297,7,FALSE)</f>
        <v>1</v>
      </c>
      <c r="T208">
        <f>VLOOKUP($C208,'Results - OWASP'!$B$2:$L$297,8,FALSE)</f>
        <v>2</v>
      </c>
      <c r="U208">
        <f>VLOOKUP($C208,'Results - OWASP'!$B$2:$L$297,9,FALSE)</f>
        <v>2</v>
      </c>
      <c r="V208">
        <f>VLOOKUP($C208,'Results - OWASP'!$B$2:$L$297,10,FALSE)</f>
        <v>1</v>
      </c>
      <c r="W208">
        <f>VLOOKUP($C208,'Results - OWASP'!$B$2:$L$297,11,FALSE)</f>
        <v>1</v>
      </c>
      <c r="X208">
        <f>VLOOKUP($C208,'Results - RiskLevel'!$B$2:$G$297,3,FALSE)</f>
        <v>21</v>
      </c>
      <c r="Y208">
        <f>VLOOKUP($C208,'Results - RiskLevel'!$B$2:$G$297,4,FALSE)</f>
        <v>5</v>
      </c>
      <c r="Z208">
        <f>VLOOKUP($C208,'Results - RiskLevel'!$B$2:$G$297,5,FALSE)</f>
        <v>12</v>
      </c>
      <c r="AA208">
        <f>VLOOKUP($C208,'Results - RiskLevel'!$B$2:$G$297,6,FALSE)</f>
        <v>4</v>
      </c>
      <c r="AB208">
        <f>VLOOKUP($C208,'Results - RiskLevel'!$B$2:$G$297,2,FALSE)</f>
        <v>0.54</v>
      </c>
    </row>
    <row r="209" spans="1:28" x14ac:dyDescent="0.2">
      <c r="A209">
        <v>208</v>
      </c>
      <c r="B209" t="s">
        <v>433</v>
      </c>
      <c r="C209" t="s">
        <v>434</v>
      </c>
      <c r="D209" t="s">
        <v>420</v>
      </c>
      <c r="E209" t="str">
        <f>VLOOKUP($C209,'APK Details'!$A$2:$E$295,3,FALSE)</f>
        <v>10,000,000+</v>
      </c>
      <c r="F209" t="str">
        <f>VLOOKUP($C209,'APK Details'!$A$2:$E$295,4,FALSE)</f>
        <v>Varies with device</v>
      </c>
      <c r="G209" t="str">
        <f>VLOOKUP($C209,'APK Details'!$A$2:$E$295,5,FALSE)</f>
        <v>2012-01-24</v>
      </c>
      <c r="H209" s="4">
        <f>VLOOKUP($C209,'Results - Sequence'!$B$2:$E$297,2,FALSE)</f>
        <v>44021.550729112467</v>
      </c>
      <c r="I209" s="4">
        <f>VLOOKUP($C209,'Results - Sequence'!$B$2:$E$297,3,FALSE)</f>
        <v>44021.551217446613</v>
      </c>
      <c r="J209" s="4">
        <f>VLOOKUP($C209,'Results - Sequence'!$B$2:$E$297,4,FALSE)</f>
        <v>4.8833414621185511E-4</v>
      </c>
      <c r="K209" t="str">
        <f>VLOOKUP($C209,Androbugs!$B$2:$C$297,2,FALSE)</f>
        <v>Y</v>
      </c>
      <c r="L209" t="str">
        <f>VLOOKUP($C209,Droidstatx!$B$2:$C$297,2,FALSE)</f>
        <v>Y</v>
      </c>
      <c r="M209" t="str">
        <f>VLOOKUP($C209,Super!$B$2:$C$297,2,FALSE)</f>
        <v>Y</v>
      </c>
      <c r="N209">
        <f>VLOOKUP($C209,'Results - OWASP'!$B$2:$L$297,2,FALSE)</f>
        <v>9</v>
      </c>
      <c r="O209">
        <f>VLOOKUP($C209,'Results - OWASP'!$B$2:$L$297,3,FALSE)</f>
        <v>7</v>
      </c>
      <c r="P209">
        <f>VLOOKUP($C209,'Results - OWASP'!$B$2:$L$297,4,FALSE)</f>
        <v>2</v>
      </c>
      <c r="Q209">
        <f>VLOOKUP($C209,'Results - OWASP'!$B$2:$L$297,5,FALSE)</f>
        <v>0</v>
      </c>
      <c r="R209">
        <f>VLOOKUP($C209,'Results - OWASP'!$B$2:$L$297,6,FALSE)</f>
        <v>4</v>
      </c>
      <c r="S209">
        <f>VLOOKUP($C209,'Results - OWASP'!$B$2:$L$297,7,FALSE)</f>
        <v>1</v>
      </c>
      <c r="T209">
        <f>VLOOKUP($C209,'Results - OWASP'!$B$2:$L$297,8,FALSE)</f>
        <v>6</v>
      </c>
      <c r="U209">
        <f>VLOOKUP($C209,'Results - OWASP'!$B$2:$L$297,9,FALSE)</f>
        <v>2</v>
      </c>
      <c r="V209">
        <f>VLOOKUP($C209,'Results - OWASP'!$B$2:$L$297,10,FALSE)</f>
        <v>1</v>
      </c>
      <c r="W209">
        <f>VLOOKUP($C209,'Results - OWASP'!$B$2:$L$297,11,FALSE)</f>
        <v>1</v>
      </c>
      <c r="X209">
        <f>VLOOKUP($C209,'Results - RiskLevel'!$B$2:$G$297,3,FALSE)</f>
        <v>33</v>
      </c>
      <c r="Y209">
        <f>VLOOKUP($C209,'Results - RiskLevel'!$B$2:$G$297,4,FALSE)</f>
        <v>12</v>
      </c>
      <c r="Z209">
        <f>VLOOKUP($C209,'Results - RiskLevel'!$B$2:$G$297,5,FALSE)</f>
        <v>16</v>
      </c>
      <c r="AA209">
        <f>VLOOKUP($C209,'Results - RiskLevel'!$B$2:$G$297,6,FALSE)</f>
        <v>5</v>
      </c>
      <c r="AB209">
        <f>VLOOKUP($C209,'Results - RiskLevel'!$B$2:$G$297,2,FALSE)</f>
        <v>0.51</v>
      </c>
    </row>
    <row r="210" spans="1:28" x14ac:dyDescent="0.2">
      <c r="A210">
        <v>209</v>
      </c>
      <c r="B210" t="s">
        <v>435</v>
      </c>
      <c r="C210" t="s">
        <v>436</v>
      </c>
      <c r="D210" t="s">
        <v>420</v>
      </c>
      <c r="E210" t="str">
        <f>VLOOKUP($C210,'APK Details'!$A$2:$E$295,3,FALSE)</f>
        <v>10,000,000+</v>
      </c>
      <c r="F210" t="str">
        <f>VLOOKUP($C210,'APK Details'!$A$2:$E$295,4,FALSE)</f>
        <v>59</v>
      </c>
      <c r="G210" t="str">
        <f>VLOOKUP($C210,'APK Details'!$A$2:$E$295,5,FALSE)</f>
        <v>2017-11-02</v>
      </c>
      <c r="H210" s="4" t="e">
        <f>VLOOKUP($C210,'Results - Sequence'!$B$2:$E$297,2,FALSE)</f>
        <v>#N/A</v>
      </c>
      <c r="I210" s="4" t="e">
        <f>VLOOKUP($C210,'Results - Sequence'!$B$2:$E$297,3,FALSE)</f>
        <v>#N/A</v>
      </c>
      <c r="J210" s="4" t="e">
        <f>VLOOKUP($C210,'Results - Sequence'!$B$2:$E$297,4,FALSE)</f>
        <v>#N/A</v>
      </c>
      <c r="K210" t="e">
        <f>VLOOKUP($C210,Androbugs!$B$2:$C$297,2,FALSE)</f>
        <v>#N/A</v>
      </c>
      <c r="L210" t="e">
        <f>VLOOKUP($C210,Droidstatx!$B$2:$C$297,2,FALSE)</f>
        <v>#N/A</v>
      </c>
      <c r="M210" t="e">
        <f>VLOOKUP($C210,Super!$B$2:$C$297,2,FALSE)</f>
        <v>#N/A</v>
      </c>
      <c r="N210" t="e">
        <f>VLOOKUP($C210,'Results - OWASP'!$B$2:$L$297,2,FALSE)</f>
        <v>#N/A</v>
      </c>
      <c r="O210" t="e">
        <f>VLOOKUP($C210,'Results - OWASP'!$B$2:$L$297,3,FALSE)</f>
        <v>#N/A</v>
      </c>
      <c r="P210" t="e">
        <f>VLOOKUP($C210,'Results - OWASP'!$B$2:$L$297,4,FALSE)</f>
        <v>#N/A</v>
      </c>
      <c r="Q210" t="e">
        <f>VLOOKUP($C210,'Results - OWASP'!$B$2:$L$297,5,FALSE)</f>
        <v>#N/A</v>
      </c>
      <c r="R210" t="e">
        <f>VLOOKUP($C210,'Results - OWASP'!$B$2:$L$297,6,FALSE)</f>
        <v>#N/A</v>
      </c>
      <c r="S210" t="e">
        <f>VLOOKUP($C210,'Results - OWASP'!$B$2:$L$297,7,FALSE)</f>
        <v>#N/A</v>
      </c>
      <c r="T210" t="e">
        <f>VLOOKUP($C210,'Results - OWASP'!$B$2:$L$297,8,FALSE)</f>
        <v>#N/A</v>
      </c>
      <c r="U210" t="e">
        <f>VLOOKUP($C210,'Results - OWASP'!$B$2:$L$297,9,FALSE)</f>
        <v>#N/A</v>
      </c>
      <c r="V210" t="e">
        <f>VLOOKUP($C210,'Results - OWASP'!$B$2:$L$297,10,FALSE)</f>
        <v>#N/A</v>
      </c>
      <c r="W210" t="e">
        <f>VLOOKUP($C210,'Results - OWASP'!$B$2:$L$297,11,FALSE)</f>
        <v>#N/A</v>
      </c>
      <c r="X210" t="e">
        <f>VLOOKUP($C210,'Results - RiskLevel'!$B$2:$G$297,3,FALSE)</f>
        <v>#N/A</v>
      </c>
      <c r="Y210" t="e">
        <f>VLOOKUP($C210,'Results - RiskLevel'!$B$2:$G$297,4,FALSE)</f>
        <v>#N/A</v>
      </c>
      <c r="Z210" t="e">
        <f>VLOOKUP($C210,'Results - RiskLevel'!$B$2:$G$297,5,FALSE)</f>
        <v>#N/A</v>
      </c>
      <c r="AA210" t="e">
        <f>VLOOKUP($C210,'Results - RiskLevel'!$B$2:$G$297,6,FALSE)</f>
        <v>#N/A</v>
      </c>
      <c r="AB210" t="e">
        <f>VLOOKUP($C210,'Results - RiskLevel'!$B$2:$G$297,2,FALSE)</f>
        <v>#N/A</v>
      </c>
    </row>
    <row r="211" spans="1:28" x14ac:dyDescent="0.2">
      <c r="A211">
        <v>210</v>
      </c>
      <c r="B211" t="s">
        <v>435</v>
      </c>
      <c r="C211" t="s">
        <v>437</v>
      </c>
      <c r="D211" t="s">
        <v>420</v>
      </c>
      <c r="E211" t="str">
        <f>VLOOKUP($C211,'APK Details'!$A$2:$E$295,3,FALSE)</f>
        <v>10,000,000+</v>
      </c>
      <c r="F211" t="str">
        <f>VLOOKUP($C211,'APK Details'!$A$2:$E$295,4,FALSE)</f>
        <v>1.65.247</v>
      </c>
      <c r="G211" t="str">
        <f>VLOOKUP($C211,'APK Details'!$A$2:$E$295,5,FALSE)</f>
        <v>2018-03-20</v>
      </c>
      <c r="H211" s="4">
        <f>VLOOKUP($C211,'Results - Sequence'!$B$2:$E$297,2,FALSE)</f>
        <v>44021.621479774389</v>
      </c>
      <c r="I211" s="4">
        <f>VLOOKUP($C211,'Results - Sequence'!$B$2:$E$297,3,FALSE)</f>
        <v>44021.622104739268</v>
      </c>
      <c r="J211" s="4">
        <f>VLOOKUP($C211,'Results - Sequence'!$B$2:$E$297,4,FALSE)</f>
        <v>6.2496487953467295E-4</v>
      </c>
      <c r="K211" t="str">
        <f>VLOOKUP($C211,Androbugs!$B$2:$C$297,2,FALSE)</f>
        <v>Y</v>
      </c>
      <c r="L211" t="str">
        <f>VLOOKUP($C211,Droidstatx!$B$2:$C$297,2,FALSE)</f>
        <v>Y</v>
      </c>
      <c r="M211" t="e">
        <f>VLOOKUP($C211,Super!$B$2:$C$297,2,FALSE)</f>
        <v>#N/A</v>
      </c>
      <c r="N211">
        <f>VLOOKUP($C211,'Results - OWASP'!$B$2:$L$297,2,FALSE)</f>
        <v>7</v>
      </c>
      <c r="O211">
        <f>VLOOKUP($C211,'Results - OWASP'!$B$2:$L$297,3,FALSE)</f>
        <v>3</v>
      </c>
      <c r="P211">
        <f>VLOOKUP($C211,'Results - OWASP'!$B$2:$L$297,4,FALSE)</f>
        <v>4</v>
      </c>
      <c r="Q211">
        <f>VLOOKUP($C211,'Results - OWASP'!$B$2:$L$297,5,FALSE)</f>
        <v>0</v>
      </c>
      <c r="R211">
        <f>VLOOKUP($C211,'Results - OWASP'!$B$2:$L$297,6,FALSE)</f>
        <v>2</v>
      </c>
      <c r="S211">
        <f>VLOOKUP($C211,'Results - OWASP'!$B$2:$L$297,7,FALSE)</f>
        <v>1</v>
      </c>
      <c r="T211">
        <f>VLOOKUP($C211,'Results - OWASP'!$B$2:$L$297,8,FALSE)</f>
        <v>1</v>
      </c>
      <c r="U211">
        <f>VLOOKUP($C211,'Results - OWASP'!$B$2:$L$297,9,FALSE)</f>
        <v>1</v>
      </c>
      <c r="V211">
        <f>VLOOKUP($C211,'Results - OWASP'!$B$2:$L$297,10,FALSE)</f>
        <v>1</v>
      </c>
      <c r="W211">
        <f>VLOOKUP($C211,'Results - OWASP'!$B$2:$L$297,11,FALSE)</f>
        <v>1</v>
      </c>
      <c r="X211">
        <f>VLOOKUP($C211,'Results - RiskLevel'!$B$2:$G$297,3,FALSE)</f>
        <v>21</v>
      </c>
      <c r="Y211">
        <f>VLOOKUP($C211,'Results - RiskLevel'!$B$2:$G$297,4,FALSE)</f>
        <v>6</v>
      </c>
      <c r="Z211">
        <f>VLOOKUP($C211,'Results - RiskLevel'!$B$2:$G$297,5,FALSE)</f>
        <v>10</v>
      </c>
      <c r="AA211">
        <f>VLOOKUP($C211,'Results - RiskLevel'!$B$2:$G$297,6,FALSE)</f>
        <v>5</v>
      </c>
      <c r="AB211">
        <f>VLOOKUP($C211,'Results - RiskLevel'!$B$2:$G$297,2,FALSE)</f>
        <v>0.57999999999999996</v>
      </c>
    </row>
    <row r="212" spans="1:28" x14ac:dyDescent="0.2">
      <c r="A212">
        <v>211</v>
      </c>
      <c r="B212" t="s">
        <v>438</v>
      </c>
      <c r="C212" t="s">
        <v>439</v>
      </c>
      <c r="D212" t="s">
        <v>440</v>
      </c>
      <c r="E212" t="str">
        <f>VLOOKUP($C212,'APK Details'!$A$2:$E$295,3,FALSE)</f>
        <v>50,000,000+</v>
      </c>
      <c r="F212" t="str">
        <f>VLOOKUP($C212,'APK Details'!$A$2:$E$295,4,FALSE)</f>
        <v>7.0.3</v>
      </c>
      <c r="G212" t="str">
        <f>VLOOKUP($C212,'APK Details'!$A$2:$E$295,5,FALSE)</f>
        <v>2014-02-27</v>
      </c>
      <c r="H212" s="4">
        <f>VLOOKUP($C212,'Results - Sequence'!$B$2:$E$297,2,FALSE)</f>
        <v>44021.556376066401</v>
      </c>
      <c r="I212" s="4">
        <f>VLOOKUP($C212,'Results - Sequence'!$B$2:$E$297,3,FALSE)</f>
        <v>44021.556847138389</v>
      </c>
      <c r="J212" s="4">
        <f>VLOOKUP($C212,'Results - Sequence'!$B$2:$E$297,4,FALSE)</f>
        <v>4.7107198770390823E-4</v>
      </c>
      <c r="K212" t="str">
        <f>VLOOKUP($C212,Androbugs!$B$2:$C$297,2,FALSE)</f>
        <v>Y</v>
      </c>
      <c r="L212" t="str">
        <f>VLOOKUP($C212,Droidstatx!$B$2:$C$297,2,FALSE)</f>
        <v>Y</v>
      </c>
      <c r="M212" t="str">
        <f>VLOOKUP($C212,Super!$B$2:$C$297,2,FALSE)</f>
        <v>Y</v>
      </c>
      <c r="N212">
        <f>VLOOKUP($C212,'Results - OWASP'!$B$2:$L$297,2,FALSE)</f>
        <v>10</v>
      </c>
      <c r="O212">
        <f>VLOOKUP($C212,'Results - OWASP'!$B$2:$L$297,3,FALSE)</f>
        <v>7</v>
      </c>
      <c r="P212">
        <f>VLOOKUP($C212,'Results - OWASP'!$B$2:$L$297,4,FALSE)</f>
        <v>2</v>
      </c>
      <c r="Q212">
        <f>VLOOKUP($C212,'Results - OWASP'!$B$2:$L$297,5,FALSE)</f>
        <v>0</v>
      </c>
      <c r="R212">
        <f>VLOOKUP($C212,'Results - OWASP'!$B$2:$L$297,6,FALSE)</f>
        <v>5</v>
      </c>
      <c r="S212">
        <f>VLOOKUP($C212,'Results - OWASP'!$B$2:$L$297,7,FALSE)</f>
        <v>1</v>
      </c>
      <c r="T212">
        <f>VLOOKUP($C212,'Results - OWASP'!$B$2:$L$297,8,FALSE)</f>
        <v>4</v>
      </c>
      <c r="U212">
        <f>VLOOKUP($C212,'Results - OWASP'!$B$2:$L$297,9,FALSE)</f>
        <v>2</v>
      </c>
      <c r="V212">
        <f>VLOOKUP($C212,'Results - OWASP'!$B$2:$L$297,10,FALSE)</f>
        <v>1</v>
      </c>
      <c r="W212">
        <f>VLOOKUP($C212,'Results - OWASP'!$B$2:$L$297,11,FALSE)</f>
        <v>1</v>
      </c>
      <c r="X212">
        <f>VLOOKUP($C212,'Results - RiskLevel'!$B$2:$G$297,3,FALSE)</f>
        <v>33</v>
      </c>
      <c r="Y212">
        <f>VLOOKUP($C212,'Results - RiskLevel'!$B$2:$G$297,4,FALSE)</f>
        <v>11</v>
      </c>
      <c r="Z212">
        <f>VLOOKUP($C212,'Results - RiskLevel'!$B$2:$G$297,5,FALSE)</f>
        <v>17</v>
      </c>
      <c r="AA212">
        <f>VLOOKUP($C212,'Results - RiskLevel'!$B$2:$G$297,6,FALSE)</f>
        <v>5</v>
      </c>
      <c r="AB212">
        <f>VLOOKUP($C212,'Results - RiskLevel'!$B$2:$G$297,2,FALSE)</f>
        <v>0.51</v>
      </c>
    </row>
    <row r="213" spans="1:28" x14ac:dyDescent="0.2">
      <c r="A213">
        <v>212</v>
      </c>
      <c r="B213" t="s">
        <v>441</v>
      </c>
      <c r="C213" t="s">
        <v>442</v>
      </c>
      <c r="D213" t="s">
        <v>440</v>
      </c>
      <c r="E213" t="str">
        <f>VLOOKUP($C213,'APK Details'!$A$2:$E$295,3,FALSE)</f>
        <v>50,000,000+</v>
      </c>
      <c r="F213" t="str">
        <f>VLOOKUP($C213,'APK Details'!$A$2:$E$295,4,FALSE)</f>
        <v>2.68.0</v>
      </c>
      <c r="G213" t="str">
        <f>VLOOKUP($C213,'APK Details'!$A$2:$E$295,5,FALSE)</f>
        <v>2017-11-27</v>
      </c>
      <c r="H213" s="4">
        <f>VLOOKUP($C213,'Results - Sequence'!$B$2:$E$297,2,FALSE)</f>
        <v>44021.552502414597</v>
      </c>
      <c r="I213" s="4">
        <f>VLOOKUP($C213,'Results - Sequence'!$B$2:$E$297,3,FALSE)</f>
        <v>44021.552951961959</v>
      </c>
      <c r="J213" s="4">
        <f>VLOOKUP($C213,'Results - Sequence'!$B$2:$E$297,4,FALSE)</f>
        <v>4.4954736222280189E-4</v>
      </c>
      <c r="K213" t="str">
        <f>VLOOKUP($C213,Androbugs!$B$2:$C$297,2,FALSE)</f>
        <v>Y</v>
      </c>
      <c r="L213" t="str">
        <f>VLOOKUP($C213,Droidstatx!$B$2:$C$297,2,FALSE)</f>
        <v>Y</v>
      </c>
      <c r="M213" t="e">
        <f>VLOOKUP($C213,Super!$B$2:$C$297,2,FALSE)</f>
        <v>#N/A</v>
      </c>
      <c r="N213">
        <f>VLOOKUP($C213,'Results - OWASP'!$B$2:$L$297,2,FALSE)</f>
        <v>8</v>
      </c>
      <c r="O213">
        <f>VLOOKUP($C213,'Results - OWASP'!$B$2:$L$297,3,FALSE)</f>
        <v>2</v>
      </c>
      <c r="P213">
        <f>VLOOKUP($C213,'Results - OWASP'!$B$2:$L$297,4,FALSE)</f>
        <v>2</v>
      </c>
      <c r="Q213">
        <f>VLOOKUP($C213,'Results - OWASP'!$B$2:$L$297,5,FALSE)</f>
        <v>0</v>
      </c>
      <c r="R213">
        <f>VLOOKUP($C213,'Results - OWASP'!$B$2:$L$297,6,FALSE)</f>
        <v>2</v>
      </c>
      <c r="S213">
        <f>VLOOKUP($C213,'Results - OWASP'!$B$2:$L$297,7,FALSE)</f>
        <v>1</v>
      </c>
      <c r="T213">
        <f>VLOOKUP($C213,'Results - OWASP'!$B$2:$L$297,8,FALSE)</f>
        <v>1</v>
      </c>
      <c r="U213">
        <f>VLOOKUP($C213,'Results - OWASP'!$B$2:$L$297,9,FALSE)</f>
        <v>3</v>
      </c>
      <c r="V213">
        <f>VLOOKUP($C213,'Results - OWASP'!$B$2:$L$297,10,FALSE)</f>
        <v>2</v>
      </c>
      <c r="W213">
        <f>VLOOKUP($C213,'Results - OWASP'!$B$2:$L$297,11,FALSE)</f>
        <v>0</v>
      </c>
      <c r="X213">
        <f>VLOOKUP($C213,'Results - RiskLevel'!$B$2:$G$297,3,FALSE)</f>
        <v>21</v>
      </c>
      <c r="Y213">
        <f>VLOOKUP($C213,'Results - RiskLevel'!$B$2:$G$297,4,FALSE)</f>
        <v>6</v>
      </c>
      <c r="Z213">
        <f>VLOOKUP($C213,'Results - RiskLevel'!$B$2:$G$297,5,FALSE)</f>
        <v>11</v>
      </c>
      <c r="AA213">
        <f>VLOOKUP($C213,'Results - RiskLevel'!$B$2:$G$297,6,FALSE)</f>
        <v>4</v>
      </c>
      <c r="AB213">
        <f>VLOOKUP($C213,'Results - RiskLevel'!$B$2:$G$297,2,FALSE)</f>
        <v>0.53</v>
      </c>
    </row>
    <row r="214" spans="1:28" x14ac:dyDescent="0.2">
      <c r="A214">
        <v>213</v>
      </c>
      <c r="B214" t="s">
        <v>443</v>
      </c>
      <c r="C214" t="s">
        <v>444</v>
      </c>
      <c r="D214" t="s">
        <v>440</v>
      </c>
      <c r="E214" t="str">
        <f>VLOOKUP($C214,'APK Details'!$A$2:$E$295,3,FALSE)</f>
        <v>10,000,000+</v>
      </c>
      <c r="F214" t="str">
        <f>VLOOKUP($C214,'APK Details'!$A$2:$E$295,4,FALSE)</f>
        <v>2.4.6</v>
      </c>
      <c r="G214" t="str">
        <f>VLOOKUP($C214,'APK Details'!$A$2:$E$295,5,FALSE)</f>
        <v>2012-04-02</v>
      </c>
      <c r="H214" s="4">
        <f>VLOOKUP($C214,'Results - Sequence'!$B$2:$E$297,2,FALSE)</f>
        <v>44021.564280493301</v>
      </c>
      <c r="I214" s="4">
        <f>VLOOKUP($C214,'Results - Sequence'!$B$2:$E$297,3,FALSE)</f>
        <v>44021.564758785753</v>
      </c>
      <c r="J214" s="4">
        <f>VLOOKUP($C214,'Results - Sequence'!$B$2:$E$297,4,FALSE)</f>
        <v>4.7829245158936828E-4</v>
      </c>
      <c r="K214" t="str">
        <f>VLOOKUP($C214,Androbugs!$B$2:$C$297,2,FALSE)</f>
        <v>Y</v>
      </c>
      <c r="L214" t="str">
        <f>VLOOKUP($C214,Droidstatx!$B$2:$C$297,2,FALSE)</f>
        <v>Y</v>
      </c>
      <c r="M214" t="str">
        <f>VLOOKUP($C214,Super!$B$2:$C$297,2,FALSE)</f>
        <v>Y</v>
      </c>
      <c r="N214">
        <f>VLOOKUP($C214,'Results - OWASP'!$B$2:$L$297,2,FALSE)</f>
        <v>10</v>
      </c>
      <c r="O214">
        <f>VLOOKUP($C214,'Results - OWASP'!$B$2:$L$297,3,FALSE)</f>
        <v>7</v>
      </c>
      <c r="P214">
        <f>VLOOKUP($C214,'Results - OWASP'!$B$2:$L$297,4,FALSE)</f>
        <v>6</v>
      </c>
      <c r="Q214">
        <f>VLOOKUP($C214,'Results - OWASP'!$B$2:$L$297,5,FALSE)</f>
        <v>0</v>
      </c>
      <c r="R214">
        <f>VLOOKUP($C214,'Results - OWASP'!$B$2:$L$297,6,FALSE)</f>
        <v>4</v>
      </c>
      <c r="S214">
        <f>VLOOKUP($C214,'Results - OWASP'!$B$2:$L$297,7,FALSE)</f>
        <v>1</v>
      </c>
      <c r="T214">
        <f>VLOOKUP($C214,'Results - OWASP'!$B$2:$L$297,8,FALSE)</f>
        <v>5</v>
      </c>
      <c r="U214">
        <f>VLOOKUP($C214,'Results - OWASP'!$B$2:$L$297,9,FALSE)</f>
        <v>2</v>
      </c>
      <c r="V214">
        <f>VLOOKUP($C214,'Results - OWASP'!$B$2:$L$297,10,FALSE)</f>
        <v>1</v>
      </c>
      <c r="W214">
        <f>VLOOKUP($C214,'Results - OWASP'!$B$2:$L$297,11,FALSE)</f>
        <v>1</v>
      </c>
      <c r="X214">
        <f>VLOOKUP($C214,'Results - RiskLevel'!$B$2:$G$297,3,FALSE)</f>
        <v>37</v>
      </c>
      <c r="Y214">
        <f>VLOOKUP($C214,'Results - RiskLevel'!$B$2:$G$297,4,FALSE)</f>
        <v>12</v>
      </c>
      <c r="Z214">
        <f>VLOOKUP($C214,'Results - RiskLevel'!$B$2:$G$297,5,FALSE)</f>
        <v>15</v>
      </c>
      <c r="AA214">
        <f>VLOOKUP($C214,'Results - RiskLevel'!$B$2:$G$297,6,FALSE)</f>
        <v>10</v>
      </c>
      <c r="AB214">
        <f>VLOOKUP($C214,'Results - RiskLevel'!$B$2:$G$297,2,FALSE)</f>
        <v>0.57999999999999996</v>
      </c>
    </row>
    <row r="215" spans="1:28" x14ac:dyDescent="0.2">
      <c r="A215">
        <v>214</v>
      </c>
      <c r="B215" t="s">
        <v>445</v>
      </c>
      <c r="C215" t="s">
        <v>446</v>
      </c>
      <c r="D215" t="s">
        <v>440</v>
      </c>
      <c r="E215" t="e">
        <f>VLOOKUP($C215,'APK Details'!$A$2:$E$295,3,FALSE)</f>
        <v>#N/A</v>
      </c>
      <c r="F215" t="e">
        <f>VLOOKUP($C215,'APK Details'!$A$2:$E$295,4,FALSE)</f>
        <v>#N/A</v>
      </c>
      <c r="G215" t="e">
        <f>VLOOKUP($C215,'APK Details'!$A$2:$E$295,5,FALSE)</f>
        <v>#N/A</v>
      </c>
      <c r="H215" s="4">
        <f>VLOOKUP($C215,'Results - Sequence'!$B$2:$E$297,2,FALSE)</f>
        <v>44021.61057499126</v>
      </c>
      <c r="I215" s="4">
        <f>VLOOKUP($C215,'Results - Sequence'!$B$2:$E$297,3,FALSE)</f>
        <v>44021.61076944627</v>
      </c>
      <c r="J215" s="4">
        <f>VLOOKUP($C215,'Results - Sequence'!$B$2:$E$297,4,FALSE)</f>
        <v>1.9445500947767869E-4</v>
      </c>
      <c r="K215" t="str">
        <f>VLOOKUP($C215,Androbugs!$B$2:$C$297,2,FALSE)</f>
        <v>Y</v>
      </c>
      <c r="L215" t="str">
        <f>VLOOKUP($C215,Droidstatx!$B$2:$C$297,2,FALSE)</f>
        <v>Y</v>
      </c>
      <c r="M215" t="str">
        <f>VLOOKUP($C215,Super!$B$2:$C$297,2,FALSE)</f>
        <v>Y</v>
      </c>
      <c r="N215">
        <f>VLOOKUP($C215,'Results - OWASP'!$B$2:$L$297,2,FALSE)</f>
        <v>7</v>
      </c>
      <c r="O215">
        <f>VLOOKUP($C215,'Results - OWASP'!$B$2:$L$297,3,FALSE)</f>
        <v>7</v>
      </c>
      <c r="P215">
        <f>VLOOKUP($C215,'Results - OWASP'!$B$2:$L$297,4,FALSE)</f>
        <v>4</v>
      </c>
      <c r="Q215">
        <f>VLOOKUP($C215,'Results - OWASP'!$B$2:$L$297,5,FALSE)</f>
        <v>0</v>
      </c>
      <c r="R215">
        <f>VLOOKUP($C215,'Results - OWASP'!$B$2:$L$297,6,FALSE)</f>
        <v>4</v>
      </c>
      <c r="S215">
        <f>VLOOKUP($C215,'Results - OWASP'!$B$2:$L$297,7,FALSE)</f>
        <v>1</v>
      </c>
      <c r="T215">
        <f>VLOOKUP($C215,'Results - OWASP'!$B$2:$L$297,8,FALSE)</f>
        <v>4</v>
      </c>
      <c r="U215">
        <f>VLOOKUP($C215,'Results - OWASP'!$B$2:$L$297,9,FALSE)</f>
        <v>3</v>
      </c>
      <c r="V215">
        <f>VLOOKUP($C215,'Results - OWASP'!$B$2:$L$297,10,FALSE)</f>
        <v>1</v>
      </c>
      <c r="W215">
        <f>VLOOKUP($C215,'Results - OWASP'!$B$2:$L$297,11,FALSE)</f>
        <v>1</v>
      </c>
      <c r="X215">
        <f>VLOOKUP($C215,'Results - RiskLevel'!$B$2:$G$297,3,FALSE)</f>
        <v>32</v>
      </c>
      <c r="Y215">
        <f>VLOOKUP($C215,'Results - RiskLevel'!$B$2:$G$297,4,FALSE)</f>
        <v>13</v>
      </c>
      <c r="Z215">
        <f>VLOOKUP($C215,'Results - RiskLevel'!$B$2:$G$297,5,FALSE)</f>
        <v>15</v>
      </c>
      <c r="AA215">
        <f>VLOOKUP($C215,'Results - RiskLevel'!$B$2:$G$297,6,FALSE)</f>
        <v>4</v>
      </c>
      <c r="AB215">
        <f>VLOOKUP($C215,'Results - RiskLevel'!$B$2:$G$297,2,FALSE)</f>
        <v>0.52</v>
      </c>
    </row>
    <row r="216" spans="1:28" x14ac:dyDescent="0.2">
      <c r="A216">
        <v>215</v>
      </c>
      <c r="B216" t="s">
        <v>447</v>
      </c>
      <c r="C216" t="s">
        <v>448</v>
      </c>
      <c r="D216" t="s">
        <v>440</v>
      </c>
      <c r="E216" t="str">
        <f>VLOOKUP($C216,'APK Details'!$A$2:$E$295,3,FALSE)</f>
        <v>10,000,000+</v>
      </c>
      <c r="F216" t="str">
        <f>VLOOKUP($C216,'APK Details'!$A$2:$E$295,4,FALSE)</f>
        <v>4.5</v>
      </c>
      <c r="G216" t="str">
        <f>VLOOKUP($C216,'APK Details'!$A$2:$E$295,5,FALSE)</f>
        <v>2019-08-20</v>
      </c>
      <c r="H216" s="4">
        <f>VLOOKUP($C216,'Results - Sequence'!$B$2:$E$297,2,FALSE)</f>
        <v>44021.544879675217</v>
      </c>
      <c r="I216" s="4">
        <f>VLOOKUP($C216,'Results - Sequence'!$B$2:$E$297,3,FALSE)</f>
        <v>44021.54523238691</v>
      </c>
      <c r="J216" s="4">
        <f>VLOOKUP($C216,'Results - Sequence'!$B$2:$E$297,4,FALSE)</f>
        <v>3.5271169326733798E-4</v>
      </c>
      <c r="K216" t="str">
        <f>VLOOKUP($C216,Androbugs!$B$2:$C$297,2,FALSE)</f>
        <v>Y</v>
      </c>
      <c r="L216" t="str">
        <f>VLOOKUP($C216,Droidstatx!$B$2:$C$297,2,FALSE)</f>
        <v>Y</v>
      </c>
      <c r="M216" t="str">
        <f>VLOOKUP($C216,Super!$B$2:$C$297,2,FALSE)</f>
        <v>Y</v>
      </c>
      <c r="N216">
        <f>VLOOKUP($C216,'Results - OWASP'!$B$2:$L$297,2,FALSE)</f>
        <v>8</v>
      </c>
      <c r="O216">
        <f>VLOOKUP($C216,'Results - OWASP'!$B$2:$L$297,3,FALSE)</f>
        <v>7</v>
      </c>
      <c r="P216">
        <f>VLOOKUP($C216,'Results - OWASP'!$B$2:$L$297,4,FALSE)</f>
        <v>2</v>
      </c>
      <c r="Q216">
        <f>VLOOKUP($C216,'Results - OWASP'!$B$2:$L$297,5,FALSE)</f>
        <v>0</v>
      </c>
      <c r="R216">
        <f>VLOOKUP($C216,'Results - OWASP'!$B$2:$L$297,6,FALSE)</f>
        <v>4</v>
      </c>
      <c r="S216">
        <f>VLOOKUP($C216,'Results - OWASP'!$B$2:$L$297,7,FALSE)</f>
        <v>1</v>
      </c>
      <c r="T216">
        <f>VLOOKUP($C216,'Results - OWASP'!$B$2:$L$297,8,FALSE)</f>
        <v>4</v>
      </c>
      <c r="U216">
        <f>VLOOKUP($C216,'Results - OWASP'!$B$2:$L$297,9,FALSE)</f>
        <v>3</v>
      </c>
      <c r="V216">
        <f>VLOOKUP($C216,'Results - OWASP'!$B$2:$L$297,10,FALSE)</f>
        <v>2</v>
      </c>
      <c r="W216">
        <f>VLOOKUP($C216,'Results - OWASP'!$B$2:$L$297,11,FALSE)</f>
        <v>1</v>
      </c>
      <c r="X216">
        <f>VLOOKUP($C216,'Results - RiskLevel'!$B$2:$G$297,3,FALSE)</f>
        <v>32</v>
      </c>
      <c r="Y216">
        <f>VLOOKUP($C216,'Results - RiskLevel'!$B$2:$G$297,4,FALSE)</f>
        <v>13</v>
      </c>
      <c r="Z216">
        <f>VLOOKUP($C216,'Results - RiskLevel'!$B$2:$G$297,5,FALSE)</f>
        <v>15</v>
      </c>
      <c r="AA216">
        <f>VLOOKUP($C216,'Results - RiskLevel'!$B$2:$G$297,6,FALSE)</f>
        <v>4</v>
      </c>
      <c r="AB216">
        <f>VLOOKUP($C216,'Results - RiskLevel'!$B$2:$G$297,2,FALSE)</f>
        <v>0.52</v>
      </c>
    </row>
    <row r="217" spans="1:28" x14ac:dyDescent="0.2">
      <c r="A217">
        <v>216</v>
      </c>
      <c r="B217" t="s">
        <v>449</v>
      </c>
      <c r="C217" t="s">
        <v>450</v>
      </c>
      <c r="D217" t="s">
        <v>440</v>
      </c>
      <c r="E217" t="str">
        <f>VLOOKUP($C217,'APK Details'!$A$2:$E$295,3,FALSE)</f>
        <v>10,000,000+</v>
      </c>
      <c r="F217" t="str">
        <f>VLOOKUP($C217,'APK Details'!$A$2:$E$295,4,FALSE)</f>
        <v>4.3.0</v>
      </c>
      <c r="G217" t="str">
        <f>VLOOKUP($C217,'APK Details'!$A$2:$E$295,5,FALSE)</f>
        <v>2018-06-18</v>
      </c>
      <c r="H217" s="4">
        <f>VLOOKUP($C217,'Results - Sequence'!$B$2:$E$297,2,FALSE)</f>
        <v>44021.603710875301</v>
      </c>
      <c r="I217" s="4">
        <f>VLOOKUP($C217,'Results - Sequence'!$B$2:$E$297,3,FALSE)</f>
        <v>44021.604219379013</v>
      </c>
      <c r="J217" s="4">
        <f>VLOOKUP($C217,'Results - Sequence'!$B$2:$E$297,4,FALSE)</f>
        <v>5.0850371189881116E-4</v>
      </c>
      <c r="K217" t="str">
        <f>VLOOKUP($C217,Androbugs!$B$2:$C$297,2,FALSE)</f>
        <v>Y</v>
      </c>
      <c r="L217" t="str">
        <f>VLOOKUP($C217,Droidstatx!$B$2:$C$297,2,FALSE)</f>
        <v>Y</v>
      </c>
      <c r="M217" t="str">
        <f>VLOOKUP($C217,Super!$B$2:$C$297,2,FALSE)</f>
        <v>Y</v>
      </c>
      <c r="N217">
        <f>VLOOKUP($C217,'Results - OWASP'!$B$2:$L$297,2,FALSE)</f>
        <v>6</v>
      </c>
      <c r="O217">
        <f>VLOOKUP($C217,'Results - OWASP'!$B$2:$L$297,3,FALSE)</f>
        <v>3</v>
      </c>
      <c r="P217">
        <f>VLOOKUP($C217,'Results - OWASP'!$B$2:$L$297,4,FALSE)</f>
        <v>2</v>
      </c>
      <c r="Q217">
        <f>VLOOKUP($C217,'Results - OWASP'!$B$2:$L$297,5,FALSE)</f>
        <v>0</v>
      </c>
      <c r="R217">
        <f>VLOOKUP($C217,'Results - OWASP'!$B$2:$L$297,6,FALSE)</f>
        <v>3</v>
      </c>
      <c r="S217">
        <f>VLOOKUP($C217,'Results - OWASP'!$B$2:$L$297,7,FALSE)</f>
        <v>1</v>
      </c>
      <c r="T217">
        <f>VLOOKUP($C217,'Results - OWASP'!$B$2:$L$297,8,FALSE)</f>
        <v>1</v>
      </c>
      <c r="U217">
        <f>VLOOKUP($C217,'Results - OWASP'!$B$2:$L$297,9,FALSE)</f>
        <v>2</v>
      </c>
      <c r="V217">
        <f>VLOOKUP($C217,'Results - OWASP'!$B$2:$L$297,10,FALSE)</f>
        <v>1</v>
      </c>
      <c r="W217">
        <f>VLOOKUP($C217,'Results - OWASP'!$B$2:$L$297,11,FALSE)</f>
        <v>0</v>
      </c>
      <c r="X217">
        <f>VLOOKUP($C217,'Results - RiskLevel'!$B$2:$G$297,3,FALSE)</f>
        <v>19</v>
      </c>
      <c r="Y217">
        <f>VLOOKUP($C217,'Results - RiskLevel'!$B$2:$G$297,4,FALSE)</f>
        <v>6</v>
      </c>
      <c r="Z217">
        <f>VLOOKUP($C217,'Results - RiskLevel'!$B$2:$G$297,5,FALSE)</f>
        <v>9</v>
      </c>
      <c r="AA217">
        <f>VLOOKUP($C217,'Results - RiskLevel'!$B$2:$G$297,6,FALSE)</f>
        <v>4</v>
      </c>
      <c r="AB217">
        <f>VLOOKUP($C217,'Results - RiskLevel'!$B$2:$G$297,2,FALSE)</f>
        <v>0.56999999999999995</v>
      </c>
    </row>
    <row r="218" spans="1:28" x14ac:dyDescent="0.2">
      <c r="A218">
        <v>217</v>
      </c>
      <c r="B218" t="s">
        <v>451</v>
      </c>
      <c r="C218" t="s">
        <v>452</v>
      </c>
      <c r="D218" t="s">
        <v>440</v>
      </c>
      <c r="E218" t="str">
        <f>VLOOKUP($C218,'APK Details'!$A$2:$E$295,3,FALSE)</f>
        <v>10,000,000+</v>
      </c>
      <c r="F218" t="str">
        <f>VLOOKUP($C218,'APK Details'!$A$2:$E$295,4,FALSE)</f>
        <v>2.4.1</v>
      </c>
      <c r="G218" t="str">
        <f>VLOOKUP($C218,'APK Details'!$A$2:$E$295,5,FALSE)</f>
        <v>2016-06-17</v>
      </c>
      <c r="H218" s="4">
        <f>VLOOKUP($C218,'Results - Sequence'!$B$2:$E$297,2,FALSE)</f>
        <v>44021.59531589473</v>
      </c>
      <c r="I218" s="4">
        <f>VLOOKUP($C218,'Results - Sequence'!$B$2:$E$297,3,FALSE)</f>
        <v>44021.59548387718</v>
      </c>
      <c r="J218" s="4">
        <f>VLOOKUP($C218,'Results - Sequence'!$B$2:$E$297,4,FALSE)</f>
        <v>1.6798244905658066E-4</v>
      </c>
      <c r="K218" t="str">
        <f>VLOOKUP($C218,Androbugs!$B$2:$C$297,2,FALSE)</f>
        <v>Y</v>
      </c>
      <c r="L218" t="str">
        <f>VLOOKUP($C218,Droidstatx!$B$2:$C$297,2,FALSE)</f>
        <v>Y</v>
      </c>
      <c r="M218" t="str">
        <f>VLOOKUP($C218,Super!$B$2:$C$297,2,FALSE)</f>
        <v>Y</v>
      </c>
      <c r="N218">
        <f>VLOOKUP($C218,'Results - OWASP'!$B$2:$L$297,2,FALSE)</f>
        <v>10</v>
      </c>
      <c r="O218">
        <f>VLOOKUP($C218,'Results - OWASP'!$B$2:$L$297,3,FALSE)</f>
        <v>9</v>
      </c>
      <c r="P218">
        <f>VLOOKUP($C218,'Results - OWASP'!$B$2:$L$297,4,FALSE)</f>
        <v>1</v>
      </c>
      <c r="Q218">
        <f>VLOOKUP($C218,'Results - OWASP'!$B$2:$L$297,5,FALSE)</f>
        <v>0</v>
      </c>
      <c r="R218">
        <f>VLOOKUP($C218,'Results - OWASP'!$B$2:$L$297,6,FALSE)</f>
        <v>4</v>
      </c>
      <c r="S218">
        <f>VLOOKUP($C218,'Results - OWASP'!$B$2:$L$297,7,FALSE)</f>
        <v>1</v>
      </c>
      <c r="T218">
        <f>VLOOKUP($C218,'Results - OWASP'!$B$2:$L$297,8,FALSE)</f>
        <v>5</v>
      </c>
      <c r="U218">
        <f>VLOOKUP($C218,'Results - OWASP'!$B$2:$L$297,9,FALSE)</f>
        <v>4</v>
      </c>
      <c r="V218">
        <f>VLOOKUP($C218,'Results - OWASP'!$B$2:$L$297,10,FALSE)</f>
        <v>2</v>
      </c>
      <c r="W218">
        <f>VLOOKUP($C218,'Results - OWASP'!$B$2:$L$297,11,FALSE)</f>
        <v>0</v>
      </c>
      <c r="X218">
        <f>VLOOKUP($C218,'Results - RiskLevel'!$B$2:$G$297,3,FALSE)</f>
        <v>36</v>
      </c>
      <c r="Y218">
        <f>VLOOKUP($C218,'Results - RiskLevel'!$B$2:$G$297,4,FALSE)</f>
        <v>13</v>
      </c>
      <c r="Z218">
        <f>VLOOKUP($C218,'Results - RiskLevel'!$B$2:$G$297,5,FALSE)</f>
        <v>18</v>
      </c>
      <c r="AA218">
        <f>VLOOKUP($C218,'Results - RiskLevel'!$B$2:$G$297,6,FALSE)</f>
        <v>5</v>
      </c>
      <c r="AB218">
        <f>VLOOKUP($C218,'Results - RiskLevel'!$B$2:$G$297,2,FALSE)</f>
        <v>0.5</v>
      </c>
    </row>
    <row r="219" spans="1:28" x14ac:dyDescent="0.2">
      <c r="A219">
        <v>218</v>
      </c>
      <c r="B219" t="s">
        <v>453</v>
      </c>
      <c r="C219" t="s">
        <v>454</v>
      </c>
      <c r="D219" t="s">
        <v>440</v>
      </c>
      <c r="E219" t="str">
        <f>VLOOKUP($C219,'APK Details'!$A$2:$E$295,3,FALSE)</f>
        <v>500,000+</v>
      </c>
      <c r="F219" t="str">
        <f>VLOOKUP($C219,'APK Details'!$A$2:$E$295,4,FALSE)</f>
        <v>3.0</v>
      </c>
      <c r="G219" t="str">
        <f>VLOOKUP($C219,'APK Details'!$A$2:$E$295,5,FALSE)</f>
        <v>2020-05-08</v>
      </c>
      <c r="H219" s="4">
        <f>VLOOKUP($C219,'Results - Sequence'!$B$2:$E$297,2,FALSE)</f>
        <v>44021.604548909003</v>
      </c>
      <c r="I219" s="4">
        <f>VLOOKUP($C219,'Results - Sequence'!$B$2:$E$297,3,FALSE)</f>
        <v>44021.604841249296</v>
      </c>
      <c r="J219" s="4">
        <f>VLOOKUP($C219,'Results - Sequence'!$B$2:$E$297,4,FALSE)</f>
        <v>2.9234029352664948E-4</v>
      </c>
      <c r="K219" t="str">
        <f>VLOOKUP($C219,Androbugs!$B$2:$C$297,2,FALSE)</f>
        <v>Y</v>
      </c>
      <c r="L219" t="str">
        <f>VLOOKUP($C219,Droidstatx!$B$2:$C$297,2,FALSE)</f>
        <v>Y</v>
      </c>
      <c r="M219" t="str">
        <f>VLOOKUP($C219,Super!$B$2:$C$297,2,FALSE)</f>
        <v>Y</v>
      </c>
      <c r="N219">
        <f>VLOOKUP($C219,'Results - OWASP'!$B$2:$L$297,2,FALSE)</f>
        <v>7</v>
      </c>
      <c r="O219">
        <f>VLOOKUP($C219,'Results - OWASP'!$B$2:$L$297,3,FALSE)</f>
        <v>7</v>
      </c>
      <c r="P219">
        <f>VLOOKUP($C219,'Results - OWASP'!$B$2:$L$297,4,FALSE)</f>
        <v>4</v>
      </c>
      <c r="Q219">
        <f>VLOOKUP($C219,'Results - OWASP'!$B$2:$L$297,5,FALSE)</f>
        <v>0</v>
      </c>
      <c r="R219">
        <f>VLOOKUP($C219,'Results - OWASP'!$B$2:$L$297,6,FALSE)</f>
        <v>4</v>
      </c>
      <c r="S219">
        <f>VLOOKUP($C219,'Results - OWASP'!$B$2:$L$297,7,FALSE)</f>
        <v>1</v>
      </c>
      <c r="T219">
        <f>VLOOKUP($C219,'Results - OWASP'!$B$2:$L$297,8,FALSE)</f>
        <v>4</v>
      </c>
      <c r="U219">
        <f>VLOOKUP($C219,'Results - OWASP'!$B$2:$L$297,9,FALSE)</f>
        <v>3</v>
      </c>
      <c r="V219">
        <f>VLOOKUP($C219,'Results - OWASP'!$B$2:$L$297,10,FALSE)</f>
        <v>2</v>
      </c>
      <c r="W219">
        <f>VLOOKUP($C219,'Results - OWASP'!$B$2:$L$297,11,FALSE)</f>
        <v>1</v>
      </c>
      <c r="X219">
        <f>VLOOKUP($C219,'Results - RiskLevel'!$B$2:$G$297,3,FALSE)</f>
        <v>33</v>
      </c>
      <c r="Y219">
        <f>VLOOKUP($C219,'Results - RiskLevel'!$B$2:$G$297,4,FALSE)</f>
        <v>13</v>
      </c>
      <c r="Z219">
        <f>VLOOKUP($C219,'Results - RiskLevel'!$B$2:$G$297,5,FALSE)</f>
        <v>16</v>
      </c>
      <c r="AA219">
        <f>VLOOKUP($C219,'Results - RiskLevel'!$B$2:$G$297,6,FALSE)</f>
        <v>4</v>
      </c>
      <c r="AB219">
        <f>VLOOKUP($C219,'Results - RiskLevel'!$B$2:$G$297,2,FALSE)</f>
        <v>0.52</v>
      </c>
    </row>
    <row r="220" spans="1:28" x14ac:dyDescent="0.2">
      <c r="A220">
        <v>219</v>
      </c>
      <c r="B220" t="s">
        <v>455</v>
      </c>
      <c r="C220" t="s">
        <v>456</v>
      </c>
      <c r="D220" t="s">
        <v>440</v>
      </c>
      <c r="E220" t="str">
        <f>VLOOKUP($C220,'APK Details'!$A$2:$E$295,3,FALSE)</f>
        <v>1,000,000+</v>
      </c>
      <c r="F220" t="str">
        <f>VLOOKUP($C220,'APK Details'!$A$2:$E$295,4,FALSE)</f>
        <v>100.4.0</v>
      </c>
      <c r="G220" t="str">
        <f>VLOOKUP($C220,'APK Details'!$A$2:$E$295,5,FALSE)</f>
        <v>2019-09-28</v>
      </c>
      <c r="H220" s="4">
        <f>VLOOKUP($C220,'Results - Sequence'!$B$2:$E$297,2,FALSE)</f>
        <v>44021.605787886212</v>
      </c>
      <c r="I220" s="4">
        <f>VLOOKUP($C220,'Results - Sequence'!$B$2:$E$297,3,FALSE)</f>
        <v>44021.606205537522</v>
      </c>
      <c r="J220" s="4">
        <f>VLOOKUP($C220,'Results - Sequence'!$B$2:$E$297,4,FALSE)</f>
        <v>4.1765131027204916E-4</v>
      </c>
      <c r="K220" t="str">
        <f>VLOOKUP($C220,Androbugs!$B$2:$C$297,2,FALSE)</f>
        <v>Y</v>
      </c>
      <c r="L220" t="str">
        <f>VLOOKUP($C220,Droidstatx!$B$2:$C$297,2,FALSE)</f>
        <v>Y</v>
      </c>
      <c r="M220" t="str">
        <f>VLOOKUP($C220,Super!$B$2:$C$297,2,FALSE)</f>
        <v>Y</v>
      </c>
      <c r="N220">
        <f>VLOOKUP($C220,'Results - OWASP'!$B$2:$L$297,2,FALSE)</f>
        <v>10</v>
      </c>
      <c r="O220">
        <f>VLOOKUP($C220,'Results - OWASP'!$B$2:$L$297,3,FALSE)</f>
        <v>6</v>
      </c>
      <c r="P220">
        <f>VLOOKUP($C220,'Results - OWASP'!$B$2:$L$297,4,FALSE)</f>
        <v>4</v>
      </c>
      <c r="Q220">
        <f>VLOOKUP($C220,'Results - OWASP'!$B$2:$L$297,5,FALSE)</f>
        <v>0</v>
      </c>
      <c r="R220">
        <f>VLOOKUP($C220,'Results - OWASP'!$B$2:$L$297,6,FALSE)</f>
        <v>5</v>
      </c>
      <c r="S220">
        <f>VLOOKUP($C220,'Results - OWASP'!$B$2:$L$297,7,FALSE)</f>
        <v>1</v>
      </c>
      <c r="T220">
        <f>VLOOKUP($C220,'Results - OWASP'!$B$2:$L$297,8,FALSE)</f>
        <v>4</v>
      </c>
      <c r="U220">
        <f>VLOOKUP($C220,'Results - OWASP'!$B$2:$L$297,9,FALSE)</f>
        <v>1</v>
      </c>
      <c r="V220">
        <f>VLOOKUP($C220,'Results - OWASP'!$B$2:$L$297,10,FALSE)</f>
        <v>1</v>
      </c>
      <c r="W220">
        <f>VLOOKUP($C220,'Results - OWASP'!$B$2:$L$297,11,FALSE)</f>
        <v>1</v>
      </c>
      <c r="X220">
        <f>VLOOKUP($C220,'Results - RiskLevel'!$B$2:$G$297,3,FALSE)</f>
        <v>33</v>
      </c>
      <c r="Y220">
        <f>VLOOKUP($C220,'Results - RiskLevel'!$B$2:$G$297,4,FALSE)</f>
        <v>12</v>
      </c>
      <c r="Z220">
        <f>VLOOKUP($C220,'Results - RiskLevel'!$B$2:$G$297,5,FALSE)</f>
        <v>14</v>
      </c>
      <c r="AA220">
        <f>VLOOKUP($C220,'Results - RiskLevel'!$B$2:$G$297,6,FALSE)</f>
        <v>7</v>
      </c>
      <c r="AB220">
        <f>VLOOKUP($C220,'Results - RiskLevel'!$B$2:$G$297,2,FALSE)</f>
        <v>0.54</v>
      </c>
    </row>
    <row r="221" spans="1:28" x14ac:dyDescent="0.2">
      <c r="A221">
        <v>220</v>
      </c>
      <c r="B221" t="s">
        <v>457</v>
      </c>
      <c r="C221" t="s">
        <v>458</v>
      </c>
      <c r="D221" t="s">
        <v>440</v>
      </c>
      <c r="E221" t="str">
        <f>VLOOKUP($C221,'APK Details'!$A$2:$E$295,3,FALSE)</f>
        <v>1,000,000+</v>
      </c>
      <c r="F221" t="str">
        <f>VLOOKUP($C221,'APK Details'!$A$2:$E$295,4,FALSE)</f>
        <v>1.5</v>
      </c>
      <c r="G221" t="str">
        <f>VLOOKUP($C221,'APK Details'!$A$2:$E$295,5,FALSE)</f>
        <v>2020-03-04</v>
      </c>
      <c r="H221" s="4" t="e">
        <f>VLOOKUP($C221,'Results - Sequence'!$B$2:$E$297,2,FALSE)</f>
        <v>#N/A</v>
      </c>
      <c r="I221" s="4" t="e">
        <f>VLOOKUP($C221,'Results - Sequence'!$B$2:$E$297,3,FALSE)</f>
        <v>#N/A</v>
      </c>
      <c r="J221" s="4" t="e">
        <f>VLOOKUP($C221,'Results - Sequence'!$B$2:$E$297,4,FALSE)</f>
        <v>#N/A</v>
      </c>
      <c r="K221" t="e">
        <f>VLOOKUP($C221,Androbugs!$B$2:$C$297,2,FALSE)</f>
        <v>#N/A</v>
      </c>
      <c r="L221" t="e">
        <f>VLOOKUP($C221,Droidstatx!$B$2:$C$297,2,FALSE)</f>
        <v>#N/A</v>
      </c>
      <c r="M221" t="e">
        <f>VLOOKUP($C221,Super!$B$2:$C$297,2,FALSE)</f>
        <v>#N/A</v>
      </c>
      <c r="N221" t="e">
        <f>VLOOKUP($C221,'Results - OWASP'!$B$2:$L$297,2,FALSE)</f>
        <v>#N/A</v>
      </c>
      <c r="O221" t="e">
        <f>VLOOKUP($C221,'Results - OWASP'!$B$2:$L$297,3,FALSE)</f>
        <v>#N/A</v>
      </c>
      <c r="P221" t="e">
        <f>VLOOKUP($C221,'Results - OWASP'!$B$2:$L$297,4,FALSE)</f>
        <v>#N/A</v>
      </c>
      <c r="Q221" t="e">
        <f>VLOOKUP($C221,'Results - OWASP'!$B$2:$L$297,5,FALSE)</f>
        <v>#N/A</v>
      </c>
      <c r="R221" t="e">
        <f>VLOOKUP($C221,'Results - OWASP'!$B$2:$L$297,6,FALSE)</f>
        <v>#N/A</v>
      </c>
      <c r="S221" t="e">
        <f>VLOOKUP($C221,'Results - OWASP'!$B$2:$L$297,7,FALSE)</f>
        <v>#N/A</v>
      </c>
      <c r="T221" t="e">
        <f>VLOOKUP($C221,'Results - OWASP'!$B$2:$L$297,8,FALSE)</f>
        <v>#N/A</v>
      </c>
      <c r="U221" t="e">
        <f>VLOOKUP($C221,'Results - OWASP'!$B$2:$L$297,9,FALSE)</f>
        <v>#N/A</v>
      </c>
      <c r="V221" t="e">
        <f>VLOOKUP($C221,'Results - OWASP'!$B$2:$L$297,10,FALSE)</f>
        <v>#N/A</v>
      </c>
      <c r="W221" t="e">
        <f>VLOOKUP($C221,'Results - OWASP'!$B$2:$L$297,11,FALSE)</f>
        <v>#N/A</v>
      </c>
      <c r="X221" t="e">
        <f>VLOOKUP($C221,'Results - RiskLevel'!$B$2:$G$297,3,FALSE)</f>
        <v>#N/A</v>
      </c>
      <c r="Y221" t="e">
        <f>VLOOKUP($C221,'Results - RiskLevel'!$B$2:$G$297,4,FALSE)</f>
        <v>#N/A</v>
      </c>
      <c r="Z221" t="e">
        <f>VLOOKUP($C221,'Results - RiskLevel'!$B$2:$G$297,5,FALSE)</f>
        <v>#N/A</v>
      </c>
      <c r="AA221" t="e">
        <f>VLOOKUP($C221,'Results - RiskLevel'!$B$2:$G$297,6,FALSE)</f>
        <v>#N/A</v>
      </c>
      <c r="AB221" t="e">
        <f>VLOOKUP($C221,'Results - RiskLevel'!$B$2:$G$297,2,FALSE)</f>
        <v>#N/A</v>
      </c>
    </row>
    <row r="222" spans="1:28" x14ac:dyDescent="0.2">
      <c r="A222">
        <v>221</v>
      </c>
      <c r="B222" t="s">
        <v>459</v>
      </c>
      <c r="C222" t="s">
        <v>460</v>
      </c>
      <c r="D222" t="s">
        <v>461</v>
      </c>
      <c r="E222" t="str">
        <f>VLOOKUP($C222,'APK Details'!$A$2:$E$295,3,FALSE)</f>
        <v>500,000,000+</v>
      </c>
      <c r="F222" t="str">
        <f>VLOOKUP($C222,'APK Details'!$A$2:$E$295,4,FALSE)</f>
        <v>Varies with device</v>
      </c>
      <c r="G222" t="str">
        <f>VLOOKUP($C222,'APK Details'!$A$2:$E$295,5,FALSE)</f>
        <v>2010-04-30</v>
      </c>
      <c r="H222" s="4">
        <f>VLOOKUP($C222,'Results - Sequence'!$B$2:$E$297,2,FALSE)</f>
        <v>44021.542929614166</v>
      </c>
      <c r="I222" s="4">
        <f>VLOOKUP($C222,'Results - Sequence'!$B$2:$E$297,3,FALSE)</f>
        <v>44021.543378216309</v>
      </c>
      <c r="J222" s="4">
        <f>VLOOKUP($C222,'Results - Sequence'!$B$2:$E$297,4,FALSE)</f>
        <v>4.4860214256914333E-4</v>
      </c>
      <c r="K222" t="str">
        <f>VLOOKUP($C222,Androbugs!$B$2:$C$297,2,FALSE)</f>
        <v>Y</v>
      </c>
      <c r="L222" t="str">
        <f>VLOOKUP($C222,Droidstatx!$B$2:$C$297,2,FALSE)</f>
        <v>Y</v>
      </c>
      <c r="M222" t="str">
        <f>VLOOKUP($C222,Super!$B$2:$C$297,2,FALSE)</f>
        <v>Y</v>
      </c>
      <c r="N222">
        <f>VLOOKUP($C222,'Results - OWASP'!$B$2:$L$297,2,FALSE)</f>
        <v>6</v>
      </c>
      <c r="O222">
        <f>VLOOKUP($C222,'Results - OWASP'!$B$2:$L$297,3,FALSE)</f>
        <v>6</v>
      </c>
      <c r="P222">
        <f>VLOOKUP($C222,'Results - OWASP'!$B$2:$L$297,4,FALSE)</f>
        <v>3</v>
      </c>
      <c r="Q222">
        <f>VLOOKUP($C222,'Results - OWASP'!$B$2:$L$297,5,FALSE)</f>
        <v>0</v>
      </c>
      <c r="R222">
        <f>VLOOKUP($C222,'Results - OWASP'!$B$2:$L$297,6,FALSE)</f>
        <v>4</v>
      </c>
      <c r="S222">
        <f>VLOOKUP($C222,'Results - OWASP'!$B$2:$L$297,7,FALSE)</f>
        <v>1</v>
      </c>
      <c r="T222">
        <f>VLOOKUP($C222,'Results - OWASP'!$B$2:$L$297,8,FALSE)</f>
        <v>5</v>
      </c>
      <c r="U222">
        <f>VLOOKUP($C222,'Results - OWASP'!$B$2:$L$297,9,FALSE)</f>
        <v>3</v>
      </c>
      <c r="V222">
        <f>VLOOKUP($C222,'Results - OWASP'!$B$2:$L$297,10,FALSE)</f>
        <v>1</v>
      </c>
      <c r="W222">
        <f>VLOOKUP($C222,'Results - OWASP'!$B$2:$L$297,11,FALSE)</f>
        <v>0</v>
      </c>
      <c r="X222">
        <f>VLOOKUP($C222,'Results - RiskLevel'!$B$2:$G$297,3,FALSE)</f>
        <v>29</v>
      </c>
      <c r="Y222">
        <f>VLOOKUP($C222,'Results - RiskLevel'!$B$2:$G$297,4,FALSE)</f>
        <v>10</v>
      </c>
      <c r="Z222">
        <f>VLOOKUP($C222,'Results - RiskLevel'!$B$2:$G$297,5,FALSE)</f>
        <v>13</v>
      </c>
      <c r="AA222">
        <f>VLOOKUP($C222,'Results - RiskLevel'!$B$2:$G$297,6,FALSE)</f>
        <v>6</v>
      </c>
      <c r="AB222">
        <f>VLOOKUP($C222,'Results - RiskLevel'!$B$2:$G$297,2,FALSE)</f>
        <v>0.51</v>
      </c>
    </row>
    <row r="223" spans="1:28" x14ac:dyDescent="0.2">
      <c r="A223">
        <v>222</v>
      </c>
      <c r="B223" t="s">
        <v>462</v>
      </c>
      <c r="C223" t="s">
        <v>463</v>
      </c>
      <c r="D223" t="s">
        <v>461</v>
      </c>
      <c r="E223" t="str">
        <f>VLOOKUP($C223,'APK Details'!$A$2:$E$295,3,FALSE)</f>
        <v>10,000,000+</v>
      </c>
      <c r="F223" t="str">
        <f>VLOOKUP($C223,'APK Details'!$A$2:$E$295,4,FALSE)</f>
        <v>Varies with device</v>
      </c>
      <c r="G223" t="str">
        <f>VLOOKUP($C223,'APK Details'!$A$2:$E$295,5,FALSE)</f>
        <v>2016-04-06</v>
      </c>
      <c r="H223" s="4">
        <f>VLOOKUP($C223,'Results - Sequence'!$B$2:$E$297,2,FALSE)</f>
        <v>44021.601636549618</v>
      </c>
      <c r="I223" s="4">
        <f>VLOOKUP($C223,'Results - Sequence'!$B$2:$E$297,3,FALSE)</f>
        <v>44021.602074772411</v>
      </c>
      <c r="J223" s="4">
        <f>VLOOKUP($C223,'Results - Sequence'!$B$2:$E$297,4,FALSE)</f>
        <v>4.3822279258165509E-4</v>
      </c>
      <c r="K223" t="str">
        <f>VLOOKUP($C223,Androbugs!$B$2:$C$297,2,FALSE)</f>
        <v>Y</v>
      </c>
      <c r="L223" t="str">
        <f>VLOOKUP($C223,Droidstatx!$B$2:$C$297,2,FALSE)</f>
        <v>Y</v>
      </c>
      <c r="M223" t="str">
        <f>VLOOKUP($C223,Super!$B$2:$C$297,2,FALSE)</f>
        <v>Y</v>
      </c>
      <c r="N223">
        <f>VLOOKUP($C223,'Results - OWASP'!$B$2:$L$297,2,FALSE)</f>
        <v>5</v>
      </c>
      <c r="O223">
        <f>VLOOKUP($C223,'Results - OWASP'!$B$2:$L$297,3,FALSE)</f>
        <v>8</v>
      </c>
      <c r="P223">
        <f>VLOOKUP($C223,'Results - OWASP'!$B$2:$L$297,4,FALSE)</f>
        <v>4</v>
      </c>
      <c r="Q223">
        <f>VLOOKUP($C223,'Results - OWASP'!$B$2:$L$297,5,FALSE)</f>
        <v>0</v>
      </c>
      <c r="R223">
        <f>VLOOKUP($C223,'Results - OWASP'!$B$2:$L$297,6,FALSE)</f>
        <v>3</v>
      </c>
      <c r="S223">
        <f>VLOOKUP($C223,'Results - OWASP'!$B$2:$L$297,7,FALSE)</f>
        <v>1</v>
      </c>
      <c r="T223">
        <f>VLOOKUP($C223,'Results - OWASP'!$B$2:$L$297,8,FALSE)</f>
        <v>6</v>
      </c>
      <c r="U223">
        <f>VLOOKUP($C223,'Results - OWASP'!$B$2:$L$297,9,FALSE)</f>
        <v>4</v>
      </c>
      <c r="V223">
        <f>VLOOKUP($C223,'Results - OWASP'!$B$2:$L$297,10,FALSE)</f>
        <v>1</v>
      </c>
      <c r="W223">
        <f>VLOOKUP($C223,'Results - OWASP'!$B$2:$L$297,11,FALSE)</f>
        <v>0</v>
      </c>
      <c r="X223">
        <f>VLOOKUP($C223,'Results - RiskLevel'!$B$2:$G$297,3,FALSE)</f>
        <v>32</v>
      </c>
      <c r="Y223">
        <f>VLOOKUP($C223,'Results - RiskLevel'!$B$2:$G$297,4,FALSE)</f>
        <v>13</v>
      </c>
      <c r="Z223">
        <f>VLOOKUP($C223,'Results - RiskLevel'!$B$2:$G$297,5,FALSE)</f>
        <v>12</v>
      </c>
      <c r="AA223">
        <f>VLOOKUP($C223,'Results - RiskLevel'!$B$2:$G$297,6,FALSE)</f>
        <v>7</v>
      </c>
      <c r="AB223">
        <f>VLOOKUP($C223,'Results - RiskLevel'!$B$2:$G$297,2,FALSE)</f>
        <v>0.52</v>
      </c>
    </row>
    <row r="224" spans="1:28" x14ac:dyDescent="0.2">
      <c r="A224">
        <v>223</v>
      </c>
      <c r="B224" t="s">
        <v>464</v>
      </c>
      <c r="C224" t="s">
        <v>465</v>
      </c>
      <c r="D224" t="s">
        <v>461</v>
      </c>
      <c r="E224" t="str">
        <f>VLOOKUP($C224,'APK Details'!$A$2:$E$295,3,FALSE)</f>
        <v>100,000+</v>
      </c>
      <c r="F224" t="str">
        <f>VLOOKUP($C224,'APK Details'!$A$2:$E$295,4,FALSE)</f>
        <v>4.0.9</v>
      </c>
      <c r="G224" t="str">
        <f>VLOOKUP($C224,'APK Details'!$A$2:$E$295,5,FALSE)</f>
        <v>2011-08-04</v>
      </c>
      <c r="H224" s="4">
        <f>VLOOKUP($C224,'Results - Sequence'!$B$2:$E$297,2,FALSE)</f>
        <v>44021.572019831678</v>
      </c>
      <c r="I224" s="4">
        <f>VLOOKUP($C224,'Results - Sequence'!$B$2:$E$297,3,FALSE)</f>
        <v>44021.572410912348</v>
      </c>
      <c r="J224" s="4">
        <f>VLOOKUP($C224,'Results - Sequence'!$B$2:$E$297,4,FALSE)</f>
        <v>3.9108066994231194E-4</v>
      </c>
      <c r="K224" t="str">
        <f>VLOOKUP($C224,Androbugs!$B$2:$C$297,2,FALSE)</f>
        <v>Y</v>
      </c>
      <c r="L224" t="str">
        <f>VLOOKUP($C224,Droidstatx!$B$2:$C$297,2,FALSE)</f>
        <v>Y</v>
      </c>
      <c r="M224" t="str">
        <f>VLOOKUP($C224,Super!$B$2:$C$297,2,FALSE)</f>
        <v>Y</v>
      </c>
      <c r="N224">
        <f>VLOOKUP($C224,'Results - OWASP'!$B$2:$L$297,2,FALSE)</f>
        <v>10</v>
      </c>
      <c r="O224">
        <f>VLOOKUP($C224,'Results - OWASP'!$B$2:$L$297,3,FALSE)</f>
        <v>9</v>
      </c>
      <c r="P224">
        <f>VLOOKUP($C224,'Results - OWASP'!$B$2:$L$297,4,FALSE)</f>
        <v>3</v>
      </c>
      <c r="Q224">
        <f>VLOOKUP($C224,'Results - OWASP'!$B$2:$L$297,5,FALSE)</f>
        <v>0</v>
      </c>
      <c r="R224">
        <f>VLOOKUP($C224,'Results - OWASP'!$B$2:$L$297,6,FALSE)</f>
        <v>5</v>
      </c>
      <c r="S224">
        <f>VLOOKUP($C224,'Results - OWASP'!$B$2:$L$297,7,FALSE)</f>
        <v>1</v>
      </c>
      <c r="T224">
        <f>VLOOKUP($C224,'Results - OWASP'!$B$2:$L$297,8,FALSE)</f>
        <v>5</v>
      </c>
      <c r="U224">
        <f>VLOOKUP($C224,'Results - OWASP'!$B$2:$L$297,9,FALSE)</f>
        <v>2</v>
      </c>
      <c r="V224">
        <f>VLOOKUP($C224,'Results - OWASP'!$B$2:$L$297,10,FALSE)</f>
        <v>1</v>
      </c>
      <c r="W224">
        <f>VLOOKUP($C224,'Results - OWASP'!$B$2:$L$297,11,FALSE)</f>
        <v>0</v>
      </c>
      <c r="X224">
        <f>VLOOKUP($C224,'Results - RiskLevel'!$B$2:$G$297,3,FALSE)</f>
        <v>36</v>
      </c>
      <c r="Y224">
        <f>VLOOKUP($C224,'Results - RiskLevel'!$B$2:$G$297,4,FALSE)</f>
        <v>12</v>
      </c>
      <c r="Z224">
        <f>VLOOKUP($C224,'Results - RiskLevel'!$B$2:$G$297,5,FALSE)</f>
        <v>15</v>
      </c>
      <c r="AA224">
        <f>VLOOKUP($C224,'Results - RiskLevel'!$B$2:$G$297,6,FALSE)</f>
        <v>9</v>
      </c>
      <c r="AB224">
        <f>VLOOKUP($C224,'Results - RiskLevel'!$B$2:$G$297,2,FALSE)</f>
        <v>0.54</v>
      </c>
    </row>
    <row r="225" spans="1:28" x14ac:dyDescent="0.2">
      <c r="A225">
        <v>224</v>
      </c>
      <c r="B225" t="s">
        <v>466</v>
      </c>
      <c r="C225" t="s">
        <v>467</v>
      </c>
      <c r="D225" t="s">
        <v>461</v>
      </c>
      <c r="E225" t="str">
        <f>VLOOKUP($C225,'APK Details'!$A$2:$E$295,3,FALSE)</f>
        <v>1,000,000,000+</v>
      </c>
      <c r="F225" t="str">
        <f>VLOOKUP($C225,'APK Details'!$A$2:$E$295,4,FALSE)</f>
        <v>Varies with device</v>
      </c>
      <c r="G225" t="str">
        <f>VLOOKUP($C225,'APK Details'!$A$2:$E$295,5,FALSE)</f>
        <v>2012-06-27</v>
      </c>
      <c r="H225" s="4" t="e">
        <f>VLOOKUP($C225,'Results - Sequence'!$B$2:$E$297,2,FALSE)</f>
        <v>#N/A</v>
      </c>
      <c r="I225" s="4" t="e">
        <f>VLOOKUP($C225,'Results - Sequence'!$B$2:$E$297,3,FALSE)</f>
        <v>#N/A</v>
      </c>
      <c r="J225" s="4" t="e">
        <f>VLOOKUP($C225,'Results - Sequence'!$B$2:$E$297,4,FALSE)</f>
        <v>#N/A</v>
      </c>
      <c r="K225" t="e">
        <f>VLOOKUP($C225,Androbugs!$B$2:$C$297,2,FALSE)</f>
        <v>#N/A</v>
      </c>
      <c r="L225" t="e">
        <f>VLOOKUP($C225,Droidstatx!$B$2:$C$297,2,FALSE)</f>
        <v>#N/A</v>
      </c>
      <c r="M225" t="e">
        <f>VLOOKUP($C225,Super!$B$2:$C$297,2,FALSE)</f>
        <v>#N/A</v>
      </c>
      <c r="N225" t="e">
        <f>VLOOKUP($C225,'Results - OWASP'!$B$2:$L$297,2,FALSE)</f>
        <v>#N/A</v>
      </c>
      <c r="O225" t="e">
        <f>VLOOKUP($C225,'Results - OWASP'!$B$2:$L$297,3,FALSE)</f>
        <v>#N/A</v>
      </c>
      <c r="P225" t="e">
        <f>VLOOKUP($C225,'Results - OWASP'!$B$2:$L$297,4,FALSE)</f>
        <v>#N/A</v>
      </c>
      <c r="Q225" t="e">
        <f>VLOOKUP($C225,'Results - OWASP'!$B$2:$L$297,5,FALSE)</f>
        <v>#N/A</v>
      </c>
      <c r="R225" t="e">
        <f>VLOOKUP($C225,'Results - OWASP'!$B$2:$L$297,6,FALSE)</f>
        <v>#N/A</v>
      </c>
      <c r="S225" t="e">
        <f>VLOOKUP($C225,'Results - OWASP'!$B$2:$L$297,7,FALSE)</f>
        <v>#N/A</v>
      </c>
      <c r="T225" t="e">
        <f>VLOOKUP($C225,'Results - OWASP'!$B$2:$L$297,8,FALSE)</f>
        <v>#N/A</v>
      </c>
      <c r="U225" t="e">
        <f>VLOOKUP($C225,'Results - OWASP'!$B$2:$L$297,9,FALSE)</f>
        <v>#N/A</v>
      </c>
      <c r="V225" t="e">
        <f>VLOOKUP($C225,'Results - OWASP'!$B$2:$L$297,10,FALSE)</f>
        <v>#N/A</v>
      </c>
      <c r="W225" t="e">
        <f>VLOOKUP($C225,'Results - OWASP'!$B$2:$L$297,11,FALSE)</f>
        <v>#N/A</v>
      </c>
      <c r="X225" t="e">
        <f>VLOOKUP($C225,'Results - RiskLevel'!$B$2:$G$297,3,FALSE)</f>
        <v>#N/A</v>
      </c>
      <c r="Y225" t="e">
        <f>VLOOKUP($C225,'Results - RiskLevel'!$B$2:$G$297,4,FALSE)</f>
        <v>#N/A</v>
      </c>
      <c r="Z225" t="e">
        <f>VLOOKUP($C225,'Results - RiskLevel'!$B$2:$G$297,5,FALSE)</f>
        <v>#N/A</v>
      </c>
      <c r="AA225" t="e">
        <f>VLOOKUP($C225,'Results - RiskLevel'!$B$2:$G$297,6,FALSE)</f>
        <v>#N/A</v>
      </c>
      <c r="AB225" t="e">
        <f>VLOOKUP($C225,'Results - RiskLevel'!$B$2:$G$297,2,FALSE)</f>
        <v>#N/A</v>
      </c>
    </row>
    <row r="226" spans="1:28" x14ac:dyDescent="0.2">
      <c r="A226">
        <v>225</v>
      </c>
      <c r="B226" t="s">
        <v>468</v>
      </c>
      <c r="C226" t="s">
        <v>469</v>
      </c>
      <c r="D226" t="s">
        <v>461</v>
      </c>
      <c r="E226" t="str">
        <f>VLOOKUP($C226,'APK Details'!$A$2:$E$295,3,FALSE)</f>
        <v>50,000+</v>
      </c>
      <c r="F226" t="str">
        <f>VLOOKUP($C226,'APK Details'!$A$2:$E$295,4,FALSE)</f>
        <v>1.0.9</v>
      </c>
      <c r="G226" t="str">
        <f>VLOOKUP($C226,'APK Details'!$A$2:$E$295,5,FALSE)</f>
        <v>2019-09-20</v>
      </c>
      <c r="H226" s="4">
        <f>VLOOKUP($C226,'Results - Sequence'!$B$2:$E$297,2,FALSE)</f>
        <v>44021.633081853019</v>
      </c>
      <c r="I226" s="4">
        <f>VLOOKUP($C226,'Results - Sequence'!$B$2:$E$297,3,FALSE)</f>
        <v>44021.633496936804</v>
      </c>
      <c r="J226" s="4">
        <f>VLOOKUP($C226,'Results - Sequence'!$B$2:$E$297,4,FALSE)</f>
        <v>4.1508378490107134E-4</v>
      </c>
      <c r="K226" t="str">
        <f>VLOOKUP($C226,Androbugs!$B$2:$C$297,2,FALSE)</f>
        <v>Y</v>
      </c>
      <c r="L226" t="str">
        <f>VLOOKUP($C226,Droidstatx!$B$2:$C$297,2,FALSE)</f>
        <v>Y</v>
      </c>
      <c r="M226" t="str">
        <f>VLOOKUP($C226,Super!$B$2:$C$297,2,FALSE)</f>
        <v>Y</v>
      </c>
      <c r="N226">
        <f>VLOOKUP($C226,'Results - OWASP'!$B$2:$L$297,2,FALSE)</f>
        <v>8</v>
      </c>
      <c r="O226">
        <f>VLOOKUP($C226,'Results - OWASP'!$B$2:$L$297,3,FALSE)</f>
        <v>5</v>
      </c>
      <c r="P226">
        <f>VLOOKUP($C226,'Results - OWASP'!$B$2:$L$297,4,FALSE)</f>
        <v>2</v>
      </c>
      <c r="Q226">
        <f>VLOOKUP($C226,'Results - OWASP'!$B$2:$L$297,5,FALSE)</f>
        <v>0</v>
      </c>
      <c r="R226">
        <f>VLOOKUP($C226,'Results - OWASP'!$B$2:$L$297,6,FALSE)</f>
        <v>5</v>
      </c>
      <c r="S226">
        <f>VLOOKUP($C226,'Results - OWASP'!$B$2:$L$297,7,FALSE)</f>
        <v>1</v>
      </c>
      <c r="T226">
        <f>VLOOKUP($C226,'Results - OWASP'!$B$2:$L$297,8,FALSE)</f>
        <v>4</v>
      </c>
      <c r="U226">
        <f>VLOOKUP($C226,'Results - OWASP'!$B$2:$L$297,9,FALSE)</f>
        <v>3</v>
      </c>
      <c r="V226">
        <f>VLOOKUP($C226,'Results - OWASP'!$B$2:$L$297,10,FALSE)</f>
        <v>1</v>
      </c>
      <c r="W226">
        <f>VLOOKUP($C226,'Results - OWASP'!$B$2:$L$297,11,FALSE)</f>
        <v>1</v>
      </c>
      <c r="X226">
        <f>VLOOKUP($C226,'Results - RiskLevel'!$B$2:$G$297,3,FALSE)</f>
        <v>30</v>
      </c>
      <c r="Y226">
        <f>VLOOKUP($C226,'Results - RiskLevel'!$B$2:$G$297,4,FALSE)</f>
        <v>11</v>
      </c>
      <c r="Z226">
        <f>VLOOKUP($C226,'Results - RiskLevel'!$B$2:$G$297,5,FALSE)</f>
        <v>13</v>
      </c>
      <c r="AA226">
        <f>VLOOKUP($C226,'Results - RiskLevel'!$B$2:$G$297,6,FALSE)</f>
        <v>6</v>
      </c>
      <c r="AB226">
        <f>VLOOKUP($C226,'Results - RiskLevel'!$B$2:$G$297,2,FALSE)</f>
        <v>0.54</v>
      </c>
    </row>
    <row r="227" spans="1:28" x14ac:dyDescent="0.2">
      <c r="A227">
        <v>226</v>
      </c>
      <c r="B227" t="s">
        <v>470</v>
      </c>
      <c r="C227" t="s">
        <v>471</v>
      </c>
      <c r="D227" t="s">
        <v>461</v>
      </c>
      <c r="E227" t="str">
        <f>VLOOKUP($C227,'APK Details'!$A$2:$E$295,3,FALSE)</f>
        <v>100,000+</v>
      </c>
      <c r="F227" t="str">
        <f>VLOOKUP($C227,'APK Details'!$A$2:$E$295,4,FALSE)</f>
        <v>3.0.73</v>
      </c>
      <c r="G227" t="str">
        <f>VLOOKUP($C227,'APK Details'!$A$2:$E$295,5,FALSE)</f>
        <v>2016-05-31</v>
      </c>
      <c r="H227" s="4">
        <f>VLOOKUP($C227,'Results - Sequence'!$B$2:$E$297,2,FALSE)</f>
        <v>44021.6334969991</v>
      </c>
      <c r="I227" s="4">
        <f>VLOOKUP($C227,'Results - Sequence'!$B$2:$E$297,3,FALSE)</f>
        <v>44021.633598294233</v>
      </c>
      <c r="J227" s="4">
        <f>VLOOKUP($C227,'Results - Sequence'!$B$2:$E$297,4,FALSE)</f>
        <v>1.0129513248102739E-4</v>
      </c>
      <c r="K227" t="str">
        <f>VLOOKUP($C227,Androbugs!$B$2:$C$297,2,FALSE)</f>
        <v>Y</v>
      </c>
      <c r="L227" t="str">
        <f>VLOOKUP($C227,Droidstatx!$B$2:$C$297,2,FALSE)</f>
        <v>Y</v>
      </c>
      <c r="M227" t="str">
        <f>VLOOKUP($C227,Super!$B$2:$C$297,2,FALSE)</f>
        <v>Y</v>
      </c>
      <c r="N227">
        <f>VLOOKUP($C227,'Results - OWASP'!$B$2:$L$297,2,FALSE)</f>
        <v>5</v>
      </c>
      <c r="O227">
        <f>VLOOKUP($C227,'Results - OWASP'!$B$2:$L$297,3,FALSE)</f>
        <v>4</v>
      </c>
      <c r="P227">
        <f>VLOOKUP($C227,'Results - OWASP'!$B$2:$L$297,4,FALSE)</f>
        <v>1</v>
      </c>
      <c r="Q227">
        <f>VLOOKUP($C227,'Results - OWASP'!$B$2:$L$297,5,FALSE)</f>
        <v>0</v>
      </c>
      <c r="R227">
        <f>VLOOKUP($C227,'Results - OWASP'!$B$2:$L$297,6,FALSE)</f>
        <v>3</v>
      </c>
      <c r="S227">
        <f>VLOOKUP($C227,'Results - OWASP'!$B$2:$L$297,7,FALSE)</f>
        <v>1</v>
      </c>
      <c r="T227">
        <f>VLOOKUP($C227,'Results - OWASP'!$B$2:$L$297,8,FALSE)</f>
        <v>2</v>
      </c>
      <c r="U227">
        <f>VLOOKUP($C227,'Results - OWASP'!$B$2:$L$297,9,FALSE)</f>
        <v>2</v>
      </c>
      <c r="V227">
        <f>VLOOKUP($C227,'Results - OWASP'!$B$2:$L$297,10,FALSE)</f>
        <v>1</v>
      </c>
      <c r="W227">
        <f>VLOOKUP($C227,'Results - OWASP'!$B$2:$L$297,11,FALSE)</f>
        <v>0</v>
      </c>
      <c r="X227">
        <f>VLOOKUP($C227,'Results - RiskLevel'!$B$2:$G$297,3,FALSE)</f>
        <v>19</v>
      </c>
      <c r="Y227">
        <f>VLOOKUP($C227,'Results - RiskLevel'!$B$2:$G$297,4,FALSE)</f>
        <v>9</v>
      </c>
      <c r="Z227">
        <f>VLOOKUP($C227,'Results - RiskLevel'!$B$2:$G$297,5,FALSE)</f>
        <v>9</v>
      </c>
      <c r="AA227">
        <f>VLOOKUP($C227,'Results - RiskLevel'!$B$2:$G$297,6,FALSE)</f>
        <v>1</v>
      </c>
      <c r="AB227">
        <f>VLOOKUP($C227,'Results - RiskLevel'!$B$2:$G$297,2,FALSE)</f>
        <v>0.48</v>
      </c>
    </row>
    <row r="228" spans="1:28" x14ac:dyDescent="0.2">
      <c r="A228">
        <v>227</v>
      </c>
      <c r="B228" t="s">
        <v>472</v>
      </c>
      <c r="C228" t="s">
        <v>473</v>
      </c>
      <c r="D228" t="s">
        <v>461</v>
      </c>
      <c r="E228" t="str">
        <f>VLOOKUP($C228,'APK Details'!$A$2:$E$295,3,FALSE)</f>
        <v>100,000+</v>
      </c>
      <c r="F228" t="str">
        <f>VLOOKUP($C228,'APK Details'!$A$2:$E$295,4,FALSE)</f>
        <v>1.0.3</v>
      </c>
      <c r="G228" t="str">
        <f>VLOOKUP($C228,'APK Details'!$A$2:$E$295,5,FALSE)</f>
        <v>2017-08-21</v>
      </c>
      <c r="H228" s="4">
        <f>VLOOKUP($C228,'Results - Sequence'!$B$2:$E$297,2,FALSE)</f>
        <v>44021.544513079964</v>
      </c>
      <c r="I228" s="4">
        <f>VLOOKUP($C228,'Results - Sequence'!$B$2:$E$297,3,FALSE)</f>
        <v>44021.544879609537</v>
      </c>
      <c r="J228" s="4">
        <f>VLOOKUP($C228,'Results - Sequence'!$B$2:$E$297,4,FALSE)</f>
        <v>3.6652957351179793E-4</v>
      </c>
      <c r="K228" t="str">
        <f>VLOOKUP($C228,Androbugs!$B$2:$C$297,2,FALSE)</f>
        <v>Y</v>
      </c>
      <c r="L228" t="str">
        <f>VLOOKUP($C228,Droidstatx!$B$2:$C$297,2,FALSE)</f>
        <v>Y</v>
      </c>
      <c r="M228" t="str">
        <f>VLOOKUP($C228,Super!$B$2:$C$297,2,FALSE)</f>
        <v>Y</v>
      </c>
      <c r="N228">
        <f>VLOOKUP($C228,'Results - OWASP'!$B$2:$L$297,2,FALSE)</f>
        <v>11</v>
      </c>
      <c r="O228">
        <f>VLOOKUP($C228,'Results - OWASP'!$B$2:$L$297,3,FALSE)</f>
        <v>8</v>
      </c>
      <c r="P228">
        <f>VLOOKUP($C228,'Results - OWASP'!$B$2:$L$297,4,FALSE)</f>
        <v>2</v>
      </c>
      <c r="Q228">
        <f>VLOOKUP($C228,'Results - OWASP'!$B$2:$L$297,5,FALSE)</f>
        <v>0</v>
      </c>
      <c r="R228">
        <f>VLOOKUP($C228,'Results - OWASP'!$B$2:$L$297,6,FALSE)</f>
        <v>3</v>
      </c>
      <c r="S228">
        <f>VLOOKUP($C228,'Results - OWASP'!$B$2:$L$297,7,FALSE)</f>
        <v>1</v>
      </c>
      <c r="T228">
        <f>VLOOKUP($C228,'Results - OWASP'!$B$2:$L$297,8,FALSE)</f>
        <v>6</v>
      </c>
      <c r="U228">
        <f>VLOOKUP($C228,'Results - OWASP'!$B$2:$L$297,9,FALSE)</f>
        <v>3</v>
      </c>
      <c r="V228">
        <f>VLOOKUP($C228,'Results - OWASP'!$B$2:$L$297,10,FALSE)</f>
        <v>1</v>
      </c>
      <c r="W228">
        <f>VLOOKUP($C228,'Results - OWASP'!$B$2:$L$297,11,FALSE)</f>
        <v>1</v>
      </c>
      <c r="X228">
        <f>VLOOKUP($C228,'Results - RiskLevel'!$B$2:$G$297,3,FALSE)</f>
        <v>36</v>
      </c>
      <c r="Y228">
        <f>VLOOKUP($C228,'Results - RiskLevel'!$B$2:$G$297,4,FALSE)</f>
        <v>15</v>
      </c>
      <c r="Z228">
        <f>VLOOKUP($C228,'Results - RiskLevel'!$B$2:$G$297,5,FALSE)</f>
        <v>12</v>
      </c>
      <c r="AA228">
        <f>VLOOKUP($C228,'Results - RiskLevel'!$B$2:$G$297,6,FALSE)</f>
        <v>9</v>
      </c>
      <c r="AB228">
        <f>VLOOKUP($C228,'Results - RiskLevel'!$B$2:$G$297,2,FALSE)</f>
        <v>0.54</v>
      </c>
    </row>
    <row r="229" spans="1:28" x14ac:dyDescent="0.2">
      <c r="A229">
        <v>228</v>
      </c>
      <c r="B229" t="s">
        <v>474</v>
      </c>
      <c r="C229" t="s">
        <v>475</v>
      </c>
      <c r="D229" t="s">
        <v>461</v>
      </c>
      <c r="E229" t="e">
        <f>VLOOKUP($C229,'APK Details'!$A$2:$E$295,3,FALSE)</f>
        <v>#N/A</v>
      </c>
      <c r="F229" t="e">
        <f>VLOOKUP($C229,'APK Details'!$A$2:$E$295,4,FALSE)</f>
        <v>#N/A</v>
      </c>
      <c r="G229" t="e">
        <f>VLOOKUP($C229,'APK Details'!$A$2:$E$295,5,FALSE)</f>
        <v>#N/A</v>
      </c>
      <c r="H229" s="4" t="e">
        <f>VLOOKUP($C229,'Results - Sequence'!$B$2:$E$297,2,FALSE)</f>
        <v>#N/A</v>
      </c>
      <c r="I229" s="4" t="e">
        <f>VLOOKUP($C229,'Results - Sequence'!$B$2:$E$297,3,FALSE)</f>
        <v>#N/A</v>
      </c>
      <c r="J229" s="4" t="e">
        <f>VLOOKUP($C229,'Results - Sequence'!$B$2:$E$297,4,FALSE)</f>
        <v>#N/A</v>
      </c>
      <c r="K229" t="e">
        <f>VLOOKUP($C229,Androbugs!$B$2:$C$297,2,FALSE)</f>
        <v>#N/A</v>
      </c>
      <c r="L229" t="e">
        <f>VLOOKUP($C229,Droidstatx!$B$2:$C$297,2,FALSE)</f>
        <v>#N/A</v>
      </c>
      <c r="M229" t="e">
        <f>VLOOKUP($C229,Super!$B$2:$C$297,2,FALSE)</f>
        <v>#N/A</v>
      </c>
      <c r="N229" t="e">
        <f>VLOOKUP($C229,'Results - OWASP'!$B$2:$L$297,2,FALSE)</f>
        <v>#N/A</v>
      </c>
      <c r="O229" t="e">
        <f>VLOOKUP($C229,'Results - OWASP'!$B$2:$L$297,3,FALSE)</f>
        <v>#N/A</v>
      </c>
      <c r="P229" t="e">
        <f>VLOOKUP($C229,'Results - OWASP'!$B$2:$L$297,4,FALSE)</f>
        <v>#N/A</v>
      </c>
      <c r="Q229" t="e">
        <f>VLOOKUP($C229,'Results - OWASP'!$B$2:$L$297,5,FALSE)</f>
        <v>#N/A</v>
      </c>
      <c r="R229" t="e">
        <f>VLOOKUP($C229,'Results - OWASP'!$B$2:$L$297,6,FALSE)</f>
        <v>#N/A</v>
      </c>
      <c r="S229" t="e">
        <f>VLOOKUP($C229,'Results - OWASP'!$B$2:$L$297,7,FALSE)</f>
        <v>#N/A</v>
      </c>
      <c r="T229" t="e">
        <f>VLOOKUP($C229,'Results - OWASP'!$B$2:$L$297,8,FALSE)</f>
        <v>#N/A</v>
      </c>
      <c r="U229" t="e">
        <f>VLOOKUP($C229,'Results - OWASP'!$B$2:$L$297,9,FALSE)</f>
        <v>#N/A</v>
      </c>
      <c r="V229" t="e">
        <f>VLOOKUP($C229,'Results - OWASP'!$B$2:$L$297,10,FALSE)</f>
        <v>#N/A</v>
      </c>
      <c r="W229" t="e">
        <f>VLOOKUP($C229,'Results - OWASP'!$B$2:$L$297,11,FALSE)</f>
        <v>#N/A</v>
      </c>
      <c r="X229" t="e">
        <f>VLOOKUP($C229,'Results - RiskLevel'!$B$2:$G$297,3,FALSE)</f>
        <v>#N/A</v>
      </c>
      <c r="Y229" t="e">
        <f>VLOOKUP($C229,'Results - RiskLevel'!$B$2:$G$297,4,FALSE)</f>
        <v>#N/A</v>
      </c>
      <c r="Z229" t="e">
        <f>VLOOKUP($C229,'Results - RiskLevel'!$B$2:$G$297,5,FALSE)</f>
        <v>#N/A</v>
      </c>
      <c r="AA229" t="e">
        <f>VLOOKUP($C229,'Results - RiskLevel'!$B$2:$G$297,6,FALSE)</f>
        <v>#N/A</v>
      </c>
      <c r="AB229" t="e">
        <f>VLOOKUP($C229,'Results - RiskLevel'!$B$2:$G$297,2,FALSE)</f>
        <v>#N/A</v>
      </c>
    </row>
    <row r="230" spans="1:28" x14ac:dyDescent="0.2">
      <c r="A230">
        <v>229</v>
      </c>
      <c r="B230" t="s">
        <v>476</v>
      </c>
      <c r="C230" t="s">
        <v>477</v>
      </c>
      <c r="D230" t="s">
        <v>461</v>
      </c>
      <c r="E230" t="str">
        <f>VLOOKUP($C230,'APK Details'!$A$2:$E$295,3,FALSE)</f>
        <v>100,000+</v>
      </c>
      <c r="F230" t="str">
        <f>VLOOKUP($C230,'APK Details'!$A$2:$E$295,4,FALSE)</f>
        <v>1.3.5</v>
      </c>
      <c r="G230" t="str">
        <f>VLOOKUP($C230,'APK Details'!$A$2:$E$295,5,FALSE)</f>
        <v>2016-04-03</v>
      </c>
      <c r="H230" s="4">
        <f>VLOOKUP($C230,'Results - Sequence'!$B$2:$E$297,2,FALSE)</f>
        <v>44021.623644422543</v>
      </c>
      <c r="I230" s="4">
        <f>VLOOKUP($C230,'Results - Sequence'!$B$2:$E$297,3,FALSE)</f>
        <v>44021.623887738868</v>
      </c>
      <c r="J230" s="4">
        <f>VLOOKUP($C230,'Results - Sequence'!$B$2:$E$297,4,FALSE)</f>
        <v>2.4331632448593155E-4</v>
      </c>
      <c r="K230" t="str">
        <f>VLOOKUP($C230,Androbugs!$B$2:$C$297,2,FALSE)</f>
        <v>Y</v>
      </c>
      <c r="L230" t="str">
        <f>VLOOKUP($C230,Droidstatx!$B$2:$C$297,2,FALSE)</f>
        <v>Y</v>
      </c>
      <c r="M230" t="str">
        <f>VLOOKUP($C230,Super!$B$2:$C$297,2,FALSE)</f>
        <v>Y</v>
      </c>
      <c r="N230">
        <f>VLOOKUP($C230,'Results - OWASP'!$B$2:$L$297,2,FALSE)</f>
        <v>11</v>
      </c>
      <c r="O230">
        <f>VLOOKUP($C230,'Results - OWASP'!$B$2:$L$297,3,FALSE)</f>
        <v>9</v>
      </c>
      <c r="P230">
        <f>VLOOKUP($C230,'Results - OWASP'!$B$2:$L$297,4,FALSE)</f>
        <v>2</v>
      </c>
      <c r="Q230">
        <f>VLOOKUP($C230,'Results - OWASP'!$B$2:$L$297,5,FALSE)</f>
        <v>0</v>
      </c>
      <c r="R230">
        <f>VLOOKUP($C230,'Results - OWASP'!$B$2:$L$297,6,FALSE)</f>
        <v>5</v>
      </c>
      <c r="S230">
        <f>VLOOKUP($C230,'Results - OWASP'!$B$2:$L$297,7,FALSE)</f>
        <v>1</v>
      </c>
      <c r="T230">
        <f>VLOOKUP($C230,'Results - OWASP'!$B$2:$L$297,8,FALSE)</f>
        <v>6</v>
      </c>
      <c r="U230">
        <f>VLOOKUP($C230,'Results - OWASP'!$B$2:$L$297,9,FALSE)</f>
        <v>4</v>
      </c>
      <c r="V230">
        <f>VLOOKUP($C230,'Results - OWASP'!$B$2:$L$297,10,FALSE)</f>
        <v>2</v>
      </c>
      <c r="W230">
        <f>VLOOKUP($C230,'Results - OWASP'!$B$2:$L$297,11,FALSE)</f>
        <v>1</v>
      </c>
      <c r="X230">
        <f>VLOOKUP($C230,'Results - RiskLevel'!$B$2:$G$297,3,FALSE)</f>
        <v>41</v>
      </c>
      <c r="Y230">
        <f>VLOOKUP($C230,'Results - RiskLevel'!$B$2:$G$297,4,FALSE)</f>
        <v>11</v>
      </c>
      <c r="Z230">
        <f>VLOOKUP($C230,'Results - RiskLevel'!$B$2:$G$297,5,FALSE)</f>
        <v>19</v>
      </c>
      <c r="AA230">
        <f>VLOOKUP($C230,'Results - RiskLevel'!$B$2:$G$297,6,FALSE)</f>
        <v>11</v>
      </c>
      <c r="AB230">
        <f>VLOOKUP($C230,'Results - RiskLevel'!$B$2:$G$297,2,FALSE)</f>
        <v>0.56000000000000005</v>
      </c>
    </row>
    <row r="231" spans="1:28" x14ac:dyDescent="0.2">
      <c r="A231">
        <v>230</v>
      </c>
      <c r="B231" t="s">
        <v>478</v>
      </c>
      <c r="C231" t="s">
        <v>479</v>
      </c>
      <c r="D231" t="s">
        <v>461</v>
      </c>
      <c r="E231" t="str">
        <f>VLOOKUP($C231,'APK Details'!$A$2:$E$295,3,FALSE)</f>
        <v>500,000+</v>
      </c>
      <c r="F231" t="str">
        <f>VLOOKUP($C231,'APK Details'!$A$2:$E$295,4,FALSE)</f>
        <v>3.2.4</v>
      </c>
      <c r="G231" t="str">
        <f>VLOOKUP($C231,'APK Details'!$A$2:$E$295,5,FALSE)</f>
        <v>2010-03-09</v>
      </c>
      <c r="H231" s="4" t="e">
        <f>VLOOKUP($C231,'Results - Sequence'!$B$2:$E$297,2,FALSE)</f>
        <v>#N/A</v>
      </c>
      <c r="I231" s="4" t="e">
        <f>VLOOKUP($C231,'Results - Sequence'!$B$2:$E$297,3,FALSE)</f>
        <v>#N/A</v>
      </c>
      <c r="J231" s="4" t="e">
        <f>VLOOKUP($C231,'Results - Sequence'!$B$2:$E$297,4,FALSE)</f>
        <v>#N/A</v>
      </c>
      <c r="K231" t="e">
        <f>VLOOKUP($C231,Androbugs!$B$2:$C$297,2,FALSE)</f>
        <v>#N/A</v>
      </c>
      <c r="L231" t="e">
        <f>VLOOKUP($C231,Droidstatx!$B$2:$C$297,2,FALSE)</f>
        <v>#N/A</v>
      </c>
      <c r="M231" t="e">
        <f>VLOOKUP($C231,Super!$B$2:$C$297,2,FALSE)</f>
        <v>#N/A</v>
      </c>
      <c r="N231" t="e">
        <f>VLOOKUP($C231,'Results - OWASP'!$B$2:$L$297,2,FALSE)</f>
        <v>#N/A</v>
      </c>
      <c r="O231" t="e">
        <f>VLOOKUP($C231,'Results - OWASP'!$B$2:$L$297,3,FALSE)</f>
        <v>#N/A</v>
      </c>
      <c r="P231" t="e">
        <f>VLOOKUP($C231,'Results - OWASP'!$B$2:$L$297,4,FALSE)</f>
        <v>#N/A</v>
      </c>
      <c r="Q231" t="e">
        <f>VLOOKUP($C231,'Results - OWASP'!$B$2:$L$297,5,FALSE)</f>
        <v>#N/A</v>
      </c>
      <c r="R231" t="e">
        <f>VLOOKUP($C231,'Results - OWASP'!$B$2:$L$297,6,FALSE)</f>
        <v>#N/A</v>
      </c>
      <c r="S231" t="e">
        <f>VLOOKUP($C231,'Results - OWASP'!$B$2:$L$297,7,FALSE)</f>
        <v>#N/A</v>
      </c>
      <c r="T231" t="e">
        <f>VLOOKUP($C231,'Results - OWASP'!$B$2:$L$297,8,FALSE)</f>
        <v>#N/A</v>
      </c>
      <c r="U231" t="e">
        <f>VLOOKUP($C231,'Results - OWASP'!$B$2:$L$297,9,FALSE)</f>
        <v>#N/A</v>
      </c>
      <c r="V231" t="e">
        <f>VLOOKUP($C231,'Results - OWASP'!$B$2:$L$297,10,FALSE)</f>
        <v>#N/A</v>
      </c>
      <c r="W231" t="e">
        <f>VLOOKUP($C231,'Results - OWASP'!$B$2:$L$297,11,FALSE)</f>
        <v>#N/A</v>
      </c>
      <c r="X231" t="e">
        <f>VLOOKUP($C231,'Results - RiskLevel'!$B$2:$G$297,3,FALSE)</f>
        <v>#N/A</v>
      </c>
      <c r="Y231" t="e">
        <f>VLOOKUP($C231,'Results - RiskLevel'!$B$2:$G$297,4,FALSE)</f>
        <v>#N/A</v>
      </c>
      <c r="Z231" t="e">
        <f>VLOOKUP($C231,'Results - RiskLevel'!$B$2:$G$297,5,FALSE)</f>
        <v>#N/A</v>
      </c>
      <c r="AA231" t="e">
        <f>VLOOKUP($C231,'Results - RiskLevel'!$B$2:$G$297,6,FALSE)</f>
        <v>#N/A</v>
      </c>
      <c r="AB231" t="e">
        <f>VLOOKUP($C231,'Results - RiskLevel'!$B$2:$G$297,2,FALSE)</f>
        <v>#N/A</v>
      </c>
    </row>
    <row r="232" spans="1:28" x14ac:dyDescent="0.2">
      <c r="A232">
        <v>231</v>
      </c>
      <c r="B232" t="s">
        <v>480</v>
      </c>
      <c r="C232" t="s">
        <v>481</v>
      </c>
      <c r="D232" t="s">
        <v>482</v>
      </c>
      <c r="E232" t="str">
        <f>VLOOKUP($C232,'APK Details'!$A$2:$E$295,3,FALSE)</f>
        <v>5,000,000,000+</v>
      </c>
      <c r="F232" t="str">
        <f>VLOOKUP($C232,'APK Details'!$A$2:$E$295,4,FALSE)</f>
        <v>2.20.193.9</v>
      </c>
      <c r="G232" t="str">
        <f>VLOOKUP($C232,'APK Details'!$A$2:$E$295,5,FALSE)</f>
        <v>2010-10-18</v>
      </c>
      <c r="H232" s="4">
        <f>VLOOKUP($C232,'Results - Sequence'!$B$2:$E$297,2,FALSE)</f>
        <v>44021.61145732009</v>
      </c>
      <c r="I232" s="4">
        <f>VLOOKUP($C232,'Results - Sequence'!$B$2:$E$297,3,FALSE)</f>
        <v>44021.61240753367</v>
      </c>
      <c r="J232" s="4">
        <f>VLOOKUP($C232,'Results - Sequence'!$B$2:$E$297,4,FALSE)</f>
        <v>9.502135799266398E-4</v>
      </c>
      <c r="K232" t="str">
        <f>VLOOKUP($C232,Androbugs!$B$2:$C$297,2,FALSE)</f>
        <v>Y</v>
      </c>
      <c r="L232" t="str">
        <f>VLOOKUP($C232,Droidstatx!$B$2:$C$297,2,FALSE)</f>
        <v>Y</v>
      </c>
      <c r="M232" t="e">
        <f>VLOOKUP($C232,Super!$B$2:$C$297,2,FALSE)</f>
        <v>#N/A</v>
      </c>
      <c r="N232">
        <f>VLOOKUP($C232,'Results - OWASP'!$B$2:$L$297,2,FALSE)</f>
        <v>11</v>
      </c>
      <c r="O232">
        <f>VLOOKUP($C232,'Results - OWASP'!$B$2:$L$297,3,FALSE)</f>
        <v>3</v>
      </c>
      <c r="P232">
        <f>VLOOKUP($C232,'Results - OWASP'!$B$2:$L$297,4,FALSE)</f>
        <v>4</v>
      </c>
      <c r="Q232">
        <f>VLOOKUP($C232,'Results - OWASP'!$B$2:$L$297,5,FALSE)</f>
        <v>0</v>
      </c>
      <c r="R232">
        <f>VLOOKUP($C232,'Results - OWASP'!$B$2:$L$297,6,FALSE)</f>
        <v>1</v>
      </c>
      <c r="S232">
        <f>VLOOKUP($C232,'Results - OWASP'!$B$2:$L$297,7,FALSE)</f>
        <v>1</v>
      </c>
      <c r="T232">
        <f>VLOOKUP($C232,'Results - OWASP'!$B$2:$L$297,8,FALSE)</f>
        <v>2</v>
      </c>
      <c r="U232">
        <f>VLOOKUP($C232,'Results - OWASP'!$B$2:$L$297,9,FALSE)</f>
        <v>3</v>
      </c>
      <c r="V232">
        <f>VLOOKUP($C232,'Results - OWASP'!$B$2:$L$297,10,FALSE)</f>
        <v>1</v>
      </c>
      <c r="W232">
        <f>VLOOKUP($C232,'Results - OWASP'!$B$2:$L$297,11,FALSE)</f>
        <v>2</v>
      </c>
      <c r="X232">
        <f>VLOOKUP($C232,'Results - RiskLevel'!$B$2:$G$297,3,FALSE)</f>
        <v>28</v>
      </c>
      <c r="Y232">
        <f>VLOOKUP($C232,'Results - RiskLevel'!$B$2:$G$297,4,FALSE)</f>
        <v>9</v>
      </c>
      <c r="Z232">
        <f>VLOOKUP($C232,'Results - RiskLevel'!$B$2:$G$297,5,FALSE)</f>
        <v>12</v>
      </c>
      <c r="AA232">
        <f>VLOOKUP($C232,'Results - RiskLevel'!$B$2:$G$297,6,FALSE)</f>
        <v>7</v>
      </c>
      <c r="AB232">
        <f>VLOOKUP($C232,'Results - RiskLevel'!$B$2:$G$297,2,FALSE)</f>
        <v>0.55000000000000004</v>
      </c>
    </row>
    <row r="233" spans="1:28" x14ac:dyDescent="0.2">
      <c r="A233">
        <v>232</v>
      </c>
      <c r="B233" t="s">
        <v>483</v>
      </c>
      <c r="C233" t="s">
        <v>484</v>
      </c>
      <c r="D233" t="s">
        <v>482</v>
      </c>
      <c r="E233" t="str">
        <f>VLOOKUP($C233,'APK Details'!$A$2:$E$295,3,FALSE)</f>
        <v>50,000,000+</v>
      </c>
      <c r="F233" t="str">
        <f>VLOOKUP($C233,'APK Details'!$A$2:$E$295,4,FALSE)</f>
        <v>4.94.2</v>
      </c>
      <c r="G233" t="str">
        <f>VLOOKUP($C233,'APK Details'!$A$2:$E$295,5,FALSE)</f>
        <v>2011-07-25</v>
      </c>
      <c r="H233" s="4">
        <f>VLOOKUP($C233,'Results - Sequence'!$B$2:$E$297,2,FALSE)</f>
        <v>44021.572689396933</v>
      </c>
      <c r="I233" s="4">
        <f>VLOOKUP($C233,'Results - Sequence'!$B$2:$E$297,3,FALSE)</f>
        <v>44021.573157745966</v>
      </c>
      <c r="J233" s="4">
        <f>VLOOKUP($C233,'Results - Sequence'!$B$2:$E$297,4,FALSE)</f>
        <v>4.6834903332637623E-4</v>
      </c>
      <c r="K233" t="str">
        <f>VLOOKUP($C233,Androbugs!$B$2:$C$297,2,FALSE)</f>
        <v>Y</v>
      </c>
      <c r="L233" t="str">
        <f>VLOOKUP($C233,Droidstatx!$B$2:$C$297,2,FALSE)</f>
        <v>Y</v>
      </c>
      <c r="M233" t="str">
        <f>VLOOKUP($C233,Super!$B$2:$C$297,2,FALSE)</f>
        <v>Y</v>
      </c>
      <c r="N233">
        <f>VLOOKUP($C233,'Results - OWASP'!$B$2:$L$297,2,FALSE)</f>
        <v>3</v>
      </c>
      <c r="O233">
        <f>VLOOKUP($C233,'Results - OWASP'!$B$2:$L$297,3,FALSE)</f>
        <v>7</v>
      </c>
      <c r="P233">
        <f>VLOOKUP($C233,'Results - OWASP'!$B$2:$L$297,4,FALSE)</f>
        <v>5</v>
      </c>
      <c r="Q233">
        <f>VLOOKUP($C233,'Results - OWASP'!$B$2:$L$297,5,FALSE)</f>
        <v>0</v>
      </c>
      <c r="R233">
        <f>VLOOKUP($C233,'Results - OWASP'!$B$2:$L$297,6,FALSE)</f>
        <v>4</v>
      </c>
      <c r="S233">
        <f>VLOOKUP($C233,'Results - OWASP'!$B$2:$L$297,7,FALSE)</f>
        <v>1</v>
      </c>
      <c r="T233">
        <f>VLOOKUP($C233,'Results - OWASP'!$B$2:$L$297,8,FALSE)</f>
        <v>4</v>
      </c>
      <c r="U233">
        <f>VLOOKUP($C233,'Results - OWASP'!$B$2:$L$297,9,FALSE)</f>
        <v>2</v>
      </c>
      <c r="V233">
        <f>VLOOKUP($C233,'Results - OWASP'!$B$2:$L$297,10,FALSE)</f>
        <v>2</v>
      </c>
      <c r="W233">
        <f>VLOOKUP($C233,'Results - OWASP'!$B$2:$L$297,11,FALSE)</f>
        <v>0</v>
      </c>
      <c r="X233">
        <f>VLOOKUP($C233,'Results - RiskLevel'!$B$2:$G$297,3,FALSE)</f>
        <v>28</v>
      </c>
      <c r="Y233">
        <f>VLOOKUP($C233,'Results - RiskLevel'!$B$2:$G$297,4,FALSE)</f>
        <v>8</v>
      </c>
      <c r="Z233">
        <f>VLOOKUP($C233,'Results - RiskLevel'!$B$2:$G$297,5,FALSE)</f>
        <v>13</v>
      </c>
      <c r="AA233">
        <f>VLOOKUP($C233,'Results - RiskLevel'!$B$2:$G$297,6,FALSE)</f>
        <v>7</v>
      </c>
      <c r="AB233">
        <f>VLOOKUP($C233,'Results - RiskLevel'!$B$2:$G$297,2,FALSE)</f>
        <v>0.51</v>
      </c>
    </row>
    <row r="234" spans="1:28" x14ac:dyDescent="0.2">
      <c r="A234">
        <v>233</v>
      </c>
      <c r="B234" t="s">
        <v>485</v>
      </c>
      <c r="C234" t="s">
        <v>486</v>
      </c>
      <c r="D234" t="s">
        <v>482</v>
      </c>
      <c r="E234" t="str">
        <f>VLOOKUP($C234,'APK Details'!$A$2:$E$295,3,FALSE)</f>
        <v>1,000,000,000+</v>
      </c>
      <c r="F234" t="str">
        <f>VLOOKUP($C234,'APK Details'!$A$2:$E$295,4,FALSE)</f>
        <v>Varies with device</v>
      </c>
      <c r="G234" t="str">
        <f>VLOOKUP($C234,'APK Details'!$A$2:$E$295,5,FALSE)</f>
        <v>2014-01-30</v>
      </c>
      <c r="H234" s="4">
        <f>VLOOKUP($C234,'Results - Sequence'!$B$2:$E$297,2,FALSE)</f>
        <v>44021.634015894029</v>
      </c>
      <c r="I234" s="4">
        <f>VLOOKUP($C234,'Results - Sequence'!$B$2:$E$297,3,FALSE)</f>
        <v>44021.634079818767</v>
      </c>
      <c r="J234" s="4">
        <f>VLOOKUP($C234,'Results - Sequence'!$B$2:$E$297,4,FALSE)</f>
        <v>6.392473733285442E-5</v>
      </c>
      <c r="K234" t="str">
        <f>VLOOKUP($C234,Androbugs!$B$2:$C$297,2,FALSE)</f>
        <v>Y</v>
      </c>
      <c r="L234" t="str">
        <f>VLOOKUP($C234,Droidstatx!$B$2:$C$297,2,FALSE)</f>
        <v>Y</v>
      </c>
      <c r="M234" t="str">
        <f>VLOOKUP($C234,Super!$B$2:$C$297,2,FALSE)</f>
        <v>Y</v>
      </c>
      <c r="N234">
        <f>VLOOKUP($C234,'Results - OWASP'!$B$2:$L$297,2,FALSE)</f>
        <v>2</v>
      </c>
      <c r="O234">
        <f>VLOOKUP($C234,'Results - OWASP'!$B$2:$L$297,3,FALSE)</f>
        <v>4</v>
      </c>
      <c r="P234">
        <f>VLOOKUP($C234,'Results - OWASP'!$B$2:$L$297,4,FALSE)</f>
        <v>5</v>
      </c>
      <c r="Q234">
        <f>VLOOKUP($C234,'Results - OWASP'!$B$2:$L$297,5,FALSE)</f>
        <v>0</v>
      </c>
      <c r="R234">
        <f>VLOOKUP($C234,'Results - OWASP'!$B$2:$L$297,6,FALSE)</f>
        <v>4</v>
      </c>
      <c r="S234">
        <f>VLOOKUP($C234,'Results - OWASP'!$B$2:$L$297,7,FALSE)</f>
        <v>1</v>
      </c>
      <c r="T234">
        <f>VLOOKUP($C234,'Results - OWASP'!$B$2:$L$297,8,FALSE)</f>
        <v>6</v>
      </c>
      <c r="U234">
        <f>VLOOKUP($C234,'Results - OWASP'!$B$2:$L$297,9,FALSE)</f>
        <v>1</v>
      </c>
      <c r="V234">
        <f>VLOOKUP($C234,'Results - OWASP'!$B$2:$L$297,10,FALSE)</f>
        <v>2</v>
      </c>
      <c r="W234">
        <f>VLOOKUP($C234,'Results - OWASP'!$B$2:$L$297,11,FALSE)</f>
        <v>0</v>
      </c>
      <c r="X234">
        <f>VLOOKUP($C234,'Results - RiskLevel'!$B$2:$G$297,3,FALSE)</f>
        <v>25</v>
      </c>
      <c r="Y234">
        <f>VLOOKUP($C234,'Results - RiskLevel'!$B$2:$G$297,4,FALSE)</f>
        <v>5</v>
      </c>
      <c r="Z234">
        <f>VLOOKUP($C234,'Results - RiskLevel'!$B$2:$G$297,5,FALSE)</f>
        <v>11</v>
      </c>
      <c r="AA234">
        <f>VLOOKUP($C234,'Results - RiskLevel'!$B$2:$G$297,6,FALSE)</f>
        <v>9</v>
      </c>
      <c r="AB234">
        <f>VLOOKUP($C234,'Results - RiskLevel'!$B$2:$G$297,2,FALSE)</f>
        <v>0.62</v>
      </c>
    </row>
    <row r="235" spans="1:28" x14ac:dyDescent="0.2">
      <c r="A235">
        <v>234</v>
      </c>
      <c r="B235" t="s">
        <v>487</v>
      </c>
      <c r="C235" t="s">
        <v>488</v>
      </c>
      <c r="D235" t="s">
        <v>482</v>
      </c>
      <c r="E235" t="str">
        <f>VLOOKUP($C235,'APK Details'!$A$2:$E$295,3,FALSE)</f>
        <v>500,000,000+</v>
      </c>
      <c r="F235" t="str">
        <f>VLOOKUP($C235,'APK Details'!$A$2:$E$295,4,FALSE)</f>
        <v>Varies with device</v>
      </c>
      <c r="G235" t="str">
        <f>VLOOKUP($C235,'APK Details'!$A$2:$E$295,5,FALSE)</f>
        <v>2013-09-06</v>
      </c>
      <c r="H235" s="4">
        <f>VLOOKUP($C235,'Results - Sequence'!$B$2:$E$297,2,FALSE)</f>
        <v>44021.646770645071</v>
      </c>
      <c r="I235" s="4">
        <f>VLOOKUP($C235,'Results - Sequence'!$B$2:$E$297,3,FALSE)</f>
        <v>44021.647291442161</v>
      </c>
      <c r="J235" s="4">
        <f>VLOOKUP($C235,'Results - Sequence'!$B$2:$E$297,4,FALSE)</f>
        <v>5.2079708984820172E-4</v>
      </c>
      <c r="K235" t="str">
        <f>VLOOKUP($C235,Androbugs!$B$2:$C$297,2,FALSE)</f>
        <v>Y</v>
      </c>
      <c r="L235" t="str">
        <f>VLOOKUP($C235,Droidstatx!$B$2:$C$297,2,FALSE)</f>
        <v>Y</v>
      </c>
      <c r="M235" t="e">
        <f>VLOOKUP($C235,Super!$B$2:$C$297,2,FALSE)</f>
        <v>#N/A</v>
      </c>
      <c r="N235">
        <f>VLOOKUP($C235,'Results - OWASP'!$B$2:$L$297,2,FALSE)</f>
        <v>11</v>
      </c>
      <c r="O235">
        <f>VLOOKUP($C235,'Results - OWASP'!$B$2:$L$297,3,FALSE)</f>
        <v>2</v>
      </c>
      <c r="P235">
        <f>VLOOKUP($C235,'Results - OWASP'!$B$2:$L$297,4,FALSE)</f>
        <v>2</v>
      </c>
      <c r="Q235">
        <f>VLOOKUP($C235,'Results - OWASP'!$B$2:$L$297,5,FALSE)</f>
        <v>0</v>
      </c>
      <c r="R235">
        <f>VLOOKUP($C235,'Results - OWASP'!$B$2:$L$297,6,FALSE)</f>
        <v>0</v>
      </c>
      <c r="S235">
        <f>VLOOKUP($C235,'Results - OWASP'!$B$2:$L$297,7,FALSE)</f>
        <v>1</v>
      </c>
      <c r="T235">
        <f>VLOOKUP($C235,'Results - OWASP'!$B$2:$L$297,8,FALSE)</f>
        <v>1</v>
      </c>
      <c r="U235">
        <f>VLOOKUP($C235,'Results - OWASP'!$B$2:$L$297,9,FALSE)</f>
        <v>3</v>
      </c>
      <c r="V235">
        <f>VLOOKUP($C235,'Results - OWASP'!$B$2:$L$297,10,FALSE)</f>
        <v>1</v>
      </c>
      <c r="W235">
        <f>VLOOKUP($C235,'Results - OWASP'!$B$2:$L$297,11,FALSE)</f>
        <v>1</v>
      </c>
      <c r="X235">
        <f>VLOOKUP($C235,'Results - RiskLevel'!$B$2:$G$297,3,FALSE)</f>
        <v>22</v>
      </c>
      <c r="Y235">
        <f>VLOOKUP($C235,'Results - RiskLevel'!$B$2:$G$297,4,FALSE)</f>
        <v>8</v>
      </c>
      <c r="Z235">
        <f>VLOOKUP($C235,'Results - RiskLevel'!$B$2:$G$297,5,FALSE)</f>
        <v>11</v>
      </c>
      <c r="AA235">
        <f>VLOOKUP($C235,'Results - RiskLevel'!$B$2:$G$297,6,FALSE)</f>
        <v>3</v>
      </c>
      <c r="AB235">
        <f>VLOOKUP($C235,'Results - RiskLevel'!$B$2:$G$297,2,FALSE)</f>
        <v>0.5</v>
      </c>
    </row>
    <row r="236" spans="1:28" x14ac:dyDescent="0.2">
      <c r="A236">
        <v>235</v>
      </c>
      <c r="B236" t="s">
        <v>489</v>
      </c>
      <c r="C236" t="s">
        <v>490</v>
      </c>
      <c r="D236" t="s">
        <v>482</v>
      </c>
      <c r="E236" t="str">
        <f>VLOOKUP($C236,'APK Details'!$A$2:$E$295,3,FALSE)</f>
        <v>10,000,000+</v>
      </c>
      <c r="F236" t="str">
        <f>VLOOKUP($C236,'APK Details'!$A$2:$E$295,4,FALSE)</f>
        <v>1.10.99</v>
      </c>
      <c r="G236" t="str">
        <f>VLOOKUP($C236,'APK Details'!$A$2:$E$295,5,FALSE)</f>
        <v>2016-10-12</v>
      </c>
      <c r="H236" s="4">
        <f>VLOOKUP($C236,'Results - Sequence'!$B$2:$E$297,2,FALSE)</f>
        <v>44021.541839653008</v>
      </c>
      <c r="I236" s="4">
        <f>VLOOKUP($C236,'Results - Sequence'!$B$2:$E$297,3,FALSE)</f>
        <v>44021.542341697881</v>
      </c>
      <c r="J236" s="4">
        <f>VLOOKUP($C236,'Results - Sequence'!$B$2:$E$297,4,FALSE)</f>
        <v>5.0204487342853099E-4</v>
      </c>
      <c r="K236" t="str">
        <f>VLOOKUP($C236,Androbugs!$B$2:$C$297,2,FALSE)</f>
        <v>Y</v>
      </c>
      <c r="L236" t="str">
        <f>VLOOKUP($C236,Droidstatx!$B$2:$C$297,2,FALSE)</f>
        <v>Y</v>
      </c>
      <c r="M236" t="str">
        <f>VLOOKUP($C236,Super!$B$2:$C$297,2,FALSE)</f>
        <v>Y</v>
      </c>
      <c r="N236">
        <f>VLOOKUP($C236,'Results - OWASP'!$B$2:$L$297,2,FALSE)</f>
        <v>9</v>
      </c>
      <c r="O236">
        <f>VLOOKUP($C236,'Results - OWASP'!$B$2:$L$297,3,FALSE)</f>
        <v>9</v>
      </c>
      <c r="P236">
        <f>VLOOKUP($C236,'Results - OWASP'!$B$2:$L$297,4,FALSE)</f>
        <v>2</v>
      </c>
      <c r="Q236">
        <f>VLOOKUP($C236,'Results - OWASP'!$B$2:$L$297,5,FALSE)</f>
        <v>0</v>
      </c>
      <c r="R236">
        <f>VLOOKUP($C236,'Results - OWASP'!$B$2:$L$297,6,FALSE)</f>
        <v>4</v>
      </c>
      <c r="S236">
        <f>VLOOKUP($C236,'Results - OWASP'!$B$2:$L$297,7,FALSE)</f>
        <v>1</v>
      </c>
      <c r="T236">
        <f>VLOOKUP($C236,'Results - OWASP'!$B$2:$L$297,8,FALSE)</f>
        <v>4</v>
      </c>
      <c r="U236">
        <f>VLOOKUP($C236,'Results - OWASP'!$B$2:$L$297,9,FALSE)</f>
        <v>3</v>
      </c>
      <c r="V236">
        <f>VLOOKUP($C236,'Results - OWASP'!$B$2:$L$297,10,FALSE)</f>
        <v>0</v>
      </c>
      <c r="W236">
        <f>VLOOKUP($C236,'Results - OWASP'!$B$2:$L$297,11,FALSE)</f>
        <v>1</v>
      </c>
      <c r="X236">
        <f>VLOOKUP($C236,'Results - RiskLevel'!$B$2:$G$297,3,FALSE)</f>
        <v>33</v>
      </c>
      <c r="Y236">
        <f>VLOOKUP($C236,'Results - RiskLevel'!$B$2:$G$297,4,FALSE)</f>
        <v>13</v>
      </c>
      <c r="Z236">
        <f>VLOOKUP($C236,'Results - RiskLevel'!$B$2:$G$297,5,FALSE)</f>
        <v>14</v>
      </c>
      <c r="AA236">
        <f>VLOOKUP($C236,'Results - RiskLevel'!$B$2:$G$297,6,FALSE)</f>
        <v>6</v>
      </c>
      <c r="AB236">
        <f>VLOOKUP($C236,'Results - RiskLevel'!$B$2:$G$297,2,FALSE)</f>
        <v>0.53</v>
      </c>
    </row>
    <row r="237" spans="1:28" x14ac:dyDescent="0.2">
      <c r="A237">
        <v>236</v>
      </c>
      <c r="B237" t="s">
        <v>491</v>
      </c>
      <c r="C237" t="s">
        <v>492</v>
      </c>
      <c r="D237" t="s">
        <v>482</v>
      </c>
      <c r="E237" t="str">
        <f>VLOOKUP($C237,'APK Details'!$A$2:$E$295,3,FALSE)</f>
        <v>100,000,000+</v>
      </c>
      <c r="F237" t="str">
        <f>VLOOKUP($C237,'APK Details'!$A$2:$E$295,4,FALSE)</f>
        <v>29.2</v>
      </c>
      <c r="G237" t="str">
        <f>VLOOKUP($C237,'APK Details'!$A$2:$E$295,5,FALSE)</f>
        <v>2015-05-07</v>
      </c>
      <c r="H237" s="4">
        <f>VLOOKUP($C237,'Results - Sequence'!$B$2:$E$297,2,FALSE)</f>
        <v>44021.648882186761</v>
      </c>
      <c r="I237" s="4">
        <f>VLOOKUP($C237,'Results - Sequence'!$B$2:$E$297,3,FALSE)</f>
        <v>44021.649374254077</v>
      </c>
      <c r="J237" s="4">
        <f>VLOOKUP($C237,'Results - Sequence'!$B$2:$E$297,4,FALSE)</f>
        <v>4.9206731637241319E-4</v>
      </c>
      <c r="K237" t="str">
        <f>VLOOKUP($C237,Androbugs!$B$2:$C$297,2,FALSE)</f>
        <v>Y</v>
      </c>
      <c r="L237" t="str">
        <f>VLOOKUP($C237,Droidstatx!$B$2:$C$297,2,FALSE)</f>
        <v>Y</v>
      </c>
      <c r="M237" t="str">
        <f>VLOOKUP($C237,Super!$B$2:$C$297,2,FALSE)</f>
        <v>Y</v>
      </c>
      <c r="N237">
        <f>VLOOKUP($C237,'Results - OWASP'!$B$2:$L$297,2,FALSE)</f>
        <v>8</v>
      </c>
      <c r="O237">
        <f>VLOOKUP($C237,'Results - OWASP'!$B$2:$L$297,3,FALSE)</f>
        <v>8</v>
      </c>
      <c r="P237">
        <f>VLOOKUP($C237,'Results - OWASP'!$B$2:$L$297,4,FALSE)</f>
        <v>2</v>
      </c>
      <c r="Q237">
        <f>VLOOKUP($C237,'Results - OWASP'!$B$2:$L$297,5,FALSE)</f>
        <v>0</v>
      </c>
      <c r="R237">
        <f>VLOOKUP($C237,'Results - OWASP'!$B$2:$L$297,6,FALSE)</f>
        <v>4</v>
      </c>
      <c r="S237">
        <f>VLOOKUP($C237,'Results - OWASP'!$B$2:$L$297,7,FALSE)</f>
        <v>1</v>
      </c>
      <c r="T237">
        <f>VLOOKUP($C237,'Results - OWASP'!$B$2:$L$297,8,FALSE)</f>
        <v>5</v>
      </c>
      <c r="U237">
        <f>VLOOKUP($C237,'Results - OWASP'!$B$2:$L$297,9,FALSE)</f>
        <v>1</v>
      </c>
      <c r="V237">
        <f>VLOOKUP($C237,'Results - OWASP'!$B$2:$L$297,10,FALSE)</f>
        <v>0</v>
      </c>
      <c r="W237">
        <f>VLOOKUP($C237,'Results - OWASP'!$B$2:$L$297,11,FALSE)</f>
        <v>0</v>
      </c>
      <c r="X237">
        <f>VLOOKUP($C237,'Results - RiskLevel'!$B$2:$G$297,3,FALSE)</f>
        <v>29</v>
      </c>
      <c r="Y237">
        <f>VLOOKUP($C237,'Results - RiskLevel'!$B$2:$G$297,4,FALSE)</f>
        <v>10</v>
      </c>
      <c r="Z237">
        <f>VLOOKUP($C237,'Results - RiskLevel'!$B$2:$G$297,5,FALSE)</f>
        <v>12</v>
      </c>
      <c r="AA237">
        <f>VLOOKUP($C237,'Results - RiskLevel'!$B$2:$G$297,6,FALSE)</f>
        <v>7</v>
      </c>
      <c r="AB237">
        <f>VLOOKUP($C237,'Results - RiskLevel'!$B$2:$G$297,2,FALSE)</f>
        <v>0.49</v>
      </c>
    </row>
    <row r="238" spans="1:28" x14ac:dyDescent="0.2">
      <c r="A238">
        <v>237</v>
      </c>
      <c r="B238" t="s">
        <v>493</v>
      </c>
      <c r="C238" t="s">
        <v>494</v>
      </c>
      <c r="D238" t="s">
        <v>482</v>
      </c>
      <c r="E238" t="str">
        <f>VLOOKUP($C238,'APK Details'!$A$2:$E$295,3,FALSE)</f>
        <v>500,000,000+</v>
      </c>
      <c r="F238" t="str">
        <f>VLOOKUP($C238,'APK Details'!$A$2:$E$295,4,FALSE)</f>
        <v>94.0.0.4.120</v>
      </c>
      <c r="G238" t="str">
        <f>VLOOKUP($C238,'APK Details'!$A$2:$E$295,5,FALSE)</f>
        <v>2017-10-02</v>
      </c>
      <c r="H238" s="4">
        <f>VLOOKUP($C238,'Results - Sequence'!$B$2:$E$297,2,FALSE)</f>
        <v>44021.615956361507</v>
      </c>
      <c r="I238" s="4">
        <f>VLOOKUP($C238,'Results - Sequence'!$B$2:$E$297,3,FALSE)</f>
        <v>44021.616439676531</v>
      </c>
      <c r="J238" s="4">
        <f>VLOOKUP($C238,'Results - Sequence'!$B$2:$E$297,4,FALSE)</f>
        <v>4.8331502330256626E-4</v>
      </c>
      <c r="K238" t="str">
        <f>VLOOKUP($C238,Androbugs!$B$2:$C$297,2,FALSE)</f>
        <v>Y</v>
      </c>
      <c r="L238" t="str">
        <f>VLOOKUP($C238,Droidstatx!$B$2:$C$297,2,FALSE)</f>
        <v>Y</v>
      </c>
      <c r="M238" t="e">
        <f>VLOOKUP($C238,Super!$B$2:$C$297,2,FALSE)</f>
        <v>#N/A</v>
      </c>
      <c r="N238">
        <f>VLOOKUP($C238,'Results - OWASP'!$B$2:$L$297,2,FALSE)</f>
        <v>7</v>
      </c>
      <c r="O238">
        <f>VLOOKUP($C238,'Results - OWASP'!$B$2:$L$297,3,FALSE)</f>
        <v>2</v>
      </c>
      <c r="P238">
        <f>VLOOKUP($C238,'Results - OWASP'!$B$2:$L$297,4,FALSE)</f>
        <v>6</v>
      </c>
      <c r="Q238">
        <f>VLOOKUP($C238,'Results - OWASP'!$B$2:$L$297,5,FALSE)</f>
        <v>0</v>
      </c>
      <c r="R238">
        <f>VLOOKUP($C238,'Results - OWASP'!$B$2:$L$297,6,FALSE)</f>
        <v>2</v>
      </c>
      <c r="S238">
        <f>VLOOKUP($C238,'Results - OWASP'!$B$2:$L$297,7,FALSE)</f>
        <v>1</v>
      </c>
      <c r="T238">
        <f>VLOOKUP($C238,'Results - OWASP'!$B$2:$L$297,8,FALSE)</f>
        <v>1</v>
      </c>
      <c r="U238">
        <f>VLOOKUP($C238,'Results - OWASP'!$B$2:$L$297,9,FALSE)</f>
        <v>3</v>
      </c>
      <c r="V238">
        <f>VLOOKUP($C238,'Results - OWASP'!$B$2:$L$297,10,FALSE)</f>
        <v>1</v>
      </c>
      <c r="W238">
        <f>VLOOKUP($C238,'Results - OWASP'!$B$2:$L$297,11,FALSE)</f>
        <v>0</v>
      </c>
      <c r="X238">
        <f>VLOOKUP($C238,'Results - RiskLevel'!$B$2:$G$297,3,FALSE)</f>
        <v>23</v>
      </c>
      <c r="Y238">
        <f>VLOOKUP($C238,'Results - RiskLevel'!$B$2:$G$297,4,FALSE)</f>
        <v>6</v>
      </c>
      <c r="Z238">
        <f>VLOOKUP($C238,'Results - RiskLevel'!$B$2:$G$297,5,FALSE)</f>
        <v>10</v>
      </c>
      <c r="AA238">
        <f>VLOOKUP($C238,'Results - RiskLevel'!$B$2:$G$297,6,FALSE)</f>
        <v>7</v>
      </c>
      <c r="AB238">
        <f>VLOOKUP($C238,'Results - RiskLevel'!$B$2:$G$297,2,FALSE)</f>
        <v>0.56999999999999995</v>
      </c>
    </row>
    <row r="239" spans="1:28" x14ac:dyDescent="0.2">
      <c r="A239">
        <v>238</v>
      </c>
      <c r="B239" t="s">
        <v>495</v>
      </c>
      <c r="C239" t="s">
        <v>496</v>
      </c>
      <c r="D239" t="s">
        <v>482</v>
      </c>
      <c r="E239" t="str">
        <f>VLOOKUP($C239,'APK Details'!$A$2:$E$295,3,FALSE)</f>
        <v>1,000,000,000+</v>
      </c>
      <c r="F239" t="str">
        <f>VLOOKUP($C239,'APK Details'!$A$2:$E$295,4,FALSE)</f>
        <v>Varies with device</v>
      </c>
      <c r="G239" t="str">
        <f>VLOOKUP($C239,'APK Details'!$A$2:$E$295,5,FALSE)</f>
        <v>2010-10-04</v>
      </c>
      <c r="H239" s="4">
        <f>VLOOKUP($C239,'Results - Sequence'!$B$2:$E$297,2,FALSE)</f>
        <v>44021.617955232367</v>
      </c>
      <c r="I239" s="4">
        <f>VLOOKUP($C239,'Results - Sequence'!$B$2:$E$297,3,FALSE)</f>
        <v>44021.618400733867</v>
      </c>
      <c r="J239" s="4">
        <f>VLOOKUP($C239,'Results - Sequence'!$B$2:$E$297,4,FALSE)</f>
        <v>4.4550150050781667E-4</v>
      </c>
      <c r="K239" t="str">
        <f>VLOOKUP($C239,Androbugs!$B$2:$C$297,2,FALSE)</f>
        <v>Y</v>
      </c>
      <c r="L239" t="str">
        <f>VLOOKUP($C239,Droidstatx!$B$2:$C$297,2,FALSE)</f>
        <v>Y</v>
      </c>
      <c r="M239" t="str">
        <f>VLOOKUP($C239,Super!$B$2:$C$297,2,FALSE)</f>
        <v>Y</v>
      </c>
      <c r="N239">
        <f>VLOOKUP($C239,'Results - OWASP'!$B$2:$L$297,2,FALSE)</f>
        <v>11</v>
      </c>
      <c r="O239">
        <f>VLOOKUP($C239,'Results - OWASP'!$B$2:$L$297,3,FALSE)</f>
        <v>6</v>
      </c>
      <c r="P239">
        <f>VLOOKUP($C239,'Results - OWASP'!$B$2:$L$297,4,FALSE)</f>
        <v>4</v>
      </c>
      <c r="Q239">
        <f>VLOOKUP($C239,'Results - OWASP'!$B$2:$L$297,5,FALSE)</f>
        <v>0</v>
      </c>
      <c r="R239">
        <f>VLOOKUP($C239,'Results - OWASP'!$B$2:$L$297,6,FALSE)</f>
        <v>4</v>
      </c>
      <c r="S239">
        <f>VLOOKUP($C239,'Results - OWASP'!$B$2:$L$297,7,FALSE)</f>
        <v>1</v>
      </c>
      <c r="T239">
        <f>VLOOKUP($C239,'Results - OWASP'!$B$2:$L$297,8,FALSE)</f>
        <v>6</v>
      </c>
      <c r="U239">
        <f>VLOOKUP($C239,'Results - OWASP'!$B$2:$L$297,9,FALSE)</f>
        <v>3</v>
      </c>
      <c r="V239">
        <f>VLOOKUP($C239,'Results - OWASP'!$B$2:$L$297,10,FALSE)</f>
        <v>2</v>
      </c>
      <c r="W239">
        <f>VLOOKUP($C239,'Results - OWASP'!$B$2:$L$297,11,FALSE)</f>
        <v>1</v>
      </c>
      <c r="X239">
        <f>VLOOKUP($C239,'Results - RiskLevel'!$B$2:$G$297,3,FALSE)</f>
        <v>38</v>
      </c>
      <c r="Y239">
        <f>VLOOKUP($C239,'Results - RiskLevel'!$B$2:$G$297,4,FALSE)</f>
        <v>13</v>
      </c>
      <c r="Z239">
        <f>VLOOKUP($C239,'Results - RiskLevel'!$B$2:$G$297,5,FALSE)</f>
        <v>18</v>
      </c>
      <c r="AA239">
        <f>VLOOKUP($C239,'Results - RiskLevel'!$B$2:$G$297,6,FALSE)</f>
        <v>7</v>
      </c>
      <c r="AB239">
        <f>VLOOKUP($C239,'Results - RiskLevel'!$B$2:$G$297,2,FALSE)</f>
        <v>0.49</v>
      </c>
    </row>
    <row r="240" spans="1:28" x14ac:dyDescent="0.2">
      <c r="A240">
        <v>239</v>
      </c>
      <c r="B240" t="s">
        <v>497</v>
      </c>
      <c r="C240" t="s">
        <v>498</v>
      </c>
      <c r="D240" t="s">
        <v>482</v>
      </c>
      <c r="E240" t="str">
        <f>VLOOKUP($C240,'APK Details'!$A$2:$E$295,3,FALSE)</f>
        <v>5,000,000+</v>
      </c>
      <c r="F240" t="str">
        <f>VLOOKUP($C240,'APK Details'!$A$2:$E$295,4,FALSE)</f>
        <v>4.25.3</v>
      </c>
      <c r="G240" t="str">
        <f>VLOOKUP($C240,'APK Details'!$A$2:$E$295,5,FALSE)</f>
        <v>2012-11-15</v>
      </c>
      <c r="H240" s="4">
        <f>VLOOKUP($C240,'Results - Sequence'!$B$2:$E$297,2,FALSE)</f>
        <v>44021.653796181927</v>
      </c>
      <c r="I240" s="4">
        <f>VLOOKUP($C240,'Results - Sequence'!$B$2:$E$297,3,FALSE)</f>
        <v>44021.654237738767</v>
      </c>
      <c r="J240" s="4">
        <f>VLOOKUP($C240,'Results - Sequence'!$B$2:$E$297,4,FALSE)</f>
        <v>4.4155684008728713E-4</v>
      </c>
      <c r="K240" t="str">
        <f>VLOOKUP($C240,Androbugs!$B$2:$C$297,2,FALSE)</f>
        <v>Y</v>
      </c>
      <c r="L240" t="str">
        <f>VLOOKUP($C240,Droidstatx!$B$2:$C$297,2,FALSE)</f>
        <v>Y</v>
      </c>
      <c r="M240" t="str">
        <f>VLOOKUP($C240,Super!$B$2:$C$297,2,FALSE)</f>
        <v>Y</v>
      </c>
      <c r="N240">
        <f>VLOOKUP($C240,'Results - OWASP'!$B$2:$L$297,2,FALSE)</f>
        <v>7</v>
      </c>
      <c r="O240">
        <f>VLOOKUP($C240,'Results - OWASP'!$B$2:$L$297,3,FALSE)</f>
        <v>8</v>
      </c>
      <c r="P240">
        <f>VLOOKUP($C240,'Results - OWASP'!$B$2:$L$297,4,FALSE)</f>
        <v>4</v>
      </c>
      <c r="Q240">
        <f>VLOOKUP($C240,'Results - OWASP'!$B$2:$L$297,5,FALSE)</f>
        <v>0</v>
      </c>
      <c r="R240">
        <f>VLOOKUP($C240,'Results - OWASP'!$B$2:$L$297,6,FALSE)</f>
        <v>6</v>
      </c>
      <c r="S240">
        <f>VLOOKUP($C240,'Results - OWASP'!$B$2:$L$297,7,FALSE)</f>
        <v>1</v>
      </c>
      <c r="T240">
        <f>VLOOKUP($C240,'Results - OWASP'!$B$2:$L$297,8,FALSE)</f>
        <v>7</v>
      </c>
      <c r="U240">
        <f>VLOOKUP($C240,'Results - OWASP'!$B$2:$L$297,9,FALSE)</f>
        <v>2</v>
      </c>
      <c r="V240">
        <f>VLOOKUP($C240,'Results - OWASP'!$B$2:$L$297,10,FALSE)</f>
        <v>1</v>
      </c>
      <c r="W240">
        <f>VLOOKUP($C240,'Results - OWASP'!$B$2:$L$297,11,FALSE)</f>
        <v>0</v>
      </c>
      <c r="X240">
        <f>VLOOKUP($C240,'Results - RiskLevel'!$B$2:$G$297,3,FALSE)</f>
        <v>36</v>
      </c>
      <c r="Y240">
        <f>VLOOKUP($C240,'Results - RiskLevel'!$B$2:$G$297,4,FALSE)</f>
        <v>13</v>
      </c>
      <c r="Z240">
        <f>VLOOKUP($C240,'Results - RiskLevel'!$B$2:$G$297,5,FALSE)</f>
        <v>14</v>
      </c>
      <c r="AA240">
        <f>VLOOKUP($C240,'Results - RiskLevel'!$B$2:$G$297,6,FALSE)</f>
        <v>9</v>
      </c>
      <c r="AB240">
        <f>VLOOKUP($C240,'Results - RiskLevel'!$B$2:$G$297,2,FALSE)</f>
        <v>0.52</v>
      </c>
    </row>
    <row r="241" spans="1:28" x14ac:dyDescent="0.2">
      <c r="A241">
        <v>240</v>
      </c>
      <c r="B241" t="s">
        <v>499</v>
      </c>
      <c r="C241" t="s">
        <v>500</v>
      </c>
      <c r="D241" t="s">
        <v>482</v>
      </c>
      <c r="E241" t="str">
        <f>VLOOKUP($C241,'APK Details'!$A$2:$E$295,3,FALSE)</f>
        <v>100,000,000+</v>
      </c>
      <c r="F241" t="str">
        <f>VLOOKUP($C241,'APK Details'!$A$2:$E$295,4,FALSE)</f>
        <v>2.20.193.9</v>
      </c>
      <c r="G241" t="str">
        <f>VLOOKUP($C241,'APK Details'!$A$2:$E$295,5,FALSE)</f>
        <v>2018-01-18</v>
      </c>
      <c r="H241" s="4">
        <f>VLOOKUP($C241,'Results - Sequence'!$B$2:$E$297,2,FALSE)</f>
        <v>44021.539290074426</v>
      </c>
      <c r="I241" s="4">
        <f>VLOOKUP($C241,'Results - Sequence'!$B$2:$E$297,3,FALSE)</f>
        <v>44021.540353829827</v>
      </c>
      <c r="J241" s="4">
        <f>VLOOKUP($C241,'Results - Sequence'!$B$2:$E$297,4,FALSE)</f>
        <v>1.0637554005370475E-3</v>
      </c>
      <c r="K241" t="str">
        <f>VLOOKUP($C241,Androbugs!$B$2:$C$297,2,FALSE)</f>
        <v>Y</v>
      </c>
      <c r="L241" t="str">
        <f>VLOOKUP($C241,Droidstatx!$B$2:$C$297,2,FALSE)</f>
        <v>Y</v>
      </c>
      <c r="M241" t="str">
        <f>VLOOKUP($C241,Super!$B$2:$C$297,2,FALSE)</f>
        <v>Y</v>
      </c>
      <c r="N241">
        <f>VLOOKUP($C241,'Results - OWASP'!$B$2:$L$297,2,FALSE)</f>
        <v>11</v>
      </c>
      <c r="O241">
        <f>VLOOKUP($C241,'Results - OWASP'!$B$2:$L$297,3,FALSE)</f>
        <v>10</v>
      </c>
      <c r="P241">
        <f>VLOOKUP($C241,'Results - OWASP'!$B$2:$L$297,4,FALSE)</f>
        <v>4</v>
      </c>
      <c r="Q241">
        <f>VLOOKUP($C241,'Results - OWASP'!$B$2:$L$297,5,FALSE)</f>
        <v>0</v>
      </c>
      <c r="R241">
        <f>VLOOKUP($C241,'Results - OWASP'!$B$2:$L$297,6,FALSE)</f>
        <v>3</v>
      </c>
      <c r="S241">
        <f>VLOOKUP($C241,'Results - OWASP'!$B$2:$L$297,7,FALSE)</f>
        <v>1</v>
      </c>
      <c r="T241">
        <f>VLOOKUP($C241,'Results - OWASP'!$B$2:$L$297,8,FALSE)</f>
        <v>6</v>
      </c>
      <c r="U241">
        <f>VLOOKUP($C241,'Results - OWASP'!$B$2:$L$297,9,FALSE)</f>
        <v>3</v>
      </c>
      <c r="V241">
        <f>VLOOKUP($C241,'Results - OWASP'!$B$2:$L$297,10,FALSE)</f>
        <v>1</v>
      </c>
      <c r="W241">
        <f>VLOOKUP($C241,'Results - OWASP'!$B$2:$L$297,11,FALSE)</f>
        <v>1</v>
      </c>
      <c r="X241">
        <f>VLOOKUP($C241,'Results - RiskLevel'!$B$2:$G$297,3,FALSE)</f>
        <v>40</v>
      </c>
      <c r="Y241">
        <f>VLOOKUP($C241,'Results - RiskLevel'!$B$2:$G$297,4,FALSE)</f>
        <v>14</v>
      </c>
      <c r="Z241">
        <f>VLOOKUP($C241,'Results - RiskLevel'!$B$2:$G$297,5,FALSE)</f>
        <v>18</v>
      </c>
      <c r="AA241">
        <f>VLOOKUP($C241,'Results - RiskLevel'!$B$2:$G$297,6,FALSE)</f>
        <v>8</v>
      </c>
      <c r="AB241">
        <f>VLOOKUP($C241,'Results - RiskLevel'!$B$2:$G$297,2,FALSE)</f>
        <v>0.52</v>
      </c>
    </row>
    <row r="242" spans="1:28" x14ac:dyDescent="0.2">
      <c r="A242">
        <v>241</v>
      </c>
      <c r="B242" t="s">
        <v>501</v>
      </c>
      <c r="C242" t="s">
        <v>502</v>
      </c>
      <c r="D242" t="s">
        <v>503</v>
      </c>
      <c r="E242" t="str">
        <f>VLOOKUP($C242,'APK Details'!$A$2:$E$295,3,FALSE)</f>
        <v>500,000+</v>
      </c>
      <c r="F242" t="str">
        <f>VLOOKUP($C242,'APK Details'!$A$2:$E$295,4,FALSE)</f>
        <v>2.2.7</v>
      </c>
      <c r="G242" t="str">
        <f>VLOOKUP($C242,'APK Details'!$A$2:$E$295,5,FALSE)</f>
        <v>2020-03-24</v>
      </c>
      <c r="H242" s="4">
        <f>VLOOKUP($C242,'Results - Sequence'!$B$2:$E$297,2,FALSE)</f>
        <v>44021.643756412617</v>
      </c>
      <c r="I242" s="4">
        <f>VLOOKUP($C242,'Results - Sequence'!$B$2:$E$297,3,FALSE)</f>
        <v>44021.644232249251</v>
      </c>
      <c r="J242" s="4">
        <f>VLOOKUP($C242,'Results - Sequence'!$B$2:$E$297,4,FALSE)</f>
        <v>4.7583663399564102E-4</v>
      </c>
      <c r="K242" t="str">
        <f>VLOOKUP($C242,Androbugs!$B$2:$C$297,2,FALSE)</f>
        <v>Y</v>
      </c>
      <c r="L242" t="str">
        <f>VLOOKUP($C242,Droidstatx!$B$2:$C$297,2,FALSE)</f>
        <v>Y</v>
      </c>
      <c r="M242" t="str">
        <f>VLOOKUP($C242,Super!$B$2:$C$297,2,FALSE)</f>
        <v>Y</v>
      </c>
      <c r="N242">
        <f>VLOOKUP($C242,'Results - OWASP'!$B$2:$L$297,2,FALSE)</f>
        <v>10</v>
      </c>
      <c r="O242">
        <f>VLOOKUP($C242,'Results - OWASP'!$B$2:$L$297,3,FALSE)</f>
        <v>7</v>
      </c>
      <c r="P242">
        <f>VLOOKUP($C242,'Results - OWASP'!$B$2:$L$297,4,FALSE)</f>
        <v>5</v>
      </c>
      <c r="Q242">
        <f>VLOOKUP($C242,'Results - OWASP'!$B$2:$L$297,5,FALSE)</f>
        <v>0</v>
      </c>
      <c r="R242">
        <f>VLOOKUP($C242,'Results - OWASP'!$B$2:$L$297,6,FALSE)</f>
        <v>6</v>
      </c>
      <c r="S242">
        <f>VLOOKUP($C242,'Results - OWASP'!$B$2:$L$297,7,FALSE)</f>
        <v>1</v>
      </c>
      <c r="T242">
        <f>VLOOKUP($C242,'Results - OWASP'!$B$2:$L$297,8,FALSE)</f>
        <v>6</v>
      </c>
      <c r="U242">
        <f>VLOOKUP($C242,'Results - OWASP'!$B$2:$L$297,9,FALSE)</f>
        <v>2</v>
      </c>
      <c r="V242">
        <f>VLOOKUP($C242,'Results - OWASP'!$B$2:$L$297,10,FALSE)</f>
        <v>2</v>
      </c>
      <c r="W242">
        <f>VLOOKUP($C242,'Results - OWASP'!$B$2:$L$297,11,FALSE)</f>
        <v>0</v>
      </c>
      <c r="X242">
        <f>VLOOKUP($C242,'Results - RiskLevel'!$B$2:$G$297,3,FALSE)</f>
        <v>39</v>
      </c>
      <c r="Y242">
        <f>VLOOKUP($C242,'Results - RiskLevel'!$B$2:$G$297,4,FALSE)</f>
        <v>11</v>
      </c>
      <c r="Z242">
        <f>VLOOKUP($C242,'Results - RiskLevel'!$B$2:$G$297,5,FALSE)</f>
        <v>17</v>
      </c>
      <c r="AA242">
        <f>VLOOKUP($C242,'Results - RiskLevel'!$B$2:$G$297,6,FALSE)</f>
        <v>11</v>
      </c>
      <c r="AB242">
        <f>VLOOKUP($C242,'Results - RiskLevel'!$B$2:$G$297,2,FALSE)</f>
        <v>0.56999999999999995</v>
      </c>
    </row>
    <row r="243" spans="1:28" x14ac:dyDescent="0.2">
      <c r="A243">
        <v>242</v>
      </c>
      <c r="B243" t="s">
        <v>504</v>
      </c>
      <c r="C243" t="s">
        <v>505</v>
      </c>
      <c r="D243" t="s">
        <v>503</v>
      </c>
      <c r="E243" t="str">
        <f>VLOOKUP($C243,'APK Details'!$A$2:$E$295,3,FALSE)</f>
        <v>100,000,000+</v>
      </c>
      <c r="F243" t="str">
        <f>VLOOKUP($C243,'APK Details'!$A$2:$E$295,4,FALSE)</f>
        <v>Varies with device</v>
      </c>
      <c r="G243" t="str">
        <f>VLOOKUP($C243,'APK Details'!$A$2:$E$295,5,FALSE)</f>
        <v>2012-03-06</v>
      </c>
      <c r="H243" s="4">
        <f>VLOOKUP($C243,'Results - Sequence'!$B$2:$E$297,2,FALSE)</f>
        <v>44021.61699829001</v>
      </c>
      <c r="I243" s="4">
        <f>VLOOKUP($C243,'Results - Sequence'!$B$2:$E$297,3,FALSE)</f>
        <v>44021.617522108667</v>
      </c>
      <c r="J243" s="4">
        <f>VLOOKUP($C243,'Results - Sequence'!$B$2:$E$297,4,FALSE)</f>
        <v>5.2381865680217743E-4</v>
      </c>
      <c r="K243" t="str">
        <f>VLOOKUP($C243,Androbugs!$B$2:$C$297,2,FALSE)</f>
        <v>Y</v>
      </c>
      <c r="L243" t="str">
        <f>VLOOKUP($C243,Droidstatx!$B$2:$C$297,2,FALSE)</f>
        <v>Y</v>
      </c>
      <c r="M243" t="str">
        <f>VLOOKUP($C243,Super!$B$2:$C$297,2,FALSE)</f>
        <v>Y</v>
      </c>
      <c r="N243">
        <f>VLOOKUP($C243,'Results - OWASP'!$B$2:$L$297,2,FALSE)</f>
        <v>9</v>
      </c>
      <c r="O243">
        <f>VLOOKUP($C243,'Results - OWASP'!$B$2:$L$297,3,FALSE)</f>
        <v>8</v>
      </c>
      <c r="P243">
        <f>VLOOKUP($C243,'Results - OWASP'!$B$2:$L$297,4,FALSE)</f>
        <v>3</v>
      </c>
      <c r="Q243">
        <f>VLOOKUP($C243,'Results - OWASP'!$B$2:$L$297,5,FALSE)</f>
        <v>0</v>
      </c>
      <c r="R243">
        <f>VLOOKUP($C243,'Results - OWASP'!$B$2:$L$297,6,FALSE)</f>
        <v>5</v>
      </c>
      <c r="S243">
        <f>VLOOKUP($C243,'Results - OWASP'!$B$2:$L$297,7,FALSE)</f>
        <v>1</v>
      </c>
      <c r="T243">
        <f>VLOOKUP($C243,'Results - OWASP'!$B$2:$L$297,8,FALSE)</f>
        <v>4</v>
      </c>
      <c r="U243">
        <f>VLOOKUP($C243,'Results - OWASP'!$B$2:$L$297,9,FALSE)</f>
        <v>3</v>
      </c>
      <c r="V243">
        <f>VLOOKUP($C243,'Results - OWASP'!$B$2:$L$297,10,FALSE)</f>
        <v>1</v>
      </c>
      <c r="W243">
        <f>VLOOKUP($C243,'Results - OWASP'!$B$2:$L$297,11,FALSE)</f>
        <v>1</v>
      </c>
      <c r="X243">
        <f>VLOOKUP($C243,'Results - RiskLevel'!$B$2:$G$297,3,FALSE)</f>
        <v>35</v>
      </c>
      <c r="Y243">
        <f>VLOOKUP($C243,'Results - RiskLevel'!$B$2:$G$297,4,FALSE)</f>
        <v>12</v>
      </c>
      <c r="Z243">
        <f>VLOOKUP($C243,'Results - RiskLevel'!$B$2:$G$297,5,FALSE)</f>
        <v>17</v>
      </c>
      <c r="AA243">
        <f>VLOOKUP($C243,'Results - RiskLevel'!$B$2:$G$297,6,FALSE)</f>
        <v>6</v>
      </c>
      <c r="AB243">
        <f>VLOOKUP($C243,'Results - RiskLevel'!$B$2:$G$297,2,FALSE)</f>
        <v>0.54</v>
      </c>
    </row>
    <row r="244" spans="1:28" x14ac:dyDescent="0.2">
      <c r="A244">
        <v>243</v>
      </c>
      <c r="B244" t="s">
        <v>506</v>
      </c>
      <c r="C244" t="s">
        <v>507</v>
      </c>
      <c r="D244" t="s">
        <v>503</v>
      </c>
      <c r="E244" t="str">
        <f>VLOOKUP($C244,'APK Details'!$A$2:$E$295,3,FALSE)</f>
        <v>100,000+</v>
      </c>
      <c r="F244" t="str">
        <f>VLOOKUP($C244,'APK Details'!$A$2:$E$295,4,FALSE)</f>
        <v>1.5</v>
      </c>
      <c r="G244" t="str">
        <f>VLOOKUP($C244,'APK Details'!$A$2:$E$295,5,FALSE)</f>
        <v>2020-03-03</v>
      </c>
      <c r="H244" s="4" t="e">
        <f>VLOOKUP($C244,'Results - Sequence'!$B$2:$E$297,2,FALSE)</f>
        <v>#N/A</v>
      </c>
      <c r="I244" s="4" t="e">
        <f>VLOOKUP($C244,'Results - Sequence'!$B$2:$E$297,3,FALSE)</f>
        <v>#N/A</v>
      </c>
      <c r="J244" s="4" t="e">
        <f>VLOOKUP($C244,'Results - Sequence'!$B$2:$E$297,4,FALSE)</f>
        <v>#N/A</v>
      </c>
      <c r="K244" t="e">
        <f>VLOOKUP($C244,Androbugs!$B$2:$C$297,2,FALSE)</f>
        <v>#N/A</v>
      </c>
      <c r="L244" t="e">
        <f>VLOOKUP($C244,Droidstatx!$B$2:$C$297,2,FALSE)</f>
        <v>#N/A</v>
      </c>
      <c r="M244" t="e">
        <f>VLOOKUP($C244,Super!$B$2:$C$297,2,FALSE)</f>
        <v>#N/A</v>
      </c>
      <c r="N244" t="e">
        <f>VLOOKUP($C244,'Results - OWASP'!$B$2:$L$297,2,FALSE)</f>
        <v>#N/A</v>
      </c>
      <c r="O244" t="e">
        <f>VLOOKUP($C244,'Results - OWASP'!$B$2:$L$297,3,FALSE)</f>
        <v>#N/A</v>
      </c>
      <c r="P244" t="e">
        <f>VLOOKUP($C244,'Results - OWASP'!$B$2:$L$297,4,FALSE)</f>
        <v>#N/A</v>
      </c>
      <c r="Q244" t="e">
        <f>VLOOKUP($C244,'Results - OWASP'!$B$2:$L$297,5,FALSE)</f>
        <v>#N/A</v>
      </c>
      <c r="R244" t="e">
        <f>VLOOKUP($C244,'Results - OWASP'!$B$2:$L$297,6,FALSE)</f>
        <v>#N/A</v>
      </c>
      <c r="S244" t="e">
        <f>VLOOKUP($C244,'Results - OWASP'!$B$2:$L$297,7,FALSE)</f>
        <v>#N/A</v>
      </c>
      <c r="T244" t="e">
        <f>VLOOKUP($C244,'Results - OWASP'!$B$2:$L$297,8,FALSE)</f>
        <v>#N/A</v>
      </c>
      <c r="U244" t="e">
        <f>VLOOKUP($C244,'Results - OWASP'!$B$2:$L$297,9,FALSE)</f>
        <v>#N/A</v>
      </c>
      <c r="V244" t="e">
        <f>VLOOKUP($C244,'Results - OWASP'!$B$2:$L$297,10,FALSE)</f>
        <v>#N/A</v>
      </c>
      <c r="W244" t="e">
        <f>VLOOKUP($C244,'Results - OWASP'!$B$2:$L$297,11,FALSE)</f>
        <v>#N/A</v>
      </c>
      <c r="X244" t="e">
        <f>VLOOKUP($C244,'Results - RiskLevel'!$B$2:$G$297,3,FALSE)</f>
        <v>#N/A</v>
      </c>
      <c r="Y244" t="e">
        <f>VLOOKUP($C244,'Results - RiskLevel'!$B$2:$G$297,4,FALSE)</f>
        <v>#N/A</v>
      </c>
      <c r="Z244" t="e">
        <f>VLOOKUP($C244,'Results - RiskLevel'!$B$2:$G$297,5,FALSE)</f>
        <v>#N/A</v>
      </c>
      <c r="AA244" t="e">
        <f>VLOOKUP($C244,'Results - RiskLevel'!$B$2:$G$297,6,FALSE)</f>
        <v>#N/A</v>
      </c>
      <c r="AB244" t="e">
        <f>VLOOKUP($C244,'Results - RiskLevel'!$B$2:$G$297,2,FALSE)</f>
        <v>#N/A</v>
      </c>
    </row>
    <row r="245" spans="1:28" x14ac:dyDescent="0.2">
      <c r="A245">
        <v>244</v>
      </c>
      <c r="B245" t="s">
        <v>508</v>
      </c>
      <c r="C245" t="s">
        <v>509</v>
      </c>
      <c r="D245" t="s">
        <v>503</v>
      </c>
      <c r="E245" t="str">
        <f>VLOOKUP($C245,'APK Details'!$A$2:$E$295,3,FALSE)</f>
        <v>1,000,000,000+</v>
      </c>
      <c r="F245" t="str">
        <f>VLOOKUP($C245,'APK Details'!$A$2:$E$295,4,FALSE)</f>
        <v>Varies with device</v>
      </c>
      <c r="G245" t="str">
        <f>VLOOKUP($C245,'APK Details'!$A$2:$E$295,5,FALSE)</f>
        <v>2010-12-06</v>
      </c>
      <c r="H245" s="4">
        <f>VLOOKUP($C245,'Results - Sequence'!$B$2:$E$297,2,FALSE)</f>
        <v>44021.595483940859</v>
      </c>
      <c r="I245" s="4">
        <f>VLOOKUP($C245,'Results - Sequence'!$B$2:$E$297,3,FALSE)</f>
        <v>44021.595973275427</v>
      </c>
      <c r="J245" s="4">
        <f>VLOOKUP($C245,'Results - Sequence'!$B$2:$E$297,4,FALSE)</f>
        <v>4.8933456855593249E-4</v>
      </c>
      <c r="K245" t="str">
        <f>VLOOKUP($C245,Androbugs!$B$2:$C$297,2,FALSE)</f>
        <v>Y</v>
      </c>
      <c r="L245" t="str">
        <f>VLOOKUP($C245,Droidstatx!$B$2:$C$297,2,FALSE)</f>
        <v>Y</v>
      </c>
      <c r="M245" t="e">
        <f>VLOOKUP($C245,Super!$B$2:$C$297,2,FALSE)</f>
        <v>#N/A</v>
      </c>
      <c r="N245">
        <f>VLOOKUP($C245,'Results - OWASP'!$B$2:$L$297,2,FALSE)</f>
        <v>7</v>
      </c>
      <c r="O245">
        <f>VLOOKUP($C245,'Results - OWASP'!$B$2:$L$297,3,FALSE)</f>
        <v>4</v>
      </c>
      <c r="P245">
        <f>VLOOKUP($C245,'Results - OWASP'!$B$2:$L$297,4,FALSE)</f>
        <v>2</v>
      </c>
      <c r="Q245">
        <f>VLOOKUP($C245,'Results - OWASP'!$B$2:$L$297,5,FALSE)</f>
        <v>0</v>
      </c>
      <c r="R245">
        <f>VLOOKUP($C245,'Results - OWASP'!$B$2:$L$297,6,FALSE)</f>
        <v>1</v>
      </c>
      <c r="S245">
        <f>VLOOKUP($C245,'Results - OWASP'!$B$2:$L$297,7,FALSE)</f>
        <v>1</v>
      </c>
      <c r="T245">
        <f>VLOOKUP($C245,'Results - OWASP'!$B$2:$L$297,8,FALSE)</f>
        <v>1</v>
      </c>
      <c r="U245">
        <f>VLOOKUP($C245,'Results - OWASP'!$B$2:$L$297,9,FALSE)</f>
        <v>2</v>
      </c>
      <c r="V245">
        <f>VLOOKUP($C245,'Results - OWASP'!$B$2:$L$297,10,FALSE)</f>
        <v>1</v>
      </c>
      <c r="W245">
        <f>VLOOKUP($C245,'Results - OWASP'!$B$2:$L$297,11,FALSE)</f>
        <v>0</v>
      </c>
      <c r="X245">
        <f>VLOOKUP($C245,'Results - RiskLevel'!$B$2:$G$297,3,FALSE)</f>
        <v>19</v>
      </c>
      <c r="Y245">
        <f>VLOOKUP($C245,'Results - RiskLevel'!$B$2:$G$297,4,FALSE)</f>
        <v>7</v>
      </c>
      <c r="Z245">
        <f>VLOOKUP($C245,'Results - RiskLevel'!$B$2:$G$297,5,FALSE)</f>
        <v>9</v>
      </c>
      <c r="AA245">
        <f>VLOOKUP($C245,'Results - RiskLevel'!$B$2:$G$297,6,FALSE)</f>
        <v>3</v>
      </c>
      <c r="AB245">
        <f>VLOOKUP($C245,'Results - RiskLevel'!$B$2:$G$297,2,FALSE)</f>
        <v>0.51</v>
      </c>
    </row>
    <row r="246" spans="1:28" x14ac:dyDescent="0.2">
      <c r="A246">
        <v>245</v>
      </c>
      <c r="B246" t="s">
        <v>510</v>
      </c>
      <c r="C246" t="s">
        <v>511</v>
      </c>
      <c r="D246" t="s">
        <v>503</v>
      </c>
      <c r="E246" t="str">
        <f>VLOOKUP($C246,'APK Details'!$A$2:$E$295,3,FALSE)</f>
        <v>1,000,000+</v>
      </c>
      <c r="F246" t="str">
        <f>VLOOKUP($C246,'APK Details'!$A$2:$E$295,4,FALSE)</f>
        <v>3.0.0</v>
      </c>
      <c r="G246" t="str">
        <f>VLOOKUP($C246,'APK Details'!$A$2:$E$295,5,FALSE)</f>
        <v>2020-01-27</v>
      </c>
      <c r="H246" s="4">
        <f>VLOOKUP($C246,'Results - Sequence'!$B$2:$E$297,2,FALSE)</f>
        <v>44021.573659237692</v>
      </c>
      <c r="I246" s="4">
        <f>VLOOKUP($C246,'Results - Sequence'!$B$2:$E$297,3,FALSE)</f>
        <v>44021.574024190573</v>
      </c>
      <c r="J246" s="4">
        <f>VLOOKUP($C246,'Results - Sequence'!$B$2:$E$297,4,FALSE)</f>
        <v>3.64952880772762E-4</v>
      </c>
      <c r="K246" t="str">
        <f>VLOOKUP($C246,Androbugs!$B$2:$C$297,2,FALSE)</f>
        <v>Y</v>
      </c>
      <c r="L246" t="str">
        <f>VLOOKUP($C246,Droidstatx!$B$2:$C$297,2,FALSE)</f>
        <v>Y</v>
      </c>
      <c r="M246" t="str">
        <f>VLOOKUP($C246,Super!$B$2:$C$297,2,FALSE)</f>
        <v>Y</v>
      </c>
      <c r="N246">
        <f>VLOOKUP($C246,'Results - OWASP'!$B$2:$L$297,2,FALSE)</f>
        <v>8</v>
      </c>
      <c r="O246">
        <f>VLOOKUP($C246,'Results - OWASP'!$B$2:$L$297,3,FALSE)</f>
        <v>6</v>
      </c>
      <c r="P246">
        <f>VLOOKUP($C246,'Results - OWASP'!$B$2:$L$297,4,FALSE)</f>
        <v>5</v>
      </c>
      <c r="Q246">
        <f>VLOOKUP($C246,'Results - OWASP'!$B$2:$L$297,5,FALSE)</f>
        <v>0</v>
      </c>
      <c r="R246">
        <f>VLOOKUP($C246,'Results - OWASP'!$B$2:$L$297,6,FALSE)</f>
        <v>3</v>
      </c>
      <c r="S246">
        <f>VLOOKUP($C246,'Results - OWASP'!$B$2:$L$297,7,FALSE)</f>
        <v>1</v>
      </c>
      <c r="T246">
        <f>VLOOKUP($C246,'Results - OWASP'!$B$2:$L$297,8,FALSE)</f>
        <v>4</v>
      </c>
      <c r="U246">
        <f>VLOOKUP($C246,'Results - OWASP'!$B$2:$L$297,9,FALSE)</f>
        <v>1</v>
      </c>
      <c r="V246">
        <f>VLOOKUP($C246,'Results - OWASP'!$B$2:$L$297,10,FALSE)</f>
        <v>1</v>
      </c>
      <c r="W246">
        <f>VLOOKUP($C246,'Results - OWASP'!$B$2:$L$297,11,FALSE)</f>
        <v>1</v>
      </c>
      <c r="X246">
        <f>VLOOKUP($C246,'Results - RiskLevel'!$B$2:$G$297,3,FALSE)</f>
        <v>30</v>
      </c>
      <c r="Y246">
        <f>VLOOKUP($C246,'Results - RiskLevel'!$B$2:$G$297,4,FALSE)</f>
        <v>11</v>
      </c>
      <c r="Z246">
        <f>VLOOKUP($C246,'Results - RiskLevel'!$B$2:$G$297,5,FALSE)</f>
        <v>11</v>
      </c>
      <c r="AA246">
        <f>VLOOKUP($C246,'Results - RiskLevel'!$B$2:$G$297,6,FALSE)</f>
        <v>8</v>
      </c>
      <c r="AB246">
        <f>VLOOKUP($C246,'Results - RiskLevel'!$B$2:$G$297,2,FALSE)</f>
        <v>0.54</v>
      </c>
    </row>
    <row r="247" spans="1:28" x14ac:dyDescent="0.2">
      <c r="A247">
        <v>246</v>
      </c>
      <c r="B247" t="s">
        <v>512</v>
      </c>
      <c r="C247" t="s">
        <v>513</v>
      </c>
      <c r="D247" t="s">
        <v>503</v>
      </c>
      <c r="E247" t="str">
        <f>VLOOKUP($C247,'APK Details'!$A$2:$E$295,3,FALSE)</f>
        <v>100,000,000+</v>
      </c>
      <c r="F247" t="str">
        <f>VLOOKUP($C247,'APK Details'!$A$2:$E$295,4,FALSE)</f>
        <v>Varies with device</v>
      </c>
      <c r="G247" t="str">
        <f>VLOOKUP($C247,'APK Details'!$A$2:$E$295,5,FALSE)</f>
        <v>2010-06-28</v>
      </c>
      <c r="H247" s="4">
        <f>VLOOKUP($C247,'Results - Sequence'!$B$2:$E$297,2,FALSE)</f>
        <v>44021.581391902502</v>
      </c>
      <c r="I247" s="4">
        <f>VLOOKUP($C247,'Results - Sequence'!$B$2:$E$297,3,FALSE)</f>
        <v>44021.58178032971</v>
      </c>
      <c r="J247" s="4">
        <f>VLOOKUP($C247,'Results - Sequence'!$B$2:$E$297,4,FALSE)</f>
        <v>3.88427208235953E-4</v>
      </c>
      <c r="K247" t="str">
        <f>VLOOKUP($C247,Androbugs!$B$2:$C$297,2,FALSE)</f>
        <v>Y</v>
      </c>
      <c r="L247" t="str">
        <f>VLOOKUP($C247,Droidstatx!$B$2:$C$297,2,FALSE)</f>
        <v>Y</v>
      </c>
      <c r="M247" t="e">
        <f>VLOOKUP($C247,Super!$B$2:$C$297,2,FALSE)</f>
        <v>#N/A</v>
      </c>
      <c r="N247">
        <f>VLOOKUP($C247,'Results - OWASP'!$B$2:$L$297,2,FALSE)</f>
        <v>9</v>
      </c>
      <c r="O247">
        <f>VLOOKUP($C247,'Results - OWASP'!$B$2:$L$297,3,FALSE)</f>
        <v>3</v>
      </c>
      <c r="P247">
        <f>VLOOKUP($C247,'Results - OWASP'!$B$2:$L$297,4,FALSE)</f>
        <v>6</v>
      </c>
      <c r="Q247">
        <f>VLOOKUP($C247,'Results - OWASP'!$B$2:$L$297,5,FALSE)</f>
        <v>0</v>
      </c>
      <c r="R247">
        <f>VLOOKUP($C247,'Results - OWASP'!$B$2:$L$297,6,FALSE)</f>
        <v>3</v>
      </c>
      <c r="S247">
        <f>VLOOKUP($C247,'Results - OWASP'!$B$2:$L$297,7,FALSE)</f>
        <v>1</v>
      </c>
      <c r="T247">
        <f>VLOOKUP($C247,'Results - OWASP'!$B$2:$L$297,8,FALSE)</f>
        <v>2</v>
      </c>
      <c r="U247">
        <f>VLOOKUP($C247,'Results - OWASP'!$B$2:$L$297,9,FALSE)</f>
        <v>3</v>
      </c>
      <c r="V247">
        <f>VLOOKUP($C247,'Results - OWASP'!$B$2:$L$297,10,FALSE)</f>
        <v>2</v>
      </c>
      <c r="W247">
        <f>VLOOKUP($C247,'Results - OWASP'!$B$2:$L$297,11,FALSE)</f>
        <v>0</v>
      </c>
      <c r="X247">
        <f>VLOOKUP($C247,'Results - RiskLevel'!$B$2:$G$297,3,FALSE)</f>
        <v>29</v>
      </c>
      <c r="Y247">
        <f>VLOOKUP($C247,'Results - RiskLevel'!$B$2:$G$297,4,FALSE)</f>
        <v>7</v>
      </c>
      <c r="Z247">
        <f>VLOOKUP($C247,'Results - RiskLevel'!$B$2:$G$297,5,FALSE)</f>
        <v>12</v>
      </c>
      <c r="AA247">
        <f>VLOOKUP($C247,'Results - RiskLevel'!$B$2:$G$297,6,FALSE)</f>
        <v>10</v>
      </c>
      <c r="AB247">
        <f>VLOOKUP($C247,'Results - RiskLevel'!$B$2:$G$297,2,FALSE)</f>
        <v>0.56000000000000005</v>
      </c>
    </row>
    <row r="248" spans="1:28" x14ac:dyDescent="0.2">
      <c r="A248">
        <v>247</v>
      </c>
      <c r="B248" t="s">
        <v>514</v>
      </c>
      <c r="C248" t="s">
        <v>515</v>
      </c>
      <c r="D248" t="s">
        <v>503</v>
      </c>
      <c r="E248" t="str">
        <f>VLOOKUP($C248,'APK Details'!$A$2:$E$295,3,FALSE)</f>
        <v>100,000,000+</v>
      </c>
      <c r="F248" t="str">
        <f>VLOOKUP($C248,'APK Details'!$A$2:$E$295,4,FALSE)</f>
        <v>8.15.3</v>
      </c>
      <c r="G248" t="str">
        <f>VLOOKUP($C248,'APK Details'!$A$2:$E$295,5,FALSE)</f>
        <v>2012-03-01</v>
      </c>
      <c r="H248" s="4">
        <f>VLOOKUP($C248,'Results - Sequence'!$B$2:$E$297,2,FALSE)</f>
        <v>44021.61643974419</v>
      </c>
      <c r="I248" s="4">
        <f>VLOOKUP($C248,'Results - Sequence'!$B$2:$E$297,3,FALSE)</f>
        <v>44021.616779564501</v>
      </c>
      <c r="J248" s="4">
        <f>VLOOKUP($C248,'Results - Sequence'!$B$2:$E$297,4,FALSE)</f>
        <v>3.398203116375953E-4</v>
      </c>
      <c r="K248" t="str">
        <f>VLOOKUP($C248,Androbugs!$B$2:$C$297,2,FALSE)</f>
        <v>Y</v>
      </c>
      <c r="L248" t="str">
        <f>VLOOKUP($C248,Droidstatx!$B$2:$C$297,2,FALSE)</f>
        <v>Y</v>
      </c>
      <c r="M248" t="str">
        <f>VLOOKUP($C248,Super!$B$2:$C$297,2,FALSE)</f>
        <v>Y</v>
      </c>
      <c r="N248">
        <f>VLOOKUP($C248,'Results - OWASP'!$B$2:$L$297,2,FALSE)</f>
        <v>8</v>
      </c>
      <c r="O248">
        <f>VLOOKUP($C248,'Results - OWASP'!$B$2:$L$297,3,FALSE)</f>
        <v>7</v>
      </c>
      <c r="P248">
        <f>VLOOKUP($C248,'Results - OWASP'!$B$2:$L$297,4,FALSE)</f>
        <v>3</v>
      </c>
      <c r="Q248">
        <f>VLOOKUP($C248,'Results - OWASP'!$B$2:$L$297,5,FALSE)</f>
        <v>0</v>
      </c>
      <c r="R248">
        <f>VLOOKUP($C248,'Results - OWASP'!$B$2:$L$297,6,FALSE)</f>
        <v>5</v>
      </c>
      <c r="S248">
        <f>VLOOKUP($C248,'Results - OWASP'!$B$2:$L$297,7,FALSE)</f>
        <v>1</v>
      </c>
      <c r="T248">
        <f>VLOOKUP($C248,'Results - OWASP'!$B$2:$L$297,8,FALSE)</f>
        <v>3</v>
      </c>
      <c r="U248">
        <f>VLOOKUP($C248,'Results - OWASP'!$B$2:$L$297,9,FALSE)</f>
        <v>3</v>
      </c>
      <c r="V248">
        <f>VLOOKUP($C248,'Results - OWASP'!$B$2:$L$297,10,FALSE)</f>
        <v>1</v>
      </c>
      <c r="W248">
        <f>VLOOKUP($C248,'Results - OWASP'!$B$2:$L$297,11,FALSE)</f>
        <v>0</v>
      </c>
      <c r="X248">
        <f>VLOOKUP($C248,'Results - RiskLevel'!$B$2:$G$297,3,FALSE)</f>
        <v>31</v>
      </c>
      <c r="Y248">
        <f>VLOOKUP($C248,'Results - RiskLevel'!$B$2:$G$297,4,FALSE)</f>
        <v>10</v>
      </c>
      <c r="Z248">
        <f>VLOOKUP($C248,'Results - RiskLevel'!$B$2:$G$297,5,FALSE)</f>
        <v>14</v>
      </c>
      <c r="AA248">
        <f>VLOOKUP($C248,'Results - RiskLevel'!$B$2:$G$297,6,FALSE)</f>
        <v>7</v>
      </c>
      <c r="AB248">
        <f>VLOOKUP($C248,'Results - RiskLevel'!$B$2:$G$297,2,FALSE)</f>
        <v>0.55000000000000004</v>
      </c>
    </row>
    <row r="249" spans="1:28" x14ac:dyDescent="0.2">
      <c r="A249">
        <v>248</v>
      </c>
      <c r="B249" t="s">
        <v>516</v>
      </c>
      <c r="C249" t="s">
        <v>517</v>
      </c>
      <c r="D249" t="s">
        <v>503</v>
      </c>
      <c r="E249" t="str">
        <f>VLOOKUP($C249,'APK Details'!$A$2:$E$295,3,FALSE)</f>
        <v>50,000+</v>
      </c>
      <c r="F249" t="str">
        <f>VLOOKUP($C249,'APK Details'!$A$2:$E$295,4,FALSE)</f>
        <v>1.1.6</v>
      </c>
      <c r="G249" t="str">
        <f>VLOOKUP($C249,'APK Details'!$A$2:$E$295,5,FALSE)</f>
        <v>2018-04-03</v>
      </c>
      <c r="H249" s="4">
        <f>VLOOKUP($C249,'Results - Sequence'!$B$2:$E$297,2,FALSE)</f>
        <v>44021.625864841357</v>
      </c>
      <c r="I249" s="4">
        <f>VLOOKUP($C249,'Results - Sequence'!$B$2:$E$297,3,FALSE)</f>
        <v>44021.626194152923</v>
      </c>
      <c r="J249" s="4">
        <f>VLOOKUP($C249,'Results - Sequence'!$B$2:$E$297,4,FALSE)</f>
        <v>3.2931156601989642E-4</v>
      </c>
      <c r="K249" t="str">
        <f>VLOOKUP($C249,Androbugs!$B$2:$C$297,2,FALSE)</f>
        <v>Y</v>
      </c>
      <c r="L249" t="str">
        <f>VLOOKUP($C249,Droidstatx!$B$2:$C$297,2,FALSE)</f>
        <v>Y</v>
      </c>
      <c r="M249" t="str">
        <f>VLOOKUP($C249,Super!$B$2:$C$297,2,FALSE)</f>
        <v>Y</v>
      </c>
      <c r="N249">
        <f>VLOOKUP($C249,'Results - OWASP'!$B$2:$L$297,2,FALSE)</f>
        <v>9</v>
      </c>
      <c r="O249">
        <f>VLOOKUP($C249,'Results - OWASP'!$B$2:$L$297,3,FALSE)</f>
        <v>8</v>
      </c>
      <c r="P249">
        <f>VLOOKUP($C249,'Results - OWASP'!$B$2:$L$297,4,FALSE)</f>
        <v>6</v>
      </c>
      <c r="Q249">
        <f>VLOOKUP($C249,'Results - OWASP'!$B$2:$L$297,5,FALSE)</f>
        <v>0</v>
      </c>
      <c r="R249">
        <f>VLOOKUP($C249,'Results - OWASP'!$B$2:$L$297,6,FALSE)</f>
        <v>5</v>
      </c>
      <c r="S249">
        <f>VLOOKUP($C249,'Results - OWASP'!$B$2:$L$297,7,FALSE)</f>
        <v>1</v>
      </c>
      <c r="T249">
        <f>VLOOKUP($C249,'Results - OWASP'!$B$2:$L$297,8,FALSE)</f>
        <v>5</v>
      </c>
      <c r="U249">
        <f>VLOOKUP($C249,'Results - OWASP'!$B$2:$L$297,9,FALSE)</f>
        <v>3</v>
      </c>
      <c r="V249">
        <f>VLOOKUP($C249,'Results - OWASP'!$B$2:$L$297,10,FALSE)</f>
        <v>1</v>
      </c>
      <c r="W249">
        <f>VLOOKUP($C249,'Results - OWASP'!$B$2:$L$297,11,FALSE)</f>
        <v>0</v>
      </c>
      <c r="X249">
        <f>VLOOKUP($C249,'Results - RiskLevel'!$B$2:$G$297,3,FALSE)</f>
        <v>38</v>
      </c>
      <c r="Y249">
        <f>VLOOKUP($C249,'Results - RiskLevel'!$B$2:$G$297,4,FALSE)</f>
        <v>13</v>
      </c>
      <c r="Z249">
        <f>VLOOKUP($C249,'Results - RiskLevel'!$B$2:$G$297,5,FALSE)</f>
        <v>14</v>
      </c>
      <c r="AA249">
        <f>VLOOKUP($C249,'Results - RiskLevel'!$B$2:$G$297,6,FALSE)</f>
        <v>11</v>
      </c>
      <c r="AB249">
        <f>VLOOKUP($C249,'Results - RiskLevel'!$B$2:$G$297,2,FALSE)</f>
        <v>0.54</v>
      </c>
    </row>
    <row r="250" spans="1:28" x14ac:dyDescent="0.2">
      <c r="A250">
        <v>249</v>
      </c>
      <c r="B250" t="s">
        <v>518</v>
      </c>
      <c r="C250" t="s">
        <v>519</v>
      </c>
      <c r="D250" t="s">
        <v>503</v>
      </c>
      <c r="E250" t="str">
        <f>VLOOKUP($C250,'APK Details'!$A$2:$E$295,3,FALSE)</f>
        <v>10,000,000+</v>
      </c>
      <c r="F250" t="str">
        <f>VLOOKUP($C250,'APK Details'!$A$2:$E$295,4,FALSE)</f>
        <v>20.05.22+1210</v>
      </c>
      <c r="G250" t="str">
        <f>VLOOKUP($C250,'APK Details'!$A$2:$E$295,5,FALSE)</f>
        <v>2017-03-31</v>
      </c>
      <c r="H250" s="4">
        <f>VLOOKUP($C250,'Results - Sequence'!$B$2:$E$297,2,FALSE)</f>
        <v>44021.647695493288</v>
      </c>
      <c r="I250" s="4">
        <f>VLOOKUP($C250,'Results - Sequence'!$B$2:$E$297,3,FALSE)</f>
        <v>44021.647921384989</v>
      </c>
      <c r="J250" s="4">
        <f>VLOOKUP($C250,'Results - Sequence'!$B$2:$E$297,4,FALSE)</f>
        <v>2.2589170112041757E-4</v>
      </c>
      <c r="K250" t="str">
        <f>VLOOKUP($C250,Androbugs!$B$2:$C$297,2,FALSE)</f>
        <v>Y</v>
      </c>
      <c r="L250" t="str">
        <f>VLOOKUP($C250,Droidstatx!$B$2:$C$297,2,FALSE)</f>
        <v>Y</v>
      </c>
      <c r="M250" t="str">
        <f>VLOOKUP($C250,Super!$B$2:$C$297,2,FALSE)</f>
        <v>Y</v>
      </c>
      <c r="N250">
        <f>VLOOKUP($C250,'Results - OWASP'!$B$2:$L$297,2,FALSE)</f>
        <v>5</v>
      </c>
      <c r="O250">
        <f>VLOOKUP($C250,'Results - OWASP'!$B$2:$L$297,3,FALSE)</f>
        <v>7</v>
      </c>
      <c r="P250">
        <f>VLOOKUP($C250,'Results - OWASP'!$B$2:$L$297,4,FALSE)</f>
        <v>2</v>
      </c>
      <c r="Q250">
        <f>VLOOKUP($C250,'Results - OWASP'!$B$2:$L$297,5,FALSE)</f>
        <v>0</v>
      </c>
      <c r="R250">
        <f>VLOOKUP($C250,'Results - OWASP'!$B$2:$L$297,6,FALSE)</f>
        <v>4</v>
      </c>
      <c r="S250">
        <f>VLOOKUP($C250,'Results - OWASP'!$B$2:$L$297,7,FALSE)</f>
        <v>1</v>
      </c>
      <c r="T250">
        <f>VLOOKUP($C250,'Results - OWASP'!$B$2:$L$297,8,FALSE)</f>
        <v>5</v>
      </c>
      <c r="U250">
        <f>VLOOKUP($C250,'Results - OWASP'!$B$2:$L$297,9,FALSE)</f>
        <v>3</v>
      </c>
      <c r="V250">
        <f>VLOOKUP($C250,'Results - OWASP'!$B$2:$L$297,10,FALSE)</f>
        <v>1</v>
      </c>
      <c r="W250">
        <f>VLOOKUP($C250,'Results - OWASP'!$B$2:$L$297,11,FALSE)</f>
        <v>0</v>
      </c>
      <c r="X250">
        <f>VLOOKUP($C250,'Results - RiskLevel'!$B$2:$G$297,3,FALSE)</f>
        <v>28</v>
      </c>
      <c r="Y250">
        <f>VLOOKUP($C250,'Results - RiskLevel'!$B$2:$G$297,4,FALSE)</f>
        <v>12</v>
      </c>
      <c r="Z250">
        <f>VLOOKUP($C250,'Results - RiskLevel'!$B$2:$G$297,5,FALSE)</f>
        <v>10</v>
      </c>
      <c r="AA250">
        <f>VLOOKUP($C250,'Results - RiskLevel'!$B$2:$G$297,6,FALSE)</f>
        <v>6</v>
      </c>
      <c r="AB250">
        <f>VLOOKUP($C250,'Results - RiskLevel'!$B$2:$G$297,2,FALSE)</f>
        <v>0.5</v>
      </c>
    </row>
    <row r="251" spans="1:28" x14ac:dyDescent="0.2">
      <c r="A251">
        <v>250</v>
      </c>
      <c r="B251" t="s">
        <v>520</v>
      </c>
      <c r="C251" t="s">
        <v>521</v>
      </c>
      <c r="D251" t="s">
        <v>503</v>
      </c>
      <c r="E251" t="str">
        <f>VLOOKUP($C251,'APK Details'!$A$2:$E$295,3,FALSE)</f>
        <v>100,000+</v>
      </c>
      <c r="F251" t="str">
        <f>VLOOKUP($C251,'APK Details'!$A$2:$E$295,4,FALSE)</f>
        <v>1.0</v>
      </c>
      <c r="G251" t="str">
        <f>VLOOKUP($C251,'APK Details'!$A$2:$E$295,5,FALSE)</f>
        <v>2020-04-28</v>
      </c>
      <c r="H251" s="4">
        <f>VLOOKUP($C251,'Results - Sequence'!$B$2:$E$297,2,FALSE)</f>
        <v>44021.54337827766</v>
      </c>
      <c r="I251" s="4">
        <f>VLOOKUP($C251,'Results - Sequence'!$B$2:$E$297,3,FALSE)</f>
        <v>44021.54371998884</v>
      </c>
      <c r="J251" s="4">
        <f>VLOOKUP($C251,'Results - Sequence'!$B$2:$E$297,4,FALSE)</f>
        <v>3.4171118022641167E-4</v>
      </c>
      <c r="K251" t="str">
        <f>VLOOKUP($C251,Androbugs!$B$2:$C$297,2,FALSE)</f>
        <v>Y</v>
      </c>
      <c r="L251" t="str">
        <f>VLOOKUP($C251,Droidstatx!$B$2:$C$297,2,FALSE)</f>
        <v>Y</v>
      </c>
      <c r="M251" t="str">
        <f>VLOOKUP($C251,Super!$B$2:$C$297,2,FALSE)</f>
        <v>Y</v>
      </c>
      <c r="N251">
        <f>VLOOKUP($C251,'Results - OWASP'!$B$2:$L$297,2,FALSE)</f>
        <v>6</v>
      </c>
      <c r="O251">
        <f>VLOOKUP($C251,'Results - OWASP'!$B$2:$L$297,3,FALSE)</f>
        <v>5</v>
      </c>
      <c r="P251">
        <f>VLOOKUP($C251,'Results - OWASP'!$B$2:$L$297,4,FALSE)</f>
        <v>2</v>
      </c>
      <c r="Q251">
        <f>VLOOKUP($C251,'Results - OWASP'!$B$2:$L$297,5,FALSE)</f>
        <v>0</v>
      </c>
      <c r="R251">
        <f>VLOOKUP($C251,'Results - OWASP'!$B$2:$L$297,6,FALSE)</f>
        <v>5</v>
      </c>
      <c r="S251">
        <f>VLOOKUP($C251,'Results - OWASP'!$B$2:$L$297,7,FALSE)</f>
        <v>1</v>
      </c>
      <c r="T251">
        <f>VLOOKUP($C251,'Results - OWASP'!$B$2:$L$297,8,FALSE)</f>
        <v>4</v>
      </c>
      <c r="U251">
        <f>VLOOKUP($C251,'Results - OWASP'!$B$2:$L$297,9,FALSE)</f>
        <v>2</v>
      </c>
      <c r="V251">
        <f>VLOOKUP($C251,'Results - OWASP'!$B$2:$L$297,10,FALSE)</f>
        <v>1</v>
      </c>
      <c r="W251">
        <f>VLOOKUP($C251,'Results - OWASP'!$B$2:$L$297,11,FALSE)</f>
        <v>1</v>
      </c>
      <c r="X251">
        <f>VLOOKUP($C251,'Results - RiskLevel'!$B$2:$G$297,3,FALSE)</f>
        <v>27</v>
      </c>
      <c r="Y251">
        <f>VLOOKUP($C251,'Results - RiskLevel'!$B$2:$G$297,4,FALSE)</f>
        <v>11</v>
      </c>
      <c r="Z251">
        <f>VLOOKUP($C251,'Results - RiskLevel'!$B$2:$G$297,5,FALSE)</f>
        <v>12</v>
      </c>
      <c r="AA251">
        <f>VLOOKUP($C251,'Results - RiskLevel'!$B$2:$G$297,6,FALSE)</f>
        <v>4</v>
      </c>
      <c r="AB251">
        <f>VLOOKUP($C251,'Results - RiskLevel'!$B$2:$G$297,2,FALSE)</f>
        <v>0.52</v>
      </c>
    </row>
    <row r="252" spans="1:28" x14ac:dyDescent="0.2">
      <c r="A252">
        <v>251</v>
      </c>
      <c r="B252" t="s">
        <v>522</v>
      </c>
      <c r="C252" t="s">
        <v>523</v>
      </c>
      <c r="D252" t="s">
        <v>524</v>
      </c>
      <c r="E252" t="str">
        <f>VLOOKUP($C252,'APK Details'!$A$2:$E$295,3,FALSE)</f>
        <v>100,000,000+</v>
      </c>
      <c r="F252" t="str">
        <f>VLOOKUP($C252,'APK Details'!$A$2:$E$295,4,FALSE)</f>
        <v>Varies with device</v>
      </c>
      <c r="G252" t="str">
        <f>VLOOKUP($C252,'APK Details'!$A$2:$E$295,5,FALSE)</f>
        <v>2012-08-14</v>
      </c>
      <c r="H252" s="4">
        <f>VLOOKUP($C252,'Results - Sequence'!$B$2:$E$297,2,FALSE)</f>
        <v>44021.590054112232</v>
      </c>
      <c r="I252" s="4">
        <f>VLOOKUP($C252,'Results - Sequence'!$B$2:$E$297,3,FALSE)</f>
        <v>44021.590738082057</v>
      </c>
      <c r="J252" s="4">
        <f>VLOOKUP($C252,'Results - Sequence'!$B$2:$E$297,4,FALSE)</f>
        <v>6.8396982533158734E-4</v>
      </c>
      <c r="K252" t="str">
        <f>VLOOKUP($C252,Androbugs!$B$2:$C$297,2,FALSE)</f>
        <v>Y</v>
      </c>
      <c r="L252" t="str">
        <f>VLOOKUP($C252,Droidstatx!$B$2:$C$297,2,FALSE)</f>
        <v>Y</v>
      </c>
      <c r="M252" t="str">
        <f>VLOOKUP($C252,Super!$B$2:$C$297,2,FALSE)</f>
        <v>Y</v>
      </c>
      <c r="N252">
        <f>VLOOKUP($C252,'Results - OWASP'!$B$2:$L$297,2,FALSE)</f>
        <v>10</v>
      </c>
      <c r="O252">
        <f>VLOOKUP($C252,'Results - OWASP'!$B$2:$L$297,3,FALSE)</f>
        <v>8</v>
      </c>
      <c r="P252">
        <f>VLOOKUP($C252,'Results - OWASP'!$B$2:$L$297,4,FALSE)</f>
        <v>2</v>
      </c>
      <c r="Q252">
        <f>VLOOKUP($C252,'Results - OWASP'!$B$2:$L$297,5,FALSE)</f>
        <v>0</v>
      </c>
      <c r="R252">
        <f>VLOOKUP($C252,'Results - OWASP'!$B$2:$L$297,6,FALSE)</f>
        <v>4</v>
      </c>
      <c r="S252">
        <f>VLOOKUP($C252,'Results - OWASP'!$B$2:$L$297,7,FALSE)</f>
        <v>1</v>
      </c>
      <c r="T252">
        <f>VLOOKUP($C252,'Results - OWASP'!$B$2:$L$297,8,FALSE)</f>
        <v>5</v>
      </c>
      <c r="U252">
        <f>VLOOKUP($C252,'Results - OWASP'!$B$2:$L$297,9,FALSE)</f>
        <v>3</v>
      </c>
      <c r="V252">
        <f>VLOOKUP($C252,'Results - OWASP'!$B$2:$L$297,10,FALSE)</f>
        <v>1</v>
      </c>
      <c r="W252">
        <f>VLOOKUP($C252,'Results - OWASP'!$B$2:$L$297,11,FALSE)</f>
        <v>0</v>
      </c>
      <c r="X252">
        <f>VLOOKUP($C252,'Results - RiskLevel'!$B$2:$G$297,3,FALSE)</f>
        <v>34</v>
      </c>
      <c r="Y252">
        <f>VLOOKUP($C252,'Results - RiskLevel'!$B$2:$G$297,4,FALSE)</f>
        <v>13</v>
      </c>
      <c r="Z252">
        <f>VLOOKUP($C252,'Results - RiskLevel'!$B$2:$G$297,5,FALSE)</f>
        <v>17</v>
      </c>
      <c r="AA252">
        <f>VLOOKUP($C252,'Results - RiskLevel'!$B$2:$G$297,6,FALSE)</f>
        <v>4</v>
      </c>
      <c r="AB252">
        <f>VLOOKUP($C252,'Results - RiskLevel'!$B$2:$G$297,2,FALSE)</f>
        <v>0.49</v>
      </c>
    </row>
    <row r="253" spans="1:28" x14ac:dyDescent="0.2">
      <c r="A253">
        <v>252</v>
      </c>
      <c r="B253" t="s">
        <v>525</v>
      </c>
      <c r="C253" t="s">
        <v>526</v>
      </c>
      <c r="D253" t="s">
        <v>524</v>
      </c>
      <c r="E253" t="str">
        <f>VLOOKUP($C253,'APK Details'!$A$2:$E$295,3,FALSE)</f>
        <v>10,000,000+</v>
      </c>
      <c r="F253" t="str">
        <f>VLOOKUP($C253,'APK Details'!$A$2:$E$295,4,FALSE)</f>
        <v>5.74.1</v>
      </c>
      <c r="G253" t="str">
        <f>VLOOKUP($C253,'APK Details'!$A$2:$E$295,5,FALSE)</f>
        <v>2015-04-14</v>
      </c>
      <c r="H253" s="4">
        <f>VLOOKUP($C253,'Results - Sequence'!$B$2:$E$297,2,FALSE)</f>
        <v>44021.65017550566</v>
      </c>
      <c r="I253" s="4">
        <f>VLOOKUP($C253,'Results - Sequence'!$B$2:$E$297,3,FALSE)</f>
        <v>44021.650538027068</v>
      </c>
      <c r="J253" s="4">
        <f>VLOOKUP($C253,'Results - Sequence'!$B$2:$E$297,4,FALSE)</f>
        <v>3.625214085332118E-4</v>
      </c>
      <c r="K253" t="str">
        <f>VLOOKUP($C253,Androbugs!$B$2:$C$297,2,FALSE)</f>
        <v>Y</v>
      </c>
      <c r="L253" t="str">
        <f>VLOOKUP($C253,Droidstatx!$B$2:$C$297,2,FALSE)</f>
        <v>Y</v>
      </c>
      <c r="M253" t="e">
        <f>VLOOKUP($C253,Super!$B$2:$C$297,2,FALSE)</f>
        <v>#N/A</v>
      </c>
      <c r="N253">
        <f>VLOOKUP($C253,'Results - OWASP'!$B$2:$L$297,2,FALSE)</f>
        <v>9</v>
      </c>
      <c r="O253">
        <f>VLOOKUP($C253,'Results - OWASP'!$B$2:$L$297,3,FALSE)</f>
        <v>2</v>
      </c>
      <c r="P253">
        <f>VLOOKUP($C253,'Results - OWASP'!$B$2:$L$297,4,FALSE)</f>
        <v>5</v>
      </c>
      <c r="Q253">
        <f>VLOOKUP($C253,'Results - OWASP'!$B$2:$L$297,5,FALSE)</f>
        <v>0</v>
      </c>
      <c r="R253">
        <f>VLOOKUP($C253,'Results - OWASP'!$B$2:$L$297,6,FALSE)</f>
        <v>1</v>
      </c>
      <c r="S253">
        <f>VLOOKUP($C253,'Results - OWASP'!$B$2:$L$297,7,FALSE)</f>
        <v>1</v>
      </c>
      <c r="T253">
        <f>VLOOKUP($C253,'Results - OWASP'!$B$2:$L$297,8,FALSE)</f>
        <v>1</v>
      </c>
      <c r="U253">
        <f>VLOOKUP($C253,'Results - OWASP'!$B$2:$L$297,9,FALSE)</f>
        <v>3</v>
      </c>
      <c r="V253">
        <f>VLOOKUP($C253,'Results - OWASP'!$B$2:$L$297,10,FALSE)</f>
        <v>2</v>
      </c>
      <c r="W253">
        <f>VLOOKUP($C253,'Results - OWASP'!$B$2:$L$297,11,FALSE)</f>
        <v>0</v>
      </c>
      <c r="X253">
        <f>VLOOKUP($C253,'Results - RiskLevel'!$B$2:$G$297,3,FALSE)</f>
        <v>24</v>
      </c>
      <c r="Y253">
        <f>VLOOKUP($C253,'Results - RiskLevel'!$B$2:$G$297,4,FALSE)</f>
        <v>7</v>
      </c>
      <c r="Z253">
        <f>VLOOKUP($C253,'Results - RiskLevel'!$B$2:$G$297,5,FALSE)</f>
        <v>11</v>
      </c>
      <c r="AA253">
        <f>VLOOKUP($C253,'Results - RiskLevel'!$B$2:$G$297,6,FALSE)</f>
        <v>6</v>
      </c>
      <c r="AB253">
        <f>VLOOKUP($C253,'Results - RiskLevel'!$B$2:$G$297,2,FALSE)</f>
        <v>0.55000000000000004</v>
      </c>
    </row>
    <row r="254" spans="1:28" x14ac:dyDescent="0.2">
      <c r="A254">
        <v>253</v>
      </c>
      <c r="B254" t="s">
        <v>527</v>
      </c>
      <c r="C254" t="s">
        <v>528</v>
      </c>
      <c r="D254" t="s">
        <v>524</v>
      </c>
      <c r="E254" t="str">
        <f>VLOOKUP($C254,'APK Details'!$A$2:$E$295,3,FALSE)</f>
        <v>10,000,000+</v>
      </c>
      <c r="F254" t="str">
        <f>VLOOKUP($C254,'APK Details'!$A$2:$E$295,4,FALSE)</f>
        <v>2.1.3</v>
      </c>
      <c r="G254" t="str">
        <f>VLOOKUP($C254,'APK Details'!$A$2:$E$295,5,FALSE)</f>
        <v>2018-11-20</v>
      </c>
      <c r="H254" s="4">
        <f>VLOOKUP($C254,'Results - Sequence'!$B$2:$E$297,2,FALSE)</f>
        <v>44021.563506220613</v>
      </c>
      <c r="I254" s="4">
        <f>VLOOKUP($C254,'Results - Sequence'!$B$2:$E$297,3,FALSE)</f>
        <v>44021.563853144253</v>
      </c>
      <c r="J254" s="4">
        <f>VLOOKUP($C254,'Results - Sequence'!$B$2:$E$297,4,FALSE)</f>
        <v>3.4692363988142461E-4</v>
      </c>
      <c r="K254" t="str">
        <f>VLOOKUP($C254,Androbugs!$B$2:$C$297,2,FALSE)</f>
        <v>Y</v>
      </c>
      <c r="L254" t="str">
        <f>VLOOKUP($C254,Droidstatx!$B$2:$C$297,2,FALSE)</f>
        <v>Y</v>
      </c>
      <c r="M254" t="e">
        <f>VLOOKUP($C254,Super!$B$2:$C$297,2,FALSE)</f>
        <v>#N/A</v>
      </c>
      <c r="N254">
        <f>VLOOKUP($C254,'Results - OWASP'!$B$2:$L$297,2,FALSE)</f>
        <v>8</v>
      </c>
      <c r="O254">
        <f>VLOOKUP($C254,'Results - OWASP'!$B$2:$L$297,3,FALSE)</f>
        <v>5</v>
      </c>
      <c r="P254">
        <f>VLOOKUP($C254,'Results - OWASP'!$B$2:$L$297,4,FALSE)</f>
        <v>5</v>
      </c>
      <c r="Q254">
        <f>VLOOKUP($C254,'Results - OWASP'!$B$2:$L$297,5,FALSE)</f>
        <v>0</v>
      </c>
      <c r="R254">
        <f>VLOOKUP($C254,'Results - OWASP'!$B$2:$L$297,6,FALSE)</f>
        <v>5</v>
      </c>
      <c r="S254">
        <f>VLOOKUP($C254,'Results - OWASP'!$B$2:$L$297,7,FALSE)</f>
        <v>1</v>
      </c>
      <c r="T254">
        <f>VLOOKUP($C254,'Results - OWASP'!$B$2:$L$297,8,FALSE)</f>
        <v>2</v>
      </c>
      <c r="U254">
        <f>VLOOKUP($C254,'Results - OWASP'!$B$2:$L$297,9,FALSE)</f>
        <v>3</v>
      </c>
      <c r="V254">
        <f>VLOOKUP($C254,'Results - OWASP'!$B$2:$L$297,10,FALSE)</f>
        <v>1</v>
      </c>
      <c r="W254">
        <f>VLOOKUP($C254,'Results - OWASP'!$B$2:$L$297,11,FALSE)</f>
        <v>0</v>
      </c>
      <c r="X254">
        <f>VLOOKUP($C254,'Results - RiskLevel'!$B$2:$G$297,3,FALSE)</f>
        <v>30</v>
      </c>
      <c r="Y254">
        <f>VLOOKUP($C254,'Results - RiskLevel'!$B$2:$G$297,4,FALSE)</f>
        <v>8</v>
      </c>
      <c r="Z254">
        <f>VLOOKUP($C254,'Results - RiskLevel'!$B$2:$G$297,5,FALSE)</f>
        <v>11</v>
      </c>
      <c r="AA254">
        <f>VLOOKUP($C254,'Results - RiskLevel'!$B$2:$G$297,6,FALSE)</f>
        <v>11</v>
      </c>
      <c r="AB254">
        <f>VLOOKUP($C254,'Results - RiskLevel'!$B$2:$G$297,2,FALSE)</f>
        <v>0.6</v>
      </c>
    </row>
    <row r="255" spans="1:28" x14ac:dyDescent="0.2">
      <c r="A255">
        <v>254</v>
      </c>
      <c r="B255" t="s">
        <v>529</v>
      </c>
      <c r="C255" t="s">
        <v>530</v>
      </c>
      <c r="D255" t="s">
        <v>524</v>
      </c>
      <c r="E255" t="str">
        <f>VLOOKUP($C255,'APK Details'!$A$2:$E$295,3,FALSE)</f>
        <v>5,000,000+</v>
      </c>
      <c r="F255" t="str">
        <f>VLOOKUP($C255,'APK Details'!$A$2:$E$295,4,FALSE)</f>
        <v>1.8.2</v>
      </c>
      <c r="G255" t="str">
        <f>VLOOKUP($C255,'APK Details'!$A$2:$E$295,5,FALSE)</f>
        <v>2018-09-13</v>
      </c>
      <c r="H255" s="4">
        <f>VLOOKUP($C255,'Results - Sequence'!$B$2:$E$297,2,FALSE)</f>
        <v>44021.591017692277</v>
      </c>
      <c r="I255" s="4">
        <f>VLOOKUP($C255,'Results - Sequence'!$B$2:$E$297,3,FALSE)</f>
        <v>44021.591474521963</v>
      </c>
      <c r="J255" s="4">
        <f>VLOOKUP($C255,'Results - Sequence'!$B$2:$E$297,4,FALSE)</f>
        <v>4.5682968629989773E-4</v>
      </c>
      <c r="K255" t="str">
        <f>VLOOKUP($C255,Androbugs!$B$2:$C$297,2,FALSE)</f>
        <v>Y</v>
      </c>
      <c r="L255" t="str">
        <f>VLOOKUP($C255,Droidstatx!$B$2:$C$297,2,FALSE)</f>
        <v>Y</v>
      </c>
      <c r="M255" t="str">
        <f>VLOOKUP($C255,Super!$B$2:$C$297,2,FALSE)</f>
        <v>Y</v>
      </c>
      <c r="N255">
        <f>VLOOKUP($C255,'Results - OWASP'!$B$2:$L$297,2,FALSE)</f>
        <v>10</v>
      </c>
      <c r="O255">
        <f>VLOOKUP($C255,'Results - OWASP'!$B$2:$L$297,3,FALSE)</f>
        <v>5</v>
      </c>
      <c r="P255">
        <f>VLOOKUP($C255,'Results - OWASP'!$B$2:$L$297,4,FALSE)</f>
        <v>4</v>
      </c>
      <c r="Q255">
        <f>VLOOKUP($C255,'Results - OWASP'!$B$2:$L$297,5,FALSE)</f>
        <v>0</v>
      </c>
      <c r="R255">
        <f>VLOOKUP($C255,'Results - OWASP'!$B$2:$L$297,6,FALSE)</f>
        <v>6</v>
      </c>
      <c r="S255">
        <f>VLOOKUP($C255,'Results - OWASP'!$B$2:$L$297,7,FALSE)</f>
        <v>1</v>
      </c>
      <c r="T255">
        <f>VLOOKUP($C255,'Results - OWASP'!$B$2:$L$297,8,FALSE)</f>
        <v>5</v>
      </c>
      <c r="U255">
        <f>VLOOKUP($C255,'Results - OWASP'!$B$2:$L$297,9,FALSE)</f>
        <v>3</v>
      </c>
      <c r="V255">
        <f>VLOOKUP($C255,'Results - OWASP'!$B$2:$L$297,10,FALSE)</f>
        <v>1</v>
      </c>
      <c r="W255">
        <f>VLOOKUP($C255,'Results - OWASP'!$B$2:$L$297,11,FALSE)</f>
        <v>1</v>
      </c>
      <c r="X255">
        <f>VLOOKUP($C255,'Results - RiskLevel'!$B$2:$G$297,3,FALSE)</f>
        <v>36</v>
      </c>
      <c r="Y255">
        <f>VLOOKUP($C255,'Results - RiskLevel'!$B$2:$G$297,4,FALSE)</f>
        <v>12</v>
      </c>
      <c r="Z255">
        <f>VLOOKUP($C255,'Results - RiskLevel'!$B$2:$G$297,5,FALSE)</f>
        <v>15</v>
      </c>
      <c r="AA255">
        <f>VLOOKUP($C255,'Results - RiskLevel'!$B$2:$G$297,6,FALSE)</f>
        <v>9</v>
      </c>
      <c r="AB255">
        <f>VLOOKUP($C255,'Results - RiskLevel'!$B$2:$G$297,2,FALSE)</f>
        <v>0.54</v>
      </c>
    </row>
    <row r="256" spans="1:28" x14ac:dyDescent="0.2">
      <c r="A256">
        <v>255</v>
      </c>
      <c r="B256" t="s">
        <v>531</v>
      </c>
      <c r="C256" t="s">
        <v>532</v>
      </c>
      <c r="D256" t="s">
        <v>524</v>
      </c>
      <c r="E256" t="str">
        <f>VLOOKUP($C256,'APK Details'!$A$2:$E$295,3,FALSE)</f>
        <v>10,000,000+</v>
      </c>
      <c r="F256" t="str">
        <f>VLOOKUP($C256,'APK Details'!$A$2:$E$295,4,FALSE)</f>
        <v>8.13.4</v>
      </c>
      <c r="G256" t="str">
        <f>VLOOKUP($C256,'APK Details'!$A$2:$E$295,5,FALSE)</f>
        <v>2012-10-11</v>
      </c>
      <c r="H256" s="4">
        <f>VLOOKUP($C256,'Results - Sequence'!$B$2:$E$297,2,FALSE)</f>
        <v>44021.598958977767</v>
      </c>
      <c r="I256" s="4">
        <f>VLOOKUP($C256,'Results - Sequence'!$B$2:$E$297,3,FALSE)</f>
        <v>44021.599363879322</v>
      </c>
      <c r="J256" s="4">
        <f>VLOOKUP($C256,'Results - Sequence'!$B$2:$E$297,4,FALSE)</f>
        <v>4.0490155515726656E-4</v>
      </c>
      <c r="K256" t="str">
        <f>VLOOKUP($C256,Androbugs!$B$2:$C$297,2,FALSE)</f>
        <v>Y</v>
      </c>
      <c r="L256" t="str">
        <f>VLOOKUP($C256,Droidstatx!$B$2:$C$297,2,FALSE)</f>
        <v>Y</v>
      </c>
      <c r="M256" t="str">
        <f>VLOOKUP($C256,Super!$B$2:$C$297,2,FALSE)</f>
        <v>Y</v>
      </c>
      <c r="N256">
        <f>VLOOKUP($C256,'Results - OWASP'!$B$2:$L$297,2,FALSE)</f>
        <v>12</v>
      </c>
      <c r="O256">
        <f>VLOOKUP($C256,'Results - OWASP'!$B$2:$L$297,3,FALSE)</f>
        <v>6</v>
      </c>
      <c r="P256">
        <f>VLOOKUP($C256,'Results - OWASP'!$B$2:$L$297,4,FALSE)</f>
        <v>7</v>
      </c>
      <c r="Q256">
        <f>VLOOKUP($C256,'Results - OWASP'!$B$2:$L$297,5,FALSE)</f>
        <v>0</v>
      </c>
      <c r="R256">
        <f>VLOOKUP($C256,'Results - OWASP'!$B$2:$L$297,6,FALSE)</f>
        <v>5</v>
      </c>
      <c r="S256">
        <f>VLOOKUP($C256,'Results - OWASP'!$B$2:$L$297,7,FALSE)</f>
        <v>1</v>
      </c>
      <c r="T256">
        <f>VLOOKUP($C256,'Results - OWASP'!$B$2:$L$297,8,FALSE)</f>
        <v>6</v>
      </c>
      <c r="U256">
        <f>VLOOKUP($C256,'Results - OWASP'!$B$2:$L$297,9,FALSE)</f>
        <v>3</v>
      </c>
      <c r="V256">
        <f>VLOOKUP($C256,'Results - OWASP'!$B$2:$L$297,10,FALSE)</f>
        <v>2</v>
      </c>
      <c r="W256">
        <f>VLOOKUP($C256,'Results - OWASP'!$B$2:$L$297,11,FALSE)</f>
        <v>0</v>
      </c>
      <c r="X256">
        <f>VLOOKUP($C256,'Results - RiskLevel'!$B$2:$G$297,3,FALSE)</f>
        <v>42</v>
      </c>
      <c r="Y256">
        <f>VLOOKUP($C256,'Results - RiskLevel'!$B$2:$G$297,4,FALSE)</f>
        <v>11</v>
      </c>
      <c r="Z256">
        <f>VLOOKUP($C256,'Results - RiskLevel'!$B$2:$G$297,5,FALSE)</f>
        <v>17</v>
      </c>
      <c r="AA256">
        <f>VLOOKUP($C256,'Results - RiskLevel'!$B$2:$G$297,6,FALSE)</f>
        <v>14</v>
      </c>
      <c r="AB256">
        <f>VLOOKUP($C256,'Results - RiskLevel'!$B$2:$G$297,2,FALSE)</f>
        <v>0.63</v>
      </c>
    </row>
    <row r="257" spans="1:28" x14ac:dyDescent="0.2">
      <c r="A257">
        <v>256</v>
      </c>
      <c r="B257" t="s">
        <v>533</v>
      </c>
      <c r="C257" t="s">
        <v>534</v>
      </c>
      <c r="D257" t="s">
        <v>524</v>
      </c>
      <c r="E257" t="str">
        <f>VLOOKUP($C257,'APK Details'!$A$2:$E$295,3,FALSE)</f>
        <v>100,000,000+</v>
      </c>
      <c r="F257" t="str">
        <f>VLOOKUP($C257,'APK Details'!$A$2:$E$295,4,FALSE)</f>
        <v>11.18.0</v>
      </c>
      <c r="G257" t="str">
        <f>VLOOKUP($C257,'APK Details'!$A$2:$E$295,5,FALSE)</f>
        <v>2013-07-15</v>
      </c>
      <c r="H257" s="4">
        <f>VLOOKUP($C257,'Results - Sequence'!$B$2:$E$297,2,FALSE)</f>
        <v>44021.542341763117</v>
      </c>
      <c r="I257" s="4">
        <f>VLOOKUP($C257,'Results - Sequence'!$B$2:$E$297,3,FALSE)</f>
        <v>44021.542929556257</v>
      </c>
      <c r="J257" s="4">
        <f>VLOOKUP($C257,'Results - Sequence'!$B$2:$E$297,4,FALSE)</f>
        <v>5.8779313985724002E-4</v>
      </c>
      <c r="K257" t="str">
        <f>VLOOKUP($C257,Androbugs!$B$2:$C$297,2,FALSE)</f>
        <v>Y</v>
      </c>
      <c r="L257" t="str">
        <f>VLOOKUP($C257,Droidstatx!$B$2:$C$297,2,FALSE)</f>
        <v>Y</v>
      </c>
      <c r="M257" t="e">
        <f>VLOOKUP($C257,Super!$B$2:$C$297,2,FALSE)</f>
        <v>#N/A</v>
      </c>
      <c r="N257">
        <f>VLOOKUP($C257,'Results - OWASP'!$B$2:$L$297,2,FALSE)</f>
        <v>8</v>
      </c>
      <c r="O257">
        <f>VLOOKUP($C257,'Results - OWASP'!$B$2:$L$297,3,FALSE)</f>
        <v>2</v>
      </c>
      <c r="P257">
        <f>VLOOKUP($C257,'Results - OWASP'!$B$2:$L$297,4,FALSE)</f>
        <v>3</v>
      </c>
      <c r="Q257">
        <f>VLOOKUP($C257,'Results - OWASP'!$B$2:$L$297,5,FALSE)</f>
        <v>0</v>
      </c>
      <c r="R257">
        <f>VLOOKUP($C257,'Results - OWASP'!$B$2:$L$297,6,FALSE)</f>
        <v>2</v>
      </c>
      <c r="S257">
        <f>VLOOKUP($C257,'Results - OWASP'!$B$2:$L$297,7,FALSE)</f>
        <v>1</v>
      </c>
      <c r="T257">
        <f>VLOOKUP($C257,'Results - OWASP'!$B$2:$L$297,8,FALSE)</f>
        <v>1</v>
      </c>
      <c r="U257">
        <f>VLOOKUP($C257,'Results - OWASP'!$B$2:$L$297,9,FALSE)</f>
        <v>3</v>
      </c>
      <c r="V257">
        <f>VLOOKUP($C257,'Results - OWASP'!$B$2:$L$297,10,FALSE)</f>
        <v>2</v>
      </c>
      <c r="W257">
        <f>VLOOKUP($C257,'Results - OWASP'!$B$2:$L$297,11,FALSE)</f>
        <v>1</v>
      </c>
      <c r="X257">
        <f>VLOOKUP($C257,'Results - RiskLevel'!$B$2:$G$297,3,FALSE)</f>
        <v>23</v>
      </c>
      <c r="Y257">
        <f>VLOOKUP($C257,'Results - RiskLevel'!$B$2:$G$297,4,FALSE)</f>
        <v>8</v>
      </c>
      <c r="Z257">
        <f>VLOOKUP($C257,'Results - RiskLevel'!$B$2:$G$297,5,FALSE)</f>
        <v>11</v>
      </c>
      <c r="AA257">
        <f>VLOOKUP($C257,'Results - RiskLevel'!$B$2:$G$297,6,FALSE)</f>
        <v>4</v>
      </c>
      <c r="AB257">
        <f>VLOOKUP($C257,'Results - RiskLevel'!$B$2:$G$297,2,FALSE)</f>
        <v>0.52</v>
      </c>
    </row>
    <row r="258" spans="1:28" x14ac:dyDescent="0.2">
      <c r="A258">
        <v>257</v>
      </c>
      <c r="B258" t="s">
        <v>535</v>
      </c>
      <c r="C258" t="s">
        <v>536</v>
      </c>
      <c r="D258" t="s">
        <v>524</v>
      </c>
      <c r="E258" t="str">
        <f>VLOOKUP($C258,'APK Details'!$A$2:$E$295,3,FALSE)</f>
        <v>100,000,000+</v>
      </c>
      <c r="F258" t="str">
        <f>VLOOKUP($C258,'APK Details'!$A$2:$E$295,4,FALSE)</f>
        <v>2.24.1.13</v>
      </c>
      <c r="G258" t="str">
        <f>VLOOKUP($C258,'APK Details'!$A$2:$E$295,5,FALSE)</f>
        <v>2013-07-18</v>
      </c>
      <c r="H258" s="4" t="e">
        <f>VLOOKUP($C258,'Results - Sequence'!$B$2:$E$297,2,FALSE)</f>
        <v>#N/A</v>
      </c>
      <c r="I258" s="4" t="e">
        <f>VLOOKUP($C258,'Results - Sequence'!$B$2:$E$297,3,FALSE)</f>
        <v>#N/A</v>
      </c>
      <c r="J258" s="4" t="e">
        <f>VLOOKUP($C258,'Results - Sequence'!$B$2:$E$297,4,FALSE)</f>
        <v>#N/A</v>
      </c>
      <c r="K258" t="e">
        <f>VLOOKUP($C258,Androbugs!$B$2:$C$297,2,FALSE)</f>
        <v>#N/A</v>
      </c>
      <c r="L258" t="e">
        <f>VLOOKUP($C258,Droidstatx!$B$2:$C$297,2,FALSE)</f>
        <v>#N/A</v>
      </c>
      <c r="M258" t="e">
        <f>VLOOKUP($C258,Super!$B$2:$C$297,2,FALSE)</f>
        <v>#N/A</v>
      </c>
      <c r="N258" t="e">
        <f>VLOOKUP($C258,'Results - OWASP'!$B$2:$L$297,2,FALSE)</f>
        <v>#N/A</v>
      </c>
      <c r="O258" t="e">
        <f>VLOOKUP($C258,'Results - OWASP'!$B$2:$L$297,3,FALSE)</f>
        <v>#N/A</v>
      </c>
      <c r="P258" t="e">
        <f>VLOOKUP($C258,'Results - OWASP'!$B$2:$L$297,4,FALSE)</f>
        <v>#N/A</v>
      </c>
      <c r="Q258" t="e">
        <f>VLOOKUP($C258,'Results - OWASP'!$B$2:$L$297,5,FALSE)</f>
        <v>#N/A</v>
      </c>
      <c r="R258" t="e">
        <f>VLOOKUP($C258,'Results - OWASP'!$B$2:$L$297,6,FALSE)</f>
        <v>#N/A</v>
      </c>
      <c r="S258" t="e">
        <f>VLOOKUP($C258,'Results - OWASP'!$B$2:$L$297,7,FALSE)</f>
        <v>#N/A</v>
      </c>
      <c r="T258" t="e">
        <f>VLOOKUP($C258,'Results - OWASP'!$B$2:$L$297,8,FALSE)</f>
        <v>#N/A</v>
      </c>
      <c r="U258" t="e">
        <f>VLOOKUP($C258,'Results - OWASP'!$B$2:$L$297,9,FALSE)</f>
        <v>#N/A</v>
      </c>
      <c r="V258" t="e">
        <f>VLOOKUP($C258,'Results - OWASP'!$B$2:$L$297,10,FALSE)</f>
        <v>#N/A</v>
      </c>
      <c r="W258" t="e">
        <f>VLOOKUP($C258,'Results - OWASP'!$B$2:$L$297,11,FALSE)</f>
        <v>#N/A</v>
      </c>
      <c r="X258" t="e">
        <f>VLOOKUP($C258,'Results - RiskLevel'!$B$2:$G$297,3,FALSE)</f>
        <v>#N/A</v>
      </c>
      <c r="Y258" t="e">
        <f>VLOOKUP($C258,'Results - RiskLevel'!$B$2:$G$297,4,FALSE)</f>
        <v>#N/A</v>
      </c>
      <c r="Z258" t="e">
        <f>VLOOKUP($C258,'Results - RiskLevel'!$B$2:$G$297,5,FALSE)</f>
        <v>#N/A</v>
      </c>
      <c r="AA258" t="e">
        <f>VLOOKUP($C258,'Results - RiskLevel'!$B$2:$G$297,6,FALSE)</f>
        <v>#N/A</v>
      </c>
      <c r="AB258" t="e">
        <f>VLOOKUP($C258,'Results - RiskLevel'!$B$2:$G$297,2,FALSE)</f>
        <v>#N/A</v>
      </c>
    </row>
    <row r="259" spans="1:28" x14ac:dyDescent="0.2">
      <c r="A259">
        <v>258</v>
      </c>
      <c r="B259" t="s">
        <v>537</v>
      </c>
      <c r="C259" t="s">
        <v>538</v>
      </c>
      <c r="D259" t="s">
        <v>524</v>
      </c>
      <c r="E259" t="str">
        <f>VLOOKUP($C259,'APK Details'!$A$2:$E$295,3,FALSE)</f>
        <v>10,000,000+</v>
      </c>
      <c r="F259" t="str">
        <f>VLOOKUP($C259,'APK Details'!$A$2:$E$295,4,FALSE)</f>
        <v>1.42</v>
      </c>
      <c r="G259" t="str">
        <f>VLOOKUP($C259,'APK Details'!$A$2:$E$295,5,FALSE)</f>
        <v>2018-11-09</v>
      </c>
      <c r="H259" s="4">
        <f>VLOOKUP($C259,'Results - Sequence'!$B$2:$E$297,2,FALSE)</f>
        <v>44021.646291311437</v>
      </c>
      <c r="I259" s="4">
        <f>VLOOKUP($C259,'Results - Sequence'!$B$2:$E$297,3,FALSE)</f>
        <v>44021.646770578584</v>
      </c>
      <c r="J259" s="4">
        <f>VLOOKUP($C259,'Results - Sequence'!$B$2:$E$297,4,FALSE)</f>
        <v>4.7926714614732191E-4</v>
      </c>
      <c r="K259" t="str">
        <f>VLOOKUP($C259,Androbugs!$B$2:$C$297,2,FALSE)</f>
        <v>Y</v>
      </c>
      <c r="L259" t="str">
        <f>VLOOKUP($C259,Droidstatx!$B$2:$C$297,2,FALSE)</f>
        <v>Y</v>
      </c>
      <c r="M259" t="str">
        <f>VLOOKUP($C259,Super!$B$2:$C$297,2,FALSE)</f>
        <v>Y</v>
      </c>
      <c r="N259">
        <f>VLOOKUP($C259,'Results - OWASP'!$B$2:$L$297,2,FALSE)</f>
        <v>7</v>
      </c>
      <c r="O259">
        <f>VLOOKUP($C259,'Results - OWASP'!$B$2:$L$297,3,FALSE)</f>
        <v>8</v>
      </c>
      <c r="P259">
        <f>VLOOKUP($C259,'Results - OWASP'!$B$2:$L$297,4,FALSE)</f>
        <v>4</v>
      </c>
      <c r="Q259">
        <f>VLOOKUP($C259,'Results - OWASP'!$B$2:$L$297,5,FALSE)</f>
        <v>0</v>
      </c>
      <c r="R259">
        <f>VLOOKUP($C259,'Results - OWASP'!$B$2:$L$297,6,FALSE)</f>
        <v>5</v>
      </c>
      <c r="S259">
        <f>VLOOKUP($C259,'Results - OWASP'!$B$2:$L$297,7,FALSE)</f>
        <v>1</v>
      </c>
      <c r="T259">
        <f>VLOOKUP($C259,'Results - OWASP'!$B$2:$L$297,8,FALSE)</f>
        <v>6</v>
      </c>
      <c r="U259">
        <f>VLOOKUP($C259,'Results - OWASP'!$B$2:$L$297,9,FALSE)</f>
        <v>4</v>
      </c>
      <c r="V259">
        <f>VLOOKUP($C259,'Results - OWASP'!$B$2:$L$297,10,FALSE)</f>
        <v>1</v>
      </c>
      <c r="W259">
        <f>VLOOKUP($C259,'Results - OWASP'!$B$2:$L$297,11,FALSE)</f>
        <v>1</v>
      </c>
      <c r="X259">
        <f>VLOOKUP($C259,'Results - RiskLevel'!$B$2:$G$297,3,FALSE)</f>
        <v>37</v>
      </c>
      <c r="Y259">
        <f>VLOOKUP($C259,'Results - RiskLevel'!$B$2:$G$297,4,FALSE)</f>
        <v>13</v>
      </c>
      <c r="Z259">
        <f>VLOOKUP($C259,'Results - RiskLevel'!$B$2:$G$297,5,FALSE)</f>
        <v>16</v>
      </c>
      <c r="AA259">
        <f>VLOOKUP($C259,'Results - RiskLevel'!$B$2:$G$297,6,FALSE)</f>
        <v>8</v>
      </c>
      <c r="AB259">
        <f>VLOOKUP($C259,'Results - RiskLevel'!$B$2:$G$297,2,FALSE)</f>
        <v>0.55000000000000004</v>
      </c>
    </row>
    <row r="260" spans="1:28" x14ac:dyDescent="0.2">
      <c r="A260">
        <v>259</v>
      </c>
      <c r="B260" t="s">
        <v>539</v>
      </c>
      <c r="C260" t="s">
        <v>540</v>
      </c>
      <c r="D260" t="s">
        <v>524</v>
      </c>
      <c r="E260" t="str">
        <f>VLOOKUP($C260,'APK Details'!$A$2:$E$295,3,FALSE)</f>
        <v>10,000,000+</v>
      </c>
      <c r="F260" t="str">
        <f>VLOOKUP($C260,'APK Details'!$A$2:$E$295,4,FALSE)</f>
        <v>6.60</v>
      </c>
      <c r="G260" t="str">
        <f>VLOOKUP($C260,'APK Details'!$A$2:$E$295,5,FALSE)</f>
        <v>2018-04-25</v>
      </c>
      <c r="H260" s="4">
        <f>VLOOKUP($C260,'Results - Sequence'!$B$2:$E$297,2,FALSE)</f>
        <v>44021.567210041147</v>
      </c>
      <c r="I260" s="4">
        <f>VLOOKUP($C260,'Results - Sequence'!$B$2:$E$297,3,FALSE)</f>
        <v>44021.567674542777</v>
      </c>
      <c r="J260" s="4">
        <f>VLOOKUP($C260,'Results - Sequence'!$B$2:$E$297,4,FALSE)</f>
        <v>4.6450163063127548E-4</v>
      </c>
      <c r="K260" t="str">
        <f>VLOOKUP($C260,Androbugs!$B$2:$C$297,2,FALSE)</f>
        <v>Y</v>
      </c>
      <c r="L260" t="str">
        <f>VLOOKUP($C260,Droidstatx!$B$2:$C$297,2,FALSE)</f>
        <v>Y</v>
      </c>
      <c r="M260" t="str">
        <f>VLOOKUP($C260,Super!$B$2:$C$297,2,FALSE)</f>
        <v>Y</v>
      </c>
      <c r="N260">
        <f>VLOOKUP($C260,'Results - OWASP'!$B$2:$L$297,2,FALSE)</f>
        <v>9</v>
      </c>
      <c r="O260">
        <f>VLOOKUP($C260,'Results - OWASP'!$B$2:$L$297,3,FALSE)</f>
        <v>8</v>
      </c>
      <c r="P260">
        <f>VLOOKUP($C260,'Results - OWASP'!$B$2:$L$297,4,FALSE)</f>
        <v>4</v>
      </c>
      <c r="Q260">
        <f>VLOOKUP($C260,'Results - OWASP'!$B$2:$L$297,5,FALSE)</f>
        <v>0</v>
      </c>
      <c r="R260">
        <f>VLOOKUP($C260,'Results - OWASP'!$B$2:$L$297,6,FALSE)</f>
        <v>4</v>
      </c>
      <c r="S260">
        <f>VLOOKUP($C260,'Results - OWASP'!$B$2:$L$297,7,FALSE)</f>
        <v>1</v>
      </c>
      <c r="T260">
        <f>VLOOKUP($C260,'Results - OWASP'!$B$2:$L$297,8,FALSE)</f>
        <v>5</v>
      </c>
      <c r="U260">
        <f>VLOOKUP($C260,'Results - OWASP'!$B$2:$L$297,9,FALSE)</f>
        <v>2</v>
      </c>
      <c r="V260">
        <f>VLOOKUP($C260,'Results - OWASP'!$B$2:$L$297,10,FALSE)</f>
        <v>1</v>
      </c>
      <c r="W260">
        <f>VLOOKUP($C260,'Results - OWASP'!$B$2:$L$297,11,FALSE)</f>
        <v>1</v>
      </c>
      <c r="X260">
        <f>VLOOKUP($C260,'Results - RiskLevel'!$B$2:$G$297,3,FALSE)</f>
        <v>35</v>
      </c>
      <c r="Y260">
        <f>VLOOKUP($C260,'Results - RiskLevel'!$B$2:$G$297,4,FALSE)</f>
        <v>11</v>
      </c>
      <c r="Z260">
        <f>VLOOKUP($C260,'Results - RiskLevel'!$B$2:$G$297,5,FALSE)</f>
        <v>19</v>
      </c>
      <c r="AA260">
        <f>VLOOKUP($C260,'Results - RiskLevel'!$B$2:$G$297,6,FALSE)</f>
        <v>5</v>
      </c>
      <c r="AB260">
        <f>VLOOKUP($C260,'Results - RiskLevel'!$B$2:$G$297,2,FALSE)</f>
        <v>0.53</v>
      </c>
    </row>
    <row r="261" spans="1:28" x14ac:dyDescent="0.2">
      <c r="A261">
        <v>260</v>
      </c>
      <c r="B261" t="s">
        <v>541</v>
      </c>
      <c r="C261" t="s">
        <v>542</v>
      </c>
      <c r="D261" t="s">
        <v>524</v>
      </c>
      <c r="E261" t="str">
        <f>VLOOKUP($C261,'APK Details'!$A$2:$E$295,3,FALSE)</f>
        <v>10,000,000+</v>
      </c>
      <c r="F261" t="str">
        <f>VLOOKUP($C261,'APK Details'!$A$2:$E$295,4,FALSE)</f>
        <v>14.3.0</v>
      </c>
      <c r="G261" t="str">
        <f>VLOOKUP($C261,'APK Details'!$A$2:$E$295,5,FALSE)</f>
        <v>2018-06-25</v>
      </c>
      <c r="H261" s="4">
        <f>VLOOKUP($C261,'Results - Sequence'!$B$2:$E$297,2,FALSE)</f>
        <v>44021.651983152369</v>
      </c>
      <c r="I261" s="4">
        <f>VLOOKUP($C261,'Results - Sequence'!$B$2:$E$297,3,FALSE)</f>
        <v>44021.65269729279</v>
      </c>
      <c r="J261" s="4">
        <f>VLOOKUP($C261,'Results - Sequence'!$B$2:$E$297,4,FALSE)</f>
        <v>7.1414042031392455E-4</v>
      </c>
      <c r="K261" t="str">
        <f>VLOOKUP($C261,Androbugs!$B$2:$C$297,2,FALSE)</f>
        <v>Y</v>
      </c>
      <c r="L261" t="str">
        <f>VLOOKUP($C261,Droidstatx!$B$2:$C$297,2,FALSE)</f>
        <v>Y</v>
      </c>
      <c r="M261" t="str">
        <f>VLOOKUP($C261,Super!$B$2:$C$297,2,FALSE)</f>
        <v>Y</v>
      </c>
      <c r="N261">
        <f>VLOOKUP($C261,'Results - OWASP'!$B$2:$L$297,2,FALSE)</f>
        <v>4</v>
      </c>
      <c r="O261">
        <f>VLOOKUP($C261,'Results - OWASP'!$B$2:$L$297,3,FALSE)</f>
        <v>2</v>
      </c>
      <c r="P261">
        <f>VLOOKUP($C261,'Results - OWASP'!$B$2:$L$297,4,FALSE)</f>
        <v>1</v>
      </c>
      <c r="Q261">
        <f>VLOOKUP($C261,'Results - OWASP'!$B$2:$L$297,5,FALSE)</f>
        <v>0</v>
      </c>
      <c r="R261">
        <f>VLOOKUP($C261,'Results - OWASP'!$B$2:$L$297,6,FALSE)</f>
        <v>1</v>
      </c>
      <c r="S261">
        <f>VLOOKUP($C261,'Results - OWASP'!$B$2:$L$297,7,FALSE)</f>
        <v>0</v>
      </c>
      <c r="T261">
        <f>VLOOKUP($C261,'Results - OWASP'!$B$2:$L$297,8,FALSE)</f>
        <v>0</v>
      </c>
      <c r="U261">
        <f>VLOOKUP($C261,'Results - OWASP'!$B$2:$L$297,9,FALSE)</f>
        <v>0</v>
      </c>
      <c r="V261">
        <f>VLOOKUP($C261,'Results - OWASP'!$B$2:$L$297,10,FALSE)</f>
        <v>0</v>
      </c>
      <c r="W261">
        <f>VLOOKUP($C261,'Results - OWASP'!$B$2:$L$297,11,FALSE)</f>
        <v>0</v>
      </c>
      <c r="X261">
        <f>VLOOKUP($C261,'Results - RiskLevel'!$B$2:$G$297,3,FALSE)</f>
        <v>8</v>
      </c>
      <c r="Y261">
        <f>VLOOKUP($C261,'Results - RiskLevel'!$B$2:$G$297,4,FALSE)</f>
        <v>1</v>
      </c>
      <c r="Z261">
        <f>VLOOKUP($C261,'Results - RiskLevel'!$B$2:$G$297,5,FALSE)</f>
        <v>7</v>
      </c>
      <c r="AA261">
        <f>VLOOKUP($C261,'Results - RiskLevel'!$B$2:$G$297,6,FALSE)</f>
        <v>0</v>
      </c>
      <c r="AB261">
        <f>VLOOKUP($C261,'Results - RiskLevel'!$B$2:$G$297,2,FALSE)</f>
        <v>0.59</v>
      </c>
    </row>
    <row r="262" spans="1:28" x14ac:dyDescent="0.2">
      <c r="A262">
        <v>261</v>
      </c>
      <c r="B262" t="s">
        <v>543</v>
      </c>
      <c r="C262" t="s">
        <v>544</v>
      </c>
      <c r="D262" t="s">
        <v>545</v>
      </c>
      <c r="E262" t="e">
        <f>VLOOKUP($C262,'APK Details'!$A$2:$E$295,3,FALSE)</f>
        <v>#N/A</v>
      </c>
      <c r="F262" t="e">
        <f>VLOOKUP($C262,'APK Details'!$A$2:$E$295,4,FALSE)</f>
        <v>#N/A</v>
      </c>
      <c r="G262" t="e">
        <f>VLOOKUP($C262,'APK Details'!$A$2:$E$295,5,FALSE)</f>
        <v>#N/A</v>
      </c>
      <c r="H262" s="4" t="e">
        <f>VLOOKUP($C262,'Results - Sequence'!$B$2:$E$297,2,FALSE)</f>
        <v>#N/A</v>
      </c>
      <c r="I262" s="4" t="e">
        <f>VLOOKUP($C262,'Results - Sequence'!$B$2:$E$297,3,FALSE)</f>
        <v>#N/A</v>
      </c>
      <c r="J262" s="4" t="e">
        <f>VLOOKUP($C262,'Results - Sequence'!$B$2:$E$297,4,FALSE)</f>
        <v>#N/A</v>
      </c>
      <c r="K262" t="e">
        <f>VLOOKUP($C262,Androbugs!$B$2:$C$297,2,FALSE)</f>
        <v>#N/A</v>
      </c>
      <c r="L262" t="e">
        <f>VLOOKUP($C262,Droidstatx!$B$2:$C$297,2,FALSE)</f>
        <v>#N/A</v>
      </c>
      <c r="M262" t="e">
        <f>VLOOKUP($C262,Super!$B$2:$C$297,2,FALSE)</f>
        <v>#N/A</v>
      </c>
      <c r="N262" t="e">
        <f>VLOOKUP($C262,'Results - OWASP'!$B$2:$L$297,2,FALSE)</f>
        <v>#N/A</v>
      </c>
      <c r="O262" t="e">
        <f>VLOOKUP($C262,'Results - OWASP'!$B$2:$L$297,3,FALSE)</f>
        <v>#N/A</v>
      </c>
      <c r="P262" t="e">
        <f>VLOOKUP($C262,'Results - OWASP'!$B$2:$L$297,4,FALSE)</f>
        <v>#N/A</v>
      </c>
      <c r="Q262" t="e">
        <f>VLOOKUP($C262,'Results - OWASP'!$B$2:$L$297,5,FALSE)</f>
        <v>#N/A</v>
      </c>
      <c r="R262" t="e">
        <f>VLOOKUP($C262,'Results - OWASP'!$B$2:$L$297,6,FALSE)</f>
        <v>#N/A</v>
      </c>
      <c r="S262" t="e">
        <f>VLOOKUP($C262,'Results - OWASP'!$B$2:$L$297,7,FALSE)</f>
        <v>#N/A</v>
      </c>
      <c r="T262" t="e">
        <f>VLOOKUP($C262,'Results - OWASP'!$B$2:$L$297,8,FALSE)</f>
        <v>#N/A</v>
      </c>
      <c r="U262" t="e">
        <f>VLOOKUP($C262,'Results - OWASP'!$B$2:$L$297,9,FALSE)</f>
        <v>#N/A</v>
      </c>
      <c r="V262" t="e">
        <f>VLOOKUP($C262,'Results - OWASP'!$B$2:$L$297,10,FALSE)</f>
        <v>#N/A</v>
      </c>
      <c r="W262" t="e">
        <f>VLOOKUP($C262,'Results - OWASP'!$B$2:$L$297,11,FALSE)</f>
        <v>#N/A</v>
      </c>
      <c r="X262" t="e">
        <f>VLOOKUP($C262,'Results - RiskLevel'!$B$2:$G$297,3,FALSE)</f>
        <v>#N/A</v>
      </c>
      <c r="Y262" t="e">
        <f>VLOOKUP($C262,'Results - RiskLevel'!$B$2:$G$297,4,FALSE)</f>
        <v>#N/A</v>
      </c>
      <c r="Z262" t="e">
        <f>VLOOKUP($C262,'Results - RiskLevel'!$B$2:$G$297,5,FALSE)</f>
        <v>#N/A</v>
      </c>
      <c r="AA262" t="e">
        <f>VLOOKUP($C262,'Results - RiskLevel'!$B$2:$G$297,6,FALSE)</f>
        <v>#N/A</v>
      </c>
      <c r="AB262" t="e">
        <f>VLOOKUP($C262,'Results - RiskLevel'!$B$2:$G$297,2,FALSE)</f>
        <v>#N/A</v>
      </c>
    </row>
    <row r="263" spans="1:28" x14ac:dyDescent="0.2">
      <c r="A263">
        <v>262</v>
      </c>
      <c r="B263" t="s">
        <v>546</v>
      </c>
      <c r="C263" t="s">
        <v>547</v>
      </c>
      <c r="D263" t="s">
        <v>545</v>
      </c>
      <c r="E263" t="str">
        <f>VLOOKUP($C263,'APK Details'!$A$2:$E$295,3,FALSE)</f>
        <v>100,000,000+</v>
      </c>
      <c r="F263" t="str">
        <f>VLOOKUP($C263,'APK Details'!$A$2:$E$295,4,FALSE)</f>
        <v>4.2024.4</v>
      </c>
      <c r="G263" t="str">
        <f>VLOOKUP($C263,'APK Details'!$A$2:$E$295,5,FALSE)</f>
        <v>2015-01-28</v>
      </c>
      <c r="H263" s="4">
        <f>VLOOKUP($C263,'Results - Sequence'!$B$2:$E$297,2,FALSE)</f>
        <v>44021.536413338392</v>
      </c>
      <c r="I263" s="4">
        <f>VLOOKUP($C263,'Results - Sequence'!$B$2:$E$297,3,FALSE)</f>
        <v>44021.536923488376</v>
      </c>
      <c r="J263" s="4">
        <f>VLOOKUP($C263,'Results - Sequence'!$B$2:$E$297,4,FALSE)</f>
        <v>5.1014998462051153E-4</v>
      </c>
      <c r="K263" t="str">
        <f>VLOOKUP($C263,Androbugs!$B$2:$C$297,2,FALSE)</f>
        <v>Y</v>
      </c>
      <c r="L263" t="str">
        <f>VLOOKUP($C263,Droidstatx!$B$2:$C$297,2,FALSE)</f>
        <v>Y</v>
      </c>
      <c r="M263" t="e">
        <f>VLOOKUP($C263,Super!$B$2:$C$297,2,FALSE)</f>
        <v>#N/A</v>
      </c>
      <c r="N263">
        <f>VLOOKUP($C263,'Results - OWASP'!$B$2:$L$297,2,FALSE)</f>
        <v>8</v>
      </c>
      <c r="O263">
        <f>VLOOKUP($C263,'Results - OWASP'!$B$2:$L$297,3,FALSE)</f>
        <v>3</v>
      </c>
      <c r="P263">
        <f>VLOOKUP($C263,'Results - OWASP'!$B$2:$L$297,4,FALSE)</f>
        <v>2</v>
      </c>
      <c r="Q263">
        <f>VLOOKUP($C263,'Results - OWASP'!$B$2:$L$297,5,FALSE)</f>
        <v>0</v>
      </c>
      <c r="R263">
        <f>VLOOKUP($C263,'Results - OWASP'!$B$2:$L$297,6,FALSE)</f>
        <v>1</v>
      </c>
      <c r="S263">
        <f>VLOOKUP($C263,'Results - OWASP'!$B$2:$L$297,7,FALSE)</f>
        <v>1</v>
      </c>
      <c r="T263">
        <f>VLOOKUP($C263,'Results - OWASP'!$B$2:$L$297,8,FALSE)</f>
        <v>2</v>
      </c>
      <c r="U263">
        <f>VLOOKUP($C263,'Results - OWASP'!$B$2:$L$297,9,FALSE)</f>
        <v>0</v>
      </c>
      <c r="V263">
        <f>VLOOKUP($C263,'Results - OWASP'!$B$2:$L$297,10,FALSE)</f>
        <v>2</v>
      </c>
      <c r="W263">
        <f>VLOOKUP($C263,'Results - OWASP'!$B$2:$L$297,11,FALSE)</f>
        <v>0</v>
      </c>
      <c r="X263">
        <f>VLOOKUP($C263,'Results - RiskLevel'!$B$2:$G$297,3,FALSE)</f>
        <v>19</v>
      </c>
      <c r="Y263">
        <f>VLOOKUP($C263,'Results - RiskLevel'!$B$2:$G$297,4,FALSE)</f>
        <v>3</v>
      </c>
      <c r="Z263">
        <f>VLOOKUP($C263,'Results - RiskLevel'!$B$2:$G$297,5,FALSE)</f>
        <v>11</v>
      </c>
      <c r="AA263">
        <f>VLOOKUP($C263,'Results - RiskLevel'!$B$2:$G$297,6,FALSE)</f>
        <v>5</v>
      </c>
      <c r="AB263">
        <f>VLOOKUP($C263,'Results - RiskLevel'!$B$2:$G$297,2,FALSE)</f>
        <v>0.56999999999999995</v>
      </c>
    </row>
    <row r="264" spans="1:28" x14ac:dyDescent="0.2">
      <c r="A264">
        <v>263</v>
      </c>
      <c r="B264" t="s">
        <v>548</v>
      </c>
      <c r="C264" t="s">
        <v>549</v>
      </c>
      <c r="D264" t="s">
        <v>545</v>
      </c>
      <c r="E264" t="e">
        <f>VLOOKUP($C264,'APK Details'!$A$2:$E$295,3,FALSE)</f>
        <v>#N/A</v>
      </c>
      <c r="F264" t="e">
        <f>VLOOKUP($C264,'APK Details'!$A$2:$E$295,4,FALSE)</f>
        <v>#N/A</v>
      </c>
      <c r="G264" t="e">
        <f>VLOOKUP($C264,'APK Details'!$A$2:$E$295,5,FALSE)</f>
        <v>#N/A</v>
      </c>
      <c r="H264" s="4" t="e">
        <f>VLOOKUP($C264,'Results - Sequence'!$B$2:$E$297,2,FALSE)</f>
        <v>#N/A</v>
      </c>
      <c r="I264" s="4" t="e">
        <f>VLOOKUP($C264,'Results - Sequence'!$B$2:$E$297,3,FALSE)</f>
        <v>#N/A</v>
      </c>
      <c r="J264" s="4" t="e">
        <f>VLOOKUP($C264,'Results - Sequence'!$B$2:$E$297,4,FALSE)</f>
        <v>#N/A</v>
      </c>
      <c r="K264" t="e">
        <f>VLOOKUP($C264,Androbugs!$B$2:$C$297,2,FALSE)</f>
        <v>#N/A</v>
      </c>
      <c r="L264" t="e">
        <f>VLOOKUP($C264,Droidstatx!$B$2:$C$297,2,FALSE)</f>
        <v>#N/A</v>
      </c>
      <c r="M264" t="e">
        <f>VLOOKUP($C264,Super!$B$2:$C$297,2,FALSE)</f>
        <v>#N/A</v>
      </c>
      <c r="N264" t="e">
        <f>VLOOKUP($C264,'Results - OWASP'!$B$2:$L$297,2,FALSE)</f>
        <v>#N/A</v>
      </c>
      <c r="O264" t="e">
        <f>VLOOKUP($C264,'Results - OWASP'!$B$2:$L$297,3,FALSE)</f>
        <v>#N/A</v>
      </c>
      <c r="P264" t="e">
        <f>VLOOKUP($C264,'Results - OWASP'!$B$2:$L$297,4,FALSE)</f>
        <v>#N/A</v>
      </c>
      <c r="Q264" t="e">
        <f>VLOOKUP($C264,'Results - OWASP'!$B$2:$L$297,5,FALSE)</f>
        <v>#N/A</v>
      </c>
      <c r="R264" t="e">
        <f>VLOOKUP($C264,'Results - OWASP'!$B$2:$L$297,6,FALSE)</f>
        <v>#N/A</v>
      </c>
      <c r="S264" t="e">
        <f>VLOOKUP($C264,'Results - OWASP'!$B$2:$L$297,7,FALSE)</f>
        <v>#N/A</v>
      </c>
      <c r="T264" t="e">
        <f>VLOOKUP($C264,'Results - OWASP'!$B$2:$L$297,8,FALSE)</f>
        <v>#N/A</v>
      </c>
      <c r="U264" t="e">
        <f>VLOOKUP($C264,'Results - OWASP'!$B$2:$L$297,9,FALSE)</f>
        <v>#N/A</v>
      </c>
      <c r="V264" t="e">
        <f>VLOOKUP($C264,'Results - OWASP'!$B$2:$L$297,10,FALSE)</f>
        <v>#N/A</v>
      </c>
      <c r="W264" t="e">
        <f>VLOOKUP($C264,'Results - OWASP'!$B$2:$L$297,11,FALSE)</f>
        <v>#N/A</v>
      </c>
      <c r="X264" t="e">
        <f>VLOOKUP($C264,'Results - RiskLevel'!$B$2:$G$297,3,FALSE)</f>
        <v>#N/A</v>
      </c>
      <c r="Y264" t="e">
        <f>VLOOKUP($C264,'Results - RiskLevel'!$B$2:$G$297,4,FALSE)</f>
        <v>#N/A</v>
      </c>
      <c r="Z264" t="e">
        <f>VLOOKUP($C264,'Results - RiskLevel'!$B$2:$G$297,5,FALSE)</f>
        <v>#N/A</v>
      </c>
      <c r="AA264" t="e">
        <f>VLOOKUP($C264,'Results - RiskLevel'!$B$2:$G$297,6,FALSE)</f>
        <v>#N/A</v>
      </c>
      <c r="AB264" t="e">
        <f>VLOOKUP($C264,'Results - RiskLevel'!$B$2:$G$297,2,FALSE)</f>
        <v>#N/A</v>
      </c>
    </row>
    <row r="265" spans="1:28" x14ac:dyDescent="0.2">
      <c r="A265">
        <v>264</v>
      </c>
      <c r="B265" t="s">
        <v>550</v>
      </c>
      <c r="C265" t="s">
        <v>551</v>
      </c>
      <c r="D265" t="s">
        <v>545</v>
      </c>
      <c r="E265" t="str">
        <f>VLOOKUP($C265,'APK Details'!$A$2:$E$295,3,FALSE)</f>
        <v>500,000,000+</v>
      </c>
      <c r="F265" t="str">
        <f>VLOOKUP($C265,'APK Details'!$A$2:$E$295,4,FALSE)</f>
        <v>20.5.0.13673</v>
      </c>
      <c r="G265" t="str">
        <f>VLOOKUP($C265,'APK Details'!$A$2:$E$295,5,FALSE)</f>
        <v>2010-05-24</v>
      </c>
      <c r="H265" s="4">
        <f>VLOOKUP($C265,'Results - Sequence'!$B$2:$E$297,2,FALSE)</f>
        <v>44021.631760173041</v>
      </c>
      <c r="I265" s="4">
        <f>VLOOKUP($C265,'Results - Sequence'!$B$2:$E$297,3,FALSE)</f>
        <v>44021.632278857789</v>
      </c>
      <c r="J265" s="4">
        <f>VLOOKUP($C265,'Results - Sequence'!$B$2:$E$297,4,FALSE)</f>
        <v>5.1868474838556722E-4</v>
      </c>
      <c r="K265" t="str">
        <f>VLOOKUP($C265,Androbugs!$B$2:$C$297,2,FALSE)</f>
        <v>Y</v>
      </c>
      <c r="L265" t="str">
        <f>VLOOKUP($C265,Droidstatx!$B$2:$C$297,2,FALSE)</f>
        <v>Y</v>
      </c>
      <c r="M265" t="str">
        <f>VLOOKUP($C265,Super!$B$2:$C$297,2,FALSE)</f>
        <v>Y</v>
      </c>
      <c r="N265">
        <f>VLOOKUP($C265,'Results - OWASP'!$B$2:$L$297,2,FALSE)</f>
        <v>8</v>
      </c>
      <c r="O265">
        <f>VLOOKUP($C265,'Results - OWASP'!$B$2:$L$297,3,FALSE)</f>
        <v>3</v>
      </c>
      <c r="P265">
        <f>VLOOKUP($C265,'Results - OWASP'!$B$2:$L$297,4,FALSE)</f>
        <v>2</v>
      </c>
      <c r="Q265">
        <f>VLOOKUP($C265,'Results - OWASP'!$B$2:$L$297,5,FALSE)</f>
        <v>0</v>
      </c>
      <c r="R265">
        <f>VLOOKUP($C265,'Results - OWASP'!$B$2:$L$297,6,FALSE)</f>
        <v>1</v>
      </c>
      <c r="S265">
        <f>VLOOKUP($C265,'Results - OWASP'!$B$2:$L$297,7,FALSE)</f>
        <v>1</v>
      </c>
      <c r="T265">
        <f>VLOOKUP($C265,'Results - OWASP'!$B$2:$L$297,8,FALSE)</f>
        <v>1</v>
      </c>
      <c r="U265">
        <f>VLOOKUP($C265,'Results - OWASP'!$B$2:$L$297,9,FALSE)</f>
        <v>2</v>
      </c>
      <c r="V265">
        <f>VLOOKUP($C265,'Results - OWASP'!$B$2:$L$297,10,FALSE)</f>
        <v>1</v>
      </c>
      <c r="W265">
        <f>VLOOKUP($C265,'Results - OWASP'!$B$2:$L$297,11,FALSE)</f>
        <v>0</v>
      </c>
      <c r="X265">
        <f>VLOOKUP($C265,'Results - RiskLevel'!$B$2:$G$297,3,FALSE)</f>
        <v>19</v>
      </c>
      <c r="Y265">
        <f>VLOOKUP($C265,'Results - RiskLevel'!$B$2:$G$297,4,FALSE)</f>
        <v>7</v>
      </c>
      <c r="Z265">
        <f>VLOOKUP($C265,'Results - RiskLevel'!$B$2:$G$297,5,FALSE)</f>
        <v>9</v>
      </c>
      <c r="AA265">
        <f>VLOOKUP($C265,'Results - RiskLevel'!$B$2:$G$297,6,FALSE)</f>
        <v>3</v>
      </c>
      <c r="AB265">
        <f>VLOOKUP($C265,'Results - RiskLevel'!$B$2:$G$297,2,FALSE)</f>
        <v>0.49</v>
      </c>
    </row>
    <row r="266" spans="1:28" x14ac:dyDescent="0.2">
      <c r="A266">
        <v>265</v>
      </c>
      <c r="B266" t="s">
        <v>552</v>
      </c>
      <c r="C266" t="s">
        <v>553</v>
      </c>
      <c r="D266" t="s">
        <v>545</v>
      </c>
      <c r="E266" t="str">
        <f>VLOOKUP($C266,'APK Details'!$A$2:$E$295,3,FALSE)</f>
        <v>5,000,000+</v>
      </c>
      <c r="F266" t="str">
        <f>VLOOKUP($C266,'APK Details'!$A$2:$E$295,4,FALSE)</f>
        <v>2.3.0</v>
      </c>
      <c r="G266" t="str">
        <f>VLOOKUP($C266,'APK Details'!$A$2:$E$295,5,FALSE)</f>
        <v>2019-09-27</v>
      </c>
      <c r="H266" s="4" t="e">
        <f>VLOOKUP($C266,'Results - Sequence'!$B$2:$E$297,2,FALSE)</f>
        <v>#N/A</v>
      </c>
      <c r="I266" s="4" t="e">
        <f>VLOOKUP($C266,'Results - Sequence'!$B$2:$E$297,3,FALSE)</f>
        <v>#N/A</v>
      </c>
      <c r="J266" s="4" t="e">
        <f>VLOOKUP($C266,'Results - Sequence'!$B$2:$E$297,4,FALSE)</f>
        <v>#N/A</v>
      </c>
      <c r="K266" t="e">
        <f>VLOOKUP($C266,Androbugs!$B$2:$C$297,2,FALSE)</f>
        <v>#N/A</v>
      </c>
      <c r="L266" t="e">
        <f>VLOOKUP($C266,Droidstatx!$B$2:$C$297,2,FALSE)</f>
        <v>#N/A</v>
      </c>
      <c r="M266" t="e">
        <f>VLOOKUP($C266,Super!$B$2:$C$297,2,FALSE)</f>
        <v>#N/A</v>
      </c>
      <c r="N266" t="e">
        <f>VLOOKUP($C266,'Results - OWASP'!$B$2:$L$297,2,FALSE)</f>
        <v>#N/A</v>
      </c>
      <c r="O266" t="e">
        <f>VLOOKUP($C266,'Results - OWASP'!$B$2:$L$297,3,FALSE)</f>
        <v>#N/A</v>
      </c>
      <c r="P266" t="e">
        <f>VLOOKUP($C266,'Results - OWASP'!$B$2:$L$297,4,FALSE)</f>
        <v>#N/A</v>
      </c>
      <c r="Q266" t="e">
        <f>VLOOKUP($C266,'Results - OWASP'!$B$2:$L$297,5,FALSE)</f>
        <v>#N/A</v>
      </c>
      <c r="R266" t="e">
        <f>VLOOKUP($C266,'Results - OWASP'!$B$2:$L$297,6,FALSE)</f>
        <v>#N/A</v>
      </c>
      <c r="S266" t="e">
        <f>VLOOKUP($C266,'Results - OWASP'!$B$2:$L$297,7,FALSE)</f>
        <v>#N/A</v>
      </c>
      <c r="T266" t="e">
        <f>VLOOKUP($C266,'Results - OWASP'!$B$2:$L$297,8,FALSE)</f>
        <v>#N/A</v>
      </c>
      <c r="U266" t="e">
        <f>VLOOKUP($C266,'Results - OWASP'!$B$2:$L$297,9,FALSE)</f>
        <v>#N/A</v>
      </c>
      <c r="V266" t="e">
        <f>VLOOKUP($C266,'Results - OWASP'!$B$2:$L$297,10,FALSE)</f>
        <v>#N/A</v>
      </c>
      <c r="W266" t="e">
        <f>VLOOKUP($C266,'Results - OWASP'!$B$2:$L$297,11,FALSE)</f>
        <v>#N/A</v>
      </c>
      <c r="X266" t="e">
        <f>VLOOKUP($C266,'Results - RiskLevel'!$B$2:$G$297,3,FALSE)</f>
        <v>#N/A</v>
      </c>
      <c r="Y266" t="e">
        <f>VLOOKUP($C266,'Results - RiskLevel'!$B$2:$G$297,4,FALSE)</f>
        <v>#N/A</v>
      </c>
      <c r="Z266" t="e">
        <f>VLOOKUP($C266,'Results - RiskLevel'!$B$2:$G$297,5,FALSE)</f>
        <v>#N/A</v>
      </c>
      <c r="AA266" t="e">
        <f>VLOOKUP($C266,'Results - RiskLevel'!$B$2:$G$297,6,FALSE)</f>
        <v>#N/A</v>
      </c>
      <c r="AB266" t="e">
        <f>VLOOKUP($C266,'Results - RiskLevel'!$B$2:$G$297,2,FALSE)</f>
        <v>#N/A</v>
      </c>
    </row>
    <row r="267" spans="1:28" x14ac:dyDescent="0.2">
      <c r="A267">
        <v>266</v>
      </c>
      <c r="B267" t="s">
        <v>554</v>
      </c>
      <c r="C267" t="s">
        <v>555</v>
      </c>
      <c r="D267" t="s">
        <v>545</v>
      </c>
      <c r="E267" t="str">
        <f>VLOOKUP($C267,'APK Details'!$A$2:$E$295,3,FALSE)</f>
        <v>100,000,000+</v>
      </c>
      <c r="F267" t="str">
        <f>VLOOKUP($C267,'APK Details'!$A$2:$E$295,4,FALSE)</f>
        <v>1.20052.146.0</v>
      </c>
      <c r="G267" t="str">
        <f>VLOOKUP($C267,'APK Details'!$A$2:$E$295,5,FALSE)</f>
        <v>2015-12-16</v>
      </c>
      <c r="H267" s="4">
        <f>VLOOKUP($C267,'Results - Sequence'!$B$2:$E$297,2,FALSE)</f>
        <v>44021.600221938679</v>
      </c>
      <c r="I267" s="4">
        <f>VLOOKUP($C267,'Results - Sequence'!$B$2:$E$297,3,FALSE)</f>
        <v>44021.600636365612</v>
      </c>
      <c r="J267" s="4">
        <f>VLOOKUP($C267,'Results - Sequence'!$B$2:$E$297,4,FALSE)</f>
        <v>4.144269332755357E-4</v>
      </c>
      <c r="K267" t="str">
        <f>VLOOKUP($C267,Androbugs!$B$2:$C$297,2,FALSE)</f>
        <v>Y</v>
      </c>
      <c r="L267" t="str">
        <f>VLOOKUP($C267,Droidstatx!$B$2:$C$297,2,FALSE)</f>
        <v>Y</v>
      </c>
      <c r="M267" t="str">
        <f>VLOOKUP($C267,Super!$B$2:$C$297,2,FALSE)</f>
        <v>Y</v>
      </c>
      <c r="N267">
        <f>VLOOKUP($C267,'Results - OWASP'!$B$2:$L$297,2,FALSE)</f>
        <v>7</v>
      </c>
      <c r="O267">
        <f>VLOOKUP($C267,'Results - OWASP'!$B$2:$L$297,3,FALSE)</f>
        <v>5</v>
      </c>
      <c r="P267">
        <f>VLOOKUP($C267,'Results - OWASP'!$B$2:$L$297,4,FALSE)</f>
        <v>3</v>
      </c>
      <c r="Q267">
        <f>VLOOKUP($C267,'Results - OWASP'!$B$2:$L$297,5,FALSE)</f>
        <v>0</v>
      </c>
      <c r="R267">
        <f>VLOOKUP($C267,'Results - OWASP'!$B$2:$L$297,6,FALSE)</f>
        <v>3</v>
      </c>
      <c r="S267">
        <f>VLOOKUP($C267,'Results - OWASP'!$B$2:$L$297,7,FALSE)</f>
        <v>1</v>
      </c>
      <c r="T267">
        <f>VLOOKUP($C267,'Results - OWASP'!$B$2:$L$297,8,FALSE)</f>
        <v>6</v>
      </c>
      <c r="U267">
        <f>VLOOKUP($C267,'Results - OWASP'!$B$2:$L$297,9,FALSE)</f>
        <v>2</v>
      </c>
      <c r="V267">
        <f>VLOOKUP($C267,'Results - OWASP'!$B$2:$L$297,10,FALSE)</f>
        <v>1</v>
      </c>
      <c r="W267">
        <f>VLOOKUP($C267,'Results - OWASP'!$B$2:$L$297,11,FALSE)</f>
        <v>0</v>
      </c>
      <c r="X267">
        <f>VLOOKUP($C267,'Results - RiskLevel'!$B$2:$G$297,3,FALSE)</f>
        <v>28</v>
      </c>
      <c r="Y267">
        <f>VLOOKUP($C267,'Results - RiskLevel'!$B$2:$G$297,4,FALSE)</f>
        <v>13</v>
      </c>
      <c r="Z267">
        <f>VLOOKUP($C267,'Results - RiskLevel'!$B$2:$G$297,5,FALSE)</f>
        <v>12</v>
      </c>
      <c r="AA267">
        <f>VLOOKUP($C267,'Results - RiskLevel'!$B$2:$G$297,6,FALSE)</f>
        <v>3</v>
      </c>
      <c r="AB267">
        <f>VLOOKUP($C267,'Results - RiskLevel'!$B$2:$G$297,2,FALSE)</f>
        <v>0.51</v>
      </c>
    </row>
    <row r="268" spans="1:28" x14ac:dyDescent="0.2">
      <c r="A268">
        <v>267</v>
      </c>
      <c r="B268" t="s">
        <v>556</v>
      </c>
      <c r="C268" t="s">
        <v>557</v>
      </c>
      <c r="D268" t="s">
        <v>545</v>
      </c>
      <c r="E268" t="str">
        <f>VLOOKUP($C268,'APK Details'!$A$2:$E$295,3,FALSE)</f>
        <v>500,000+</v>
      </c>
      <c r="F268" t="str">
        <f>VLOOKUP($C268,'APK Details'!$A$2:$E$295,4,FALSE)</f>
        <v>3.0.13</v>
      </c>
      <c r="G268" t="str">
        <f>VLOOKUP($C268,'APK Details'!$A$2:$E$295,5,FALSE)</f>
        <v>2011-07-18</v>
      </c>
      <c r="H268" s="4">
        <f>VLOOKUP($C268,'Results - Sequence'!$B$2:$E$297,2,FALSE)</f>
        <v>44021.587264189511</v>
      </c>
      <c r="I268" s="4">
        <f>VLOOKUP($C268,'Results - Sequence'!$B$2:$E$297,3,FALSE)</f>
        <v>44021.587480880997</v>
      </c>
      <c r="J268" s="4">
        <f>VLOOKUP($C268,'Results - Sequence'!$B$2:$E$297,4,FALSE)</f>
        <v>2.1669148554792628E-4</v>
      </c>
      <c r="K268" t="str">
        <f>VLOOKUP($C268,Androbugs!$B$2:$C$297,2,FALSE)</f>
        <v>Y</v>
      </c>
      <c r="L268" t="str">
        <f>VLOOKUP($C268,Droidstatx!$B$2:$C$297,2,FALSE)</f>
        <v>Y</v>
      </c>
      <c r="M268" t="str">
        <f>VLOOKUP($C268,Super!$B$2:$C$297,2,FALSE)</f>
        <v>Y</v>
      </c>
      <c r="N268">
        <f>VLOOKUP($C268,'Results - OWASP'!$B$2:$L$297,2,FALSE)</f>
        <v>8</v>
      </c>
      <c r="O268">
        <f>VLOOKUP($C268,'Results - OWASP'!$B$2:$L$297,3,FALSE)</f>
        <v>6</v>
      </c>
      <c r="P268">
        <f>VLOOKUP($C268,'Results - OWASP'!$B$2:$L$297,4,FALSE)</f>
        <v>5</v>
      </c>
      <c r="Q268">
        <f>VLOOKUP($C268,'Results - OWASP'!$B$2:$L$297,5,FALSE)</f>
        <v>0</v>
      </c>
      <c r="R268">
        <f>VLOOKUP($C268,'Results - OWASP'!$B$2:$L$297,6,FALSE)</f>
        <v>5</v>
      </c>
      <c r="S268">
        <f>VLOOKUP($C268,'Results - OWASP'!$B$2:$L$297,7,FALSE)</f>
        <v>1</v>
      </c>
      <c r="T268">
        <f>VLOOKUP($C268,'Results - OWASP'!$B$2:$L$297,8,FALSE)</f>
        <v>5</v>
      </c>
      <c r="U268">
        <f>VLOOKUP($C268,'Results - OWASP'!$B$2:$L$297,9,FALSE)</f>
        <v>4</v>
      </c>
      <c r="V268">
        <f>VLOOKUP($C268,'Results - OWASP'!$B$2:$L$297,10,FALSE)</f>
        <v>1</v>
      </c>
      <c r="W268">
        <f>VLOOKUP($C268,'Results - OWASP'!$B$2:$L$297,11,FALSE)</f>
        <v>0</v>
      </c>
      <c r="X268">
        <f>VLOOKUP($C268,'Results - RiskLevel'!$B$2:$G$297,3,FALSE)</f>
        <v>35</v>
      </c>
      <c r="Y268">
        <f>VLOOKUP($C268,'Results - RiskLevel'!$B$2:$G$297,4,FALSE)</f>
        <v>11</v>
      </c>
      <c r="Z268">
        <f>VLOOKUP($C268,'Results - RiskLevel'!$B$2:$G$297,5,FALSE)</f>
        <v>13</v>
      </c>
      <c r="AA268">
        <f>VLOOKUP($C268,'Results - RiskLevel'!$B$2:$G$297,6,FALSE)</f>
        <v>11</v>
      </c>
      <c r="AB268">
        <f>VLOOKUP($C268,'Results - RiskLevel'!$B$2:$G$297,2,FALSE)</f>
        <v>0.6</v>
      </c>
    </row>
    <row r="269" spans="1:28" x14ac:dyDescent="0.2">
      <c r="A269">
        <v>268</v>
      </c>
      <c r="B269" t="s">
        <v>558</v>
      </c>
      <c r="C269" t="s">
        <v>559</v>
      </c>
      <c r="D269" t="s">
        <v>545</v>
      </c>
      <c r="E269" t="str">
        <f>VLOOKUP($C269,'APK Details'!$A$2:$E$295,3,FALSE)</f>
        <v>50,000,000+</v>
      </c>
      <c r="F269" t="str">
        <f>VLOOKUP($C269,'APK Details'!$A$2:$E$295,4,FALSE)</f>
        <v>0.1.187945513</v>
      </c>
      <c r="G269" t="str">
        <f>VLOOKUP($C269,'APK Details'!$A$2:$E$295,5,FALSE)</f>
        <v>2017-10-04</v>
      </c>
      <c r="H269" s="4" t="e">
        <f>VLOOKUP($C269,'Results - Sequence'!$B$2:$E$297,2,FALSE)</f>
        <v>#N/A</v>
      </c>
      <c r="I269" s="4" t="e">
        <f>VLOOKUP($C269,'Results - Sequence'!$B$2:$E$297,3,FALSE)</f>
        <v>#N/A</v>
      </c>
      <c r="J269" s="4" t="e">
        <f>VLOOKUP($C269,'Results - Sequence'!$B$2:$E$297,4,FALSE)</f>
        <v>#N/A</v>
      </c>
      <c r="K269" t="e">
        <f>VLOOKUP($C269,Androbugs!$B$2:$C$297,2,FALSE)</f>
        <v>#N/A</v>
      </c>
      <c r="L269" t="e">
        <f>VLOOKUP($C269,Droidstatx!$B$2:$C$297,2,FALSE)</f>
        <v>#N/A</v>
      </c>
      <c r="M269" t="e">
        <f>VLOOKUP($C269,Super!$B$2:$C$297,2,FALSE)</f>
        <v>#N/A</v>
      </c>
      <c r="N269" t="e">
        <f>VLOOKUP($C269,'Results - OWASP'!$B$2:$L$297,2,FALSE)</f>
        <v>#N/A</v>
      </c>
      <c r="O269" t="e">
        <f>VLOOKUP($C269,'Results - OWASP'!$B$2:$L$297,3,FALSE)</f>
        <v>#N/A</v>
      </c>
      <c r="P269" t="e">
        <f>VLOOKUP($C269,'Results - OWASP'!$B$2:$L$297,4,FALSE)</f>
        <v>#N/A</v>
      </c>
      <c r="Q269" t="e">
        <f>VLOOKUP($C269,'Results - OWASP'!$B$2:$L$297,5,FALSE)</f>
        <v>#N/A</v>
      </c>
      <c r="R269" t="e">
        <f>VLOOKUP($C269,'Results - OWASP'!$B$2:$L$297,6,FALSE)</f>
        <v>#N/A</v>
      </c>
      <c r="S269" t="e">
        <f>VLOOKUP($C269,'Results - OWASP'!$B$2:$L$297,7,FALSE)</f>
        <v>#N/A</v>
      </c>
      <c r="T269" t="e">
        <f>VLOOKUP($C269,'Results - OWASP'!$B$2:$L$297,8,FALSE)</f>
        <v>#N/A</v>
      </c>
      <c r="U269" t="e">
        <f>VLOOKUP($C269,'Results - OWASP'!$B$2:$L$297,9,FALSE)</f>
        <v>#N/A</v>
      </c>
      <c r="V269" t="e">
        <f>VLOOKUP($C269,'Results - OWASP'!$B$2:$L$297,10,FALSE)</f>
        <v>#N/A</v>
      </c>
      <c r="W269" t="e">
        <f>VLOOKUP($C269,'Results - OWASP'!$B$2:$L$297,11,FALSE)</f>
        <v>#N/A</v>
      </c>
      <c r="X269" t="e">
        <f>VLOOKUP($C269,'Results - RiskLevel'!$B$2:$G$297,3,FALSE)</f>
        <v>#N/A</v>
      </c>
      <c r="Y269" t="e">
        <f>VLOOKUP($C269,'Results - RiskLevel'!$B$2:$G$297,4,FALSE)</f>
        <v>#N/A</v>
      </c>
      <c r="Z269" t="e">
        <f>VLOOKUP($C269,'Results - RiskLevel'!$B$2:$G$297,5,FALSE)</f>
        <v>#N/A</v>
      </c>
      <c r="AA269" t="e">
        <f>VLOOKUP($C269,'Results - RiskLevel'!$B$2:$G$297,6,FALSE)</f>
        <v>#N/A</v>
      </c>
      <c r="AB269" t="e">
        <f>VLOOKUP($C269,'Results - RiskLevel'!$B$2:$G$297,2,FALSE)</f>
        <v>#N/A</v>
      </c>
    </row>
    <row r="270" spans="1:28" x14ac:dyDescent="0.2">
      <c r="A270">
        <v>269</v>
      </c>
      <c r="B270" t="s">
        <v>560</v>
      </c>
      <c r="C270" t="s">
        <v>561</v>
      </c>
      <c r="D270" t="s">
        <v>545</v>
      </c>
      <c r="E270" t="str">
        <f>VLOOKUP($C270,'APK Details'!$A$2:$E$295,3,FALSE)</f>
        <v>500,000,000+</v>
      </c>
      <c r="F270" t="str">
        <f>VLOOKUP($C270,'APK Details'!$A$2:$E$295,4,FALSE)</f>
        <v>Varies with device</v>
      </c>
      <c r="G270" t="str">
        <f>VLOOKUP($C270,'APK Details'!$A$2:$E$295,5,FALSE)</f>
        <v>2014-04-30</v>
      </c>
      <c r="H270" s="4" t="e">
        <f>VLOOKUP($C270,'Results - Sequence'!$B$2:$E$297,2,FALSE)</f>
        <v>#N/A</v>
      </c>
      <c r="I270" s="4" t="e">
        <f>VLOOKUP($C270,'Results - Sequence'!$B$2:$E$297,3,FALSE)</f>
        <v>#N/A</v>
      </c>
      <c r="J270" s="4" t="e">
        <f>VLOOKUP($C270,'Results - Sequence'!$B$2:$E$297,4,FALSE)</f>
        <v>#N/A</v>
      </c>
      <c r="K270" t="e">
        <f>VLOOKUP($C270,Androbugs!$B$2:$C$297,2,FALSE)</f>
        <v>#N/A</v>
      </c>
      <c r="L270" t="e">
        <f>VLOOKUP($C270,Droidstatx!$B$2:$C$297,2,FALSE)</f>
        <v>#N/A</v>
      </c>
      <c r="M270" t="e">
        <f>VLOOKUP($C270,Super!$B$2:$C$297,2,FALSE)</f>
        <v>#N/A</v>
      </c>
      <c r="N270" t="e">
        <f>VLOOKUP($C270,'Results - OWASP'!$B$2:$L$297,2,FALSE)</f>
        <v>#N/A</v>
      </c>
      <c r="O270" t="e">
        <f>VLOOKUP($C270,'Results - OWASP'!$B$2:$L$297,3,FALSE)</f>
        <v>#N/A</v>
      </c>
      <c r="P270" t="e">
        <f>VLOOKUP($C270,'Results - OWASP'!$B$2:$L$297,4,FALSE)</f>
        <v>#N/A</v>
      </c>
      <c r="Q270" t="e">
        <f>VLOOKUP($C270,'Results - OWASP'!$B$2:$L$297,5,FALSE)</f>
        <v>#N/A</v>
      </c>
      <c r="R270" t="e">
        <f>VLOOKUP($C270,'Results - OWASP'!$B$2:$L$297,6,FALSE)</f>
        <v>#N/A</v>
      </c>
      <c r="S270" t="e">
        <f>VLOOKUP($C270,'Results - OWASP'!$B$2:$L$297,7,FALSE)</f>
        <v>#N/A</v>
      </c>
      <c r="T270" t="e">
        <f>VLOOKUP($C270,'Results - OWASP'!$B$2:$L$297,8,FALSE)</f>
        <v>#N/A</v>
      </c>
      <c r="U270" t="e">
        <f>VLOOKUP($C270,'Results - OWASP'!$B$2:$L$297,9,FALSE)</f>
        <v>#N/A</v>
      </c>
      <c r="V270" t="e">
        <f>VLOOKUP($C270,'Results - OWASP'!$B$2:$L$297,10,FALSE)</f>
        <v>#N/A</v>
      </c>
      <c r="W270" t="e">
        <f>VLOOKUP($C270,'Results - OWASP'!$B$2:$L$297,11,FALSE)</f>
        <v>#N/A</v>
      </c>
      <c r="X270" t="e">
        <f>VLOOKUP($C270,'Results - RiskLevel'!$B$2:$G$297,3,FALSE)</f>
        <v>#N/A</v>
      </c>
      <c r="Y270" t="e">
        <f>VLOOKUP($C270,'Results - RiskLevel'!$B$2:$G$297,4,FALSE)</f>
        <v>#N/A</v>
      </c>
      <c r="Z270" t="e">
        <f>VLOOKUP($C270,'Results - RiskLevel'!$B$2:$G$297,5,FALSE)</f>
        <v>#N/A</v>
      </c>
      <c r="AA270" t="e">
        <f>VLOOKUP($C270,'Results - RiskLevel'!$B$2:$G$297,6,FALSE)</f>
        <v>#N/A</v>
      </c>
      <c r="AB270" t="e">
        <f>VLOOKUP($C270,'Results - RiskLevel'!$B$2:$G$297,2,FALSE)</f>
        <v>#N/A</v>
      </c>
    </row>
    <row r="271" spans="1:28" x14ac:dyDescent="0.2">
      <c r="A271">
        <v>270</v>
      </c>
      <c r="B271" t="s">
        <v>562</v>
      </c>
      <c r="C271" t="s">
        <v>563</v>
      </c>
      <c r="D271" t="s">
        <v>545</v>
      </c>
      <c r="E271" t="str">
        <f>VLOOKUP($C271,'APK Details'!$A$2:$E$295,3,FALSE)</f>
        <v>1,000,000,000+</v>
      </c>
      <c r="F271" t="str">
        <f>VLOOKUP($C271,'APK Details'!$A$2:$E$295,4,FALSE)</f>
        <v>16.0.13001.20166</v>
      </c>
      <c r="G271" t="str">
        <f>VLOOKUP($C271,'APK Details'!$A$2:$E$295,5,FALSE)</f>
        <v>2015-01-06</v>
      </c>
      <c r="H271" s="4">
        <f>VLOOKUP($C271,'Results - Sequence'!$B$2:$E$297,2,FALSE)</f>
        <v>44021.567674617108</v>
      </c>
      <c r="I271" s="4">
        <f>VLOOKUP($C271,'Results - Sequence'!$B$2:$E$297,3,FALSE)</f>
        <v>44021.568053667281</v>
      </c>
      <c r="J271" s="4">
        <f>VLOOKUP($C271,'Results - Sequence'!$B$2:$E$297,4,FALSE)</f>
        <v>3.7905017234152183E-4</v>
      </c>
      <c r="K271" t="str">
        <f>VLOOKUP($C271,Androbugs!$B$2:$C$297,2,FALSE)</f>
        <v>Y</v>
      </c>
      <c r="L271" t="str">
        <f>VLOOKUP($C271,Droidstatx!$B$2:$C$297,2,FALSE)</f>
        <v>Y</v>
      </c>
      <c r="M271" t="str">
        <f>VLOOKUP($C271,Super!$B$2:$C$297,2,FALSE)</f>
        <v>Y</v>
      </c>
      <c r="N271">
        <f>VLOOKUP($C271,'Results - OWASP'!$B$2:$L$297,2,FALSE)</f>
        <v>9</v>
      </c>
      <c r="O271">
        <f>VLOOKUP($C271,'Results - OWASP'!$B$2:$L$297,3,FALSE)</f>
        <v>6</v>
      </c>
      <c r="P271">
        <f>VLOOKUP($C271,'Results - OWASP'!$B$2:$L$297,4,FALSE)</f>
        <v>3</v>
      </c>
      <c r="Q271">
        <f>VLOOKUP($C271,'Results - OWASP'!$B$2:$L$297,5,FALSE)</f>
        <v>0</v>
      </c>
      <c r="R271">
        <f>VLOOKUP($C271,'Results - OWASP'!$B$2:$L$297,6,FALSE)</f>
        <v>6</v>
      </c>
      <c r="S271">
        <f>VLOOKUP($C271,'Results - OWASP'!$B$2:$L$297,7,FALSE)</f>
        <v>1</v>
      </c>
      <c r="T271">
        <f>VLOOKUP($C271,'Results - OWASP'!$B$2:$L$297,8,FALSE)</f>
        <v>4</v>
      </c>
      <c r="U271">
        <f>VLOOKUP($C271,'Results - OWASP'!$B$2:$L$297,9,FALSE)</f>
        <v>3</v>
      </c>
      <c r="V271">
        <f>VLOOKUP($C271,'Results - OWASP'!$B$2:$L$297,10,FALSE)</f>
        <v>1</v>
      </c>
      <c r="W271">
        <f>VLOOKUP($C271,'Results - OWASP'!$B$2:$L$297,11,FALSE)</f>
        <v>0</v>
      </c>
      <c r="X271">
        <f>VLOOKUP($C271,'Results - RiskLevel'!$B$2:$G$297,3,FALSE)</f>
        <v>33</v>
      </c>
      <c r="Y271">
        <f>VLOOKUP($C271,'Results - RiskLevel'!$B$2:$G$297,4,FALSE)</f>
        <v>12</v>
      </c>
      <c r="Z271">
        <f>VLOOKUP($C271,'Results - RiskLevel'!$B$2:$G$297,5,FALSE)</f>
        <v>14</v>
      </c>
      <c r="AA271">
        <f>VLOOKUP($C271,'Results - RiskLevel'!$B$2:$G$297,6,FALSE)</f>
        <v>7</v>
      </c>
      <c r="AB271">
        <f>VLOOKUP($C271,'Results - RiskLevel'!$B$2:$G$297,2,FALSE)</f>
        <v>0.53</v>
      </c>
    </row>
    <row r="272" spans="1:28" x14ac:dyDescent="0.2">
      <c r="A272">
        <v>271</v>
      </c>
      <c r="B272" t="s">
        <v>564</v>
      </c>
      <c r="C272" t="s">
        <v>565</v>
      </c>
      <c r="D272" t="s">
        <v>566</v>
      </c>
      <c r="E272" t="str">
        <f>VLOOKUP($C272,'APK Details'!$A$2:$E$295,3,FALSE)</f>
        <v>5,000,000+</v>
      </c>
      <c r="F272" t="str">
        <f>VLOOKUP($C272,'APK Details'!$A$2:$E$295,4,FALSE)</f>
        <v>3.33</v>
      </c>
      <c r="G272" t="str">
        <f>VLOOKUP($C272,'APK Details'!$A$2:$E$295,5,FALSE)</f>
        <v>2019-04-18</v>
      </c>
      <c r="H272" s="4" t="e">
        <f>VLOOKUP($C272,'Results - Sequence'!$B$2:$E$297,2,FALSE)</f>
        <v>#N/A</v>
      </c>
      <c r="I272" s="4" t="e">
        <f>VLOOKUP($C272,'Results - Sequence'!$B$2:$E$297,3,FALSE)</f>
        <v>#N/A</v>
      </c>
      <c r="J272" s="4" t="e">
        <f>VLOOKUP($C272,'Results - Sequence'!$B$2:$E$297,4,FALSE)</f>
        <v>#N/A</v>
      </c>
      <c r="K272" t="e">
        <f>VLOOKUP($C272,Androbugs!$B$2:$C$297,2,FALSE)</f>
        <v>#N/A</v>
      </c>
      <c r="L272" t="e">
        <f>VLOOKUP($C272,Droidstatx!$B$2:$C$297,2,FALSE)</f>
        <v>#N/A</v>
      </c>
      <c r="M272" t="e">
        <f>VLOOKUP($C272,Super!$B$2:$C$297,2,FALSE)</f>
        <v>#N/A</v>
      </c>
      <c r="N272" t="e">
        <f>VLOOKUP($C272,'Results - OWASP'!$B$2:$L$297,2,FALSE)</f>
        <v>#N/A</v>
      </c>
      <c r="O272" t="e">
        <f>VLOOKUP($C272,'Results - OWASP'!$B$2:$L$297,3,FALSE)</f>
        <v>#N/A</v>
      </c>
      <c r="P272" t="e">
        <f>VLOOKUP($C272,'Results - OWASP'!$B$2:$L$297,4,FALSE)</f>
        <v>#N/A</v>
      </c>
      <c r="Q272" t="e">
        <f>VLOOKUP($C272,'Results - OWASP'!$B$2:$L$297,5,FALSE)</f>
        <v>#N/A</v>
      </c>
      <c r="R272" t="e">
        <f>VLOOKUP($C272,'Results - OWASP'!$B$2:$L$297,6,FALSE)</f>
        <v>#N/A</v>
      </c>
      <c r="S272" t="e">
        <f>VLOOKUP($C272,'Results - OWASP'!$B$2:$L$297,7,FALSE)</f>
        <v>#N/A</v>
      </c>
      <c r="T272" t="e">
        <f>VLOOKUP($C272,'Results - OWASP'!$B$2:$L$297,8,FALSE)</f>
        <v>#N/A</v>
      </c>
      <c r="U272" t="e">
        <f>VLOOKUP($C272,'Results - OWASP'!$B$2:$L$297,9,FALSE)</f>
        <v>#N/A</v>
      </c>
      <c r="V272" t="e">
        <f>VLOOKUP($C272,'Results - OWASP'!$B$2:$L$297,10,FALSE)</f>
        <v>#N/A</v>
      </c>
      <c r="W272" t="e">
        <f>VLOOKUP($C272,'Results - OWASP'!$B$2:$L$297,11,FALSE)</f>
        <v>#N/A</v>
      </c>
      <c r="X272" t="e">
        <f>VLOOKUP($C272,'Results - RiskLevel'!$B$2:$G$297,3,FALSE)</f>
        <v>#N/A</v>
      </c>
      <c r="Y272" t="e">
        <f>VLOOKUP($C272,'Results - RiskLevel'!$B$2:$G$297,4,FALSE)</f>
        <v>#N/A</v>
      </c>
      <c r="Z272" t="e">
        <f>VLOOKUP($C272,'Results - RiskLevel'!$B$2:$G$297,5,FALSE)</f>
        <v>#N/A</v>
      </c>
      <c r="AA272" t="e">
        <f>VLOOKUP($C272,'Results - RiskLevel'!$B$2:$G$297,6,FALSE)</f>
        <v>#N/A</v>
      </c>
      <c r="AB272" t="e">
        <f>VLOOKUP($C272,'Results - RiskLevel'!$B$2:$G$297,2,FALSE)</f>
        <v>#N/A</v>
      </c>
    </row>
    <row r="273" spans="1:28" x14ac:dyDescent="0.2">
      <c r="A273">
        <v>272</v>
      </c>
      <c r="B273" t="s">
        <v>567</v>
      </c>
      <c r="C273" t="s">
        <v>568</v>
      </c>
      <c r="D273" t="s">
        <v>566</v>
      </c>
      <c r="E273" t="str">
        <f>VLOOKUP($C273,'APK Details'!$A$2:$E$295,3,FALSE)</f>
        <v>5,000,000+</v>
      </c>
      <c r="F273" t="str">
        <f>VLOOKUP($C273,'APK Details'!$A$2:$E$295,4,FALSE)</f>
        <v>28.0</v>
      </c>
      <c r="G273" t="str">
        <f>VLOOKUP($C273,'APK Details'!$A$2:$E$295,5,FALSE)</f>
        <v>2019-06-01</v>
      </c>
      <c r="H273" s="4" t="e">
        <f>VLOOKUP($C273,'Results - Sequence'!$B$2:$E$297,2,FALSE)</f>
        <v>#N/A</v>
      </c>
      <c r="I273" s="4" t="e">
        <f>VLOOKUP($C273,'Results - Sequence'!$B$2:$E$297,3,FALSE)</f>
        <v>#N/A</v>
      </c>
      <c r="J273" s="4" t="e">
        <f>VLOOKUP($C273,'Results - Sequence'!$B$2:$E$297,4,FALSE)</f>
        <v>#N/A</v>
      </c>
      <c r="K273" t="e">
        <f>VLOOKUP($C273,Androbugs!$B$2:$C$297,2,FALSE)</f>
        <v>#N/A</v>
      </c>
      <c r="L273" t="e">
        <f>VLOOKUP($C273,Droidstatx!$B$2:$C$297,2,FALSE)</f>
        <v>#N/A</v>
      </c>
      <c r="M273" t="e">
        <f>VLOOKUP($C273,Super!$B$2:$C$297,2,FALSE)</f>
        <v>#N/A</v>
      </c>
      <c r="N273" t="e">
        <f>VLOOKUP($C273,'Results - OWASP'!$B$2:$L$297,2,FALSE)</f>
        <v>#N/A</v>
      </c>
      <c r="O273" t="e">
        <f>VLOOKUP($C273,'Results - OWASP'!$B$2:$L$297,3,FALSE)</f>
        <v>#N/A</v>
      </c>
      <c r="P273" t="e">
        <f>VLOOKUP($C273,'Results - OWASP'!$B$2:$L$297,4,FALSE)</f>
        <v>#N/A</v>
      </c>
      <c r="Q273" t="e">
        <f>VLOOKUP($C273,'Results - OWASP'!$B$2:$L$297,5,FALSE)</f>
        <v>#N/A</v>
      </c>
      <c r="R273" t="e">
        <f>VLOOKUP($C273,'Results - OWASP'!$B$2:$L$297,6,FALSE)</f>
        <v>#N/A</v>
      </c>
      <c r="S273" t="e">
        <f>VLOOKUP($C273,'Results - OWASP'!$B$2:$L$297,7,FALSE)</f>
        <v>#N/A</v>
      </c>
      <c r="T273" t="e">
        <f>VLOOKUP($C273,'Results - OWASP'!$B$2:$L$297,8,FALSE)</f>
        <v>#N/A</v>
      </c>
      <c r="U273" t="e">
        <f>VLOOKUP($C273,'Results - OWASP'!$B$2:$L$297,9,FALSE)</f>
        <v>#N/A</v>
      </c>
      <c r="V273" t="e">
        <f>VLOOKUP($C273,'Results - OWASP'!$B$2:$L$297,10,FALSE)</f>
        <v>#N/A</v>
      </c>
      <c r="W273" t="e">
        <f>VLOOKUP($C273,'Results - OWASP'!$B$2:$L$297,11,FALSE)</f>
        <v>#N/A</v>
      </c>
      <c r="X273" t="e">
        <f>VLOOKUP($C273,'Results - RiskLevel'!$B$2:$G$297,3,FALSE)</f>
        <v>#N/A</v>
      </c>
      <c r="Y273" t="e">
        <f>VLOOKUP($C273,'Results - RiskLevel'!$B$2:$G$297,4,FALSE)</f>
        <v>#N/A</v>
      </c>
      <c r="Z273" t="e">
        <f>VLOOKUP($C273,'Results - RiskLevel'!$B$2:$G$297,5,FALSE)</f>
        <v>#N/A</v>
      </c>
      <c r="AA273" t="e">
        <f>VLOOKUP($C273,'Results - RiskLevel'!$B$2:$G$297,6,FALSE)</f>
        <v>#N/A</v>
      </c>
      <c r="AB273" t="e">
        <f>VLOOKUP($C273,'Results - RiskLevel'!$B$2:$G$297,2,FALSE)</f>
        <v>#N/A</v>
      </c>
    </row>
    <row r="274" spans="1:28" x14ac:dyDescent="0.2">
      <c r="A274">
        <v>273</v>
      </c>
      <c r="B274" t="s">
        <v>569</v>
      </c>
      <c r="C274" t="s">
        <v>570</v>
      </c>
      <c r="D274" t="s">
        <v>566</v>
      </c>
      <c r="E274" t="str">
        <f>VLOOKUP($C274,'APK Details'!$A$2:$E$295,3,FALSE)</f>
        <v>1,000,000+</v>
      </c>
      <c r="F274" t="str">
        <f>VLOOKUP($C274,'APK Details'!$A$2:$E$295,4,FALSE)</f>
        <v>3.33</v>
      </c>
      <c r="G274" t="str">
        <f>VLOOKUP($C274,'APK Details'!$A$2:$E$295,5,FALSE)</f>
        <v>2020-05-12</v>
      </c>
      <c r="H274" s="4" t="e">
        <f>VLOOKUP($C274,'Results - Sequence'!$B$2:$E$297,2,FALSE)</f>
        <v>#N/A</v>
      </c>
      <c r="I274" s="4" t="e">
        <f>VLOOKUP($C274,'Results - Sequence'!$B$2:$E$297,3,FALSE)</f>
        <v>#N/A</v>
      </c>
      <c r="J274" s="4" t="e">
        <f>VLOOKUP($C274,'Results - Sequence'!$B$2:$E$297,4,FALSE)</f>
        <v>#N/A</v>
      </c>
      <c r="K274" t="e">
        <f>VLOOKUP($C274,Androbugs!$B$2:$C$297,2,FALSE)</f>
        <v>#N/A</v>
      </c>
      <c r="L274" t="e">
        <f>VLOOKUP($C274,Droidstatx!$B$2:$C$297,2,FALSE)</f>
        <v>#N/A</v>
      </c>
      <c r="M274" t="e">
        <f>VLOOKUP($C274,Super!$B$2:$C$297,2,FALSE)</f>
        <v>#N/A</v>
      </c>
      <c r="N274" t="e">
        <f>VLOOKUP($C274,'Results - OWASP'!$B$2:$L$297,2,FALSE)</f>
        <v>#N/A</v>
      </c>
      <c r="O274" t="e">
        <f>VLOOKUP($C274,'Results - OWASP'!$B$2:$L$297,3,FALSE)</f>
        <v>#N/A</v>
      </c>
      <c r="P274" t="e">
        <f>VLOOKUP($C274,'Results - OWASP'!$B$2:$L$297,4,FALSE)</f>
        <v>#N/A</v>
      </c>
      <c r="Q274" t="e">
        <f>VLOOKUP($C274,'Results - OWASP'!$B$2:$L$297,5,FALSE)</f>
        <v>#N/A</v>
      </c>
      <c r="R274" t="e">
        <f>VLOOKUP($C274,'Results - OWASP'!$B$2:$L$297,6,FALSE)</f>
        <v>#N/A</v>
      </c>
      <c r="S274" t="e">
        <f>VLOOKUP($C274,'Results - OWASP'!$B$2:$L$297,7,FALSE)</f>
        <v>#N/A</v>
      </c>
      <c r="T274" t="e">
        <f>VLOOKUP($C274,'Results - OWASP'!$B$2:$L$297,8,FALSE)</f>
        <v>#N/A</v>
      </c>
      <c r="U274" t="e">
        <f>VLOOKUP($C274,'Results - OWASP'!$B$2:$L$297,9,FALSE)</f>
        <v>#N/A</v>
      </c>
      <c r="V274" t="e">
        <f>VLOOKUP($C274,'Results - OWASP'!$B$2:$L$297,10,FALSE)</f>
        <v>#N/A</v>
      </c>
      <c r="W274" t="e">
        <f>VLOOKUP($C274,'Results - OWASP'!$B$2:$L$297,11,FALSE)</f>
        <v>#N/A</v>
      </c>
      <c r="X274" t="e">
        <f>VLOOKUP($C274,'Results - RiskLevel'!$B$2:$G$297,3,FALSE)</f>
        <v>#N/A</v>
      </c>
      <c r="Y274" t="e">
        <f>VLOOKUP($C274,'Results - RiskLevel'!$B$2:$G$297,4,FALSE)</f>
        <v>#N/A</v>
      </c>
      <c r="Z274" t="e">
        <f>VLOOKUP($C274,'Results - RiskLevel'!$B$2:$G$297,5,FALSE)</f>
        <v>#N/A</v>
      </c>
      <c r="AA274" t="e">
        <f>VLOOKUP($C274,'Results - RiskLevel'!$B$2:$G$297,6,FALSE)</f>
        <v>#N/A</v>
      </c>
      <c r="AB274" t="e">
        <f>VLOOKUP($C274,'Results - RiskLevel'!$B$2:$G$297,2,FALSE)</f>
        <v>#N/A</v>
      </c>
    </row>
    <row r="275" spans="1:28" x14ac:dyDescent="0.2">
      <c r="A275">
        <v>274</v>
      </c>
      <c r="B275" t="s">
        <v>571</v>
      </c>
      <c r="C275" t="s">
        <v>572</v>
      </c>
      <c r="D275" t="s">
        <v>566</v>
      </c>
      <c r="E275" t="str">
        <f>VLOOKUP($C275,'APK Details'!$A$2:$E$295,3,FALSE)</f>
        <v>100,000,000+</v>
      </c>
      <c r="F275" t="str">
        <f>VLOOKUP($C275,'APK Details'!$A$2:$E$295,4,FALSE)</f>
        <v>Varies with device</v>
      </c>
      <c r="G275" t="str">
        <f>VLOOKUP($C275,'APK Details'!$A$2:$E$295,5,FALSE)</f>
        <v>2012-03-08</v>
      </c>
      <c r="H275" s="4">
        <f>VLOOKUP($C275,'Results - Sequence'!$B$2:$E$297,2,FALSE)</f>
        <v>44021.578127799083</v>
      </c>
      <c r="I275" s="4">
        <f>VLOOKUP($C275,'Results - Sequence'!$B$2:$E$297,3,FALSE)</f>
        <v>44021.578593975843</v>
      </c>
      <c r="J275" s="4">
        <f>VLOOKUP($C275,'Results - Sequence'!$B$2:$E$297,4,FALSE)</f>
        <v>4.661767598008737E-4</v>
      </c>
      <c r="K275" t="str">
        <f>VLOOKUP($C275,Androbugs!$B$2:$C$297,2,FALSE)</f>
        <v>Y</v>
      </c>
      <c r="L275" t="str">
        <f>VLOOKUP($C275,Droidstatx!$B$2:$C$297,2,FALSE)</f>
        <v>Y</v>
      </c>
      <c r="M275" t="str">
        <f>VLOOKUP($C275,Super!$B$2:$C$297,2,FALSE)</f>
        <v>Y</v>
      </c>
      <c r="N275">
        <f>VLOOKUP($C275,'Results - OWASP'!$B$2:$L$297,2,FALSE)</f>
        <v>8</v>
      </c>
      <c r="O275">
        <f>VLOOKUP($C275,'Results - OWASP'!$B$2:$L$297,3,FALSE)</f>
        <v>4</v>
      </c>
      <c r="P275">
        <f>VLOOKUP($C275,'Results - OWASP'!$B$2:$L$297,4,FALSE)</f>
        <v>5</v>
      </c>
      <c r="Q275">
        <f>VLOOKUP($C275,'Results - OWASP'!$B$2:$L$297,5,FALSE)</f>
        <v>0</v>
      </c>
      <c r="R275">
        <f>VLOOKUP($C275,'Results - OWASP'!$B$2:$L$297,6,FALSE)</f>
        <v>3</v>
      </c>
      <c r="S275">
        <f>VLOOKUP($C275,'Results - OWASP'!$B$2:$L$297,7,FALSE)</f>
        <v>1</v>
      </c>
      <c r="T275">
        <f>VLOOKUP($C275,'Results - OWASP'!$B$2:$L$297,8,FALSE)</f>
        <v>1</v>
      </c>
      <c r="U275">
        <f>VLOOKUP($C275,'Results - OWASP'!$B$2:$L$297,9,FALSE)</f>
        <v>2</v>
      </c>
      <c r="V275">
        <f>VLOOKUP($C275,'Results - OWASP'!$B$2:$L$297,10,FALSE)</f>
        <v>1</v>
      </c>
      <c r="W275">
        <f>VLOOKUP($C275,'Results - OWASP'!$B$2:$L$297,11,FALSE)</f>
        <v>1</v>
      </c>
      <c r="X275">
        <f>VLOOKUP($C275,'Results - RiskLevel'!$B$2:$G$297,3,FALSE)</f>
        <v>26</v>
      </c>
      <c r="Y275">
        <f>VLOOKUP($C275,'Results - RiskLevel'!$B$2:$G$297,4,FALSE)</f>
        <v>7</v>
      </c>
      <c r="Z275">
        <f>VLOOKUP($C275,'Results - RiskLevel'!$B$2:$G$297,5,FALSE)</f>
        <v>13</v>
      </c>
      <c r="AA275">
        <f>VLOOKUP($C275,'Results - RiskLevel'!$B$2:$G$297,6,FALSE)</f>
        <v>6</v>
      </c>
      <c r="AB275">
        <f>VLOOKUP($C275,'Results - RiskLevel'!$B$2:$G$297,2,FALSE)</f>
        <v>0.56000000000000005</v>
      </c>
    </row>
    <row r="276" spans="1:28" x14ac:dyDescent="0.2">
      <c r="A276">
        <v>275</v>
      </c>
      <c r="B276" t="s">
        <v>573</v>
      </c>
      <c r="C276" t="s">
        <v>574</v>
      </c>
      <c r="D276" t="s">
        <v>566</v>
      </c>
      <c r="E276" t="str">
        <f>VLOOKUP($C276,'APK Details'!$A$2:$E$295,3,FALSE)</f>
        <v>10,000,000+</v>
      </c>
      <c r="F276" t="str">
        <f>VLOOKUP($C276,'APK Details'!$A$2:$E$295,4,FALSE)</f>
        <v>4.0.0</v>
      </c>
      <c r="G276" t="str">
        <f>VLOOKUP($C276,'APK Details'!$A$2:$E$295,5,FALSE)</f>
        <v>2019-08-21</v>
      </c>
      <c r="H276" s="4">
        <f>VLOOKUP($C276,'Results - Sequence'!$B$2:$E$297,2,FALSE)</f>
        <v>44021.552139970569</v>
      </c>
      <c r="I276" s="4">
        <f>VLOOKUP($C276,'Results - Sequence'!$B$2:$E$297,3,FALSE)</f>
        <v>44021.55250235222</v>
      </c>
      <c r="J276" s="4">
        <f>VLOOKUP($C276,'Results - Sequence'!$B$2:$E$297,4,FALSE)</f>
        <v>3.6238165193935856E-4</v>
      </c>
      <c r="K276" t="str">
        <f>VLOOKUP($C276,Androbugs!$B$2:$C$297,2,FALSE)</f>
        <v>Y</v>
      </c>
      <c r="L276" t="str">
        <f>VLOOKUP($C276,Droidstatx!$B$2:$C$297,2,FALSE)</f>
        <v>Y</v>
      </c>
      <c r="M276" t="e">
        <f>VLOOKUP($C276,Super!$B$2:$C$297,2,FALSE)</f>
        <v>#N/A</v>
      </c>
      <c r="N276">
        <f>VLOOKUP($C276,'Results - OWASP'!$B$2:$L$297,2,FALSE)</f>
        <v>7</v>
      </c>
      <c r="O276">
        <f>VLOOKUP($C276,'Results - OWASP'!$B$2:$L$297,3,FALSE)</f>
        <v>3</v>
      </c>
      <c r="P276">
        <f>VLOOKUP($C276,'Results - OWASP'!$B$2:$L$297,4,FALSE)</f>
        <v>4</v>
      </c>
      <c r="Q276">
        <f>VLOOKUP($C276,'Results - OWASP'!$B$2:$L$297,5,FALSE)</f>
        <v>0</v>
      </c>
      <c r="R276">
        <f>VLOOKUP($C276,'Results - OWASP'!$B$2:$L$297,6,FALSE)</f>
        <v>1</v>
      </c>
      <c r="S276">
        <f>VLOOKUP($C276,'Results - OWASP'!$B$2:$L$297,7,FALSE)</f>
        <v>1</v>
      </c>
      <c r="T276">
        <f>VLOOKUP($C276,'Results - OWASP'!$B$2:$L$297,8,FALSE)</f>
        <v>1</v>
      </c>
      <c r="U276">
        <f>VLOOKUP($C276,'Results - OWASP'!$B$2:$L$297,9,FALSE)</f>
        <v>2</v>
      </c>
      <c r="V276">
        <f>VLOOKUP($C276,'Results - OWASP'!$B$2:$L$297,10,FALSE)</f>
        <v>1</v>
      </c>
      <c r="W276">
        <f>VLOOKUP($C276,'Results - OWASP'!$B$2:$L$297,11,FALSE)</f>
        <v>0</v>
      </c>
      <c r="X276">
        <f>VLOOKUP($C276,'Results - RiskLevel'!$B$2:$G$297,3,FALSE)</f>
        <v>20</v>
      </c>
      <c r="Y276">
        <f>VLOOKUP($C276,'Results - RiskLevel'!$B$2:$G$297,4,FALSE)</f>
        <v>7</v>
      </c>
      <c r="Z276">
        <f>VLOOKUP($C276,'Results - RiskLevel'!$B$2:$G$297,5,FALSE)</f>
        <v>10</v>
      </c>
      <c r="AA276">
        <f>VLOOKUP($C276,'Results - RiskLevel'!$B$2:$G$297,6,FALSE)</f>
        <v>3</v>
      </c>
      <c r="AB276">
        <f>VLOOKUP($C276,'Results - RiskLevel'!$B$2:$G$297,2,FALSE)</f>
        <v>0.54</v>
      </c>
    </row>
    <row r="277" spans="1:28" x14ac:dyDescent="0.2">
      <c r="A277">
        <v>276</v>
      </c>
      <c r="B277" t="s">
        <v>575</v>
      </c>
      <c r="C277" t="s">
        <v>576</v>
      </c>
      <c r="D277" t="s">
        <v>566</v>
      </c>
      <c r="E277" t="str">
        <f>VLOOKUP($C277,'APK Details'!$A$2:$E$295,3,FALSE)</f>
        <v>10,000,000+</v>
      </c>
      <c r="F277" t="str">
        <f>VLOOKUP($C277,'APK Details'!$A$2:$E$295,4,FALSE)</f>
        <v>1.1.5</v>
      </c>
      <c r="G277" t="str">
        <f>VLOOKUP($C277,'APK Details'!$A$2:$E$295,5,FALSE)</f>
        <v>2018-04-24</v>
      </c>
      <c r="H277" s="4">
        <f>VLOOKUP($C277,'Results - Sequence'!$B$2:$E$297,2,FALSE)</f>
        <v>44021.629162202662</v>
      </c>
      <c r="I277" s="4">
        <f>VLOOKUP($C277,'Results - Sequence'!$B$2:$E$297,3,FALSE)</f>
        <v>44021.629339670151</v>
      </c>
      <c r="J277" s="4">
        <f>VLOOKUP($C277,'Results - Sequence'!$B$2:$E$297,4,FALSE)</f>
        <v>1.7746748926583678E-4</v>
      </c>
      <c r="K277" t="str">
        <f>VLOOKUP($C277,Androbugs!$B$2:$C$297,2,FALSE)</f>
        <v>Y</v>
      </c>
      <c r="L277" t="str">
        <f>VLOOKUP($C277,Droidstatx!$B$2:$C$297,2,FALSE)</f>
        <v>Y</v>
      </c>
      <c r="M277" t="e">
        <f>VLOOKUP($C277,Super!$B$2:$C$297,2,FALSE)</f>
        <v>#N/A</v>
      </c>
      <c r="N277">
        <f>VLOOKUP($C277,'Results - OWASP'!$B$2:$L$297,2,FALSE)</f>
        <v>4</v>
      </c>
      <c r="O277">
        <f>VLOOKUP($C277,'Results - OWASP'!$B$2:$L$297,3,FALSE)</f>
        <v>3</v>
      </c>
      <c r="P277">
        <f>VLOOKUP($C277,'Results - OWASP'!$B$2:$L$297,4,FALSE)</f>
        <v>2</v>
      </c>
      <c r="Q277">
        <f>VLOOKUP($C277,'Results - OWASP'!$B$2:$L$297,5,FALSE)</f>
        <v>0</v>
      </c>
      <c r="R277">
        <f>VLOOKUP($C277,'Results - OWASP'!$B$2:$L$297,6,FALSE)</f>
        <v>2</v>
      </c>
      <c r="S277">
        <f>VLOOKUP($C277,'Results - OWASP'!$B$2:$L$297,7,FALSE)</f>
        <v>1</v>
      </c>
      <c r="T277">
        <f>VLOOKUP($C277,'Results - OWASP'!$B$2:$L$297,8,FALSE)</f>
        <v>1</v>
      </c>
      <c r="U277">
        <f>VLOOKUP($C277,'Results - OWASP'!$B$2:$L$297,9,FALSE)</f>
        <v>1</v>
      </c>
      <c r="V277">
        <f>VLOOKUP($C277,'Results - OWASP'!$B$2:$L$297,10,FALSE)</f>
        <v>2</v>
      </c>
      <c r="W277">
        <f>VLOOKUP($C277,'Results - OWASP'!$B$2:$L$297,11,FALSE)</f>
        <v>1</v>
      </c>
      <c r="X277">
        <f>VLOOKUP($C277,'Results - RiskLevel'!$B$2:$G$297,3,FALSE)</f>
        <v>17</v>
      </c>
      <c r="Y277">
        <f>VLOOKUP($C277,'Results - RiskLevel'!$B$2:$G$297,4,FALSE)</f>
        <v>4</v>
      </c>
      <c r="Z277">
        <f>VLOOKUP($C277,'Results - RiskLevel'!$B$2:$G$297,5,FALSE)</f>
        <v>10</v>
      </c>
      <c r="AA277">
        <f>VLOOKUP($C277,'Results - RiskLevel'!$B$2:$G$297,6,FALSE)</f>
        <v>3</v>
      </c>
      <c r="AB277">
        <f>VLOOKUP($C277,'Results - RiskLevel'!$B$2:$G$297,2,FALSE)</f>
        <v>0.56000000000000005</v>
      </c>
    </row>
    <row r="278" spans="1:28" x14ac:dyDescent="0.2">
      <c r="A278">
        <v>277</v>
      </c>
      <c r="B278" t="s">
        <v>577</v>
      </c>
      <c r="C278" t="s">
        <v>578</v>
      </c>
      <c r="D278" t="s">
        <v>566</v>
      </c>
      <c r="E278" t="str">
        <f>VLOOKUP($C278,'APK Details'!$A$2:$E$295,3,FALSE)</f>
        <v>1,000,000+</v>
      </c>
      <c r="F278" t="str">
        <f>VLOOKUP($C278,'APK Details'!$A$2:$E$295,4,FALSE)</f>
        <v>v-1.15</v>
      </c>
      <c r="G278" t="str">
        <f>VLOOKUP($C278,'APK Details'!$A$2:$E$295,5,FALSE)</f>
        <v>2019-06-20</v>
      </c>
      <c r="H278" s="4">
        <f>VLOOKUP($C278,'Results - Sequence'!$B$2:$E$297,2,FALSE)</f>
        <v>44021.549192250488</v>
      </c>
      <c r="I278" s="4">
        <f>VLOOKUP($C278,'Results - Sequence'!$B$2:$E$297,3,FALSE)</f>
        <v>44021.549736558081</v>
      </c>
      <c r="J278" s="4">
        <f>VLOOKUP($C278,'Results - Sequence'!$B$2:$E$297,4,FALSE)</f>
        <v>5.4430759337265044E-4</v>
      </c>
      <c r="K278" t="str">
        <f>VLOOKUP($C278,Androbugs!$B$2:$C$297,2,FALSE)</f>
        <v>Y</v>
      </c>
      <c r="L278" t="str">
        <f>VLOOKUP($C278,Droidstatx!$B$2:$C$297,2,FALSE)</f>
        <v>Y</v>
      </c>
      <c r="M278" t="str">
        <f>VLOOKUP($C278,Super!$B$2:$C$297,2,FALSE)</f>
        <v>Y</v>
      </c>
      <c r="N278">
        <f>VLOOKUP($C278,'Results - OWASP'!$B$2:$L$297,2,FALSE)</f>
        <v>8</v>
      </c>
      <c r="O278">
        <f>VLOOKUP($C278,'Results - OWASP'!$B$2:$L$297,3,FALSE)</f>
        <v>10</v>
      </c>
      <c r="P278">
        <f>VLOOKUP($C278,'Results - OWASP'!$B$2:$L$297,4,FALSE)</f>
        <v>5</v>
      </c>
      <c r="Q278">
        <f>VLOOKUP($C278,'Results - OWASP'!$B$2:$L$297,5,FALSE)</f>
        <v>0</v>
      </c>
      <c r="R278">
        <f>VLOOKUP($C278,'Results - OWASP'!$B$2:$L$297,6,FALSE)</f>
        <v>5</v>
      </c>
      <c r="S278">
        <f>VLOOKUP($C278,'Results - OWASP'!$B$2:$L$297,7,FALSE)</f>
        <v>1</v>
      </c>
      <c r="T278">
        <f>VLOOKUP($C278,'Results - OWASP'!$B$2:$L$297,8,FALSE)</f>
        <v>4</v>
      </c>
      <c r="U278">
        <f>VLOOKUP($C278,'Results - OWASP'!$B$2:$L$297,9,FALSE)</f>
        <v>4</v>
      </c>
      <c r="V278">
        <f>VLOOKUP($C278,'Results - OWASP'!$B$2:$L$297,10,FALSE)</f>
        <v>2</v>
      </c>
      <c r="W278">
        <f>VLOOKUP($C278,'Results - OWASP'!$B$2:$L$297,11,FALSE)</f>
        <v>1</v>
      </c>
      <c r="X278">
        <f>VLOOKUP($C278,'Results - RiskLevel'!$B$2:$G$297,3,FALSE)</f>
        <v>40</v>
      </c>
      <c r="Y278">
        <f>VLOOKUP($C278,'Results - RiskLevel'!$B$2:$G$297,4,FALSE)</f>
        <v>13</v>
      </c>
      <c r="Z278">
        <f>VLOOKUP($C278,'Results - RiskLevel'!$B$2:$G$297,5,FALSE)</f>
        <v>17</v>
      </c>
      <c r="AA278">
        <f>VLOOKUP($C278,'Results - RiskLevel'!$B$2:$G$297,6,FALSE)</f>
        <v>10</v>
      </c>
      <c r="AB278">
        <f>VLOOKUP($C278,'Results - RiskLevel'!$B$2:$G$297,2,FALSE)</f>
        <v>0.56000000000000005</v>
      </c>
    </row>
    <row r="279" spans="1:28" x14ac:dyDescent="0.2">
      <c r="A279">
        <v>278</v>
      </c>
      <c r="B279" t="s">
        <v>579</v>
      </c>
      <c r="C279" t="s">
        <v>580</v>
      </c>
      <c r="D279" t="s">
        <v>566</v>
      </c>
      <c r="E279" t="str">
        <f>VLOOKUP($C279,'APK Details'!$A$2:$E$295,3,FALSE)</f>
        <v>500,000+</v>
      </c>
      <c r="F279" t="str">
        <f>VLOOKUP($C279,'APK Details'!$A$2:$E$295,4,FALSE)</f>
        <v>3.33</v>
      </c>
      <c r="G279" t="str">
        <f>VLOOKUP($C279,'APK Details'!$A$2:$E$295,5,FALSE)</f>
        <v>2020-06-02</v>
      </c>
      <c r="H279" s="4" t="e">
        <f>VLOOKUP($C279,'Results - Sequence'!$B$2:$E$297,2,FALSE)</f>
        <v>#N/A</v>
      </c>
      <c r="I279" s="4" t="e">
        <f>VLOOKUP($C279,'Results - Sequence'!$B$2:$E$297,3,FALSE)</f>
        <v>#N/A</v>
      </c>
      <c r="J279" s="4" t="e">
        <f>VLOOKUP($C279,'Results - Sequence'!$B$2:$E$297,4,FALSE)</f>
        <v>#N/A</v>
      </c>
      <c r="K279" t="e">
        <f>VLOOKUP($C279,Androbugs!$B$2:$C$297,2,FALSE)</f>
        <v>#N/A</v>
      </c>
      <c r="L279" t="e">
        <f>VLOOKUP($C279,Droidstatx!$B$2:$C$297,2,FALSE)</f>
        <v>#N/A</v>
      </c>
      <c r="M279" t="e">
        <f>VLOOKUP($C279,Super!$B$2:$C$297,2,FALSE)</f>
        <v>#N/A</v>
      </c>
      <c r="N279" t="e">
        <f>VLOOKUP($C279,'Results - OWASP'!$B$2:$L$297,2,FALSE)</f>
        <v>#N/A</v>
      </c>
      <c r="O279" t="e">
        <f>VLOOKUP($C279,'Results - OWASP'!$B$2:$L$297,3,FALSE)</f>
        <v>#N/A</v>
      </c>
      <c r="P279" t="e">
        <f>VLOOKUP($C279,'Results - OWASP'!$B$2:$L$297,4,FALSE)</f>
        <v>#N/A</v>
      </c>
      <c r="Q279" t="e">
        <f>VLOOKUP($C279,'Results - OWASP'!$B$2:$L$297,5,FALSE)</f>
        <v>#N/A</v>
      </c>
      <c r="R279" t="e">
        <f>VLOOKUP($C279,'Results - OWASP'!$B$2:$L$297,6,FALSE)</f>
        <v>#N/A</v>
      </c>
      <c r="S279" t="e">
        <f>VLOOKUP($C279,'Results - OWASP'!$B$2:$L$297,7,FALSE)</f>
        <v>#N/A</v>
      </c>
      <c r="T279" t="e">
        <f>VLOOKUP($C279,'Results - OWASP'!$B$2:$L$297,8,FALSE)</f>
        <v>#N/A</v>
      </c>
      <c r="U279" t="e">
        <f>VLOOKUP($C279,'Results - OWASP'!$B$2:$L$297,9,FALSE)</f>
        <v>#N/A</v>
      </c>
      <c r="V279" t="e">
        <f>VLOOKUP($C279,'Results - OWASP'!$B$2:$L$297,10,FALSE)</f>
        <v>#N/A</v>
      </c>
      <c r="W279" t="e">
        <f>VLOOKUP($C279,'Results - OWASP'!$B$2:$L$297,11,FALSE)</f>
        <v>#N/A</v>
      </c>
      <c r="X279" t="e">
        <f>VLOOKUP($C279,'Results - RiskLevel'!$B$2:$G$297,3,FALSE)</f>
        <v>#N/A</v>
      </c>
      <c r="Y279" t="e">
        <f>VLOOKUP($C279,'Results - RiskLevel'!$B$2:$G$297,4,FALSE)</f>
        <v>#N/A</v>
      </c>
      <c r="Z279" t="e">
        <f>VLOOKUP($C279,'Results - RiskLevel'!$B$2:$G$297,5,FALSE)</f>
        <v>#N/A</v>
      </c>
      <c r="AA279" t="e">
        <f>VLOOKUP($C279,'Results - RiskLevel'!$B$2:$G$297,6,FALSE)</f>
        <v>#N/A</v>
      </c>
      <c r="AB279" t="e">
        <f>VLOOKUP($C279,'Results - RiskLevel'!$B$2:$G$297,2,FALSE)</f>
        <v>#N/A</v>
      </c>
    </row>
    <row r="280" spans="1:28" x14ac:dyDescent="0.2">
      <c r="A280">
        <v>279</v>
      </c>
      <c r="B280" t="s">
        <v>581</v>
      </c>
      <c r="C280" t="s">
        <v>582</v>
      </c>
      <c r="D280" t="s">
        <v>566</v>
      </c>
      <c r="E280" t="str">
        <f>VLOOKUP($C280,'APK Details'!$A$2:$E$295,3,FALSE)</f>
        <v>100,000,000+</v>
      </c>
      <c r="F280" t="str">
        <f>VLOOKUP($C280,'APK Details'!$A$2:$E$295,4,FALSE)</f>
        <v>2</v>
      </c>
      <c r="G280" t="str">
        <f>VLOOKUP($C280,'APK Details'!$A$2:$E$295,5,FALSE)</f>
        <v>2011-04-15</v>
      </c>
      <c r="H280" s="4">
        <f>VLOOKUP($C280,'Results - Sequence'!$B$2:$E$297,2,FALSE)</f>
        <v>44021.57036809581</v>
      </c>
      <c r="I280" s="4">
        <f>VLOOKUP($C280,'Results - Sequence'!$B$2:$E$297,3,FALSE)</f>
        <v>44021.57039211582</v>
      </c>
      <c r="J280" s="4">
        <f>VLOOKUP($C280,'Results - Sequence'!$B$2:$E$297,4,FALSE)</f>
        <v>2.4020009732339531E-5</v>
      </c>
      <c r="K280" t="str">
        <f>VLOOKUP($C280,Androbugs!$B$2:$C$297,2,FALSE)</f>
        <v>Y</v>
      </c>
      <c r="L280" t="str">
        <f>VLOOKUP($C280,Droidstatx!$B$2:$C$297,2,FALSE)</f>
        <v>N</v>
      </c>
      <c r="M280" t="str">
        <f>VLOOKUP($C280,Super!$B$2:$C$297,2,FALSE)</f>
        <v>Y</v>
      </c>
      <c r="N280">
        <f>VLOOKUP($C280,'Results - OWASP'!$B$2:$L$297,2,FALSE)</f>
        <v>1</v>
      </c>
      <c r="O280">
        <f>VLOOKUP($C280,'Results - OWASP'!$B$2:$L$297,3,FALSE)</f>
        <v>1</v>
      </c>
      <c r="P280">
        <f>VLOOKUP($C280,'Results - OWASP'!$B$2:$L$297,4,FALSE)</f>
        <v>0</v>
      </c>
      <c r="Q280">
        <f>VLOOKUP($C280,'Results - OWASP'!$B$2:$L$297,5,FALSE)</f>
        <v>0</v>
      </c>
      <c r="R280">
        <f>VLOOKUP($C280,'Results - OWASP'!$B$2:$L$297,6,FALSE)</f>
        <v>0</v>
      </c>
      <c r="S280">
        <f>VLOOKUP($C280,'Results - OWASP'!$B$2:$L$297,7,FALSE)</f>
        <v>0</v>
      </c>
      <c r="T280">
        <f>VLOOKUP($C280,'Results - OWASP'!$B$2:$L$297,8,FALSE)</f>
        <v>0</v>
      </c>
      <c r="U280">
        <f>VLOOKUP($C280,'Results - OWASP'!$B$2:$L$297,9,FALSE)</f>
        <v>0</v>
      </c>
      <c r="V280">
        <f>VLOOKUP($C280,'Results - OWASP'!$B$2:$L$297,10,FALSE)</f>
        <v>0</v>
      </c>
      <c r="W280">
        <f>VLOOKUP($C280,'Results - OWASP'!$B$2:$L$297,11,FALSE)</f>
        <v>0</v>
      </c>
      <c r="X280">
        <f>VLOOKUP($C280,'Results - RiskLevel'!$B$2:$G$297,3,FALSE)</f>
        <v>2</v>
      </c>
      <c r="Y280">
        <f>VLOOKUP($C280,'Results - RiskLevel'!$B$2:$G$297,4,FALSE)</f>
        <v>2</v>
      </c>
      <c r="Z280">
        <f>VLOOKUP($C280,'Results - RiskLevel'!$B$2:$G$297,5,FALSE)</f>
        <v>0</v>
      </c>
      <c r="AA280">
        <f>VLOOKUP($C280,'Results - RiskLevel'!$B$2:$G$297,6,FALSE)</f>
        <v>0</v>
      </c>
      <c r="AB280">
        <f>VLOOKUP($C280,'Results - RiskLevel'!$B$2:$G$297,2,FALSE)</f>
        <v>0.34</v>
      </c>
    </row>
    <row r="281" spans="1:28" x14ac:dyDescent="0.2">
      <c r="A281">
        <v>280</v>
      </c>
      <c r="B281" t="s">
        <v>583</v>
      </c>
      <c r="C281" t="s">
        <v>584</v>
      </c>
      <c r="D281" t="s">
        <v>566</v>
      </c>
      <c r="E281" t="str">
        <f>VLOOKUP($C281,'APK Details'!$A$2:$E$295,3,FALSE)</f>
        <v>5,000,000+</v>
      </c>
      <c r="F281" t="str">
        <f>VLOOKUP($C281,'APK Details'!$A$2:$E$295,4,FALSE)</f>
        <v>2.7.5.13.11</v>
      </c>
      <c r="G281" t="str">
        <f>VLOOKUP($C281,'APK Details'!$A$2:$E$295,5,FALSE)</f>
        <v>2019-02-18</v>
      </c>
      <c r="H281" s="4">
        <f>VLOOKUP($C281,'Results - Sequence'!$B$2:$E$297,2,FALSE)</f>
        <v>44021.652697356461</v>
      </c>
      <c r="I281" s="4">
        <f>VLOOKUP($C281,'Results - Sequence'!$B$2:$E$297,3,FALSE)</f>
        <v>44021.653065140963</v>
      </c>
      <c r="J281" s="4">
        <f>VLOOKUP($C281,'Results - Sequence'!$B$2:$E$297,4,FALSE)</f>
        <v>3.6778450157726184E-4</v>
      </c>
      <c r="K281" t="str">
        <f>VLOOKUP($C281,Androbugs!$B$2:$C$297,2,FALSE)</f>
        <v>Y</v>
      </c>
      <c r="L281" t="str">
        <f>VLOOKUP($C281,Droidstatx!$B$2:$C$297,2,FALSE)</f>
        <v>Y</v>
      </c>
      <c r="M281" t="str">
        <f>VLOOKUP($C281,Super!$B$2:$C$297,2,FALSE)</f>
        <v>Y</v>
      </c>
      <c r="N281">
        <f>VLOOKUP($C281,'Results - OWASP'!$B$2:$L$297,2,FALSE)</f>
        <v>9</v>
      </c>
      <c r="O281">
        <f>VLOOKUP($C281,'Results - OWASP'!$B$2:$L$297,3,FALSE)</f>
        <v>7</v>
      </c>
      <c r="P281">
        <f>VLOOKUP($C281,'Results - OWASP'!$B$2:$L$297,4,FALSE)</f>
        <v>3</v>
      </c>
      <c r="Q281">
        <f>VLOOKUP($C281,'Results - OWASP'!$B$2:$L$297,5,FALSE)</f>
        <v>0</v>
      </c>
      <c r="R281">
        <f>VLOOKUP($C281,'Results - OWASP'!$B$2:$L$297,6,FALSE)</f>
        <v>4</v>
      </c>
      <c r="S281">
        <f>VLOOKUP($C281,'Results - OWASP'!$B$2:$L$297,7,FALSE)</f>
        <v>1</v>
      </c>
      <c r="T281">
        <f>VLOOKUP($C281,'Results - OWASP'!$B$2:$L$297,8,FALSE)</f>
        <v>5</v>
      </c>
      <c r="U281">
        <f>VLOOKUP($C281,'Results - OWASP'!$B$2:$L$297,9,FALSE)</f>
        <v>3</v>
      </c>
      <c r="V281">
        <f>VLOOKUP($C281,'Results - OWASP'!$B$2:$L$297,10,FALSE)</f>
        <v>1</v>
      </c>
      <c r="W281">
        <f>VLOOKUP($C281,'Results - OWASP'!$B$2:$L$297,11,FALSE)</f>
        <v>1</v>
      </c>
      <c r="X281">
        <f>VLOOKUP($C281,'Results - RiskLevel'!$B$2:$G$297,3,FALSE)</f>
        <v>34</v>
      </c>
      <c r="Y281">
        <f>VLOOKUP($C281,'Results - RiskLevel'!$B$2:$G$297,4,FALSE)</f>
        <v>12</v>
      </c>
      <c r="Z281">
        <f>VLOOKUP($C281,'Results - RiskLevel'!$B$2:$G$297,5,FALSE)</f>
        <v>16</v>
      </c>
      <c r="AA281">
        <f>VLOOKUP($C281,'Results - RiskLevel'!$B$2:$G$297,6,FALSE)</f>
        <v>6</v>
      </c>
      <c r="AB281">
        <f>VLOOKUP($C281,'Results - RiskLevel'!$B$2:$G$297,2,FALSE)</f>
        <v>0.55000000000000004</v>
      </c>
    </row>
    <row r="282" spans="1:28" x14ac:dyDescent="0.2">
      <c r="A282">
        <v>281</v>
      </c>
      <c r="B282" t="s">
        <v>585</v>
      </c>
      <c r="C282" t="s">
        <v>586</v>
      </c>
      <c r="D282" t="s">
        <v>587</v>
      </c>
      <c r="E282" t="str">
        <f>VLOOKUP($C282,'APK Details'!$A$2:$E$295,3,FALSE)</f>
        <v>100,000,000+</v>
      </c>
      <c r="F282" t="str">
        <f>VLOOKUP($C282,'APK Details'!$A$2:$E$295,4,FALSE)</f>
        <v>5.1.28652.0706</v>
      </c>
      <c r="G282" t="str">
        <f>VLOOKUP($C282,'APK Details'!$A$2:$E$295,5,FALSE)</f>
        <v>2013-01-24</v>
      </c>
      <c r="H282" s="4">
        <f>VLOOKUP($C282,'Results - Sequence'!$B$2:$E$297,2,FALSE)</f>
        <v>44021.626194214841</v>
      </c>
      <c r="I282" s="4">
        <f>VLOOKUP($C282,'Results - Sequence'!$B$2:$E$297,3,FALSE)</f>
        <v>44021.626535024807</v>
      </c>
      <c r="J282" s="4">
        <f>VLOOKUP($C282,'Results - Sequence'!$B$2:$E$297,4,FALSE)</f>
        <v>3.4080996556440368E-4</v>
      </c>
      <c r="K282" t="str">
        <f>VLOOKUP($C282,Androbugs!$B$2:$C$297,2,FALSE)</f>
        <v>Y</v>
      </c>
      <c r="L282" t="str">
        <f>VLOOKUP($C282,Droidstatx!$B$2:$C$297,2,FALSE)</f>
        <v>Y</v>
      </c>
      <c r="M282" t="e">
        <f>VLOOKUP($C282,Super!$B$2:$C$297,2,FALSE)</f>
        <v>#N/A</v>
      </c>
      <c r="N282">
        <f>VLOOKUP($C282,'Results - OWASP'!$B$2:$L$297,2,FALSE)</f>
        <v>8</v>
      </c>
      <c r="O282">
        <f>VLOOKUP($C282,'Results - OWASP'!$B$2:$L$297,3,FALSE)</f>
        <v>1</v>
      </c>
      <c r="P282">
        <f>VLOOKUP($C282,'Results - OWASP'!$B$2:$L$297,4,FALSE)</f>
        <v>2</v>
      </c>
      <c r="Q282">
        <f>VLOOKUP($C282,'Results - OWASP'!$B$2:$L$297,5,FALSE)</f>
        <v>0</v>
      </c>
      <c r="R282">
        <f>VLOOKUP($C282,'Results - OWASP'!$B$2:$L$297,6,FALSE)</f>
        <v>0</v>
      </c>
      <c r="S282">
        <f>VLOOKUP($C282,'Results - OWASP'!$B$2:$L$297,7,FALSE)</f>
        <v>1</v>
      </c>
      <c r="T282">
        <f>VLOOKUP($C282,'Results - OWASP'!$B$2:$L$297,8,FALSE)</f>
        <v>1</v>
      </c>
      <c r="U282">
        <f>VLOOKUP($C282,'Results - OWASP'!$B$2:$L$297,9,FALSE)</f>
        <v>1</v>
      </c>
      <c r="V282">
        <f>VLOOKUP($C282,'Results - OWASP'!$B$2:$L$297,10,FALSE)</f>
        <v>0</v>
      </c>
      <c r="W282">
        <f>VLOOKUP($C282,'Results - OWASP'!$B$2:$L$297,11,FALSE)</f>
        <v>0</v>
      </c>
      <c r="X282">
        <f>VLOOKUP($C282,'Results - RiskLevel'!$B$2:$G$297,3,FALSE)</f>
        <v>14</v>
      </c>
      <c r="Y282">
        <f>VLOOKUP($C282,'Results - RiskLevel'!$B$2:$G$297,4,FALSE)</f>
        <v>5</v>
      </c>
      <c r="Z282">
        <f>VLOOKUP($C282,'Results - RiskLevel'!$B$2:$G$297,5,FALSE)</f>
        <v>7</v>
      </c>
      <c r="AA282">
        <f>VLOOKUP($C282,'Results - RiskLevel'!$B$2:$G$297,6,FALSE)</f>
        <v>2</v>
      </c>
      <c r="AB282">
        <f>VLOOKUP($C282,'Results - RiskLevel'!$B$2:$G$297,2,FALSE)</f>
        <v>0.45</v>
      </c>
    </row>
    <row r="283" spans="1:28" x14ac:dyDescent="0.2">
      <c r="A283">
        <v>282</v>
      </c>
      <c r="B283" t="s">
        <v>588</v>
      </c>
      <c r="C283" t="s">
        <v>589</v>
      </c>
      <c r="D283" t="s">
        <v>587</v>
      </c>
      <c r="E283" t="str">
        <f>VLOOKUP($C283,'APK Details'!$A$2:$E$295,3,FALSE)</f>
        <v>50,000,000+</v>
      </c>
      <c r="F283" t="str">
        <f>VLOOKUP($C283,'APK Details'!$A$2:$E$295,4,FALSE)</f>
        <v>1416/1.0.0.2020061103</v>
      </c>
      <c r="G283" t="str">
        <f>VLOOKUP($C283,'APK Details'!$A$2:$E$295,5,FALSE)</f>
        <v>2016-11-02</v>
      </c>
      <c r="H283" s="4">
        <f>VLOOKUP($C283,'Results - Sequence'!$B$2:$E$297,2,FALSE)</f>
        <v>44021.644679266872</v>
      </c>
      <c r="I283" s="4">
        <f>VLOOKUP($C283,'Results - Sequence'!$B$2:$E$297,3,FALSE)</f>
        <v>44021.645067146317</v>
      </c>
      <c r="J283" s="4">
        <f>VLOOKUP($C283,'Results - Sequence'!$B$2:$E$297,4,FALSE)</f>
        <v>3.8787944504292682E-4</v>
      </c>
      <c r="K283" t="str">
        <f>VLOOKUP($C283,Androbugs!$B$2:$C$297,2,FALSE)</f>
        <v>Y</v>
      </c>
      <c r="L283" t="str">
        <f>VLOOKUP($C283,Droidstatx!$B$2:$C$297,2,FALSE)</f>
        <v>Y</v>
      </c>
      <c r="M283" t="e">
        <f>VLOOKUP($C283,Super!$B$2:$C$297,2,FALSE)</f>
        <v>#N/A</v>
      </c>
      <c r="N283">
        <f>VLOOKUP($C283,'Results - OWASP'!$B$2:$L$297,2,FALSE)</f>
        <v>5</v>
      </c>
      <c r="O283">
        <f>VLOOKUP($C283,'Results - OWASP'!$B$2:$L$297,3,FALSE)</f>
        <v>3</v>
      </c>
      <c r="P283">
        <f>VLOOKUP($C283,'Results - OWASP'!$B$2:$L$297,4,FALSE)</f>
        <v>2</v>
      </c>
      <c r="Q283">
        <f>VLOOKUP($C283,'Results - OWASP'!$B$2:$L$297,5,FALSE)</f>
        <v>0</v>
      </c>
      <c r="R283">
        <f>VLOOKUP($C283,'Results - OWASP'!$B$2:$L$297,6,FALSE)</f>
        <v>1</v>
      </c>
      <c r="S283">
        <f>VLOOKUP($C283,'Results - OWASP'!$B$2:$L$297,7,FALSE)</f>
        <v>1</v>
      </c>
      <c r="T283">
        <f>VLOOKUP($C283,'Results - OWASP'!$B$2:$L$297,8,FALSE)</f>
        <v>1</v>
      </c>
      <c r="U283">
        <f>VLOOKUP($C283,'Results - OWASP'!$B$2:$L$297,9,FALSE)</f>
        <v>1</v>
      </c>
      <c r="V283">
        <f>VLOOKUP($C283,'Results - OWASP'!$B$2:$L$297,10,FALSE)</f>
        <v>1</v>
      </c>
      <c r="W283">
        <f>VLOOKUP($C283,'Results - OWASP'!$B$2:$L$297,11,FALSE)</f>
        <v>0</v>
      </c>
      <c r="X283">
        <f>VLOOKUP($C283,'Results - RiskLevel'!$B$2:$G$297,3,FALSE)</f>
        <v>15</v>
      </c>
      <c r="Y283">
        <f>VLOOKUP($C283,'Results - RiskLevel'!$B$2:$G$297,4,FALSE)</f>
        <v>4</v>
      </c>
      <c r="Z283">
        <f>VLOOKUP($C283,'Results - RiskLevel'!$B$2:$G$297,5,FALSE)</f>
        <v>8</v>
      </c>
      <c r="AA283">
        <f>VLOOKUP($C283,'Results - RiskLevel'!$B$2:$G$297,6,FALSE)</f>
        <v>3</v>
      </c>
      <c r="AB283">
        <f>VLOOKUP($C283,'Results - RiskLevel'!$B$2:$G$297,2,FALSE)</f>
        <v>0.49</v>
      </c>
    </row>
    <row r="284" spans="1:28" x14ac:dyDescent="0.2">
      <c r="A284">
        <v>283</v>
      </c>
      <c r="B284" t="s">
        <v>590</v>
      </c>
      <c r="C284" t="s">
        <v>591</v>
      </c>
      <c r="D284" t="s">
        <v>587</v>
      </c>
      <c r="E284" t="str">
        <f>VLOOKUP($C284,'APK Details'!$A$2:$E$295,3,FALSE)</f>
        <v>50,000,000+</v>
      </c>
      <c r="F284" t="str">
        <f>VLOOKUP($C284,'APK Details'!$A$2:$E$295,4,FALSE)</f>
        <v>43.0.318330421</v>
      </c>
      <c r="G284" t="str">
        <f>VLOOKUP($C284,'APK Details'!$A$2:$E$295,5,FALSE)</f>
        <v>2017-03-09</v>
      </c>
      <c r="H284" s="4">
        <f>VLOOKUP($C284,'Results - Sequence'!$B$2:$E$297,2,FALSE)</f>
        <v>44021.581780396184</v>
      </c>
      <c r="I284" s="4">
        <f>VLOOKUP($C284,'Results - Sequence'!$B$2:$E$297,3,FALSE)</f>
        <v>44021.58214090531</v>
      </c>
      <c r="J284" s="4">
        <f>VLOOKUP($C284,'Results - Sequence'!$B$2:$E$297,4,FALSE)</f>
        <v>3.6050912603968754E-4</v>
      </c>
      <c r="K284" t="str">
        <f>VLOOKUP($C284,Androbugs!$B$2:$C$297,2,FALSE)</f>
        <v>Y</v>
      </c>
      <c r="L284" t="str">
        <f>VLOOKUP($C284,Droidstatx!$B$2:$C$297,2,FALSE)</f>
        <v>Y</v>
      </c>
      <c r="M284" t="str">
        <f>VLOOKUP($C284,Super!$B$2:$C$297,2,FALSE)</f>
        <v>Y</v>
      </c>
      <c r="N284">
        <f>VLOOKUP($C284,'Results - OWASP'!$B$2:$L$297,2,FALSE)</f>
        <v>1</v>
      </c>
      <c r="O284">
        <f>VLOOKUP($C284,'Results - OWASP'!$B$2:$L$297,3,FALSE)</f>
        <v>6</v>
      </c>
      <c r="P284">
        <f>VLOOKUP($C284,'Results - OWASP'!$B$2:$L$297,4,FALSE)</f>
        <v>3</v>
      </c>
      <c r="Q284">
        <f>VLOOKUP($C284,'Results - OWASP'!$B$2:$L$297,5,FALSE)</f>
        <v>0</v>
      </c>
      <c r="R284">
        <f>VLOOKUP($C284,'Results - OWASP'!$B$2:$L$297,6,FALSE)</f>
        <v>4</v>
      </c>
      <c r="S284">
        <f>VLOOKUP($C284,'Results - OWASP'!$B$2:$L$297,7,FALSE)</f>
        <v>0</v>
      </c>
      <c r="T284">
        <f>VLOOKUP($C284,'Results - OWASP'!$B$2:$L$297,8,FALSE)</f>
        <v>3</v>
      </c>
      <c r="U284">
        <f>VLOOKUP($C284,'Results - OWASP'!$B$2:$L$297,9,FALSE)</f>
        <v>1</v>
      </c>
      <c r="V284">
        <f>VLOOKUP($C284,'Results - OWASP'!$B$2:$L$297,10,FALSE)</f>
        <v>1</v>
      </c>
      <c r="W284">
        <f>VLOOKUP($C284,'Results - OWASP'!$B$2:$L$297,11,FALSE)</f>
        <v>0</v>
      </c>
      <c r="X284">
        <f>VLOOKUP($C284,'Results - RiskLevel'!$B$2:$G$297,3,FALSE)</f>
        <v>19</v>
      </c>
      <c r="Y284">
        <f>VLOOKUP($C284,'Results - RiskLevel'!$B$2:$G$297,4,FALSE)</f>
        <v>6</v>
      </c>
      <c r="Z284">
        <f>VLOOKUP($C284,'Results - RiskLevel'!$B$2:$G$297,5,FALSE)</f>
        <v>11</v>
      </c>
      <c r="AA284">
        <f>VLOOKUP($C284,'Results - RiskLevel'!$B$2:$G$297,6,FALSE)</f>
        <v>2</v>
      </c>
      <c r="AB284">
        <f>VLOOKUP($C284,'Results - RiskLevel'!$B$2:$G$297,2,FALSE)</f>
        <v>0.48</v>
      </c>
    </row>
    <row r="285" spans="1:28" x14ac:dyDescent="0.2">
      <c r="A285">
        <v>284</v>
      </c>
      <c r="B285" t="s">
        <v>592</v>
      </c>
      <c r="C285" t="s">
        <v>593</v>
      </c>
      <c r="D285" t="s">
        <v>587</v>
      </c>
      <c r="E285" t="str">
        <f>VLOOKUP($C285,'APK Details'!$A$2:$E$295,3,FALSE)</f>
        <v>500,000,000+</v>
      </c>
      <c r="F285" t="str">
        <f>VLOOKUP($C285,'APK Details'!$A$2:$E$295,4,FALSE)</f>
        <v>4.1.467</v>
      </c>
      <c r="G285" t="str">
        <f>VLOOKUP($C285,'APK Details'!$A$2:$E$295,5,FALSE)</f>
        <v>2011-04-07</v>
      </c>
      <c r="H285" s="4">
        <f>VLOOKUP($C285,'Results - Sequence'!$B$2:$E$297,2,FALSE)</f>
        <v>44021.547920139899</v>
      </c>
      <c r="I285" s="4">
        <f>VLOOKUP($C285,'Results - Sequence'!$B$2:$E$297,3,FALSE)</f>
        <v>44021.54841044698</v>
      </c>
      <c r="J285" s="4">
        <f>VLOOKUP($C285,'Results - Sequence'!$B$2:$E$297,4,FALSE)</f>
        <v>4.9030708032660186E-4</v>
      </c>
      <c r="K285" t="str">
        <f>VLOOKUP($C285,Androbugs!$B$2:$C$297,2,FALSE)</f>
        <v>Y</v>
      </c>
      <c r="L285" t="str">
        <f>VLOOKUP($C285,Droidstatx!$B$2:$C$297,2,FALSE)</f>
        <v>Y</v>
      </c>
      <c r="M285" t="str">
        <f>VLOOKUP($C285,Super!$B$2:$C$297,2,FALSE)</f>
        <v>Y</v>
      </c>
      <c r="N285">
        <f>VLOOKUP($C285,'Results - OWASP'!$B$2:$L$297,2,FALSE)</f>
        <v>8</v>
      </c>
      <c r="O285">
        <f>VLOOKUP($C285,'Results - OWASP'!$B$2:$L$297,3,FALSE)</f>
        <v>4</v>
      </c>
      <c r="P285">
        <f>VLOOKUP($C285,'Results - OWASP'!$B$2:$L$297,4,FALSE)</f>
        <v>2</v>
      </c>
      <c r="Q285">
        <f>VLOOKUP($C285,'Results - OWASP'!$B$2:$L$297,5,FALSE)</f>
        <v>0</v>
      </c>
      <c r="R285">
        <f>VLOOKUP($C285,'Results - OWASP'!$B$2:$L$297,6,FALSE)</f>
        <v>2</v>
      </c>
      <c r="S285">
        <f>VLOOKUP($C285,'Results - OWASP'!$B$2:$L$297,7,FALSE)</f>
        <v>1</v>
      </c>
      <c r="T285">
        <f>VLOOKUP($C285,'Results - OWASP'!$B$2:$L$297,8,FALSE)</f>
        <v>4</v>
      </c>
      <c r="U285">
        <f>VLOOKUP($C285,'Results - OWASP'!$B$2:$L$297,9,FALSE)</f>
        <v>1</v>
      </c>
      <c r="V285">
        <f>VLOOKUP($C285,'Results - OWASP'!$B$2:$L$297,10,FALSE)</f>
        <v>0</v>
      </c>
      <c r="W285">
        <f>VLOOKUP($C285,'Results - OWASP'!$B$2:$L$297,11,FALSE)</f>
        <v>0</v>
      </c>
      <c r="X285">
        <f>VLOOKUP($C285,'Results - RiskLevel'!$B$2:$G$297,3,FALSE)</f>
        <v>22</v>
      </c>
      <c r="Y285">
        <f>VLOOKUP($C285,'Results - RiskLevel'!$B$2:$G$297,4,FALSE)</f>
        <v>7</v>
      </c>
      <c r="Z285">
        <f>VLOOKUP($C285,'Results - RiskLevel'!$B$2:$G$297,5,FALSE)</f>
        <v>13</v>
      </c>
      <c r="AA285">
        <f>VLOOKUP($C285,'Results - RiskLevel'!$B$2:$G$297,6,FALSE)</f>
        <v>2</v>
      </c>
      <c r="AB285">
        <f>VLOOKUP($C285,'Results - RiskLevel'!$B$2:$G$297,2,FALSE)</f>
        <v>0.51</v>
      </c>
    </row>
    <row r="286" spans="1:28" x14ac:dyDescent="0.2">
      <c r="A286">
        <v>285</v>
      </c>
      <c r="B286" t="s">
        <v>594</v>
      </c>
      <c r="C286" t="s">
        <v>595</v>
      </c>
      <c r="D286" t="s">
        <v>587</v>
      </c>
      <c r="E286" t="str">
        <f>VLOOKUP($C286,'APK Details'!$A$2:$E$295,3,FALSE)</f>
        <v>500,000+</v>
      </c>
      <c r="F286" t="str">
        <f>VLOOKUP($C286,'APK Details'!$A$2:$E$295,4,FALSE)</f>
        <v>5.0.10</v>
      </c>
      <c r="G286" t="str">
        <f>VLOOKUP($C286,'APK Details'!$A$2:$E$295,5,FALSE)</f>
        <v>2016-07-25</v>
      </c>
      <c r="H286" s="4">
        <f>VLOOKUP($C286,'Results - Sequence'!$B$2:$E$297,2,FALSE)</f>
        <v>44021.606681897203</v>
      </c>
      <c r="I286" s="4">
        <f>VLOOKUP($C286,'Results - Sequence'!$B$2:$E$297,3,FALSE)</f>
        <v>44021.606957040844</v>
      </c>
      <c r="J286" s="4">
        <f>VLOOKUP($C286,'Results - Sequence'!$B$2:$E$297,4,FALSE)</f>
        <v>2.7514364046510309E-4</v>
      </c>
      <c r="K286" t="str">
        <f>VLOOKUP($C286,Androbugs!$B$2:$C$297,2,FALSE)</f>
        <v>Y</v>
      </c>
      <c r="L286" t="str">
        <f>VLOOKUP($C286,Droidstatx!$B$2:$C$297,2,FALSE)</f>
        <v>Y</v>
      </c>
      <c r="M286" t="str">
        <f>VLOOKUP($C286,Super!$B$2:$C$297,2,FALSE)</f>
        <v>Y</v>
      </c>
      <c r="N286">
        <f>VLOOKUP($C286,'Results - OWASP'!$B$2:$L$297,2,FALSE)</f>
        <v>10</v>
      </c>
      <c r="O286">
        <f>VLOOKUP($C286,'Results - OWASP'!$B$2:$L$297,3,FALSE)</f>
        <v>8</v>
      </c>
      <c r="P286">
        <f>VLOOKUP($C286,'Results - OWASP'!$B$2:$L$297,4,FALSE)</f>
        <v>3</v>
      </c>
      <c r="Q286">
        <f>VLOOKUP($C286,'Results - OWASP'!$B$2:$L$297,5,FALSE)</f>
        <v>0</v>
      </c>
      <c r="R286">
        <f>VLOOKUP($C286,'Results - OWASP'!$B$2:$L$297,6,FALSE)</f>
        <v>4</v>
      </c>
      <c r="S286">
        <f>VLOOKUP($C286,'Results - OWASP'!$B$2:$L$297,7,FALSE)</f>
        <v>1</v>
      </c>
      <c r="T286">
        <f>VLOOKUP($C286,'Results - OWASP'!$B$2:$L$297,8,FALSE)</f>
        <v>5</v>
      </c>
      <c r="U286">
        <f>VLOOKUP($C286,'Results - OWASP'!$B$2:$L$297,9,FALSE)</f>
        <v>3</v>
      </c>
      <c r="V286">
        <f>VLOOKUP($C286,'Results - OWASP'!$B$2:$L$297,10,FALSE)</f>
        <v>1</v>
      </c>
      <c r="W286">
        <f>VLOOKUP($C286,'Results - OWASP'!$B$2:$L$297,11,FALSE)</f>
        <v>0</v>
      </c>
      <c r="X286">
        <f>VLOOKUP($C286,'Results - RiskLevel'!$B$2:$G$297,3,FALSE)</f>
        <v>35</v>
      </c>
      <c r="Y286">
        <f>VLOOKUP($C286,'Results - RiskLevel'!$B$2:$G$297,4,FALSE)</f>
        <v>15</v>
      </c>
      <c r="Z286">
        <f>VLOOKUP($C286,'Results - RiskLevel'!$B$2:$G$297,5,FALSE)</f>
        <v>13</v>
      </c>
      <c r="AA286">
        <f>VLOOKUP($C286,'Results - RiskLevel'!$B$2:$G$297,6,FALSE)</f>
        <v>7</v>
      </c>
      <c r="AB286">
        <f>VLOOKUP($C286,'Results - RiskLevel'!$B$2:$G$297,2,FALSE)</f>
        <v>0.52</v>
      </c>
    </row>
    <row r="287" spans="1:28" x14ac:dyDescent="0.2">
      <c r="A287">
        <v>286</v>
      </c>
      <c r="B287" t="s">
        <v>596</v>
      </c>
      <c r="C287" t="s">
        <v>597</v>
      </c>
      <c r="D287" t="s">
        <v>587</v>
      </c>
      <c r="E287" t="str">
        <f>VLOOKUP($C287,'APK Details'!$A$2:$E$295,3,FALSE)</f>
        <v>10,000,000+</v>
      </c>
      <c r="F287" t="str">
        <f>VLOOKUP($C287,'APK Details'!$A$2:$E$295,4,FALSE)</f>
        <v>Varies with device</v>
      </c>
      <c r="G287" t="str">
        <f>VLOOKUP($C287,'APK Details'!$A$2:$E$295,5,FALSE)</f>
        <v>2017-10-13</v>
      </c>
      <c r="H287" s="4">
        <f>VLOOKUP($C287,'Results - Sequence'!$B$2:$E$297,2,FALSE)</f>
        <v>44021.640580010477</v>
      </c>
      <c r="I287" s="4">
        <f>VLOOKUP($C287,'Results - Sequence'!$B$2:$E$297,3,FALSE)</f>
        <v>44021.641057560097</v>
      </c>
      <c r="J287" s="4">
        <f>VLOOKUP($C287,'Results - Sequence'!$B$2:$E$297,4,FALSE)</f>
        <v>4.7754961997270584E-4</v>
      </c>
      <c r="K287" t="str">
        <f>VLOOKUP($C287,Androbugs!$B$2:$C$297,2,FALSE)</f>
        <v>Y</v>
      </c>
      <c r="L287" t="str">
        <f>VLOOKUP($C287,Droidstatx!$B$2:$C$297,2,FALSE)</f>
        <v>Y</v>
      </c>
      <c r="M287" t="str">
        <f>VLOOKUP($C287,Super!$B$2:$C$297,2,FALSE)</f>
        <v>Y</v>
      </c>
      <c r="N287">
        <f>VLOOKUP($C287,'Results - OWASP'!$B$2:$L$297,2,FALSE)</f>
        <v>9</v>
      </c>
      <c r="O287">
        <f>VLOOKUP($C287,'Results - OWASP'!$B$2:$L$297,3,FALSE)</f>
        <v>7</v>
      </c>
      <c r="P287">
        <f>VLOOKUP($C287,'Results - OWASP'!$B$2:$L$297,4,FALSE)</f>
        <v>5</v>
      </c>
      <c r="Q287">
        <f>VLOOKUP($C287,'Results - OWASP'!$B$2:$L$297,5,FALSE)</f>
        <v>0</v>
      </c>
      <c r="R287">
        <f>VLOOKUP($C287,'Results - OWASP'!$B$2:$L$297,6,FALSE)</f>
        <v>5</v>
      </c>
      <c r="S287">
        <f>VLOOKUP($C287,'Results - OWASP'!$B$2:$L$297,7,FALSE)</f>
        <v>1</v>
      </c>
      <c r="T287">
        <f>VLOOKUP($C287,'Results - OWASP'!$B$2:$L$297,8,FALSE)</f>
        <v>5</v>
      </c>
      <c r="U287">
        <f>VLOOKUP($C287,'Results - OWASP'!$B$2:$L$297,9,FALSE)</f>
        <v>2</v>
      </c>
      <c r="V287">
        <f>VLOOKUP($C287,'Results - OWASP'!$B$2:$L$297,10,FALSE)</f>
        <v>1</v>
      </c>
      <c r="W287">
        <f>VLOOKUP($C287,'Results - OWASP'!$B$2:$L$297,11,FALSE)</f>
        <v>1</v>
      </c>
      <c r="X287">
        <f>VLOOKUP($C287,'Results - RiskLevel'!$B$2:$G$297,3,FALSE)</f>
        <v>36</v>
      </c>
      <c r="Y287">
        <f>VLOOKUP($C287,'Results - RiskLevel'!$B$2:$G$297,4,FALSE)</f>
        <v>11</v>
      </c>
      <c r="Z287">
        <f>VLOOKUP($C287,'Results - RiskLevel'!$B$2:$G$297,5,FALSE)</f>
        <v>17</v>
      </c>
      <c r="AA287">
        <f>VLOOKUP($C287,'Results - RiskLevel'!$B$2:$G$297,6,FALSE)</f>
        <v>8</v>
      </c>
      <c r="AB287">
        <f>VLOOKUP($C287,'Results - RiskLevel'!$B$2:$G$297,2,FALSE)</f>
        <v>0.55000000000000004</v>
      </c>
    </row>
    <row r="288" spans="1:28" x14ac:dyDescent="0.2">
      <c r="A288">
        <v>287</v>
      </c>
      <c r="B288" t="s">
        <v>598</v>
      </c>
      <c r="C288" t="s">
        <v>599</v>
      </c>
      <c r="D288" t="s">
        <v>587</v>
      </c>
      <c r="E288" t="str">
        <f>VLOOKUP($C288,'APK Details'!$A$2:$E$295,3,FALSE)</f>
        <v>10,000,000+</v>
      </c>
      <c r="F288" t="str">
        <f>VLOOKUP($C288,'APK Details'!$A$2:$E$295,4,FALSE)</f>
        <v>Varies with device</v>
      </c>
      <c r="G288" t="str">
        <f>VLOOKUP($C288,'APK Details'!$A$2:$E$295,5,FALSE)</f>
        <v>2017-05-31</v>
      </c>
      <c r="H288" s="4">
        <f>VLOOKUP($C288,'Results - Sequence'!$B$2:$E$297,2,FALSE)</f>
        <v>44021.595973345138</v>
      </c>
      <c r="I288" s="4">
        <f>VLOOKUP($C288,'Results - Sequence'!$B$2:$E$297,3,FALSE)</f>
        <v>44021.596407948542</v>
      </c>
      <c r="J288" s="4">
        <f>VLOOKUP($C288,'Results - Sequence'!$B$2:$E$297,4,FALSE)</f>
        <v>4.3460340384626761E-4</v>
      </c>
      <c r="K288" t="str">
        <f>VLOOKUP($C288,Androbugs!$B$2:$C$297,2,FALSE)</f>
        <v>Y</v>
      </c>
      <c r="L288" t="str">
        <f>VLOOKUP($C288,Droidstatx!$B$2:$C$297,2,FALSE)</f>
        <v>Y</v>
      </c>
      <c r="M288" t="e">
        <f>VLOOKUP($C288,Super!$B$2:$C$297,2,FALSE)</f>
        <v>#N/A</v>
      </c>
      <c r="N288">
        <f>VLOOKUP($C288,'Results - OWASP'!$B$2:$L$297,2,FALSE)</f>
        <v>9</v>
      </c>
      <c r="O288">
        <f>VLOOKUP($C288,'Results - OWASP'!$B$2:$L$297,3,FALSE)</f>
        <v>2</v>
      </c>
      <c r="P288">
        <f>VLOOKUP($C288,'Results - OWASP'!$B$2:$L$297,4,FALSE)</f>
        <v>2</v>
      </c>
      <c r="Q288">
        <f>VLOOKUP($C288,'Results - OWASP'!$B$2:$L$297,5,FALSE)</f>
        <v>0</v>
      </c>
      <c r="R288">
        <f>VLOOKUP($C288,'Results - OWASP'!$B$2:$L$297,6,FALSE)</f>
        <v>1</v>
      </c>
      <c r="S288">
        <f>VLOOKUP($C288,'Results - OWASP'!$B$2:$L$297,7,FALSE)</f>
        <v>1</v>
      </c>
      <c r="T288">
        <f>VLOOKUP($C288,'Results - OWASP'!$B$2:$L$297,8,FALSE)</f>
        <v>1</v>
      </c>
      <c r="U288">
        <f>VLOOKUP($C288,'Results - OWASP'!$B$2:$L$297,9,FALSE)</f>
        <v>2</v>
      </c>
      <c r="V288">
        <f>VLOOKUP($C288,'Results - OWASP'!$B$2:$L$297,10,FALSE)</f>
        <v>1</v>
      </c>
      <c r="W288">
        <f>VLOOKUP($C288,'Results - OWASP'!$B$2:$L$297,11,FALSE)</f>
        <v>0</v>
      </c>
      <c r="X288">
        <f>VLOOKUP($C288,'Results - RiskLevel'!$B$2:$G$297,3,FALSE)</f>
        <v>19</v>
      </c>
      <c r="Y288">
        <f>VLOOKUP($C288,'Results - RiskLevel'!$B$2:$G$297,4,FALSE)</f>
        <v>6</v>
      </c>
      <c r="Z288">
        <f>VLOOKUP($C288,'Results - RiskLevel'!$B$2:$G$297,5,FALSE)</f>
        <v>9</v>
      </c>
      <c r="AA288">
        <f>VLOOKUP($C288,'Results - RiskLevel'!$B$2:$G$297,6,FALSE)</f>
        <v>4</v>
      </c>
      <c r="AB288">
        <f>VLOOKUP($C288,'Results - RiskLevel'!$B$2:$G$297,2,FALSE)</f>
        <v>0.5</v>
      </c>
    </row>
    <row r="289" spans="1:28" x14ac:dyDescent="0.2">
      <c r="A289">
        <v>288</v>
      </c>
      <c r="B289" t="s">
        <v>600</v>
      </c>
      <c r="C289" t="s">
        <v>601</v>
      </c>
      <c r="D289" t="s">
        <v>587</v>
      </c>
      <c r="E289" t="str">
        <f>VLOOKUP($C289,'APK Details'!$A$2:$E$295,3,FALSE)</f>
        <v>10,000,000+</v>
      </c>
      <c r="F289" t="str">
        <f>VLOOKUP($C289,'APK Details'!$A$2:$E$295,4,FALSE)</f>
        <v>6.2006.4198</v>
      </c>
      <c r="G289" t="str">
        <f>VLOOKUP($C289,'APK Details'!$A$2:$E$295,5,FALSE)</f>
        <v>2015-01-13</v>
      </c>
      <c r="H289" s="4">
        <f>VLOOKUP($C289,'Results - Sequence'!$B$2:$E$297,2,FALSE)</f>
        <v>44021.584816378541</v>
      </c>
      <c r="I289" s="4">
        <f>VLOOKUP($C289,'Results - Sequence'!$B$2:$E$297,3,FALSE)</f>
        <v>44021.585272889453</v>
      </c>
      <c r="J289" s="4">
        <f>VLOOKUP($C289,'Results - Sequence'!$B$2:$E$297,4,FALSE)</f>
        <v>4.5651091204490513E-4</v>
      </c>
      <c r="K289" t="str">
        <f>VLOOKUP($C289,Androbugs!$B$2:$C$297,2,FALSE)</f>
        <v>Y</v>
      </c>
      <c r="L289" t="str">
        <f>VLOOKUP($C289,Droidstatx!$B$2:$C$297,2,FALSE)</f>
        <v>Y</v>
      </c>
      <c r="M289" t="e">
        <f>VLOOKUP($C289,Super!$B$2:$C$297,2,FALSE)</f>
        <v>#N/A</v>
      </c>
      <c r="N289">
        <f>VLOOKUP($C289,'Results - OWASP'!$B$2:$L$297,2,FALSE)</f>
        <v>8</v>
      </c>
      <c r="O289">
        <f>VLOOKUP($C289,'Results - OWASP'!$B$2:$L$297,3,FALSE)</f>
        <v>3</v>
      </c>
      <c r="P289">
        <f>VLOOKUP($C289,'Results - OWASP'!$B$2:$L$297,4,FALSE)</f>
        <v>4</v>
      </c>
      <c r="Q289">
        <f>VLOOKUP($C289,'Results - OWASP'!$B$2:$L$297,5,FALSE)</f>
        <v>0</v>
      </c>
      <c r="R289">
        <f>VLOOKUP($C289,'Results - OWASP'!$B$2:$L$297,6,FALSE)</f>
        <v>2</v>
      </c>
      <c r="S289">
        <f>VLOOKUP($C289,'Results - OWASP'!$B$2:$L$297,7,FALSE)</f>
        <v>1</v>
      </c>
      <c r="T289">
        <f>VLOOKUP($C289,'Results - OWASP'!$B$2:$L$297,8,FALSE)</f>
        <v>1</v>
      </c>
      <c r="U289">
        <f>VLOOKUP($C289,'Results - OWASP'!$B$2:$L$297,9,FALSE)</f>
        <v>2</v>
      </c>
      <c r="V289">
        <f>VLOOKUP($C289,'Results - OWASP'!$B$2:$L$297,10,FALSE)</f>
        <v>1</v>
      </c>
      <c r="W289">
        <f>VLOOKUP($C289,'Results - OWASP'!$B$2:$L$297,11,FALSE)</f>
        <v>0</v>
      </c>
      <c r="X289">
        <f>VLOOKUP($C289,'Results - RiskLevel'!$B$2:$G$297,3,FALSE)</f>
        <v>22</v>
      </c>
      <c r="Y289">
        <f>VLOOKUP($C289,'Results - RiskLevel'!$B$2:$G$297,4,FALSE)</f>
        <v>7</v>
      </c>
      <c r="Z289">
        <f>VLOOKUP($C289,'Results - RiskLevel'!$B$2:$G$297,5,FALSE)</f>
        <v>10</v>
      </c>
      <c r="AA289">
        <f>VLOOKUP($C289,'Results - RiskLevel'!$B$2:$G$297,6,FALSE)</f>
        <v>5</v>
      </c>
      <c r="AB289">
        <f>VLOOKUP($C289,'Results - RiskLevel'!$B$2:$G$297,2,FALSE)</f>
        <v>0.5</v>
      </c>
    </row>
    <row r="290" spans="1:28" x14ac:dyDescent="0.2">
      <c r="A290">
        <v>289</v>
      </c>
      <c r="B290" t="s">
        <v>602</v>
      </c>
      <c r="C290" t="s">
        <v>603</v>
      </c>
      <c r="D290" t="s">
        <v>587</v>
      </c>
      <c r="E290" t="str">
        <f>VLOOKUP($C290,'APK Details'!$A$2:$E$295,3,FALSE)</f>
        <v>100,000+</v>
      </c>
      <c r="F290" t="str">
        <f>VLOOKUP($C290,'APK Details'!$A$2:$E$295,4,FALSE)</f>
        <v>4.1.1</v>
      </c>
      <c r="G290" t="str">
        <f>VLOOKUP($C290,'APK Details'!$A$2:$E$295,5,FALSE)</f>
        <v>2013-10-08</v>
      </c>
      <c r="H290" s="4">
        <f>VLOOKUP($C290,'Results - Sequence'!$B$2:$E$297,2,FALSE)</f>
        <v>44021.579669512663</v>
      </c>
      <c r="I290" s="4">
        <f>VLOOKUP($C290,'Results - Sequence'!$B$2:$E$297,3,FALSE)</f>
        <v>44021.579914335693</v>
      </c>
      <c r="J290" s="4">
        <f>VLOOKUP($C290,'Results - Sequence'!$B$2:$E$297,4,FALSE)</f>
        <v>2.4482302978867665E-4</v>
      </c>
      <c r="K290" t="str">
        <f>VLOOKUP($C290,Androbugs!$B$2:$C$297,2,FALSE)</f>
        <v>Y</v>
      </c>
      <c r="L290" t="str">
        <f>VLOOKUP($C290,Droidstatx!$B$2:$C$297,2,FALSE)</f>
        <v>Y</v>
      </c>
      <c r="M290" t="str">
        <f>VLOOKUP($C290,Super!$B$2:$C$297,2,FALSE)</f>
        <v>Y</v>
      </c>
      <c r="N290">
        <f>VLOOKUP($C290,'Results - OWASP'!$B$2:$L$297,2,FALSE)</f>
        <v>9</v>
      </c>
      <c r="O290">
        <f>VLOOKUP($C290,'Results - OWASP'!$B$2:$L$297,3,FALSE)</f>
        <v>6</v>
      </c>
      <c r="P290">
        <f>VLOOKUP($C290,'Results - OWASP'!$B$2:$L$297,4,FALSE)</f>
        <v>3</v>
      </c>
      <c r="Q290">
        <f>VLOOKUP($C290,'Results - OWASP'!$B$2:$L$297,5,FALSE)</f>
        <v>0</v>
      </c>
      <c r="R290">
        <f>VLOOKUP($C290,'Results - OWASP'!$B$2:$L$297,6,FALSE)</f>
        <v>4</v>
      </c>
      <c r="S290">
        <f>VLOOKUP($C290,'Results - OWASP'!$B$2:$L$297,7,FALSE)</f>
        <v>1</v>
      </c>
      <c r="T290">
        <f>VLOOKUP($C290,'Results - OWASP'!$B$2:$L$297,8,FALSE)</f>
        <v>5</v>
      </c>
      <c r="U290">
        <f>VLOOKUP($C290,'Results - OWASP'!$B$2:$L$297,9,FALSE)</f>
        <v>3</v>
      </c>
      <c r="V290">
        <f>VLOOKUP($C290,'Results - OWASP'!$B$2:$L$297,10,FALSE)</f>
        <v>1</v>
      </c>
      <c r="W290">
        <f>VLOOKUP($C290,'Results - OWASP'!$B$2:$L$297,11,FALSE)</f>
        <v>0</v>
      </c>
      <c r="X290">
        <f>VLOOKUP($C290,'Results - RiskLevel'!$B$2:$G$297,3,FALSE)</f>
        <v>32</v>
      </c>
      <c r="Y290">
        <f>VLOOKUP($C290,'Results - RiskLevel'!$B$2:$G$297,4,FALSE)</f>
        <v>11</v>
      </c>
      <c r="Z290">
        <f>VLOOKUP($C290,'Results - RiskLevel'!$B$2:$G$297,5,FALSE)</f>
        <v>15</v>
      </c>
      <c r="AA290">
        <f>VLOOKUP($C290,'Results - RiskLevel'!$B$2:$G$297,6,FALSE)</f>
        <v>6</v>
      </c>
      <c r="AB290">
        <f>VLOOKUP($C290,'Results - RiskLevel'!$B$2:$G$297,2,FALSE)</f>
        <v>0.56000000000000005</v>
      </c>
    </row>
    <row r="291" spans="1:28" x14ac:dyDescent="0.2">
      <c r="A291">
        <v>290</v>
      </c>
      <c r="B291" t="s">
        <v>604</v>
      </c>
      <c r="C291" t="s">
        <v>605</v>
      </c>
      <c r="D291" t="s">
        <v>587</v>
      </c>
      <c r="E291" t="str">
        <f>VLOOKUP($C291,'APK Details'!$A$2:$E$295,3,FALSE)</f>
        <v>10,000,000+</v>
      </c>
      <c r="F291" t="str">
        <f>VLOOKUP($C291,'APK Details'!$A$2:$E$295,4,FALSE)</f>
        <v>40.7.0</v>
      </c>
      <c r="G291" t="str">
        <f>VLOOKUP($C291,'APK Details'!$A$2:$E$295,5,FALSE)</f>
        <v>2011-02-09</v>
      </c>
      <c r="H291" s="4">
        <f>VLOOKUP($C291,'Results - Sequence'!$B$2:$E$297,2,FALSE)</f>
        <v>44021.582140971434</v>
      </c>
      <c r="I291" s="4">
        <f>VLOOKUP($C291,'Results - Sequence'!$B$2:$E$297,3,FALSE)</f>
        <v>44021.582571453218</v>
      </c>
      <c r="J291" s="4">
        <f>VLOOKUP($C291,'Results - Sequence'!$B$2:$E$297,4,FALSE)</f>
        <v>4.3048178486060351E-4</v>
      </c>
      <c r="K291" t="str">
        <f>VLOOKUP($C291,Androbugs!$B$2:$C$297,2,FALSE)</f>
        <v>Y</v>
      </c>
      <c r="L291" t="str">
        <f>VLOOKUP($C291,Droidstatx!$B$2:$C$297,2,FALSE)</f>
        <v>Y</v>
      </c>
      <c r="M291" t="e">
        <f>VLOOKUP($C291,Super!$B$2:$C$297,2,FALSE)</f>
        <v>#N/A</v>
      </c>
      <c r="N291">
        <f>VLOOKUP($C291,'Results - OWASP'!$B$2:$L$297,2,FALSE)</f>
        <v>10</v>
      </c>
      <c r="O291">
        <f>VLOOKUP($C291,'Results - OWASP'!$B$2:$L$297,3,FALSE)</f>
        <v>2</v>
      </c>
      <c r="P291">
        <f>VLOOKUP($C291,'Results - OWASP'!$B$2:$L$297,4,FALSE)</f>
        <v>3</v>
      </c>
      <c r="Q291">
        <f>VLOOKUP($C291,'Results - OWASP'!$B$2:$L$297,5,FALSE)</f>
        <v>0</v>
      </c>
      <c r="R291">
        <f>VLOOKUP($C291,'Results - OWASP'!$B$2:$L$297,6,FALSE)</f>
        <v>1</v>
      </c>
      <c r="S291">
        <f>VLOOKUP($C291,'Results - OWASP'!$B$2:$L$297,7,FALSE)</f>
        <v>1</v>
      </c>
      <c r="T291">
        <f>VLOOKUP($C291,'Results - OWASP'!$B$2:$L$297,8,FALSE)</f>
        <v>2</v>
      </c>
      <c r="U291">
        <f>VLOOKUP($C291,'Results - OWASP'!$B$2:$L$297,9,FALSE)</f>
        <v>3</v>
      </c>
      <c r="V291">
        <f>VLOOKUP($C291,'Results - OWASP'!$B$2:$L$297,10,FALSE)</f>
        <v>0</v>
      </c>
      <c r="W291">
        <f>VLOOKUP($C291,'Results - OWASP'!$B$2:$L$297,11,FALSE)</f>
        <v>0</v>
      </c>
      <c r="X291">
        <f>VLOOKUP($C291,'Results - RiskLevel'!$B$2:$G$297,3,FALSE)</f>
        <v>22</v>
      </c>
      <c r="Y291">
        <f>VLOOKUP($C291,'Results - RiskLevel'!$B$2:$G$297,4,FALSE)</f>
        <v>7</v>
      </c>
      <c r="Z291">
        <f>VLOOKUP($C291,'Results - RiskLevel'!$B$2:$G$297,5,FALSE)</f>
        <v>8</v>
      </c>
      <c r="AA291">
        <f>VLOOKUP($C291,'Results - RiskLevel'!$B$2:$G$297,6,FALSE)</f>
        <v>7</v>
      </c>
      <c r="AB291">
        <f>VLOOKUP($C291,'Results - RiskLevel'!$B$2:$G$297,2,FALSE)</f>
        <v>0.54</v>
      </c>
    </row>
    <row r="292" spans="1:28" x14ac:dyDescent="0.2">
      <c r="A292">
        <v>291</v>
      </c>
      <c r="B292" t="s">
        <v>606</v>
      </c>
      <c r="C292" t="s">
        <v>607</v>
      </c>
      <c r="D292" t="s">
        <v>608</v>
      </c>
      <c r="E292" t="str">
        <f>VLOOKUP($C292,'APK Details'!$A$2:$E$295,3,FALSE)</f>
        <v>100,000,000+</v>
      </c>
      <c r="F292" t="str">
        <f>VLOOKUP($C292,'APK Details'!$A$2:$E$295,4,FALSE)</f>
        <v>7.1.6</v>
      </c>
      <c r="G292" t="str">
        <f>VLOOKUP($C292,'APK Details'!$A$2:$E$295,5,FALSE)</f>
        <v>2014-03-18</v>
      </c>
      <c r="H292" s="4">
        <f>VLOOKUP($C292,'Results - Sequence'!$B$2:$E$297,2,FALSE)</f>
        <v>44021.574924370107</v>
      </c>
      <c r="I292" s="4">
        <f>VLOOKUP($C292,'Results - Sequence'!$B$2:$E$297,3,FALSE)</f>
        <v>44021.575426272502</v>
      </c>
      <c r="J292" s="4">
        <f>VLOOKUP($C292,'Results - Sequence'!$B$2:$E$297,4,FALSE)</f>
        <v>5.0190239562653005E-4</v>
      </c>
      <c r="K292" t="str">
        <f>VLOOKUP($C292,Androbugs!$B$2:$C$297,2,FALSE)</f>
        <v>Y</v>
      </c>
      <c r="L292" t="str">
        <f>VLOOKUP($C292,Droidstatx!$B$2:$C$297,2,FALSE)</f>
        <v>Y</v>
      </c>
      <c r="M292" t="str">
        <f>VLOOKUP($C292,Super!$B$2:$C$297,2,FALSE)</f>
        <v>Y</v>
      </c>
      <c r="N292">
        <f>VLOOKUP($C292,'Results - OWASP'!$B$2:$L$297,2,FALSE)</f>
        <v>14</v>
      </c>
      <c r="O292">
        <f>VLOOKUP($C292,'Results - OWASP'!$B$2:$L$297,3,FALSE)</f>
        <v>8</v>
      </c>
      <c r="P292">
        <f>VLOOKUP($C292,'Results - OWASP'!$B$2:$L$297,4,FALSE)</f>
        <v>6</v>
      </c>
      <c r="Q292">
        <f>VLOOKUP($C292,'Results - OWASP'!$B$2:$L$297,5,FALSE)</f>
        <v>0</v>
      </c>
      <c r="R292">
        <f>VLOOKUP($C292,'Results - OWASP'!$B$2:$L$297,6,FALSE)</f>
        <v>6</v>
      </c>
      <c r="S292">
        <f>VLOOKUP($C292,'Results - OWASP'!$B$2:$L$297,7,FALSE)</f>
        <v>1</v>
      </c>
      <c r="T292">
        <f>VLOOKUP($C292,'Results - OWASP'!$B$2:$L$297,8,FALSE)</f>
        <v>7</v>
      </c>
      <c r="U292">
        <f>VLOOKUP($C292,'Results - OWASP'!$B$2:$L$297,9,FALSE)</f>
        <v>4</v>
      </c>
      <c r="V292">
        <f>VLOOKUP($C292,'Results - OWASP'!$B$2:$L$297,10,FALSE)</f>
        <v>2</v>
      </c>
      <c r="W292">
        <f>VLOOKUP($C292,'Results - OWASP'!$B$2:$L$297,11,FALSE)</f>
        <v>0</v>
      </c>
      <c r="X292">
        <f>VLOOKUP($C292,'Results - RiskLevel'!$B$2:$G$297,3,FALSE)</f>
        <v>48</v>
      </c>
      <c r="Y292">
        <f>VLOOKUP($C292,'Results - RiskLevel'!$B$2:$G$297,4,FALSE)</f>
        <v>15</v>
      </c>
      <c r="Z292">
        <f>VLOOKUP($C292,'Results - RiskLevel'!$B$2:$G$297,5,FALSE)</f>
        <v>20</v>
      </c>
      <c r="AA292">
        <f>VLOOKUP($C292,'Results - RiskLevel'!$B$2:$G$297,6,FALSE)</f>
        <v>13</v>
      </c>
      <c r="AB292">
        <f>VLOOKUP($C292,'Results - RiskLevel'!$B$2:$G$297,2,FALSE)</f>
        <v>0.55000000000000004</v>
      </c>
    </row>
    <row r="293" spans="1:28" x14ac:dyDescent="0.2">
      <c r="A293">
        <v>292</v>
      </c>
      <c r="B293" t="s">
        <v>609</v>
      </c>
      <c r="C293" t="s">
        <v>610</v>
      </c>
      <c r="D293" t="s">
        <v>608</v>
      </c>
      <c r="E293" t="str">
        <f>VLOOKUP($C293,'APK Details'!$A$2:$E$295,3,FALSE)</f>
        <v>100,000,000+</v>
      </c>
      <c r="F293" t="str">
        <f>VLOOKUP($C293,'APK Details'!$A$2:$E$295,4,FALSE)</f>
        <v>4.40.0</v>
      </c>
      <c r="G293" t="str">
        <f>VLOOKUP($C293,'APK Details'!$A$2:$E$295,5,FALSE)</f>
        <v>2012-07-26</v>
      </c>
      <c r="H293" s="4">
        <f>VLOOKUP($C293,'Results - Sequence'!$B$2:$E$297,2,FALSE)</f>
        <v>44021.602486298179</v>
      </c>
      <c r="I293" s="4">
        <f>VLOOKUP($C293,'Results - Sequence'!$B$2:$E$297,3,FALSE)</f>
        <v>44021.602889502123</v>
      </c>
      <c r="J293" s="4">
        <f>VLOOKUP($C293,'Results - Sequence'!$B$2:$E$297,4,FALSE)</f>
        <v>4.0320394327864051E-4</v>
      </c>
      <c r="K293" t="str">
        <f>VLOOKUP($C293,Androbugs!$B$2:$C$297,2,FALSE)</f>
        <v>Y</v>
      </c>
      <c r="L293" t="str">
        <f>VLOOKUP($C293,Droidstatx!$B$2:$C$297,2,FALSE)</f>
        <v>Y</v>
      </c>
      <c r="M293" t="e">
        <f>VLOOKUP($C293,Super!$B$2:$C$297,2,FALSE)</f>
        <v>#N/A</v>
      </c>
      <c r="N293">
        <f>VLOOKUP($C293,'Results - OWASP'!$B$2:$L$297,2,FALSE)</f>
        <v>10</v>
      </c>
      <c r="O293">
        <f>VLOOKUP($C293,'Results - OWASP'!$B$2:$L$297,3,FALSE)</f>
        <v>3</v>
      </c>
      <c r="P293">
        <f>VLOOKUP($C293,'Results - OWASP'!$B$2:$L$297,4,FALSE)</f>
        <v>4</v>
      </c>
      <c r="Q293">
        <f>VLOOKUP($C293,'Results - OWASP'!$B$2:$L$297,5,FALSE)</f>
        <v>0</v>
      </c>
      <c r="R293">
        <f>VLOOKUP($C293,'Results - OWASP'!$B$2:$L$297,6,FALSE)</f>
        <v>2</v>
      </c>
      <c r="S293">
        <f>VLOOKUP($C293,'Results - OWASP'!$B$2:$L$297,7,FALSE)</f>
        <v>1</v>
      </c>
      <c r="T293">
        <f>VLOOKUP($C293,'Results - OWASP'!$B$2:$L$297,8,FALSE)</f>
        <v>1</v>
      </c>
      <c r="U293">
        <f>VLOOKUP($C293,'Results - OWASP'!$B$2:$L$297,9,FALSE)</f>
        <v>3</v>
      </c>
      <c r="V293">
        <f>VLOOKUP($C293,'Results - OWASP'!$B$2:$L$297,10,FALSE)</f>
        <v>2</v>
      </c>
      <c r="W293">
        <f>VLOOKUP($C293,'Results - OWASP'!$B$2:$L$297,11,FALSE)</f>
        <v>0</v>
      </c>
      <c r="X293">
        <f>VLOOKUP($C293,'Results - RiskLevel'!$B$2:$G$297,3,FALSE)</f>
        <v>26</v>
      </c>
      <c r="Y293">
        <f>VLOOKUP($C293,'Results - RiskLevel'!$B$2:$G$297,4,FALSE)</f>
        <v>8</v>
      </c>
      <c r="Z293">
        <f>VLOOKUP($C293,'Results - RiskLevel'!$B$2:$G$297,5,FALSE)</f>
        <v>11</v>
      </c>
      <c r="AA293">
        <f>VLOOKUP($C293,'Results - RiskLevel'!$B$2:$G$297,6,FALSE)</f>
        <v>7</v>
      </c>
      <c r="AB293">
        <f>VLOOKUP($C293,'Results - RiskLevel'!$B$2:$G$297,2,FALSE)</f>
        <v>0.55000000000000004</v>
      </c>
    </row>
    <row r="294" spans="1:28" x14ac:dyDescent="0.2">
      <c r="A294">
        <v>293</v>
      </c>
      <c r="B294" t="s">
        <v>611</v>
      </c>
      <c r="C294" t="s">
        <v>612</v>
      </c>
      <c r="D294" t="s">
        <v>608</v>
      </c>
      <c r="E294" t="str">
        <f>VLOOKUP($C294,'APK Details'!$A$2:$E$295,3,FALSE)</f>
        <v>100,000,000+</v>
      </c>
      <c r="F294" t="str">
        <f>VLOOKUP($C294,'APK Details'!$A$2:$E$295,4,FALSE)</f>
        <v>8.12.0</v>
      </c>
      <c r="G294" t="str">
        <f>VLOOKUP($C294,'APK Details'!$A$2:$E$295,5,FALSE)</f>
        <v>2012-09-27</v>
      </c>
      <c r="H294" s="4">
        <f>VLOOKUP($C294,'Results - Sequence'!$B$2:$E$297,2,FALSE)</f>
        <v>44021.592398336878</v>
      </c>
      <c r="I294" s="4">
        <f>VLOOKUP($C294,'Results - Sequence'!$B$2:$E$297,3,FALSE)</f>
        <v>44021.594064229314</v>
      </c>
      <c r="J294" s="4">
        <f>VLOOKUP($C294,'Results - Sequence'!$B$2:$E$297,4,FALSE)</f>
        <v>1.6658924359944649E-3</v>
      </c>
      <c r="K294" t="str">
        <f>VLOOKUP($C294,Androbugs!$B$2:$C$297,2,FALSE)</f>
        <v>Y</v>
      </c>
      <c r="L294" t="str">
        <f>VLOOKUP($C294,Droidstatx!$B$2:$C$297,2,FALSE)</f>
        <v>Y</v>
      </c>
      <c r="M294" t="str">
        <f>VLOOKUP($C294,Super!$B$2:$C$297,2,FALSE)</f>
        <v>Y</v>
      </c>
      <c r="N294">
        <f>VLOOKUP($C294,'Results - OWASP'!$B$2:$L$297,2,FALSE)</f>
        <v>12</v>
      </c>
      <c r="O294">
        <f>VLOOKUP($C294,'Results - OWASP'!$B$2:$L$297,3,FALSE)</f>
        <v>6</v>
      </c>
      <c r="P294">
        <f>VLOOKUP($C294,'Results - OWASP'!$B$2:$L$297,4,FALSE)</f>
        <v>5</v>
      </c>
      <c r="Q294">
        <f>VLOOKUP($C294,'Results - OWASP'!$B$2:$L$297,5,FALSE)</f>
        <v>0</v>
      </c>
      <c r="R294">
        <f>VLOOKUP($C294,'Results - OWASP'!$B$2:$L$297,6,FALSE)</f>
        <v>3</v>
      </c>
      <c r="S294">
        <f>VLOOKUP($C294,'Results - OWASP'!$B$2:$L$297,7,FALSE)</f>
        <v>1</v>
      </c>
      <c r="T294">
        <f>VLOOKUP($C294,'Results - OWASP'!$B$2:$L$297,8,FALSE)</f>
        <v>5</v>
      </c>
      <c r="U294">
        <f>VLOOKUP($C294,'Results - OWASP'!$B$2:$L$297,9,FALSE)</f>
        <v>1</v>
      </c>
      <c r="V294">
        <f>VLOOKUP($C294,'Results - OWASP'!$B$2:$L$297,10,FALSE)</f>
        <v>0</v>
      </c>
      <c r="W294">
        <f>VLOOKUP($C294,'Results - OWASP'!$B$2:$L$297,11,FALSE)</f>
        <v>0</v>
      </c>
      <c r="X294">
        <f>VLOOKUP($C294,'Results - RiskLevel'!$B$2:$G$297,3,FALSE)</f>
        <v>33</v>
      </c>
      <c r="Y294">
        <f>VLOOKUP($C294,'Results - RiskLevel'!$B$2:$G$297,4,FALSE)</f>
        <v>11</v>
      </c>
      <c r="Z294">
        <f>VLOOKUP($C294,'Results - RiskLevel'!$B$2:$G$297,5,FALSE)</f>
        <v>12</v>
      </c>
      <c r="AA294">
        <f>VLOOKUP($C294,'Results - RiskLevel'!$B$2:$G$297,6,FALSE)</f>
        <v>10</v>
      </c>
      <c r="AB294">
        <f>VLOOKUP($C294,'Results - RiskLevel'!$B$2:$G$297,2,FALSE)</f>
        <v>0.57999999999999996</v>
      </c>
    </row>
    <row r="295" spans="1:28" x14ac:dyDescent="0.2">
      <c r="A295">
        <v>294</v>
      </c>
      <c r="B295" t="s">
        <v>613</v>
      </c>
      <c r="C295" t="s">
        <v>614</v>
      </c>
      <c r="D295" t="s">
        <v>608</v>
      </c>
      <c r="E295" t="str">
        <f>VLOOKUP($C295,'APK Details'!$A$2:$E$295,3,FALSE)</f>
        <v>100,000,000+</v>
      </c>
      <c r="F295" t="str">
        <f>VLOOKUP($C295,'APK Details'!$A$2:$E$295,4,FALSE)</f>
        <v>Varies with device</v>
      </c>
      <c r="G295" t="str">
        <f>VLOOKUP($C295,'APK Details'!$A$2:$E$295,5,FALSE)</f>
        <v>2016-06-01</v>
      </c>
      <c r="H295" s="4">
        <f>VLOOKUP($C295,'Results - Sequence'!$B$2:$E$297,2,FALSE)</f>
        <v>44021.59839174302</v>
      </c>
      <c r="I295" s="4">
        <f>VLOOKUP($C295,'Results - Sequence'!$B$2:$E$297,3,FALSE)</f>
        <v>44021.598958911723</v>
      </c>
      <c r="J295" s="4">
        <f>VLOOKUP($C295,'Results - Sequence'!$B$2:$E$297,4,FALSE)</f>
        <v>5.6716870312811807E-4</v>
      </c>
      <c r="K295" t="str">
        <f>VLOOKUP($C295,Androbugs!$B$2:$C$297,2,FALSE)</f>
        <v>Y</v>
      </c>
      <c r="L295" t="str">
        <f>VLOOKUP($C295,Droidstatx!$B$2:$C$297,2,FALSE)</f>
        <v>Y</v>
      </c>
      <c r="M295" t="str">
        <f>VLOOKUP($C295,Super!$B$2:$C$297,2,FALSE)</f>
        <v>Y</v>
      </c>
      <c r="N295">
        <f>VLOOKUP($C295,'Results - OWASP'!$B$2:$L$297,2,FALSE)</f>
        <v>10</v>
      </c>
      <c r="O295">
        <f>VLOOKUP($C295,'Results - OWASP'!$B$2:$L$297,3,FALSE)</f>
        <v>5</v>
      </c>
      <c r="P295">
        <f>VLOOKUP($C295,'Results - OWASP'!$B$2:$L$297,4,FALSE)</f>
        <v>5</v>
      </c>
      <c r="Q295">
        <f>VLOOKUP($C295,'Results - OWASP'!$B$2:$L$297,5,FALSE)</f>
        <v>0</v>
      </c>
      <c r="R295">
        <f>VLOOKUP($C295,'Results - OWASP'!$B$2:$L$297,6,FALSE)</f>
        <v>4</v>
      </c>
      <c r="S295">
        <f>VLOOKUP($C295,'Results - OWASP'!$B$2:$L$297,7,FALSE)</f>
        <v>1</v>
      </c>
      <c r="T295">
        <f>VLOOKUP($C295,'Results - OWASP'!$B$2:$L$297,8,FALSE)</f>
        <v>5</v>
      </c>
      <c r="U295">
        <f>VLOOKUP($C295,'Results - OWASP'!$B$2:$L$297,9,FALSE)</f>
        <v>3</v>
      </c>
      <c r="V295">
        <f>VLOOKUP($C295,'Results - OWASP'!$B$2:$L$297,10,FALSE)</f>
        <v>1</v>
      </c>
      <c r="W295">
        <f>VLOOKUP($C295,'Results - OWASP'!$B$2:$L$297,11,FALSE)</f>
        <v>1</v>
      </c>
      <c r="X295">
        <f>VLOOKUP($C295,'Results - RiskLevel'!$B$2:$G$297,3,FALSE)</f>
        <v>35</v>
      </c>
      <c r="Y295">
        <f>VLOOKUP($C295,'Results - RiskLevel'!$B$2:$G$297,4,FALSE)</f>
        <v>11</v>
      </c>
      <c r="Z295">
        <f>VLOOKUP($C295,'Results - RiskLevel'!$B$2:$G$297,5,FALSE)</f>
        <v>15</v>
      </c>
      <c r="AA295">
        <f>VLOOKUP($C295,'Results - RiskLevel'!$B$2:$G$297,6,FALSE)</f>
        <v>9</v>
      </c>
      <c r="AB295">
        <f>VLOOKUP($C295,'Results - RiskLevel'!$B$2:$G$297,2,FALSE)</f>
        <v>0.56999999999999995</v>
      </c>
    </row>
    <row r="296" spans="1:28" x14ac:dyDescent="0.2">
      <c r="A296">
        <v>295</v>
      </c>
      <c r="B296" t="s">
        <v>615</v>
      </c>
      <c r="C296" t="s">
        <v>616</v>
      </c>
      <c r="D296" t="s">
        <v>608</v>
      </c>
      <c r="E296" t="e">
        <f>VLOOKUP($C296,'APK Details'!$A$2:$E$295,3,FALSE)</f>
        <v>#N/A</v>
      </c>
      <c r="F296" t="e">
        <f>VLOOKUP($C296,'APK Details'!$A$2:$E$295,4,FALSE)</f>
        <v>#N/A</v>
      </c>
      <c r="G296" t="e">
        <f>VLOOKUP($C296,'APK Details'!$A$2:$E$295,5,FALSE)</f>
        <v>#N/A</v>
      </c>
      <c r="H296" s="4" t="e">
        <f>VLOOKUP($C296,'Results - Sequence'!$B$2:$E$297,2,FALSE)</f>
        <v>#N/A</v>
      </c>
      <c r="I296" s="4" t="e">
        <f>VLOOKUP($C296,'Results - Sequence'!$B$2:$E$297,3,FALSE)</f>
        <v>#N/A</v>
      </c>
      <c r="J296" s="4" t="e">
        <f>VLOOKUP($C296,'Results - Sequence'!$B$2:$E$297,4,FALSE)</f>
        <v>#N/A</v>
      </c>
      <c r="K296" t="e">
        <f>VLOOKUP($C296,Androbugs!$B$2:$C$297,2,FALSE)</f>
        <v>#N/A</v>
      </c>
      <c r="L296" t="e">
        <f>VLOOKUP($C296,Droidstatx!$B$2:$C$297,2,FALSE)</f>
        <v>#N/A</v>
      </c>
      <c r="M296" t="e">
        <f>VLOOKUP($C296,Super!$B$2:$C$297,2,FALSE)</f>
        <v>#N/A</v>
      </c>
      <c r="N296" t="e">
        <f>VLOOKUP($C296,'Results - OWASP'!$B$2:$L$297,2,FALSE)</f>
        <v>#N/A</v>
      </c>
      <c r="O296" t="e">
        <f>VLOOKUP($C296,'Results - OWASP'!$B$2:$L$297,3,FALSE)</f>
        <v>#N/A</v>
      </c>
      <c r="P296" t="e">
        <f>VLOOKUP($C296,'Results - OWASP'!$B$2:$L$297,4,FALSE)</f>
        <v>#N/A</v>
      </c>
      <c r="Q296" t="e">
        <f>VLOOKUP($C296,'Results - OWASP'!$B$2:$L$297,5,FALSE)</f>
        <v>#N/A</v>
      </c>
      <c r="R296" t="e">
        <f>VLOOKUP($C296,'Results - OWASP'!$B$2:$L$297,6,FALSE)</f>
        <v>#N/A</v>
      </c>
      <c r="S296" t="e">
        <f>VLOOKUP($C296,'Results - OWASP'!$B$2:$L$297,7,FALSE)</f>
        <v>#N/A</v>
      </c>
      <c r="T296" t="e">
        <f>VLOOKUP($C296,'Results - OWASP'!$B$2:$L$297,8,FALSE)</f>
        <v>#N/A</v>
      </c>
      <c r="U296" t="e">
        <f>VLOOKUP($C296,'Results - OWASP'!$B$2:$L$297,9,FALSE)</f>
        <v>#N/A</v>
      </c>
      <c r="V296" t="e">
        <f>VLOOKUP($C296,'Results - OWASP'!$B$2:$L$297,10,FALSE)</f>
        <v>#N/A</v>
      </c>
      <c r="W296" t="e">
        <f>VLOOKUP($C296,'Results - OWASP'!$B$2:$L$297,11,FALSE)</f>
        <v>#N/A</v>
      </c>
      <c r="X296" t="e">
        <f>VLOOKUP($C296,'Results - RiskLevel'!$B$2:$G$297,3,FALSE)</f>
        <v>#N/A</v>
      </c>
      <c r="Y296" t="e">
        <f>VLOOKUP($C296,'Results - RiskLevel'!$B$2:$G$297,4,FALSE)</f>
        <v>#N/A</v>
      </c>
      <c r="Z296" t="e">
        <f>VLOOKUP($C296,'Results - RiskLevel'!$B$2:$G$297,5,FALSE)</f>
        <v>#N/A</v>
      </c>
      <c r="AA296" t="e">
        <f>VLOOKUP($C296,'Results - RiskLevel'!$B$2:$G$297,6,FALSE)</f>
        <v>#N/A</v>
      </c>
      <c r="AB296" t="e">
        <f>VLOOKUP($C296,'Results - RiskLevel'!$B$2:$G$297,2,FALSE)</f>
        <v>#N/A</v>
      </c>
    </row>
    <row r="297" spans="1:28" x14ac:dyDescent="0.2">
      <c r="A297">
        <v>296</v>
      </c>
      <c r="B297" t="s">
        <v>617</v>
      </c>
      <c r="C297" t="s">
        <v>618</v>
      </c>
      <c r="D297" t="s">
        <v>608</v>
      </c>
      <c r="E297" t="str">
        <f>VLOOKUP($C297,'APK Details'!$A$2:$E$295,3,FALSE)</f>
        <v>100,000,000+</v>
      </c>
      <c r="F297" t="str">
        <f>VLOOKUP($C297,'APK Details'!$A$2:$E$295,4,FALSE)</f>
        <v>20.13.0.100</v>
      </c>
      <c r="G297" t="str">
        <f>VLOOKUP($C297,'APK Details'!$A$2:$E$295,5,FALSE)</f>
        <v>2014-12-10</v>
      </c>
      <c r="H297" s="4" t="e">
        <f>VLOOKUP($C297,'Results - Sequence'!$B$2:$E$297,2,FALSE)</f>
        <v>#N/A</v>
      </c>
      <c r="I297" s="4" t="e">
        <f>VLOOKUP($C297,'Results - Sequence'!$B$2:$E$297,3,FALSE)</f>
        <v>#N/A</v>
      </c>
      <c r="J297" s="4" t="e">
        <f>VLOOKUP($C297,'Results - Sequence'!$B$2:$E$297,4,FALSE)</f>
        <v>#N/A</v>
      </c>
      <c r="K297" t="e">
        <f>VLOOKUP($C297,Androbugs!$B$2:$C$297,2,FALSE)</f>
        <v>#N/A</v>
      </c>
      <c r="L297" t="e">
        <f>VLOOKUP($C297,Droidstatx!$B$2:$C$297,2,FALSE)</f>
        <v>#N/A</v>
      </c>
      <c r="M297" t="e">
        <f>VLOOKUP($C297,Super!$B$2:$C$297,2,FALSE)</f>
        <v>#N/A</v>
      </c>
      <c r="N297" t="e">
        <f>VLOOKUP($C297,'Results - OWASP'!$B$2:$L$297,2,FALSE)</f>
        <v>#N/A</v>
      </c>
      <c r="O297" t="e">
        <f>VLOOKUP($C297,'Results - OWASP'!$B$2:$L$297,3,FALSE)</f>
        <v>#N/A</v>
      </c>
      <c r="P297" t="e">
        <f>VLOOKUP($C297,'Results - OWASP'!$B$2:$L$297,4,FALSE)</f>
        <v>#N/A</v>
      </c>
      <c r="Q297" t="e">
        <f>VLOOKUP($C297,'Results - OWASP'!$B$2:$L$297,5,FALSE)</f>
        <v>#N/A</v>
      </c>
      <c r="R297" t="e">
        <f>VLOOKUP($C297,'Results - OWASP'!$B$2:$L$297,6,FALSE)</f>
        <v>#N/A</v>
      </c>
      <c r="S297" t="e">
        <f>VLOOKUP($C297,'Results - OWASP'!$B$2:$L$297,7,FALSE)</f>
        <v>#N/A</v>
      </c>
      <c r="T297" t="e">
        <f>VLOOKUP($C297,'Results - OWASP'!$B$2:$L$297,8,FALSE)</f>
        <v>#N/A</v>
      </c>
      <c r="U297" t="e">
        <f>VLOOKUP($C297,'Results - OWASP'!$B$2:$L$297,9,FALSE)</f>
        <v>#N/A</v>
      </c>
      <c r="V297" t="e">
        <f>VLOOKUP($C297,'Results - OWASP'!$B$2:$L$297,10,FALSE)</f>
        <v>#N/A</v>
      </c>
      <c r="W297" t="e">
        <f>VLOOKUP($C297,'Results - OWASP'!$B$2:$L$297,11,FALSE)</f>
        <v>#N/A</v>
      </c>
      <c r="X297" t="e">
        <f>VLOOKUP($C297,'Results - RiskLevel'!$B$2:$G$297,3,FALSE)</f>
        <v>#N/A</v>
      </c>
      <c r="Y297" t="e">
        <f>VLOOKUP($C297,'Results - RiskLevel'!$B$2:$G$297,4,FALSE)</f>
        <v>#N/A</v>
      </c>
      <c r="Z297" t="e">
        <f>VLOOKUP($C297,'Results - RiskLevel'!$B$2:$G$297,5,FALSE)</f>
        <v>#N/A</v>
      </c>
      <c r="AA297" t="e">
        <f>VLOOKUP($C297,'Results - RiskLevel'!$B$2:$G$297,6,FALSE)</f>
        <v>#N/A</v>
      </c>
      <c r="AB297" t="e">
        <f>VLOOKUP($C297,'Results - RiskLevel'!$B$2:$G$297,2,FALSE)</f>
        <v>#N/A</v>
      </c>
    </row>
    <row r="298" spans="1:28" x14ac:dyDescent="0.2">
      <c r="A298">
        <v>297</v>
      </c>
      <c r="B298" t="s">
        <v>619</v>
      </c>
      <c r="C298" t="s">
        <v>620</v>
      </c>
      <c r="D298" t="s">
        <v>608</v>
      </c>
      <c r="E298" t="e">
        <f>VLOOKUP($C298,'APK Details'!$A$2:$E$295,3,FALSE)</f>
        <v>#N/A</v>
      </c>
      <c r="F298" t="e">
        <f>VLOOKUP($C298,'APK Details'!$A$2:$E$295,4,FALSE)</f>
        <v>#N/A</v>
      </c>
      <c r="G298" t="e">
        <f>VLOOKUP($C298,'APK Details'!$A$2:$E$295,5,FALSE)</f>
        <v>#N/A</v>
      </c>
      <c r="H298" s="4" t="e">
        <f>VLOOKUP($C298,'Results - Sequence'!$B$2:$E$297,2,FALSE)</f>
        <v>#N/A</v>
      </c>
      <c r="I298" s="4" t="e">
        <f>VLOOKUP($C298,'Results - Sequence'!$B$2:$E$297,3,FALSE)</f>
        <v>#N/A</v>
      </c>
      <c r="J298" s="4" t="e">
        <f>VLOOKUP($C298,'Results - Sequence'!$B$2:$E$297,4,FALSE)</f>
        <v>#N/A</v>
      </c>
      <c r="K298" t="e">
        <f>VLOOKUP($C298,Androbugs!$B$2:$C$297,2,FALSE)</f>
        <v>#N/A</v>
      </c>
      <c r="L298" t="e">
        <f>VLOOKUP($C298,Droidstatx!$B$2:$C$297,2,FALSE)</f>
        <v>#N/A</v>
      </c>
      <c r="M298" t="e">
        <f>VLOOKUP($C298,Super!$B$2:$C$297,2,FALSE)</f>
        <v>#N/A</v>
      </c>
      <c r="N298" t="e">
        <f>VLOOKUP($C298,'Results - OWASP'!$B$2:$L$297,2,FALSE)</f>
        <v>#N/A</v>
      </c>
      <c r="O298" t="e">
        <f>VLOOKUP($C298,'Results - OWASP'!$B$2:$L$297,3,FALSE)</f>
        <v>#N/A</v>
      </c>
      <c r="P298" t="e">
        <f>VLOOKUP($C298,'Results - OWASP'!$B$2:$L$297,4,FALSE)</f>
        <v>#N/A</v>
      </c>
      <c r="Q298" t="e">
        <f>VLOOKUP($C298,'Results - OWASP'!$B$2:$L$297,5,FALSE)</f>
        <v>#N/A</v>
      </c>
      <c r="R298" t="e">
        <f>VLOOKUP($C298,'Results - OWASP'!$B$2:$L$297,6,FALSE)</f>
        <v>#N/A</v>
      </c>
      <c r="S298" t="e">
        <f>VLOOKUP($C298,'Results - OWASP'!$B$2:$L$297,7,FALSE)</f>
        <v>#N/A</v>
      </c>
      <c r="T298" t="e">
        <f>VLOOKUP($C298,'Results - OWASP'!$B$2:$L$297,8,FALSE)</f>
        <v>#N/A</v>
      </c>
      <c r="U298" t="e">
        <f>VLOOKUP($C298,'Results - OWASP'!$B$2:$L$297,9,FALSE)</f>
        <v>#N/A</v>
      </c>
      <c r="V298" t="e">
        <f>VLOOKUP($C298,'Results - OWASP'!$B$2:$L$297,10,FALSE)</f>
        <v>#N/A</v>
      </c>
      <c r="W298" t="e">
        <f>VLOOKUP($C298,'Results - OWASP'!$B$2:$L$297,11,FALSE)</f>
        <v>#N/A</v>
      </c>
      <c r="X298" t="e">
        <f>VLOOKUP($C298,'Results - RiskLevel'!$B$2:$G$297,3,FALSE)</f>
        <v>#N/A</v>
      </c>
      <c r="Y298" t="e">
        <f>VLOOKUP($C298,'Results - RiskLevel'!$B$2:$G$297,4,FALSE)</f>
        <v>#N/A</v>
      </c>
      <c r="Z298" t="e">
        <f>VLOOKUP($C298,'Results - RiskLevel'!$B$2:$G$297,5,FALSE)</f>
        <v>#N/A</v>
      </c>
      <c r="AA298" t="e">
        <f>VLOOKUP($C298,'Results - RiskLevel'!$B$2:$G$297,6,FALSE)</f>
        <v>#N/A</v>
      </c>
      <c r="AB298" t="e">
        <f>VLOOKUP($C298,'Results - RiskLevel'!$B$2:$G$297,2,FALSE)</f>
        <v>#N/A</v>
      </c>
    </row>
    <row r="299" spans="1:28" x14ac:dyDescent="0.2">
      <c r="A299">
        <v>298</v>
      </c>
      <c r="B299" t="s">
        <v>621</v>
      </c>
      <c r="C299" t="s">
        <v>622</v>
      </c>
      <c r="D299" t="s">
        <v>608</v>
      </c>
      <c r="E299" t="e">
        <f>VLOOKUP($C299,'APK Details'!$A$2:$E$295,3,FALSE)</f>
        <v>#N/A</v>
      </c>
      <c r="F299" t="e">
        <f>VLOOKUP($C299,'APK Details'!$A$2:$E$295,4,FALSE)</f>
        <v>#N/A</v>
      </c>
      <c r="G299" t="e">
        <f>VLOOKUP($C299,'APK Details'!$A$2:$E$295,5,FALSE)</f>
        <v>#N/A</v>
      </c>
      <c r="H299" s="4" t="e">
        <f>VLOOKUP($C299,'Results - Sequence'!$B$2:$E$297,2,FALSE)</f>
        <v>#N/A</v>
      </c>
      <c r="I299" s="4" t="e">
        <f>VLOOKUP($C299,'Results - Sequence'!$B$2:$E$297,3,FALSE)</f>
        <v>#N/A</v>
      </c>
      <c r="J299" s="4" t="e">
        <f>VLOOKUP($C299,'Results - Sequence'!$B$2:$E$297,4,FALSE)</f>
        <v>#N/A</v>
      </c>
      <c r="K299" t="e">
        <f>VLOOKUP($C299,Androbugs!$B$2:$C$297,2,FALSE)</f>
        <v>#N/A</v>
      </c>
      <c r="L299" t="e">
        <f>VLOOKUP($C299,Droidstatx!$B$2:$C$297,2,FALSE)</f>
        <v>#N/A</v>
      </c>
      <c r="M299" t="e">
        <f>VLOOKUP($C299,Super!$B$2:$C$297,2,FALSE)</f>
        <v>#N/A</v>
      </c>
      <c r="N299" t="e">
        <f>VLOOKUP($C299,'Results - OWASP'!$B$2:$L$297,2,FALSE)</f>
        <v>#N/A</v>
      </c>
      <c r="O299" t="e">
        <f>VLOOKUP($C299,'Results - OWASP'!$B$2:$L$297,3,FALSE)</f>
        <v>#N/A</v>
      </c>
      <c r="P299" t="e">
        <f>VLOOKUP($C299,'Results - OWASP'!$B$2:$L$297,4,FALSE)</f>
        <v>#N/A</v>
      </c>
      <c r="Q299" t="e">
        <f>VLOOKUP($C299,'Results - OWASP'!$B$2:$L$297,5,FALSE)</f>
        <v>#N/A</v>
      </c>
      <c r="R299" t="e">
        <f>VLOOKUP($C299,'Results - OWASP'!$B$2:$L$297,6,FALSE)</f>
        <v>#N/A</v>
      </c>
      <c r="S299" t="e">
        <f>VLOOKUP($C299,'Results - OWASP'!$B$2:$L$297,7,FALSE)</f>
        <v>#N/A</v>
      </c>
      <c r="T299" t="e">
        <f>VLOOKUP($C299,'Results - OWASP'!$B$2:$L$297,8,FALSE)</f>
        <v>#N/A</v>
      </c>
      <c r="U299" t="e">
        <f>VLOOKUP($C299,'Results - OWASP'!$B$2:$L$297,9,FALSE)</f>
        <v>#N/A</v>
      </c>
      <c r="V299" t="e">
        <f>VLOOKUP($C299,'Results - OWASP'!$B$2:$L$297,10,FALSE)</f>
        <v>#N/A</v>
      </c>
      <c r="W299" t="e">
        <f>VLOOKUP($C299,'Results - OWASP'!$B$2:$L$297,11,FALSE)</f>
        <v>#N/A</v>
      </c>
      <c r="X299" t="e">
        <f>VLOOKUP($C299,'Results - RiskLevel'!$B$2:$G$297,3,FALSE)</f>
        <v>#N/A</v>
      </c>
      <c r="Y299" t="e">
        <f>VLOOKUP($C299,'Results - RiskLevel'!$B$2:$G$297,4,FALSE)</f>
        <v>#N/A</v>
      </c>
      <c r="Z299" t="e">
        <f>VLOOKUP($C299,'Results - RiskLevel'!$B$2:$G$297,5,FALSE)</f>
        <v>#N/A</v>
      </c>
      <c r="AA299" t="e">
        <f>VLOOKUP($C299,'Results - RiskLevel'!$B$2:$G$297,6,FALSE)</f>
        <v>#N/A</v>
      </c>
      <c r="AB299" t="e">
        <f>VLOOKUP($C299,'Results - RiskLevel'!$B$2:$G$297,2,FALSE)</f>
        <v>#N/A</v>
      </c>
    </row>
    <row r="300" spans="1:28" x14ac:dyDescent="0.2">
      <c r="A300">
        <v>299</v>
      </c>
      <c r="B300" t="s">
        <v>623</v>
      </c>
      <c r="C300" t="s">
        <v>624</v>
      </c>
      <c r="D300" t="s">
        <v>608</v>
      </c>
      <c r="E300" t="str">
        <f>VLOOKUP($C300,'APK Details'!$A$2:$E$295,3,FALSE)</f>
        <v>10,000,000+</v>
      </c>
      <c r="F300" t="str">
        <f>VLOOKUP($C300,'APK Details'!$A$2:$E$295,4,FALSE)</f>
        <v>1.8.0</v>
      </c>
      <c r="G300" t="str">
        <f>VLOOKUP($C300,'APK Details'!$A$2:$E$295,5,FALSE)</f>
        <v>2016-05-08</v>
      </c>
      <c r="H300" s="4">
        <f>VLOOKUP($C300,'Results - Sequence'!$B$2:$E$297,2,FALSE)</f>
        <v>44021.648509559789</v>
      </c>
      <c r="I300" s="4">
        <f>VLOOKUP($C300,'Results - Sequence'!$B$2:$E$297,3,FALSE)</f>
        <v>44021.648882123212</v>
      </c>
      <c r="J300" s="4">
        <f>VLOOKUP($C300,'Results - Sequence'!$B$2:$E$297,4,FALSE)</f>
        <v>3.7256342329783365E-4</v>
      </c>
      <c r="K300" t="str">
        <f>VLOOKUP($C300,Androbugs!$B$2:$C$297,2,FALSE)</f>
        <v>Y</v>
      </c>
      <c r="L300" t="str">
        <f>VLOOKUP($C300,Droidstatx!$B$2:$C$297,2,FALSE)</f>
        <v>Y</v>
      </c>
      <c r="M300" t="str">
        <f>VLOOKUP($C300,Super!$B$2:$C$297,2,FALSE)</f>
        <v>Y</v>
      </c>
      <c r="N300">
        <f>VLOOKUP($C300,'Results - OWASP'!$B$2:$L$297,2,FALSE)</f>
        <v>10</v>
      </c>
      <c r="O300">
        <f>VLOOKUP($C300,'Results - OWASP'!$B$2:$L$297,3,FALSE)</f>
        <v>9</v>
      </c>
      <c r="P300">
        <f>VLOOKUP($C300,'Results - OWASP'!$B$2:$L$297,4,FALSE)</f>
        <v>5</v>
      </c>
      <c r="Q300">
        <f>VLOOKUP($C300,'Results - OWASP'!$B$2:$L$297,5,FALSE)</f>
        <v>0</v>
      </c>
      <c r="R300">
        <f>VLOOKUP($C300,'Results - OWASP'!$B$2:$L$297,6,FALSE)</f>
        <v>5</v>
      </c>
      <c r="S300">
        <f>VLOOKUP($C300,'Results - OWASP'!$B$2:$L$297,7,FALSE)</f>
        <v>1</v>
      </c>
      <c r="T300">
        <f>VLOOKUP($C300,'Results - OWASP'!$B$2:$L$297,8,FALSE)</f>
        <v>5</v>
      </c>
      <c r="U300">
        <f>VLOOKUP($C300,'Results - OWASP'!$B$2:$L$297,9,FALSE)</f>
        <v>4</v>
      </c>
      <c r="V300">
        <f>VLOOKUP($C300,'Results - OWASP'!$B$2:$L$297,10,FALSE)</f>
        <v>2</v>
      </c>
      <c r="W300">
        <f>VLOOKUP($C300,'Results - OWASP'!$B$2:$L$297,11,FALSE)</f>
        <v>0</v>
      </c>
      <c r="X300">
        <f>VLOOKUP($C300,'Results - RiskLevel'!$B$2:$G$297,3,FALSE)</f>
        <v>41</v>
      </c>
      <c r="Y300">
        <f>VLOOKUP($C300,'Results - RiskLevel'!$B$2:$G$297,4,FALSE)</f>
        <v>11</v>
      </c>
      <c r="Z300">
        <f>VLOOKUP($C300,'Results - RiskLevel'!$B$2:$G$297,5,FALSE)</f>
        <v>20</v>
      </c>
      <c r="AA300">
        <f>VLOOKUP($C300,'Results - RiskLevel'!$B$2:$G$297,6,FALSE)</f>
        <v>10</v>
      </c>
      <c r="AB300">
        <f>VLOOKUP($C300,'Results - RiskLevel'!$B$2:$G$297,2,FALSE)</f>
        <v>0.54</v>
      </c>
    </row>
    <row r="301" spans="1:28" x14ac:dyDescent="0.2">
      <c r="A301">
        <v>300</v>
      </c>
      <c r="B301" t="s">
        <v>625</v>
      </c>
      <c r="C301" t="s">
        <v>626</v>
      </c>
      <c r="D301" t="s">
        <v>608</v>
      </c>
      <c r="E301" t="str">
        <f>VLOOKUP($C301,'APK Details'!$A$2:$E$295,3,FALSE)</f>
        <v>10,000,000+</v>
      </c>
      <c r="F301" t="str">
        <f>VLOOKUP($C301,'APK Details'!$A$2:$E$295,4,FALSE)</f>
        <v>Varies with device</v>
      </c>
      <c r="G301" t="str">
        <f>VLOOKUP($C301,'APK Details'!$A$2:$E$295,5,FALSE)</f>
        <v>2014-10-17</v>
      </c>
      <c r="H301" s="4">
        <f>VLOOKUP($C301,'Results - Sequence'!$B$2:$E$297,2,FALSE)</f>
        <v>44021.537880268334</v>
      </c>
      <c r="I301" s="4">
        <f>VLOOKUP($C301,'Results - Sequence'!$B$2:$E$297,3,FALSE)</f>
        <v>44021.538355736709</v>
      </c>
      <c r="J301" s="4">
        <f>VLOOKUP($C301,'Results - Sequence'!$B$2:$E$297,4,FALSE)</f>
        <v>4.7546837595291436E-4</v>
      </c>
      <c r="K301" t="str">
        <f>VLOOKUP($C301,Androbugs!$B$2:$C$297,2,FALSE)</f>
        <v>Y</v>
      </c>
      <c r="L301" t="str">
        <f>VLOOKUP($C301,Droidstatx!$B$2:$C$297,2,FALSE)</f>
        <v>Y</v>
      </c>
      <c r="M301" t="str">
        <f>VLOOKUP($C301,Super!$B$2:$C$297,2,FALSE)</f>
        <v>Y</v>
      </c>
      <c r="N301">
        <f>VLOOKUP($C301,'Results - OWASP'!$B$2:$L$297,2,FALSE)</f>
        <v>9</v>
      </c>
      <c r="O301">
        <f>VLOOKUP($C301,'Results - OWASP'!$B$2:$L$297,3,FALSE)</f>
        <v>4</v>
      </c>
      <c r="P301">
        <f>VLOOKUP($C301,'Results - OWASP'!$B$2:$L$297,4,FALSE)</f>
        <v>4</v>
      </c>
      <c r="Q301">
        <f>VLOOKUP($C301,'Results - OWASP'!$B$2:$L$297,5,FALSE)</f>
        <v>0</v>
      </c>
      <c r="R301">
        <f>VLOOKUP($C301,'Results - OWASP'!$B$2:$L$297,6,FALSE)</f>
        <v>3</v>
      </c>
      <c r="S301">
        <f>VLOOKUP($C301,'Results - OWASP'!$B$2:$L$297,7,FALSE)</f>
        <v>1</v>
      </c>
      <c r="T301">
        <f>VLOOKUP($C301,'Results - OWASP'!$B$2:$L$297,8,FALSE)</f>
        <v>5</v>
      </c>
      <c r="U301">
        <f>VLOOKUP($C301,'Results - OWASP'!$B$2:$L$297,9,FALSE)</f>
        <v>2</v>
      </c>
      <c r="V301">
        <f>VLOOKUP($C301,'Results - OWASP'!$B$2:$L$297,10,FALSE)</f>
        <v>1</v>
      </c>
      <c r="W301">
        <f>VLOOKUP($C301,'Results - OWASP'!$B$2:$L$297,11,FALSE)</f>
        <v>0</v>
      </c>
      <c r="X301">
        <f>VLOOKUP($C301,'Results - RiskLevel'!$B$2:$G$297,3,FALSE)</f>
        <v>29</v>
      </c>
      <c r="Y301">
        <f>VLOOKUP($C301,'Results - RiskLevel'!$B$2:$G$297,4,FALSE)</f>
        <v>11</v>
      </c>
      <c r="Z301">
        <f>VLOOKUP($C301,'Results - RiskLevel'!$B$2:$G$297,5,FALSE)</f>
        <v>11</v>
      </c>
      <c r="AA301">
        <f>VLOOKUP($C301,'Results - RiskLevel'!$B$2:$G$297,6,FALSE)</f>
        <v>7</v>
      </c>
      <c r="AB301">
        <f>VLOOKUP($C301,'Results - RiskLevel'!$B$2:$G$297,2,FALSE)</f>
        <v>0.53</v>
      </c>
    </row>
    <row r="302" spans="1:28" x14ac:dyDescent="0.2">
      <c r="A302">
        <v>301</v>
      </c>
      <c r="B302" t="s">
        <v>627</v>
      </c>
      <c r="C302" t="s">
        <v>628</v>
      </c>
      <c r="D302" t="s">
        <v>629</v>
      </c>
      <c r="E302" t="str">
        <f>VLOOKUP($C302,'APK Details'!$A$2:$E$295,3,FALSE)</f>
        <v>100,000,000+</v>
      </c>
      <c r="F302" t="str">
        <f>VLOOKUP($C302,'APK Details'!$A$2:$E$295,4,FALSE)</f>
        <v>3.9.0</v>
      </c>
      <c r="G302" t="str">
        <f>VLOOKUP($C302,'APK Details'!$A$2:$E$295,5,FALSE)</f>
        <v>2017-02-14</v>
      </c>
      <c r="H302" s="4">
        <f>VLOOKUP($C302,'Results - Sequence'!$B$2:$E$297,2,FALSE)</f>
        <v>44021.534689581487</v>
      </c>
      <c r="I302" s="4">
        <f>VLOOKUP($C302,'Results - Sequence'!$B$2:$E$297,3,FALSE)</f>
        <v>44021.535144583278</v>
      </c>
      <c r="J302" s="4">
        <f>VLOOKUP($C302,'Results - Sequence'!$B$2:$E$297,4,FALSE)</f>
        <v>4.5500179112423211E-4</v>
      </c>
      <c r="K302" t="str">
        <f>VLOOKUP($C302,Androbugs!$B$2:$C$297,2,FALSE)</f>
        <v>Y</v>
      </c>
      <c r="L302" t="str">
        <f>VLOOKUP($C302,Droidstatx!$B$2:$C$297,2,FALSE)</f>
        <v>Y</v>
      </c>
      <c r="M302" t="e">
        <f>VLOOKUP($C302,Super!$B$2:$C$297,2,FALSE)</f>
        <v>#N/A</v>
      </c>
      <c r="N302">
        <f>VLOOKUP($C302,'Results - OWASP'!$B$2:$L$297,2,FALSE)</f>
        <v>7</v>
      </c>
      <c r="O302">
        <f>VLOOKUP($C302,'Results - OWASP'!$B$2:$L$297,3,FALSE)</f>
        <v>3</v>
      </c>
      <c r="P302">
        <f>VLOOKUP($C302,'Results - OWASP'!$B$2:$L$297,4,FALSE)</f>
        <v>3</v>
      </c>
      <c r="Q302">
        <f>VLOOKUP($C302,'Results - OWASP'!$B$2:$L$297,5,FALSE)</f>
        <v>0</v>
      </c>
      <c r="R302">
        <f>VLOOKUP($C302,'Results - OWASP'!$B$2:$L$297,6,FALSE)</f>
        <v>1</v>
      </c>
      <c r="S302">
        <f>VLOOKUP($C302,'Results - OWASP'!$B$2:$L$297,7,FALSE)</f>
        <v>1</v>
      </c>
      <c r="T302">
        <f>VLOOKUP($C302,'Results - OWASP'!$B$2:$L$297,8,FALSE)</f>
        <v>1</v>
      </c>
      <c r="U302">
        <f>VLOOKUP($C302,'Results - OWASP'!$B$2:$L$297,9,FALSE)</f>
        <v>2</v>
      </c>
      <c r="V302">
        <f>VLOOKUP($C302,'Results - OWASP'!$B$2:$L$297,10,FALSE)</f>
        <v>1</v>
      </c>
      <c r="W302">
        <f>VLOOKUP($C302,'Results - OWASP'!$B$2:$L$297,11,FALSE)</f>
        <v>1</v>
      </c>
      <c r="X302">
        <f>VLOOKUP($C302,'Results - RiskLevel'!$B$2:$G$297,3,FALSE)</f>
        <v>20</v>
      </c>
      <c r="Y302">
        <f>VLOOKUP($C302,'Results - RiskLevel'!$B$2:$G$297,4,FALSE)</f>
        <v>7</v>
      </c>
      <c r="Z302">
        <f>VLOOKUP($C302,'Results - RiskLevel'!$B$2:$G$297,5,FALSE)</f>
        <v>11</v>
      </c>
      <c r="AA302">
        <f>VLOOKUP($C302,'Results - RiskLevel'!$B$2:$G$297,6,FALSE)</f>
        <v>2</v>
      </c>
      <c r="AB302">
        <f>VLOOKUP($C302,'Results - RiskLevel'!$B$2:$G$297,2,FALSE)</f>
        <v>0.51</v>
      </c>
    </row>
    <row r="303" spans="1:28" x14ac:dyDescent="0.2">
      <c r="A303">
        <v>302</v>
      </c>
      <c r="B303" t="s">
        <v>630</v>
      </c>
      <c r="C303" t="s">
        <v>631</v>
      </c>
      <c r="D303" t="s">
        <v>629</v>
      </c>
      <c r="E303" t="str">
        <f>VLOOKUP($C303,'APK Details'!$A$2:$E$295,3,FALSE)</f>
        <v>500,000,000+</v>
      </c>
      <c r="F303" t="str">
        <f>VLOOKUP($C303,'APK Details'!$A$2:$E$295,4,FALSE)</f>
        <v>Varies with device</v>
      </c>
      <c r="G303" t="str">
        <f>VLOOKUP($C303,'APK Details'!$A$2:$E$295,5,FALSE)</f>
        <v>2011-11-04</v>
      </c>
      <c r="H303" s="4">
        <f>VLOOKUP($C303,'Results - Sequence'!$B$2:$E$297,2,FALSE)</f>
        <v>44021.557338958148</v>
      </c>
      <c r="I303" s="4">
        <f>VLOOKUP($C303,'Results - Sequence'!$B$2:$E$297,3,FALSE)</f>
        <v>44021.557953305339</v>
      </c>
      <c r="J303" s="4">
        <f>VLOOKUP($C303,'Results - Sequence'!$B$2:$E$297,4,FALSE)</f>
        <v>6.143471910036169E-4</v>
      </c>
      <c r="K303" t="str">
        <f>VLOOKUP($C303,Androbugs!$B$2:$C$297,2,FALSE)</f>
        <v>Y</v>
      </c>
      <c r="L303" t="str">
        <f>VLOOKUP($C303,Droidstatx!$B$2:$C$297,2,FALSE)</f>
        <v>Y</v>
      </c>
      <c r="M303" t="str">
        <f>VLOOKUP($C303,Super!$B$2:$C$297,2,FALSE)</f>
        <v>Y</v>
      </c>
      <c r="N303">
        <f>VLOOKUP($C303,'Results - OWASP'!$B$2:$L$297,2,FALSE)</f>
        <v>10</v>
      </c>
      <c r="O303">
        <f>VLOOKUP($C303,'Results - OWASP'!$B$2:$L$297,3,FALSE)</f>
        <v>10</v>
      </c>
      <c r="P303">
        <f>VLOOKUP($C303,'Results - OWASP'!$B$2:$L$297,4,FALSE)</f>
        <v>5</v>
      </c>
      <c r="Q303">
        <f>VLOOKUP($C303,'Results - OWASP'!$B$2:$L$297,5,FALSE)</f>
        <v>0</v>
      </c>
      <c r="R303">
        <f>VLOOKUP($C303,'Results - OWASP'!$B$2:$L$297,6,FALSE)</f>
        <v>4</v>
      </c>
      <c r="S303">
        <f>VLOOKUP($C303,'Results - OWASP'!$B$2:$L$297,7,FALSE)</f>
        <v>1</v>
      </c>
      <c r="T303">
        <f>VLOOKUP($C303,'Results - OWASP'!$B$2:$L$297,8,FALSE)</f>
        <v>6</v>
      </c>
      <c r="U303">
        <f>VLOOKUP($C303,'Results - OWASP'!$B$2:$L$297,9,FALSE)</f>
        <v>3</v>
      </c>
      <c r="V303">
        <f>VLOOKUP($C303,'Results - OWASP'!$B$2:$L$297,10,FALSE)</f>
        <v>1</v>
      </c>
      <c r="W303">
        <f>VLOOKUP($C303,'Results - OWASP'!$B$2:$L$297,11,FALSE)</f>
        <v>1</v>
      </c>
      <c r="X303">
        <f>VLOOKUP($C303,'Results - RiskLevel'!$B$2:$G$297,3,FALSE)</f>
        <v>41</v>
      </c>
      <c r="Y303">
        <f>VLOOKUP($C303,'Results - RiskLevel'!$B$2:$G$297,4,FALSE)</f>
        <v>14</v>
      </c>
      <c r="Z303">
        <f>VLOOKUP($C303,'Results - RiskLevel'!$B$2:$G$297,5,FALSE)</f>
        <v>18</v>
      </c>
      <c r="AA303">
        <f>VLOOKUP($C303,'Results - RiskLevel'!$B$2:$G$297,6,FALSE)</f>
        <v>9</v>
      </c>
      <c r="AB303">
        <f>VLOOKUP($C303,'Results - RiskLevel'!$B$2:$G$297,2,FALSE)</f>
        <v>0.56000000000000005</v>
      </c>
    </row>
    <row r="304" spans="1:28" x14ac:dyDescent="0.2">
      <c r="A304">
        <v>303</v>
      </c>
      <c r="B304" t="s">
        <v>632</v>
      </c>
      <c r="C304" t="s">
        <v>633</v>
      </c>
      <c r="D304" t="s">
        <v>629</v>
      </c>
      <c r="E304" t="str">
        <f>VLOOKUP($C304,'APK Details'!$A$2:$E$295,3,FALSE)</f>
        <v>100,000,000+</v>
      </c>
      <c r="F304" t="str">
        <f>VLOOKUP($C304,'APK Details'!$A$2:$E$295,4,FALSE)</f>
        <v>1.653.1286</v>
      </c>
      <c r="G304" t="str">
        <f>VLOOKUP($C304,'APK Details'!$A$2:$E$295,5,FALSE)</f>
        <v>2014-03-05</v>
      </c>
      <c r="H304" s="4">
        <f>VLOOKUP($C304,'Results - Sequence'!$B$2:$E$297,2,FALSE)</f>
        <v>44021.554792799987</v>
      </c>
      <c r="I304" s="4">
        <f>VLOOKUP($C304,'Results - Sequence'!$B$2:$E$297,3,FALSE)</f>
        <v>44021.55520558123</v>
      </c>
      <c r="J304" s="4">
        <f>VLOOKUP($C304,'Results - Sequence'!$B$2:$E$297,4,FALSE)</f>
        <v>4.1278124263044447E-4</v>
      </c>
      <c r="K304" t="str">
        <f>VLOOKUP($C304,Androbugs!$B$2:$C$297,2,FALSE)</f>
        <v>Y</v>
      </c>
      <c r="L304" t="str">
        <f>VLOOKUP($C304,Droidstatx!$B$2:$C$297,2,FALSE)</f>
        <v>Y</v>
      </c>
      <c r="M304" t="e">
        <f>VLOOKUP($C304,Super!$B$2:$C$297,2,FALSE)</f>
        <v>#N/A</v>
      </c>
      <c r="N304">
        <f>VLOOKUP($C304,'Results - OWASP'!$B$2:$L$297,2,FALSE)</f>
        <v>9</v>
      </c>
      <c r="O304">
        <f>VLOOKUP($C304,'Results - OWASP'!$B$2:$L$297,3,FALSE)</f>
        <v>2</v>
      </c>
      <c r="P304">
        <f>VLOOKUP($C304,'Results - OWASP'!$B$2:$L$297,4,FALSE)</f>
        <v>2</v>
      </c>
      <c r="Q304">
        <f>VLOOKUP($C304,'Results - OWASP'!$B$2:$L$297,5,FALSE)</f>
        <v>0</v>
      </c>
      <c r="R304">
        <f>VLOOKUP($C304,'Results - OWASP'!$B$2:$L$297,6,FALSE)</f>
        <v>2</v>
      </c>
      <c r="S304">
        <f>VLOOKUP($C304,'Results - OWASP'!$B$2:$L$297,7,FALSE)</f>
        <v>1</v>
      </c>
      <c r="T304">
        <f>VLOOKUP($C304,'Results - OWASP'!$B$2:$L$297,8,FALSE)</f>
        <v>2</v>
      </c>
      <c r="U304">
        <f>VLOOKUP($C304,'Results - OWASP'!$B$2:$L$297,9,FALSE)</f>
        <v>1</v>
      </c>
      <c r="V304">
        <f>VLOOKUP($C304,'Results - OWASP'!$B$2:$L$297,10,FALSE)</f>
        <v>0</v>
      </c>
      <c r="W304">
        <f>VLOOKUP($C304,'Results - OWASP'!$B$2:$L$297,11,FALSE)</f>
        <v>0</v>
      </c>
      <c r="X304">
        <f>VLOOKUP($C304,'Results - RiskLevel'!$B$2:$G$297,3,FALSE)</f>
        <v>19</v>
      </c>
      <c r="Y304">
        <f>VLOOKUP($C304,'Results - RiskLevel'!$B$2:$G$297,4,FALSE)</f>
        <v>4</v>
      </c>
      <c r="Z304">
        <f>VLOOKUP($C304,'Results - RiskLevel'!$B$2:$G$297,5,FALSE)</f>
        <v>10</v>
      </c>
      <c r="AA304">
        <f>VLOOKUP($C304,'Results - RiskLevel'!$B$2:$G$297,6,FALSE)</f>
        <v>5</v>
      </c>
      <c r="AB304">
        <f>VLOOKUP($C304,'Results - RiskLevel'!$B$2:$G$297,2,FALSE)</f>
        <v>0.57999999999999996</v>
      </c>
    </row>
    <row r="305" spans="1:28" x14ac:dyDescent="0.2">
      <c r="A305">
        <v>304</v>
      </c>
      <c r="B305" t="s">
        <v>634</v>
      </c>
      <c r="C305" t="s">
        <v>635</v>
      </c>
      <c r="D305" t="s">
        <v>629</v>
      </c>
      <c r="E305" t="str">
        <f>VLOOKUP($C305,'APK Details'!$A$2:$E$295,3,FALSE)</f>
        <v>100,000,000+</v>
      </c>
      <c r="F305" t="str">
        <f>VLOOKUP($C305,'APK Details'!$A$2:$E$295,4,FALSE)</f>
        <v>5.3</v>
      </c>
      <c r="G305" t="str">
        <f>VLOOKUP($C305,'APK Details'!$A$2:$E$295,5,FALSE)</f>
        <v>2015-01-14</v>
      </c>
      <c r="H305" s="4">
        <f>VLOOKUP($C305,'Results - Sequence'!$B$2:$E$297,2,FALSE)</f>
        <v>44021.645067210957</v>
      </c>
      <c r="I305" s="4">
        <f>VLOOKUP($C305,'Results - Sequence'!$B$2:$E$297,3,FALSE)</f>
        <v>44021.645435669103</v>
      </c>
      <c r="J305" s="4">
        <f>VLOOKUP($C305,'Results - Sequence'!$B$2:$E$297,4,FALSE)</f>
        <v>3.6845814611297101E-4</v>
      </c>
      <c r="K305" t="str">
        <f>VLOOKUP($C305,Androbugs!$B$2:$C$297,2,FALSE)</f>
        <v>Y</v>
      </c>
      <c r="L305" t="str">
        <f>VLOOKUP($C305,Droidstatx!$B$2:$C$297,2,FALSE)</f>
        <v>Y</v>
      </c>
      <c r="M305" t="e">
        <f>VLOOKUP($C305,Super!$B$2:$C$297,2,FALSE)</f>
        <v>#N/A</v>
      </c>
      <c r="N305">
        <f>VLOOKUP($C305,'Results - OWASP'!$B$2:$L$297,2,FALSE)</f>
        <v>8</v>
      </c>
      <c r="O305">
        <f>VLOOKUP($C305,'Results - OWASP'!$B$2:$L$297,3,FALSE)</f>
        <v>2</v>
      </c>
      <c r="P305">
        <f>VLOOKUP($C305,'Results - OWASP'!$B$2:$L$297,4,FALSE)</f>
        <v>2</v>
      </c>
      <c r="Q305">
        <f>VLOOKUP($C305,'Results - OWASP'!$B$2:$L$297,5,FALSE)</f>
        <v>0</v>
      </c>
      <c r="R305">
        <f>VLOOKUP($C305,'Results - OWASP'!$B$2:$L$297,6,FALSE)</f>
        <v>2</v>
      </c>
      <c r="S305">
        <f>VLOOKUP($C305,'Results - OWASP'!$B$2:$L$297,7,FALSE)</f>
        <v>1</v>
      </c>
      <c r="T305">
        <f>VLOOKUP($C305,'Results - OWASP'!$B$2:$L$297,8,FALSE)</f>
        <v>2</v>
      </c>
      <c r="U305">
        <f>VLOOKUP($C305,'Results - OWASP'!$B$2:$L$297,9,FALSE)</f>
        <v>1</v>
      </c>
      <c r="V305">
        <f>VLOOKUP($C305,'Results - OWASP'!$B$2:$L$297,10,FALSE)</f>
        <v>0</v>
      </c>
      <c r="W305">
        <f>VLOOKUP($C305,'Results - OWASP'!$B$2:$L$297,11,FALSE)</f>
        <v>0</v>
      </c>
      <c r="X305">
        <f>VLOOKUP($C305,'Results - RiskLevel'!$B$2:$G$297,3,FALSE)</f>
        <v>18</v>
      </c>
      <c r="Y305">
        <f>VLOOKUP($C305,'Results - RiskLevel'!$B$2:$G$297,4,FALSE)</f>
        <v>4</v>
      </c>
      <c r="Z305">
        <f>VLOOKUP($C305,'Results - RiskLevel'!$B$2:$G$297,5,FALSE)</f>
        <v>9</v>
      </c>
      <c r="AA305">
        <f>VLOOKUP($C305,'Results - RiskLevel'!$B$2:$G$297,6,FALSE)</f>
        <v>5</v>
      </c>
      <c r="AB305">
        <f>VLOOKUP($C305,'Results - RiskLevel'!$B$2:$G$297,2,FALSE)</f>
        <v>0.55000000000000004</v>
      </c>
    </row>
    <row r="306" spans="1:28" x14ac:dyDescent="0.2">
      <c r="A306">
        <v>305</v>
      </c>
      <c r="B306" t="s">
        <v>636</v>
      </c>
      <c r="C306" t="s">
        <v>637</v>
      </c>
      <c r="D306" t="s">
        <v>629</v>
      </c>
      <c r="E306" t="str">
        <f>VLOOKUP($C306,'APK Details'!$A$2:$E$295,3,FALSE)</f>
        <v>50,000,000+</v>
      </c>
      <c r="F306" t="str">
        <f>VLOOKUP($C306,'APK Details'!$A$2:$E$295,4,FALSE)</f>
        <v>1.27.63</v>
      </c>
      <c r="G306" t="str">
        <f>VLOOKUP($C306,'APK Details'!$A$2:$E$295,5,FALSE)</f>
        <v>2018-04-23</v>
      </c>
      <c r="H306" s="4" t="e">
        <f>VLOOKUP($C306,'Results - Sequence'!$B$2:$E$297,2,FALSE)</f>
        <v>#N/A</v>
      </c>
      <c r="I306" s="4" t="e">
        <f>VLOOKUP($C306,'Results - Sequence'!$B$2:$E$297,3,FALSE)</f>
        <v>#N/A</v>
      </c>
      <c r="J306" s="4" t="e">
        <f>VLOOKUP($C306,'Results - Sequence'!$B$2:$E$297,4,FALSE)</f>
        <v>#N/A</v>
      </c>
      <c r="K306" t="e">
        <f>VLOOKUP($C306,Androbugs!$B$2:$C$297,2,FALSE)</f>
        <v>#N/A</v>
      </c>
      <c r="L306" t="e">
        <f>VLOOKUP($C306,Droidstatx!$B$2:$C$297,2,FALSE)</f>
        <v>#N/A</v>
      </c>
      <c r="M306" t="e">
        <f>VLOOKUP($C306,Super!$B$2:$C$297,2,FALSE)</f>
        <v>#N/A</v>
      </c>
      <c r="N306" t="e">
        <f>VLOOKUP($C306,'Results - OWASP'!$B$2:$L$297,2,FALSE)</f>
        <v>#N/A</v>
      </c>
      <c r="O306" t="e">
        <f>VLOOKUP($C306,'Results - OWASP'!$B$2:$L$297,3,FALSE)</f>
        <v>#N/A</v>
      </c>
      <c r="P306" t="e">
        <f>VLOOKUP($C306,'Results - OWASP'!$B$2:$L$297,4,FALSE)</f>
        <v>#N/A</v>
      </c>
      <c r="Q306" t="e">
        <f>VLOOKUP($C306,'Results - OWASP'!$B$2:$L$297,5,FALSE)</f>
        <v>#N/A</v>
      </c>
      <c r="R306" t="e">
        <f>VLOOKUP($C306,'Results - OWASP'!$B$2:$L$297,6,FALSE)</f>
        <v>#N/A</v>
      </c>
      <c r="S306" t="e">
        <f>VLOOKUP($C306,'Results - OWASP'!$B$2:$L$297,7,FALSE)</f>
        <v>#N/A</v>
      </c>
      <c r="T306" t="e">
        <f>VLOOKUP($C306,'Results - OWASP'!$B$2:$L$297,8,FALSE)</f>
        <v>#N/A</v>
      </c>
      <c r="U306" t="e">
        <f>VLOOKUP($C306,'Results - OWASP'!$B$2:$L$297,9,FALSE)</f>
        <v>#N/A</v>
      </c>
      <c r="V306" t="e">
        <f>VLOOKUP($C306,'Results - OWASP'!$B$2:$L$297,10,FALSE)</f>
        <v>#N/A</v>
      </c>
      <c r="W306" t="e">
        <f>VLOOKUP($C306,'Results - OWASP'!$B$2:$L$297,11,FALSE)</f>
        <v>#N/A</v>
      </c>
      <c r="X306" t="e">
        <f>VLOOKUP($C306,'Results - RiskLevel'!$B$2:$G$297,3,FALSE)</f>
        <v>#N/A</v>
      </c>
      <c r="Y306" t="e">
        <f>VLOOKUP($C306,'Results - RiskLevel'!$B$2:$G$297,4,FALSE)</f>
        <v>#N/A</v>
      </c>
      <c r="Z306" t="e">
        <f>VLOOKUP($C306,'Results - RiskLevel'!$B$2:$G$297,5,FALSE)</f>
        <v>#N/A</v>
      </c>
      <c r="AA306" t="e">
        <f>VLOOKUP($C306,'Results - RiskLevel'!$B$2:$G$297,6,FALSE)</f>
        <v>#N/A</v>
      </c>
      <c r="AB306" t="e">
        <f>VLOOKUP($C306,'Results - RiskLevel'!$B$2:$G$297,2,FALSE)</f>
        <v>#N/A</v>
      </c>
    </row>
    <row r="307" spans="1:28" x14ac:dyDescent="0.2">
      <c r="A307">
        <v>306</v>
      </c>
      <c r="B307" t="s">
        <v>638</v>
      </c>
      <c r="C307" t="s">
        <v>639</v>
      </c>
      <c r="D307" t="s">
        <v>629</v>
      </c>
      <c r="E307" t="str">
        <f>VLOOKUP($C307,'APK Details'!$A$2:$E$295,3,FALSE)</f>
        <v>50,000,000+</v>
      </c>
      <c r="F307" t="str">
        <f>VLOOKUP($C307,'APK Details'!$A$2:$E$295,4,FALSE)</f>
        <v>2.1.2</v>
      </c>
      <c r="G307" t="str">
        <f>VLOOKUP($C307,'APK Details'!$A$2:$E$295,5,FALSE)</f>
        <v>2015-05-03</v>
      </c>
      <c r="H307" s="4">
        <f>VLOOKUP($C307,'Results - Sequence'!$B$2:$E$297,2,FALSE)</f>
        <v>44021.553043808228</v>
      </c>
      <c r="I307" s="4">
        <f>VLOOKUP($C307,'Results - Sequence'!$B$2:$E$297,3,FALSE)</f>
        <v>44021.553523765557</v>
      </c>
      <c r="J307" s="4">
        <f>VLOOKUP($C307,'Results - Sequence'!$B$2:$E$297,4,FALSE)</f>
        <v>4.7995732893468812E-4</v>
      </c>
      <c r="K307" t="str">
        <f>VLOOKUP($C307,Androbugs!$B$2:$C$297,2,FALSE)</f>
        <v>Y</v>
      </c>
      <c r="L307" t="str">
        <f>VLOOKUP($C307,Droidstatx!$B$2:$C$297,2,FALSE)</f>
        <v>Y</v>
      </c>
      <c r="M307" t="str">
        <f>VLOOKUP($C307,Super!$B$2:$C$297,2,FALSE)</f>
        <v>Y</v>
      </c>
      <c r="N307">
        <f>VLOOKUP($C307,'Results - OWASP'!$B$2:$L$297,2,FALSE)</f>
        <v>9</v>
      </c>
      <c r="O307">
        <f>VLOOKUP($C307,'Results - OWASP'!$B$2:$L$297,3,FALSE)</f>
        <v>9</v>
      </c>
      <c r="P307">
        <f>VLOOKUP($C307,'Results - OWASP'!$B$2:$L$297,4,FALSE)</f>
        <v>4</v>
      </c>
      <c r="Q307">
        <f>VLOOKUP($C307,'Results - OWASP'!$B$2:$L$297,5,FALSE)</f>
        <v>0</v>
      </c>
      <c r="R307">
        <f>VLOOKUP($C307,'Results - OWASP'!$B$2:$L$297,6,FALSE)</f>
        <v>4</v>
      </c>
      <c r="S307">
        <f>VLOOKUP($C307,'Results - OWASP'!$B$2:$L$297,7,FALSE)</f>
        <v>1</v>
      </c>
      <c r="T307">
        <f>VLOOKUP($C307,'Results - OWASP'!$B$2:$L$297,8,FALSE)</f>
        <v>3</v>
      </c>
      <c r="U307">
        <f>VLOOKUP($C307,'Results - OWASP'!$B$2:$L$297,9,FALSE)</f>
        <v>4</v>
      </c>
      <c r="V307">
        <f>VLOOKUP($C307,'Results - OWASP'!$B$2:$L$297,10,FALSE)</f>
        <v>1</v>
      </c>
      <c r="W307">
        <f>VLOOKUP($C307,'Results - OWASP'!$B$2:$L$297,11,FALSE)</f>
        <v>1</v>
      </c>
      <c r="X307">
        <f>VLOOKUP($C307,'Results - RiskLevel'!$B$2:$G$297,3,FALSE)</f>
        <v>36</v>
      </c>
      <c r="Y307">
        <f>VLOOKUP($C307,'Results - RiskLevel'!$B$2:$G$297,4,FALSE)</f>
        <v>13</v>
      </c>
      <c r="Z307">
        <f>VLOOKUP($C307,'Results - RiskLevel'!$B$2:$G$297,5,FALSE)</f>
        <v>17</v>
      </c>
      <c r="AA307">
        <f>VLOOKUP($C307,'Results - RiskLevel'!$B$2:$G$297,6,FALSE)</f>
        <v>6</v>
      </c>
      <c r="AB307">
        <f>VLOOKUP($C307,'Results - RiskLevel'!$B$2:$G$297,2,FALSE)</f>
        <v>0.51</v>
      </c>
    </row>
    <row r="308" spans="1:28" x14ac:dyDescent="0.2">
      <c r="A308">
        <v>307</v>
      </c>
      <c r="B308" t="s">
        <v>640</v>
      </c>
      <c r="C308" t="s">
        <v>641</v>
      </c>
      <c r="D308" t="s">
        <v>629</v>
      </c>
      <c r="E308" t="str">
        <f>VLOOKUP($C308,'APK Details'!$A$2:$E$295,3,FALSE)</f>
        <v>50,000,000+</v>
      </c>
      <c r="F308" t="str">
        <f>VLOOKUP($C308,'APK Details'!$A$2:$E$295,4,FALSE)</f>
        <v>Varies with device</v>
      </c>
      <c r="G308" t="str">
        <f>VLOOKUP($C308,'APK Details'!$A$2:$E$295,5,FALSE)</f>
        <v>2016-10-24</v>
      </c>
      <c r="H308" s="4">
        <f>VLOOKUP($C308,'Results - Sequence'!$B$2:$E$297,2,FALSE)</f>
        <v>44021.575819937287</v>
      </c>
      <c r="I308" s="4">
        <f>VLOOKUP($C308,'Results - Sequence'!$B$2:$E$297,3,FALSE)</f>
        <v>44021.576316358784</v>
      </c>
      <c r="J308" s="4">
        <f>VLOOKUP($C308,'Results - Sequence'!$B$2:$E$297,4,FALSE)</f>
        <v>4.9642149679129943E-4</v>
      </c>
      <c r="K308" t="str">
        <f>VLOOKUP($C308,Androbugs!$B$2:$C$297,2,FALSE)</f>
        <v>Y</v>
      </c>
      <c r="L308" t="str">
        <f>VLOOKUP($C308,Droidstatx!$B$2:$C$297,2,FALSE)</f>
        <v>Y</v>
      </c>
      <c r="M308" t="e">
        <f>VLOOKUP($C308,Super!$B$2:$C$297,2,FALSE)</f>
        <v>#N/A</v>
      </c>
      <c r="N308">
        <f>VLOOKUP($C308,'Results - OWASP'!$B$2:$L$297,2,FALSE)</f>
        <v>8</v>
      </c>
      <c r="O308">
        <f>VLOOKUP($C308,'Results - OWASP'!$B$2:$L$297,3,FALSE)</f>
        <v>2</v>
      </c>
      <c r="P308">
        <f>VLOOKUP($C308,'Results - OWASP'!$B$2:$L$297,4,FALSE)</f>
        <v>3</v>
      </c>
      <c r="Q308">
        <f>VLOOKUP($C308,'Results - OWASP'!$B$2:$L$297,5,FALSE)</f>
        <v>0</v>
      </c>
      <c r="R308">
        <f>VLOOKUP($C308,'Results - OWASP'!$B$2:$L$297,6,FALSE)</f>
        <v>3</v>
      </c>
      <c r="S308">
        <f>VLOOKUP($C308,'Results - OWASP'!$B$2:$L$297,7,FALSE)</f>
        <v>1</v>
      </c>
      <c r="T308">
        <f>VLOOKUP($C308,'Results - OWASP'!$B$2:$L$297,8,FALSE)</f>
        <v>1</v>
      </c>
      <c r="U308">
        <f>VLOOKUP($C308,'Results - OWASP'!$B$2:$L$297,9,FALSE)</f>
        <v>2</v>
      </c>
      <c r="V308">
        <f>VLOOKUP($C308,'Results - OWASP'!$B$2:$L$297,10,FALSE)</f>
        <v>1</v>
      </c>
      <c r="W308">
        <f>VLOOKUP($C308,'Results - OWASP'!$B$2:$L$297,11,FALSE)</f>
        <v>1</v>
      </c>
      <c r="X308">
        <f>VLOOKUP($C308,'Results - RiskLevel'!$B$2:$G$297,3,FALSE)</f>
        <v>22</v>
      </c>
      <c r="Y308">
        <f>VLOOKUP($C308,'Results - RiskLevel'!$B$2:$G$297,4,FALSE)</f>
        <v>7</v>
      </c>
      <c r="Z308">
        <f>VLOOKUP($C308,'Results - RiskLevel'!$B$2:$G$297,5,FALSE)</f>
        <v>11</v>
      </c>
      <c r="AA308">
        <f>VLOOKUP($C308,'Results - RiskLevel'!$B$2:$G$297,6,FALSE)</f>
        <v>4</v>
      </c>
      <c r="AB308">
        <f>VLOOKUP($C308,'Results - RiskLevel'!$B$2:$G$297,2,FALSE)</f>
        <v>0.52</v>
      </c>
    </row>
    <row r="309" spans="1:28" x14ac:dyDescent="0.2">
      <c r="A309">
        <v>308</v>
      </c>
      <c r="B309" t="s">
        <v>642</v>
      </c>
      <c r="C309" t="s">
        <v>643</v>
      </c>
      <c r="D309" t="s">
        <v>629</v>
      </c>
      <c r="E309" t="str">
        <f>VLOOKUP($C309,'APK Details'!$A$2:$E$295,3,FALSE)</f>
        <v>100,000,000+</v>
      </c>
      <c r="F309" t="str">
        <f>VLOOKUP($C309,'APK Details'!$A$2:$E$295,4,FALSE)</f>
        <v>1.3.11</v>
      </c>
      <c r="G309" t="str">
        <f>VLOOKUP($C309,'APK Details'!$A$2:$E$295,5,FALSE)</f>
        <v>2015-05-19</v>
      </c>
      <c r="H309" s="4">
        <f>VLOOKUP($C309,'Results - Sequence'!$B$2:$E$297,2,FALSE)</f>
        <v>44021.536923549967</v>
      </c>
      <c r="I309" s="4">
        <f>VLOOKUP($C309,'Results - Sequence'!$B$2:$E$297,3,FALSE)</f>
        <v>44021.537046948957</v>
      </c>
      <c r="J309" s="4">
        <f>VLOOKUP($C309,'Results - Sequence'!$B$2:$E$297,4,FALSE)</f>
        <v>1.2339898967184126E-4</v>
      </c>
      <c r="K309" t="str">
        <f>VLOOKUP($C309,Androbugs!$B$2:$C$297,2,FALSE)</f>
        <v>Y</v>
      </c>
      <c r="L309" t="str">
        <f>VLOOKUP($C309,Droidstatx!$B$2:$C$297,2,FALSE)</f>
        <v>Y</v>
      </c>
      <c r="M309" t="str">
        <f>VLOOKUP($C309,Super!$B$2:$C$297,2,FALSE)</f>
        <v>Y</v>
      </c>
      <c r="N309">
        <f>VLOOKUP($C309,'Results - OWASP'!$B$2:$L$297,2,FALSE)</f>
        <v>7</v>
      </c>
      <c r="O309">
        <f>VLOOKUP($C309,'Results - OWASP'!$B$2:$L$297,3,FALSE)</f>
        <v>5</v>
      </c>
      <c r="P309">
        <f>VLOOKUP($C309,'Results - OWASP'!$B$2:$L$297,4,FALSE)</f>
        <v>5</v>
      </c>
      <c r="Q309">
        <f>VLOOKUP($C309,'Results - OWASP'!$B$2:$L$297,5,FALSE)</f>
        <v>0</v>
      </c>
      <c r="R309">
        <f>VLOOKUP($C309,'Results - OWASP'!$B$2:$L$297,6,FALSE)</f>
        <v>6</v>
      </c>
      <c r="S309">
        <f>VLOOKUP($C309,'Results - OWASP'!$B$2:$L$297,7,FALSE)</f>
        <v>1</v>
      </c>
      <c r="T309">
        <f>VLOOKUP($C309,'Results - OWASP'!$B$2:$L$297,8,FALSE)</f>
        <v>4</v>
      </c>
      <c r="U309">
        <f>VLOOKUP($C309,'Results - OWASP'!$B$2:$L$297,9,FALSE)</f>
        <v>4</v>
      </c>
      <c r="V309">
        <f>VLOOKUP($C309,'Results - OWASP'!$B$2:$L$297,10,FALSE)</f>
        <v>1</v>
      </c>
      <c r="W309">
        <f>VLOOKUP($C309,'Results - OWASP'!$B$2:$L$297,11,FALSE)</f>
        <v>0</v>
      </c>
      <c r="X309">
        <f>VLOOKUP($C309,'Results - RiskLevel'!$B$2:$G$297,3,FALSE)</f>
        <v>33</v>
      </c>
      <c r="Y309">
        <f>VLOOKUP($C309,'Results - RiskLevel'!$B$2:$G$297,4,FALSE)</f>
        <v>10</v>
      </c>
      <c r="Z309">
        <f>VLOOKUP($C309,'Results - RiskLevel'!$B$2:$G$297,5,FALSE)</f>
        <v>13</v>
      </c>
      <c r="AA309">
        <f>VLOOKUP($C309,'Results - RiskLevel'!$B$2:$G$297,6,FALSE)</f>
        <v>10</v>
      </c>
      <c r="AB309">
        <f>VLOOKUP($C309,'Results - RiskLevel'!$B$2:$G$297,2,FALSE)</f>
        <v>0.56999999999999995</v>
      </c>
    </row>
    <row r="310" spans="1:28" x14ac:dyDescent="0.2">
      <c r="A310">
        <v>309</v>
      </c>
      <c r="B310" t="s">
        <v>644</v>
      </c>
      <c r="C310" t="s">
        <v>645</v>
      </c>
      <c r="D310" t="s">
        <v>629</v>
      </c>
      <c r="E310" t="str">
        <f>VLOOKUP($C310,'APK Details'!$A$2:$E$295,3,FALSE)</f>
        <v>1,000,000+</v>
      </c>
      <c r="F310" t="str">
        <f>VLOOKUP($C310,'APK Details'!$A$2:$E$295,4,FALSE)</f>
        <v>1.2.4</v>
      </c>
      <c r="G310" t="str">
        <f>VLOOKUP($C310,'APK Details'!$A$2:$E$295,5,FALSE)</f>
        <v>2019-11-11</v>
      </c>
      <c r="H310" s="4">
        <f>VLOOKUP($C310,'Results - Sequence'!$B$2:$E$297,2,FALSE)</f>
        <v>44021.609002897349</v>
      </c>
      <c r="I310" s="4">
        <f>VLOOKUP($C310,'Results - Sequence'!$B$2:$E$297,3,FALSE)</f>
        <v>44021.609443816051</v>
      </c>
      <c r="J310" s="4">
        <f>VLOOKUP($C310,'Results - Sequence'!$B$2:$E$297,4,FALSE)</f>
        <v>4.4091870222473517E-4</v>
      </c>
      <c r="K310" t="str">
        <f>VLOOKUP($C310,Androbugs!$B$2:$C$297,2,FALSE)</f>
        <v>Y</v>
      </c>
      <c r="L310" t="str">
        <f>VLOOKUP($C310,Droidstatx!$B$2:$C$297,2,FALSE)</f>
        <v>Y</v>
      </c>
      <c r="M310" t="str">
        <f>VLOOKUP($C310,Super!$B$2:$C$297,2,FALSE)</f>
        <v>Y</v>
      </c>
      <c r="N310">
        <f>VLOOKUP($C310,'Results - OWASP'!$B$2:$L$297,2,FALSE)</f>
        <v>6</v>
      </c>
      <c r="O310">
        <f>VLOOKUP($C310,'Results - OWASP'!$B$2:$L$297,3,FALSE)</f>
        <v>6</v>
      </c>
      <c r="P310">
        <f>VLOOKUP($C310,'Results - OWASP'!$B$2:$L$297,4,FALSE)</f>
        <v>2</v>
      </c>
      <c r="Q310">
        <f>VLOOKUP($C310,'Results - OWASP'!$B$2:$L$297,5,FALSE)</f>
        <v>0</v>
      </c>
      <c r="R310">
        <f>VLOOKUP($C310,'Results - OWASP'!$B$2:$L$297,6,FALSE)</f>
        <v>3</v>
      </c>
      <c r="S310">
        <f>VLOOKUP($C310,'Results - OWASP'!$B$2:$L$297,7,FALSE)</f>
        <v>1</v>
      </c>
      <c r="T310">
        <f>VLOOKUP($C310,'Results - OWASP'!$B$2:$L$297,8,FALSE)</f>
        <v>5</v>
      </c>
      <c r="U310">
        <f>VLOOKUP($C310,'Results - OWASP'!$B$2:$L$297,9,FALSE)</f>
        <v>1</v>
      </c>
      <c r="V310">
        <f>VLOOKUP($C310,'Results - OWASP'!$B$2:$L$297,10,FALSE)</f>
        <v>1</v>
      </c>
      <c r="W310">
        <f>VLOOKUP($C310,'Results - OWASP'!$B$2:$L$297,11,FALSE)</f>
        <v>1</v>
      </c>
      <c r="X310">
        <f>VLOOKUP($C310,'Results - RiskLevel'!$B$2:$G$297,3,FALSE)</f>
        <v>26</v>
      </c>
      <c r="Y310">
        <f>VLOOKUP($C310,'Results - RiskLevel'!$B$2:$G$297,4,FALSE)</f>
        <v>10</v>
      </c>
      <c r="Z310">
        <f>VLOOKUP($C310,'Results - RiskLevel'!$B$2:$G$297,5,FALSE)</f>
        <v>13</v>
      </c>
      <c r="AA310">
        <f>VLOOKUP($C310,'Results - RiskLevel'!$B$2:$G$297,6,FALSE)</f>
        <v>3</v>
      </c>
      <c r="AB310">
        <f>VLOOKUP($C310,'Results - RiskLevel'!$B$2:$G$297,2,FALSE)</f>
        <v>0.52</v>
      </c>
    </row>
    <row r="311" spans="1:28" x14ac:dyDescent="0.2">
      <c r="A311">
        <v>310</v>
      </c>
      <c r="B311" t="s">
        <v>646</v>
      </c>
      <c r="C311" t="s">
        <v>647</v>
      </c>
      <c r="D311" t="s">
        <v>629</v>
      </c>
      <c r="E311" t="str">
        <f>VLOOKUP($C311,'APK Details'!$A$2:$E$295,3,FALSE)</f>
        <v>5,000,000+</v>
      </c>
      <c r="F311" t="str">
        <f>VLOOKUP($C311,'APK Details'!$A$2:$E$295,4,FALSE)</f>
        <v>4.1.2</v>
      </c>
      <c r="G311" t="str">
        <f>VLOOKUP($C311,'APK Details'!$A$2:$E$295,5,FALSE)</f>
        <v>2015-02-20</v>
      </c>
      <c r="H311" s="4">
        <f>VLOOKUP($C311,'Results - Sequence'!$B$2:$E$297,2,FALSE)</f>
        <v>44021.581003117142</v>
      </c>
      <c r="I311" s="4">
        <f>VLOOKUP($C311,'Results - Sequence'!$B$2:$E$297,3,FALSE)</f>
        <v>44021.581391838627</v>
      </c>
      <c r="J311" s="4">
        <f>VLOOKUP($C311,'Results - Sequence'!$B$2:$E$297,4,FALSE)</f>
        <v>3.8872148434165865E-4</v>
      </c>
      <c r="K311" t="str">
        <f>VLOOKUP($C311,Androbugs!$B$2:$C$297,2,FALSE)</f>
        <v>Y</v>
      </c>
      <c r="L311" t="str">
        <f>VLOOKUP($C311,Droidstatx!$B$2:$C$297,2,FALSE)</f>
        <v>Y</v>
      </c>
      <c r="M311" t="str">
        <f>VLOOKUP($C311,Super!$B$2:$C$297,2,FALSE)</f>
        <v>Y</v>
      </c>
      <c r="N311">
        <f>VLOOKUP($C311,'Results - OWASP'!$B$2:$L$297,2,FALSE)</f>
        <v>7</v>
      </c>
      <c r="O311">
        <f>VLOOKUP($C311,'Results - OWASP'!$B$2:$L$297,3,FALSE)</f>
        <v>7</v>
      </c>
      <c r="P311">
        <f>VLOOKUP($C311,'Results - OWASP'!$B$2:$L$297,4,FALSE)</f>
        <v>2</v>
      </c>
      <c r="Q311">
        <f>VLOOKUP($C311,'Results - OWASP'!$B$2:$L$297,5,FALSE)</f>
        <v>0</v>
      </c>
      <c r="R311">
        <f>VLOOKUP($C311,'Results - OWASP'!$B$2:$L$297,6,FALSE)</f>
        <v>4</v>
      </c>
      <c r="S311">
        <f>VLOOKUP($C311,'Results - OWASP'!$B$2:$L$297,7,FALSE)</f>
        <v>1</v>
      </c>
      <c r="T311">
        <f>VLOOKUP($C311,'Results - OWASP'!$B$2:$L$297,8,FALSE)</f>
        <v>5</v>
      </c>
      <c r="U311">
        <f>VLOOKUP($C311,'Results - OWASP'!$B$2:$L$297,9,FALSE)</f>
        <v>3</v>
      </c>
      <c r="V311">
        <f>VLOOKUP($C311,'Results - OWASP'!$B$2:$L$297,10,FALSE)</f>
        <v>1</v>
      </c>
      <c r="W311">
        <f>VLOOKUP($C311,'Results - OWASP'!$B$2:$L$297,11,FALSE)</f>
        <v>1</v>
      </c>
      <c r="X311">
        <f>VLOOKUP($C311,'Results - RiskLevel'!$B$2:$G$297,3,FALSE)</f>
        <v>31</v>
      </c>
      <c r="Y311">
        <f>VLOOKUP($C311,'Results - RiskLevel'!$B$2:$G$297,4,FALSE)</f>
        <v>9</v>
      </c>
      <c r="Z311">
        <f>VLOOKUP($C311,'Results - RiskLevel'!$B$2:$G$297,5,FALSE)</f>
        <v>15</v>
      </c>
      <c r="AA311">
        <f>VLOOKUP($C311,'Results - RiskLevel'!$B$2:$G$297,6,FALSE)</f>
        <v>7</v>
      </c>
      <c r="AB311">
        <f>VLOOKUP($C311,'Results - RiskLevel'!$B$2:$G$297,2,FALSE)</f>
        <v>0.57999999999999996</v>
      </c>
    </row>
    <row r="312" spans="1:28" x14ac:dyDescent="0.2">
      <c r="A312">
        <v>311</v>
      </c>
      <c r="B312" t="s">
        <v>648</v>
      </c>
      <c r="C312" t="s">
        <v>649</v>
      </c>
      <c r="D312" t="s">
        <v>650</v>
      </c>
      <c r="E312" t="str">
        <f>VLOOKUP($C312,'APK Details'!$A$2:$E$295,3,FALSE)</f>
        <v>100,000,000+</v>
      </c>
      <c r="F312" t="str">
        <f>VLOOKUP($C312,'APK Details'!$A$2:$E$295,4,FALSE)</f>
        <v>2.0.22</v>
      </c>
      <c r="G312" t="str">
        <f>VLOOKUP($C312,'APK Details'!$A$2:$E$295,5,FALSE)</f>
        <v>2015-03-13</v>
      </c>
      <c r="H312" s="4">
        <f>VLOOKUP($C312,'Results - Sequence'!$B$2:$E$297,2,FALSE)</f>
        <v>44021.651010252142</v>
      </c>
      <c r="I312" s="4">
        <f>VLOOKUP($C312,'Results - Sequence'!$B$2:$E$297,3,FALSE)</f>
        <v>44021.65147106973</v>
      </c>
      <c r="J312" s="4">
        <f>VLOOKUP($C312,'Results - Sequence'!$B$2:$E$297,4,FALSE)</f>
        <v>4.6081758773652837E-4</v>
      </c>
      <c r="K312" t="str">
        <f>VLOOKUP($C312,Androbugs!$B$2:$C$297,2,FALSE)</f>
        <v>Y</v>
      </c>
      <c r="L312" t="str">
        <f>VLOOKUP($C312,Droidstatx!$B$2:$C$297,2,FALSE)</f>
        <v>Y</v>
      </c>
      <c r="M312" t="str">
        <f>VLOOKUP($C312,Super!$B$2:$C$297,2,FALSE)</f>
        <v>Y</v>
      </c>
      <c r="N312">
        <f>VLOOKUP($C312,'Results - OWASP'!$B$2:$L$297,2,FALSE)</f>
        <v>6</v>
      </c>
      <c r="O312">
        <f>VLOOKUP($C312,'Results - OWASP'!$B$2:$L$297,3,FALSE)</f>
        <v>8</v>
      </c>
      <c r="P312">
        <f>VLOOKUP($C312,'Results - OWASP'!$B$2:$L$297,4,FALSE)</f>
        <v>2</v>
      </c>
      <c r="Q312">
        <f>VLOOKUP($C312,'Results - OWASP'!$B$2:$L$297,5,FALSE)</f>
        <v>0</v>
      </c>
      <c r="R312">
        <f>VLOOKUP($C312,'Results - OWASP'!$B$2:$L$297,6,FALSE)</f>
        <v>4</v>
      </c>
      <c r="S312">
        <f>VLOOKUP($C312,'Results - OWASP'!$B$2:$L$297,7,FALSE)</f>
        <v>1</v>
      </c>
      <c r="T312">
        <f>VLOOKUP($C312,'Results - OWASP'!$B$2:$L$297,8,FALSE)</f>
        <v>5</v>
      </c>
      <c r="U312">
        <f>VLOOKUP($C312,'Results - OWASP'!$B$2:$L$297,9,FALSE)</f>
        <v>2</v>
      </c>
      <c r="V312">
        <f>VLOOKUP($C312,'Results - OWASP'!$B$2:$L$297,10,FALSE)</f>
        <v>1</v>
      </c>
      <c r="W312">
        <f>VLOOKUP($C312,'Results - OWASP'!$B$2:$L$297,11,FALSE)</f>
        <v>1</v>
      </c>
      <c r="X312">
        <f>VLOOKUP($C312,'Results - RiskLevel'!$B$2:$G$297,3,FALSE)</f>
        <v>30</v>
      </c>
      <c r="Y312">
        <f>VLOOKUP($C312,'Results - RiskLevel'!$B$2:$G$297,4,FALSE)</f>
        <v>11</v>
      </c>
      <c r="Z312">
        <f>VLOOKUP($C312,'Results - RiskLevel'!$B$2:$G$297,5,FALSE)</f>
        <v>15</v>
      </c>
      <c r="AA312">
        <f>VLOOKUP($C312,'Results - RiskLevel'!$B$2:$G$297,6,FALSE)</f>
        <v>4</v>
      </c>
      <c r="AB312">
        <f>VLOOKUP($C312,'Results - RiskLevel'!$B$2:$G$297,2,FALSE)</f>
        <v>0.51</v>
      </c>
    </row>
    <row r="313" spans="1:28" x14ac:dyDescent="0.2">
      <c r="A313">
        <v>312</v>
      </c>
      <c r="B313" t="s">
        <v>651</v>
      </c>
      <c r="C313" t="s">
        <v>652</v>
      </c>
      <c r="D313" t="s">
        <v>650</v>
      </c>
      <c r="E313" t="str">
        <f>VLOOKUP($C313,'APK Details'!$A$2:$E$295,3,FALSE)</f>
        <v>100,000+</v>
      </c>
      <c r="F313" t="str">
        <f>VLOOKUP($C313,'APK Details'!$A$2:$E$295,4,FALSE)</f>
        <v>1.1.19</v>
      </c>
      <c r="G313" t="str">
        <f>VLOOKUP($C313,'APK Details'!$A$2:$E$295,5,FALSE)</f>
        <v>2018-12-07</v>
      </c>
      <c r="H313" s="4" t="e">
        <f>VLOOKUP($C313,'Results - Sequence'!$B$2:$E$297,2,FALSE)</f>
        <v>#N/A</v>
      </c>
      <c r="I313" s="4" t="e">
        <f>VLOOKUP($C313,'Results - Sequence'!$B$2:$E$297,3,FALSE)</f>
        <v>#N/A</v>
      </c>
      <c r="J313" s="4" t="e">
        <f>VLOOKUP($C313,'Results - Sequence'!$B$2:$E$297,4,FALSE)</f>
        <v>#N/A</v>
      </c>
      <c r="K313" t="e">
        <f>VLOOKUP($C313,Androbugs!$B$2:$C$297,2,FALSE)</f>
        <v>#N/A</v>
      </c>
      <c r="L313" t="e">
        <f>VLOOKUP($C313,Droidstatx!$B$2:$C$297,2,FALSE)</f>
        <v>#N/A</v>
      </c>
      <c r="M313" t="e">
        <f>VLOOKUP($C313,Super!$B$2:$C$297,2,FALSE)</f>
        <v>#N/A</v>
      </c>
      <c r="N313" t="e">
        <f>VLOOKUP($C313,'Results - OWASP'!$B$2:$L$297,2,FALSE)</f>
        <v>#N/A</v>
      </c>
      <c r="O313" t="e">
        <f>VLOOKUP($C313,'Results - OWASP'!$B$2:$L$297,3,FALSE)</f>
        <v>#N/A</v>
      </c>
      <c r="P313" t="e">
        <f>VLOOKUP($C313,'Results - OWASP'!$B$2:$L$297,4,FALSE)</f>
        <v>#N/A</v>
      </c>
      <c r="Q313" t="e">
        <f>VLOOKUP($C313,'Results - OWASP'!$B$2:$L$297,5,FALSE)</f>
        <v>#N/A</v>
      </c>
      <c r="R313" t="e">
        <f>VLOOKUP($C313,'Results - OWASP'!$B$2:$L$297,6,FALSE)</f>
        <v>#N/A</v>
      </c>
      <c r="S313" t="e">
        <f>VLOOKUP($C313,'Results - OWASP'!$B$2:$L$297,7,FALSE)</f>
        <v>#N/A</v>
      </c>
      <c r="T313" t="e">
        <f>VLOOKUP($C313,'Results - OWASP'!$B$2:$L$297,8,FALSE)</f>
        <v>#N/A</v>
      </c>
      <c r="U313" t="e">
        <f>VLOOKUP($C313,'Results - OWASP'!$B$2:$L$297,9,FALSE)</f>
        <v>#N/A</v>
      </c>
      <c r="V313" t="e">
        <f>VLOOKUP($C313,'Results - OWASP'!$B$2:$L$297,10,FALSE)</f>
        <v>#N/A</v>
      </c>
      <c r="W313" t="e">
        <f>VLOOKUP($C313,'Results - OWASP'!$B$2:$L$297,11,FALSE)</f>
        <v>#N/A</v>
      </c>
      <c r="X313" t="e">
        <f>VLOOKUP($C313,'Results - RiskLevel'!$B$2:$G$297,3,FALSE)</f>
        <v>#N/A</v>
      </c>
      <c r="Y313" t="e">
        <f>VLOOKUP($C313,'Results - RiskLevel'!$B$2:$G$297,4,FALSE)</f>
        <v>#N/A</v>
      </c>
      <c r="Z313" t="e">
        <f>VLOOKUP($C313,'Results - RiskLevel'!$B$2:$G$297,5,FALSE)</f>
        <v>#N/A</v>
      </c>
      <c r="AA313" t="e">
        <f>VLOOKUP($C313,'Results - RiskLevel'!$B$2:$G$297,6,FALSE)</f>
        <v>#N/A</v>
      </c>
      <c r="AB313" t="e">
        <f>VLOOKUP($C313,'Results - RiskLevel'!$B$2:$G$297,2,FALSE)</f>
        <v>#N/A</v>
      </c>
    </row>
    <row r="314" spans="1:28" x14ac:dyDescent="0.2">
      <c r="A314">
        <v>313</v>
      </c>
      <c r="B314" t="s">
        <v>653</v>
      </c>
      <c r="C314" t="s">
        <v>654</v>
      </c>
      <c r="D314" t="s">
        <v>650</v>
      </c>
      <c r="E314" t="str">
        <f>VLOOKUP($C314,'APK Details'!$A$2:$E$295,3,FALSE)</f>
        <v>100,000,000+</v>
      </c>
      <c r="F314" t="str">
        <f>VLOOKUP($C314,'APK Details'!$A$2:$E$295,4,FALSE)</f>
        <v>3.7.05.8</v>
      </c>
      <c r="G314" t="str">
        <f>VLOOKUP($C314,'APK Details'!$A$2:$E$295,5,FALSE)</f>
        <v>2013-04-17</v>
      </c>
      <c r="H314" s="4">
        <f>VLOOKUP($C314,'Results - Sequence'!$B$2:$E$297,2,FALSE)</f>
        <v>44021.629768799568</v>
      </c>
      <c r="I314" s="4">
        <f>VLOOKUP($C314,'Results - Sequence'!$B$2:$E$297,3,FALSE)</f>
        <v>44021.630150949983</v>
      </c>
      <c r="J314" s="4">
        <f>VLOOKUP($C314,'Results - Sequence'!$B$2:$E$297,4,FALSE)</f>
        <v>3.821504142251797E-4</v>
      </c>
      <c r="K314" t="str">
        <f>VLOOKUP($C314,Androbugs!$B$2:$C$297,2,FALSE)</f>
        <v>Y</v>
      </c>
      <c r="L314" t="str">
        <f>VLOOKUP($C314,Droidstatx!$B$2:$C$297,2,FALSE)</f>
        <v>Y</v>
      </c>
      <c r="M314" t="str">
        <f>VLOOKUP($C314,Super!$B$2:$C$297,2,FALSE)</f>
        <v>Y</v>
      </c>
      <c r="N314">
        <f>VLOOKUP($C314,'Results - OWASP'!$B$2:$L$297,2,FALSE)</f>
        <v>4</v>
      </c>
      <c r="O314">
        <f>VLOOKUP($C314,'Results - OWASP'!$B$2:$L$297,3,FALSE)</f>
        <v>6</v>
      </c>
      <c r="P314">
        <f>VLOOKUP($C314,'Results - OWASP'!$B$2:$L$297,4,FALSE)</f>
        <v>8</v>
      </c>
      <c r="Q314">
        <f>VLOOKUP($C314,'Results - OWASP'!$B$2:$L$297,5,FALSE)</f>
        <v>0</v>
      </c>
      <c r="R314">
        <f>VLOOKUP($C314,'Results - OWASP'!$B$2:$L$297,6,FALSE)</f>
        <v>6</v>
      </c>
      <c r="S314">
        <f>VLOOKUP($C314,'Results - OWASP'!$B$2:$L$297,7,FALSE)</f>
        <v>1</v>
      </c>
      <c r="T314">
        <f>VLOOKUP($C314,'Results - OWASP'!$B$2:$L$297,8,FALSE)</f>
        <v>6</v>
      </c>
      <c r="U314">
        <f>VLOOKUP($C314,'Results - OWASP'!$B$2:$L$297,9,FALSE)</f>
        <v>1</v>
      </c>
      <c r="V314">
        <f>VLOOKUP($C314,'Results - OWASP'!$B$2:$L$297,10,FALSE)</f>
        <v>0</v>
      </c>
      <c r="W314">
        <f>VLOOKUP($C314,'Results - OWASP'!$B$2:$L$297,11,FALSE)</f>
        <v>0</v>
      </c>
      <c r="X314">
        <f>VLOOKUP($C314,'Results - RiskLevel'!$B$2:$G$297,3,FALSE)</f>
        <v>32</v>
      </c>
      <c r="Y314">
        <f>VLOOKUP($C314,'Results - RiskLevel'!$B$2:$G$297,4,FALSE)</f>
        <v>10</v>
      </c>
      <c r="Z314">
        <f>VLOOKUP($C314,'Results - RiskLevel'!$B$2:$G$297,5,FALSE)</f>
        <v>9</v>
      </c>
      <c r="AA314">
        <f>VLOOKUP($C314,'Results - RiskLevel'!$B$2:$G$297,6,FALSE)</f>
        <v>13</v>
      </c>
      <c r="AB314">
        <f>VLOOKUP($C314,'Results - RiskLevel'!$B$2:$G$297,2,FALSE)</f>
        <v>0.61</v>
      </c>
    </row>
    <row r="315" spans="1:28" x14ac:dyDescent="0.2">
      <c r="A315">
        <v>314</v>
      </c>
      <c r="B315" t="s">
        <v>655</v>
      </c>
      <c r="C315" t="s">
        <v>656</v>
      </c>
      <c r="D315" t="s">
        <v>650</v>
      </c>
      <c r="E315" t="str">
        <f>VLOOKUP($C315,'APK Details'!$A$2:$E$295,3,FALSE)</f>
        <v>500,000+</v>
      </c>
      <c r="F315" t="str">
        <f>VLOOKUP($C315,'APK Details'!$A$2:$E$295,4,FALSE)</f>
        <v>4.2.13</v>
      </c>
      <c r="G315" t="str">
        <f>VLOOKUP($C315,'APK Details'!$A$2:$E$295,5,FALSE)</f>
        <v>2014-05-21</v>
      </c>
      <c r="H315" s="4">
        <f>VLOOKUP($C315,'Results - Sequence'!$B$2:$E$297,2,FALSE)</f>
        <v>44021.609443879563</v>
      </c>
      <c r="I315" s="4">
        <f>VLOOKUP($C315,'Results - Sequence'!$B$2:$E$297,3,FALSE)</f>
        <v>44021.609816994103</v>
      </c>
      <c r="J315" s="4">
        <f>VLOOKUP($C315,'Results - Sequence'!$B$2:$E$297,4,FALSE)</f>
        <v>3.7311454070731997E-4</v>
      </c>
      <c r="K315" t="str">
        <f>VLOOKUP($C315,Androbugs!$B$2:$C$297,2,FALSE)</f>
        <v>Y</v>
      </c>
      <c r="L315" t="str">
        <f>VLOOKUP($C315,Droidstatx!$B$2:$C$297,2,FALSE)</f>
        <v>Y</v>
      </c>
      <c r="M315" t="e">
        <f>VLOOKUP($C315,Super!$B$2:$C$297,2,FALSE)</f>
        <v>#N/A</v>
      </c>
      <c r="N315">
        <f>VLOOKUP($C315,'Results - OWASP'!$B$2:$L$297,2,FALSE)</f>
        <v>8</v>
      </c>
      <c r="O315">
        <f>VLOOKUP($C315,'Results - OWASP'!$B$2:$L$297,3,FALSE)</f>
        <v>2</v>
      </c>
      <c r="P315">
        <f>VLOOKUP($C315,'Results - OWASP'!$B$2:$L$297,4,FALSE)</f>
        <v>3</v>
      </c>
      <c r="Q315">
        <f>VLOOKUP($C315,'Results - OWASP'!$B$2:$L$297,5,FALSE)</f>
        <v>0</v>
      </c>
      <c r="R315">
        <f>VLOOKUP($C315,'Results - OWASP'!$B$2:$L$297,6,FALSE)</f>
        <v>1</v>
      </c>
      <c r="S315">
        <f>VLOOKUP($C315,'Results - OWASP'!$B$2:$L$297,7,FALSE)</f>
        <v>1</v>
      </c>
      <c r="T315">
        <f>VLOOKUP($C315,'Results - OWASP'!$B$2:$L$297,8,FALSE)</f>
        <v>1</v>
      </c>
      <c r="U315">
        <f>VLOOKUP($C315,'Results - OWASP'!$B$2:$L$297,9,FALSE)</f>
        <v>3</v>
      </c>
      <c r="V315">
        <f>VLOOKUP($C315,'Results - OWASP'!$B$2:$L$297,10,FALSE)</f>
        <v>1</v>
      </c>
      <c r="W315">
        <f>VLOOKUP($C315,'Results - OWASP'!$B$2:$L$297,11,FALSE)</f>
        <v>0</v>
      </c>
      <c r="X315">
        <f>VLOOKUP($C315,'Results - RiskLevel'!$B$2:$G$297,3,FALSE)</f>
        <v>20</v>
      </c>
      <c r="Y315">
        <f>VLOOKUP($C315,'Results - RiskLevel'!$B$2:$G$297,4,FALSE)</f>
        <v>7</v>
      </c>
      <c r="Z315">
        <f>VLOOKUP($C315,'Results - RiskLevel'!$B$2:$G$297,5,FALSE)</f>
        <v>10</v>
      </c>
      <c r="AA315">
        <f>VLOOKUP($C315,'Results - RiskLevel'!$B$2:$G$297,6,FALSE)</f>
        <v>3</v>
      </c>
      <c r="AB315">
        <f>VLOOKUP($C315,'Results - RiskLevel'!$B$2:$G$297,2,FALSE)</f>
        <v>0.5</v>
      </c>
    </row>
    <row r="316" spans="1:28" x14ac:dyDescent="0.2">
      <c r="A316">
        <v>315</v>
      </c>
      <c r="B316" t="s">
        <v>657</v>
      </c>
      <c r="C316" t="s">
        <v>658</v>
      </c>
      <c r="D316" t="s">
        <v>650</v>
      </c>
      <c r="E316" t="str">
        <f>VLOOKUP($C316,'APK Details'!$A$2:$E$295,3,FALSE)</f>
        <v>50,000,000+</v>
      </c>
      <c r="F316" t="str">
        <f>VLOOKUP($C316,'APK Details'!$A$2:$E$295,4,FALSE)</f>
        <v>4.0.9</v>
      </c>
      <c r="G316" t="str">
        <f>VLOOKUP($C316,'APK Details'!$A$2:$E$295,5,FALSE)</f>
        <v>2015-09-28</v>
      </c>
      <c r="H316" s="4" t="e">
        <f>VLOOKUP($C316,'Results - Sequence'!$B$2:$E$297,2,FALSE)</f>
        <v>#N/A</v>
      </c>
      <c r="I316" s="4" t="e">
        <f>VLOOKUP($C316,'Results - Sequence'!$B$2:$E$297,3,FALSE)</f>
        <v>#N/A</v>
      </c>
      <c r="J316" s="4" t="e">
        <f>VLOOKUP($C316,'Results - Sequence'!$B$2:$E$297,4,FALSE)</f>
        <v>#N/A</v>
      </c>
      <c r="K316" t="e">
        <f>VLOOKUP($C316,Androbugs!$B$2:$C$297,2,FALSE)</f>
        <v>#N/A</v>
      </c>
      <c r="L316" t="e">
        <f>VLOOKUP($C316,Droidstatx!$B$2:$C$297,2,FALSE)</f>
        <v>#N/A</v>
      </c>
      <c r="M316" t="e">
        <f>VLOOKUP($C316,Super!$B$2:$C$297,2,FALSE)</f>
        <v>#N/A</v>
      </c>
      <c r="N316" t="e">
        <f>VLOOKUP($C316,'Results - OWASP'!$B$2:$L$297,2,FALSE)</f>
        <v>#N/A</v>
      </c>
      <c r="O316" t="e">
        <f>VLOOKUP($C316,'Results - OWASP'!$B$2:$L$297,3,FALSE)</f>
        <v>#N/A</v>
      </c>
      <c r="P316" t="e">
        <f>VLOOKUP($C316,'Results - OWASP'!$B$2:$L$297,4,FALSE)</f>
        <v>#N/A</v>
      </c>
      <c r="Q316" t="e">
        <f>VLOOKUP($C316,'Results - OWASP'!$B$2:$L$297,5,FALSE)</f>
        <v>#N/A</v>
      </c>
      <c r="R316" t="e">
        <f>VLOOKUP($C316,'Results - OWASP'!$B$2:$L$297,6,FALSE)</f>
        <v>#N/A</v>
      </c>
      <c r="S316" t="e">
        <f>VLOOKUP($C316,'Results - OWASP'!$B$2:$L$297,7,FALSE)</f>
        <v>#N/A</v>
      </c>
      <c r="T316" t="e">
        <f>VLOOKUP($C316,'Results - OWASP'!$B$2:$L$297,8,FALSE)</f>
        <v>#N/A</v>
      </c>
      <c r="U316" t="e">
        <f>VLOOKUP($C316,'Results - OWASP'!$B$2:$L$297,9,FALSE)</f>
        <v>#N/A</v>
      </c>
      <c r="V316" t="e">
        <f>VLOOKUP($C316,'Results - OWASP'!$B$2:$L$297,10,FALSE)</f>
        <v>#N/A</v>
      </c>
      <c r="W316" t="e">
        <f>VLOOKUP($C316,'Results - OWASP'!$B$2:$L$297,11,FALSE)</f>
        <v>#N/A</v>
      </c>
      <c r="X316" t="e">
        <f>VLOOKUP($C316,'Results - RiskLevel'!$B$2:$G$297,3,FALSE)</f>
        <v>#N/A</v>
      </c>
      <c r="Y316" t="e">
        <f>VLOOKUP($C316,'Results - RiskLevel'!$B$2:$G$297,4,FALSE)</f>
        <v>#N/A</v>
      </c>
      <c r="Z316" t="e">
        <f>VLOOKUP($C316,'Results - RiskLevel'!$B$2:$G$297,5,FALSE)</f>
        <v>#N/A</v>
      </c>
      <c r="AA316" t="e">
        <f>VLOOKUP($C316,'Results - RiskLevel'!$B$2:$G$297,6,FALSE)</f>
        <v>#N/A</v>
      </c>
      <c r="AB316" t="e">
        <f>VLOOKUP($C316,'Results - RiskLevel'!$B$2:$G$297,2,FALSE)</f>
        <v>#N/A</v>
      </c>
    </row>
    <row r="317" spans="1:28" x14ac:dyDescent="0.2">
      <c r="A317">
        <v>316</v>
      </c>
      <c r="B317" t="s">
        <v>659</v>
      </c>
      <c r="C317" t="s">
        <v>660</v>
      </c>
      <c r="D317" t="s">
        <v>650</v>
      </c>
      <c r="E317" t="str">
        <f>VLOOKUP($C317,'APK Details'!$A$2:$E$295,3,FALSE)</f>
        <v>500,000+</v>
      </c>
      <c r="F317" t="str">
        <f>VLOOKUP($C317,'APK Details'!$A$2:$E$295,4,FALSE)</f>
        <v>2.0.25</v>
      </c>
      <c r="G317" t="str">
        <f>VLOOKUP($C317,'APK Details'!$A$2:$E$295,5,FALSE)</f>
        <v>2016-07-21</v>
      </c>
      <c r="H317" s="4">
        <f>VLOOKUP($C317,'Results - Sequence'!$B$2:$E$297,2,FALSE)</f>
        <v>44021.591572819758</v>
      </c>
      <c r="I317" s="4">
        <f>VLOOKUP($C317,'Results - Sequence'!$B$2:$E$297,3,FALSE)</f>
        <v>44021.59197267508</v>
      </c>
      <c r="J317" s="4">
        <f>VLOOKUP($C317,'Results - Sequence'!$B$2:$E$297,4,FALSE)</f>
        <v>3.9985532202990726E-4</v>
      </c>
      <c r="K317" t="str">
        <f>VLOOKUP($C317,Androbugs!$B$2:$C$297,2,FALSE)</f>
        <v>Y</v>
      </c>
      <c r="L317" t="str">
        <f>VLOOKUP($C317,Droidstatx!$B$2:$C$297,2,FALSE)</f>
        <v>Y</v>
      </c>
      <c r="M317" t="str">
        <f>VLOOKUP($C317,Super!$B$2:$C$297,2,FALSE)</f>
        <v>Y</v>
      </c>
      <c r="N317">
        <f>VLOOKUP($C317,'Results - OWASP'!$B$2:$L$297,2,FALSE)</f>
        <v>10</v>
      </c>
      <c r="O317">
        <f>VLOOKUP($C317,'Results - OWASP'!$B$2:$L$297,3,FALSE)</f>
        <v>8</v>
      </c>
      <c r="P317">
        <f>VLOOKUP($C317,'Results - OWASP'!$B$2:$L$297,4,FALSE)</f>
        <v>3</v>
      </c>
      <c r="Q317">
        <f>VLOOKUP($C317,'Results - OWASP'!$B$2:$L$297,5,FALSE)</f>
        <v>0</v>
      </c>
      <c r="R317">
        <f>VLOOKUP($C317,'Results - OWASP'!$B$2:$L$297,6,FALSE)</f>
        <v>4</v>
      </c>
      <c r="S317">
        <f>VLOOKUP($C317,'Results - OWASP'!$B$2:$L$297,7,FALSE)</f>
        <v>1</v>
      </c>
      <c r="T317">
        <f>VLOOKUP($C317,'Results - OWASP'!$B$2:$L$297,8,FALSE)</f>
        <v>5</v>
      </c>
      <c r="U317">
        <f>VLOOKUP($C317,'Results - OWASP'!$B$2:$L$297,9,FALSE)</f>
        <v>3</v>
      </c>
      <c r="V317">
        <f>VLOOKUP($C317,'Results - OWASP'!$B$2:$L$297,10,FALSE)</f>
        <v>1</v>
      </c>
      <c r="W317">
        <f>VLOOKUP($C317,'Results - OWASP'!$B$2:$L$297,11,FALSE)</f>
        <v>0</v>
      </c>
      <c r="X317">
        <f>VLOOKUP($C317,'Results - RiskLevel'!$B$2:$G$297,3,FALSE)</f>
        <v>35</v>
      </c>
      <c r="Y317">
        <f>VLOOKUP($C317,'Results - RiskLevel'!$B$2:$G$297,4,FALSE)</f>
        <v>13</v>
      </c>
      <c r="Z317">
        <f>VLOOKUP($C317,'Results - RiskLevel'!$B$2:$G$297,5,FALSE)</f>
        <v>15</v>
      </c>
      <c r="AA317">
        <f>VLOOKUP($C317,'Results - RiskLevel'!$B$2:$G$297,6,FALSE)</f>
        <v>7</v>
      </c>
      <c r="AB317">
        <f>VLOOKUP($C317,'Results - RiskLevel'!$B$2:$G$297,2,FALSE)</f>
        <v>0.56000000000000005</v>
      </c>
    </row>
    <row r="318" spans="1:28" x14ac:dyDescent="0.2">
      <c r="A318">
        <v>317</v>
      </c>
      <c r="B318" t="s">
        <v>661</v>
      </c>
      <c r="C318" t="s">
        <v>662</v>
      </c>
      <c r="D318" t="s">
        <v>650</v>
      </c>
      <c r="E318" t="str">
        <f>VLOOKUP($C318,'APK Details'!$A$2:$E$295,3,FALSE)</f>
        <v>10,000,000+</v>
      </c>
      <c r="F318" t="str">
        <f>VLOOKUP($C318,'APK Details'!$A$2:$E$295,4,FALSE)</f>
        <v>Varies with device</v>
      </c>
      <c r="G318" t="str">
        <f>VLOOKUP($C318,'APK Details'!$A$2:$E$295,5,FALSE)</f>
        <v>2016-05-16</v>
      </c>
      <c r="H318" s="4">
        <f>VLOOKUP($C318,'Results - Sequence'!$B$2:$E$297,2,FALSE)</f>
        <v>44021.637494956078</v>
      </c>
      <c r="I318" s="4">
        <f>VLOOKUP($C318,'Results - Sequence'!$B$2:$E$297,3,FALSE)</f>
        <v>44021.637888733909</v>
      </c>
      <c r="J318" s="4">
        <f>VLOOKUP($C318,'Results - Sequence'!$B$2:$E$297,4,FALSE)</f>
        <v>3.9377783105010167E-4</v>
      </c>
      <c r="K318" t="str">
        <f>VLOOKUP($C318,Androbugs!$B$2:$C$297,2,FALSE)</f>
        <v>Y</v>
      </c>
      <c r="L318" t="str">
        <f>VLOOKUP($C318,Droidstatx!$B$2:$C$297,2,FALSE)</f>
        <v>Y</v>
      </c>
      <c r="M318" t="str">
        <f>VLOOKUP($C318,Super!$B$2:$C$297,2,FALSE)</f>
        <v>Y</v>
      </c>
      <c r="N318">
        <f>VLOOKUP($C318,'Results - OWASP'!$B$2:$L$297,2,FALSE)</f>
        <v>5</v>
      </c>
      <c r="O318">
        <f>VLOOKUP($C318,'Results - OWASP'!$B$2:$L$297,3,FALSE)</f>
        <v>4</v>
      </c>
      <c r="P318">
        <f>VLOOKUP($C318,'Results - OWASP'!$B$2:$L$297,4,FALSE)</f>
        <v>2</v>
      </c>
      <c r="Q318">
        <f>VLOOKUP($C318,'Results - OWASP'!$B$2:$L$297,5,FALSE)</f>
        <v>0</v>
      </c>
      <c r="R318">
        <f>VLOOKUP($C318,'Results - OWASP'!$B$2:$L$297,6,FALSE)</f>
        <v>1</v>
      </c>
      <c r="S318">
        <f>VLOOKUP($C318,'Results - OWASP'!$B$2:$L$297,7,FALSE)</f>
        <v>1</v>
      </c>
      <c r="T318">
        <f>VLOOKUP($C318,'Results - OWASP'!$B$2:$L$297,8,FALSE)</f>
        <v>1</v>
      </c>
      <c r="U318">
        <f>VLOOKUP($C318,'Results - OWASP'!$B$2:$L$297,9,FALSE)</f>
        <v>2</v>
      </c>
      <c r="V318">
        <f>VLOOKUP($C318,'Results - OWASP'!$B$2:$L$297,10,FALSE)</f>
        <v>1</v>
      </c>
      <c r="W318">
        <f>VLOOKUP($C318,'Results - OWASP'!$B$2:$L$297,11,FALSE)</f>
        <v>0</v>
      </c>
      <c r="X318">
        <f>VLOOKUP($C318,'Results - RiskLevel'!$B$2:$G$297,3,FALSE)</f>
        <v>17</v>
      </c>
      <c r="Y318">
        <f>VLOOKUP($C318,'Results - RiskLevel'!$B$2:$G$297,4,FALSE)</f>
        <v>6</v>
      </c>
      <c r="Z318">
        <f>VLOOKUP($C318,'Results - RiskLevel'!$B$2:$G$297,5,FALSE)</f>
        <v>10</v>
      </c>
      <c r="AA318">
        <f>VLOOKUP($C318,'Results - RiskLevel'!$B$2:$G$297,6,FALSE)</f>
        <v>1</v>
      </c>
      <c r="AB318">
        <f>VLOOKUP($C318,'Results - RiskLevel'!$B$2:$G$297,2,FALSE)</f>
        <v>0.45</v>
      </c>
    </row>
    <row r="319" spans="1:28" x14ac:dyDescent="0.2">
      <c r="A319">
        <v>318</v>
      </c>
      <c r="B319" t="s">
        <v>663</v>
      </c>
      <c r="C319" t="s">
        <v>664</v>
      </c>
      <c r="D319" t="s">
        <v>650</v>
      </c>
      <c r="E319" t="str">
        <f>VLOOKUP($C319,'APK Details'!$A$2:$E$295,3,FALSE)</f>
        <v>500,000,000+</v>
      </c>
      <c r="F319" t="str">
        <f>VLOOKUP($C319,'APK Details'!$A$2:$E$295,4,FALSE)</f>
        <v>Varies with device</v>
      </c>
      <c r="G319" t="str">
        <f>VLOOKUP($C319,'APK Details'!$A$2:$E$295,5,FALSE)</f>
        <v>2012-01-04</v>
      </c>
      <c r="H319" s="4" t="e">
        <f>VLOOKUP($C319,'Results - Sequence'!$B$2:$E$297,2,FALSE)</f>
        <v>#N/A</v>
      </c>
      <c r="I319" s="4" t="e">
        <f>VLOOKUP($C319,'Results - Sequence'!$B$2:$E$297,3,FALSE)</f>
        <v>#N/A</v>
      </c>
      <c r="J319" s="4" t="e">
        <f>VLOOKUP($C319,'Results - Sequence'!$B$2:$E$297,4,FALSE)</f>
        <v>#N/A</v>
      </c>
      <c r="K319" t="e">
        <f>VLOOKUP($C319,Androbugs!$B$2:$C$297,2,FALSE)</f>
        <v>#N/A</v>
      </c>
      <c r="L319" t="e">
        <f>VLOOKUP($C319,Droidstatx!$B$2:$C$297,2,FALSE)</f>
        <v>#N/A</v>
      </c>
      <c r="M319" t="e">
        <f>VLOOKUP($C319,Super!$B$2:$C$297,2,FALSE)</f>
        <v>#N/A</v>
      </c>
      <c r="N319" t="e">
        <f>VLOOKUP($C319,'Results - OWASP'!$B$2:$L$297,2,FALSE)</f>
        <v>#N/A</v>
      </c>
      <c r="O319" t="e">
        <f>VLOOKUP($C319,'Results - OWASP'!$B$2:$L$297,3,FALSE)</f>
        <v>#N/A</v>
      </c>
      <c r="P319" t="e">
        <f>VLOOKUP($C319,'Results - OWASP'!$B$2:$L$297,4,FALSE)</f>
        <v>#N/A</v>
      </c>
      <c r="Q319" t="e">
        <f>VLOOKUP($C319,'Results - OWASP'!$B$2:$L$297,5,FALSE)</f>
        <v>#N/A</v>
      </c>
      <c r="R319" t="e">
        <f>VLOOKUP($C319,'Results - OWASP'!$B$2:$L$297,6,FALSE)</f>
        <v>#N/A</v>
      </c>
      <c r="S319" t="e">
        <f>VLOOKUP($C319,'Results - OWASP'!$B$2:$L$297,7,FALSE)</f>
        <v>#N/A</v>
      </c>
      <c r="T319" t="e">
        <f>VLOOKUP($C319,'Results - OWASP'!$B$2:$L$297,8,FALSE)</f>
        <v>#N/A</v>
      </c>
      <c r="U319" t="e">
        <f>VLOOKUP($C319,'Results - OWASP'!$B$2:$L$297,9,FALSE)</f>
        <v>#N/A</v>
      </c>
      <c r="V319" t="e">
        <f>VLOOKUP($C319,'Results - OWASP'!$B$2:$L$297,10,FALSE)</f>
        <v>#N/A</v>
      </c>
      <c r="W319" t="e">
        <f>VLOOKUP($C319,'Results - OWASP'!$B$2:$L$297,11,FALSE)</f>
        <v>#N/A</v>
      </c>
      <c r="X319" t="e">
        <f>VLOOKUP($C319,'Results - RiskLevel'!$B$2:$G$297,3,FALSE)</f>
        <v>#N/A</v>
      </c>
      <c r="Y319" t="e">
        <f>VLOOKUP($C319,'Results - RiskLevel'!$B$2:$G$297,4,FALSE)</f>
        <v>#N/A</v>
      </c>
      <c r="Z319" t="e">
        <f>VLOOKUP($C319,'Results - RiskLevel'!$B$2:$G$297,5,FALSE)</f>
        <v>#N/A</v>
      </c>
      <c r="AA319" t="e">
        <f>VLOOKUP($C319,'Results - RiskLevel'!$B$2:$G$297,6,FALSE)</f>
        <v>#N/A</v>
      </c>
      <c r="AB319" t="e">
        <f>VLOOKUP($C319,'Results - RiskLevel'!$B$2:$G$297,2,FALSE)</f>
        <v>#N/A</v>
      </c>
    </row>
    <row r="320" spans="1:28" x14ac:dyDescent="0.2">
      <c r="A320">
        <v>319</v>
      </c>
      <c r="B320" t="s">
        <v>665</v>
      </c>
      <c r="C320" t="s">
        <v>666</v>
      </c>
      <c r="D320" t="s">
        <v>650</v>
      </c>
      <c r="E320" t="str">
        <f>VLOOKUP($C320,'APK Details'!$A$2:$E$295,3,FALSE)</f>
        <v>5,000,000+</v>
      </c>
      <c r="F320" t="str">
        <f>VLOOKUP($C320,'APK Details'!$A$2:$E$295,4,FALSE)</f>
        <v>1.0.15</v>
      </c>
      <c r="G320" t="str">
        <f>VLOOKUP($C320,'APK Details'!$A$2:$E$295,5,FALSE)</f>
        <v>2019-08-05</v>
      </c>
      <c r="H320" s="4">
        <f>VLOOKUP($C320,'Results - Sequence'!$B$2:$E$297,2,FALSE)</f>
        <v>44021.638881911997</v>
      </c>
      <c r="I320" s="4">
        <f>VLOOKUP($C320,'Results - Sequence'!$B$2:$E$297,3,FALSE)</f>
        <v>44021.639280829688</v>
      </c>
      <c r="J320" s="4">
        <f>VLOOKUP($C320,'Results - Sequence'!$B$2:$E$297,4,FALSE)</f>
        <v>3.9891769120004028E-4</v>
      </c>
      <c r="K320" t="str">
        <f>VLOOKUP($C320,Androbugs!$B$2:$C$297,2,FALSE)</f>
        <v>Y</v>
      </c>
      <c r="L320" t="str">
        <f>VLOOKUP($C320,Droidstatx!$B$2:$C$297,2,FALSE)</f>
        <v>Y</v>
      </c>
      <c r="M320" t="str">
        <f>VLOOKUP($C320,Super!$B$2:$C$297,2,FALSE)</f>
        <v>Y</v>
      </c>
      <c r="N320">
        <f>VLOOKUP($C320,'Results - OWASP'!$B$2:$L$297,2,FALSE)</f>
        <v>9</v>
      </c>
      <c r="O320">
        <f>VLOOKUP($C320,'Results - OWASP'!$B$2:$L$297,3,FALSE)</f>
        <v>5</v>
      </c>
      <c r="P320">
        <f>VLOOKUP($C320,'Results - OWASP'!$B$2:$L$297,4,FALSE)</f>
        <v>2</v>
      </c>
      <c r="Q320">
        <f>VLOOKUP($C320,'Results - OWASP'!$B$2:$L$297,5,FALSE)</f>
        <v>0</v>
      </c>
      <c r="R320">
        <f>VLOOKUP($C320,'Results - OWASP'!$B$2:$L$297,6,FALSE)</f>
        <v>5</v>
      </c>
      <c r="S320">
        <f>VLOOKUP($C320,'Results - OWASP'!$B$2:$L$297,7,FALSE)</f>
        <v>1</v>
      </c>
      <c r="T320">
        <f>VLOOKUP($C320,'Results - OWASP'!$B$2:$L$297,8,FALSE)</f>
        <v>5</v>
      </c>
      <c r="U320">
        <f>VLOOKUP($C320,'Results - OWASP'!$B$2:$L$297,9,FALSE)</f>
        <v>2</v>
      </c>
      <c r="V320">
        <f>VLOOKUP($C320,'Results - OWASP'!$B$2:$L$297,10,FALSE)</f>
        <v>1</v>
      </c>
      <c r="W320">
        <f>VLOOKUP($C320,'Results - OWASP'!$B$2:$L$297,11,FALSE)</f>
        <v>1</v>
      </c>
      <c r="X320">
        <f>VLOOKUP($C320,'Results - RiskLevel'!$B$2:$G$297,3,FALSE)</f>
        <v>31</v>
      </c>
      <c r="Y320">
        <f>VLOOKUP($C320,'Results - RiskLevel'!$B$2:$G$297,4,FALSE)</f>
        <v>10</v>
      </c>
      <c r="Z320">
        <f>VLOOKUP($C320,'Results - RiskLevel'!$B$2:$G$297,5,FALSE)</f>
        <v>15</v>
      </c>
      <c r="AA320">
        <f>VLOOKUP($C320,'Results - RiskLevel'!$B$2:$G$297,6,FALSE)</f>
        <v>6</v>
      </c>
      <c r="AB320">
        <f>VLOOKUP($C320,'Results - RiskLevel'!$B$2:$G$297,2,FALSE)</f>
        <v>0.55000000000000004</v>
      </c>
    </row>
    <row r="321" spans="1:28" x14ac:dyDescent="0.2">
      <c r="A321">
        <v>320</v>
      </c>
      <c r="B321" t="s">
        <v>667</v>
      </c>
      <c r="C321" t="s">
        <v>668</v>
      </c>
      <c r="D321" t="s">
        <v>650</v>
      </c>
      <c r="E321" t="str">
        <f>VLOOKUP($C321,'APK Details'!$A$2:$E$295,3,FALSE)</f>
        <v>100,000+</v>
      </c>
      <c r="F321" t="str">
        <f>VLOOKUP($C321,'APK Details'!$A$2:$E$295,4,FALSE)</f>
        <v>3.2.2</v>
      </c>
      <c r="G321" t="str">
        <f>VLOOKUP($C321,'APK Details'!$A$2:$E$295,5,FALSE)</f>
        <v>2017-12-15</v>
      </c>
      <c r="H321" s="4">
        <f>VLOOKUP($C321,'Results - Sequence'!$B$2:$E$297,2,FALSE)</f>
        <v>44021.601066427967</v>
      </c>
      <c r="I321" s="4">
        <f>VLOOKUP($C321,'Results - Sequence'!$B$2:$E$297,3,FALSE)</f>
        <v>44021.601185425992</v>
      </c>
      <c r="J321" s="4">
        <f>VLOOKUP($C321,'Results - Sequence'!$B$2:$E$297,4,FALSE)</f>
        <v>1.1899802484549582E-4</v>
      </c>
      <c r="K321" t="str">
        <f>VLOOKUP($C321,Androbugs!$B$2:$C$297,2,FALSE)</f>
        <v>Y</v>
      </c>
      <c r="L321" t="str">
        <f>VLOOKUP($C321,Droidstatx!$B$2:$C$297,2,FALSE)</f>
        <v>Y</v>
      </c>
      <c r="M321" t="str">
        <f>VLOOKUP($C321,Super!$B$2:$C$297,2,FALSE)</f>
        <v>Y</v>
      </c>
      <c r="N321">
        <f>VLOOKUP($C321,'Results - OWASP'!$B$2:$L$297,2,FALSE)</f>
        <v>4</v>
      </c>
      <c r="O321">
        <f>VLOOKUP($C321,'Results - OWASP'!$B$2:$L$297,3,FALSE)</f>
        <v>4</v>
      </c>
      <c r="P321">
        <f>VLOOKUP($C321,'Results - OWASP'!$B$2:$L$297,4,FALSE)</f>
        <v>1</v>
      </c>
      <c r="Q321">
        <f>VLOOKUP($C321,'Results - OWASP'!$B$2:$L$297,5,FALSE)</f>
        <v>0</v>
      </c>
      <c r="R321">
        <f>VLOOKUP($C321,'Results - OWASP'!$B$2:$L$297,6,FALSE)</f>
        <v>2</v>
      </c>
      <c r="S321">
        <f>VLOOKUP($C321,'Results - OWASP'!$B$2:$L$297,7,FALSE)</f>
        <v>1</v>
      </c>
      <c r="T321">
        <f>VLOOKUP($C321,'Results - OWASP'!$B$2:$L$297,8,FALSE)</f>
        <v>1</v>
      </c>
      <c r="U321">
        <f>VLOOKUP($C321,'Results - OWASP'!$B$2:$L$297,9,FALSE)</f>
        <v>1</v>
      </c>
      <c r="V321">
        <f>VLOOKUP($C321,'Results - OWASP'!$B$2:$L$297,10,FALSE)</f>
        <v>0</v>
      </c>
      <c r="W321">
        <f>VLOOKUP($C321,'Results - OWASP'!$B$2:$L$297,11,FALSE)</f>
        <v>0</v>
      </c>
      <c r="X321">
        <f>VLOOKUP($C321,'Results - RiskLevel'!$B$2:$G$297,3,FALSE)</f>
        <v>14</v>
      </c>
      <c r="Y321">
        <f>VLOOKUP($C321,'Results - RiskLevel'!$B$2:$G$297,4,FALSE)</f>
        <v>5</v>
      </c>
      <c r="Z321">
        <f>VLOOKUP($C321,'Results - RiskLevel'!$B$2:$G$297,5,FALSE)</f>
        <v>7</v>
      </c>
      <c r="AA321">
        <f>VLOOKUP($C321,'Results - RiskLevel'!$B$2:$G$297,6,FALSE)</f>
        <v>2</v>
      </c>
      <c r="AB321">
        <f>VLOOKUP($C321,'Results - RiskLevel'!$B$2:$G$297,2,FALSE)</f>
        <v>0.47</v>
      </c>
    </row>
    <row r="322" spans="1:28" x14ac:dyDescent="0.2">
      <c r="A322">
        <v>321</v>
      </c>
      <c r="B322" t="s">
        <v>669</v>
      </c>
      <c r="C322" t="s">
        <v>670</v>
      </c>
      <c r="D322" t="s">
        <v>671</v>
      </c>
      <c r="E322" t="str">
        <f>VLOOKUP($C322,'APK Details'!$A$2:$E$295,3,FALSE)</f>
        <v>10,000,000+</v>
      </c>
      <c r="F322" t="str">
        <f>VLOOKUP($C322,'APK Details'!$A$2:$E$295,4,FALSE)</f>
        <v>9.0.0</v>
      </c>
      <c r="G322" t="str">
        <f>VLOOKUP($C322,'APK Details'!$A$2:$E$295,5,FALSE)</f>
        <v>2020-05-29</v>
      </c>
      <c r="H322" s="4">
        <f>VLOOKUP($C322,'Results - Sequence'!$B$2:$E$297,2,FALSE)</f>
        <v>44021.577686232849</v>
      </c>
      <c r="I322" s="4">
        <f>VLOOKUP($C322,'Results - Sequence'!$B$2:$E$297,3,FALSE)</f>
        <v>44021.578127733483</v>
      </c>
      <c r="J322" s="4">
        <f>VLOOKUP($C322,'Results - Sequence'!$B$2:$E$297,4,FALSE)</f>
        <v>4.4150063331471756E-4</v>
      </c>
      <c r="K322" t="str">
        <f>VLOOKUP($C322,Androbugs!$B$2:$C$297,2,FALSE)</f>
        <v>Y</v>
      </c>
      <c r="L322" t="str">
        <f>VLOOKUP($C322,Droidstatx!$B$2:$C$297,2,FALSE)</f>
        <v>Y</v>
      </c>
      <c r="M322" t="str">
        <f>VLOOKUP($C322,Super!$B$2:$C$297,2,FALSE)</f>
        <v>Y</v>
      </c>
      <c r="N322">
        <f>VLOOKUP($C322,'Results - OWASP'!$B$2:$L$297,2,FALSE)</f>
        <v>9</v>
      </c>
      <c r="O322">
        <f>VLOOKUP($C322,'Results - OWASP'!$B$2:$L$297,3,FALSE)</f>
        <v>7</v>
      </c>
      <c r="P322">
        <f>VLOOKUP($C322,'Results - OWASP'!$B$2:$L$297,4,FALSE)</f>
        <v>4</v>
      </c>
      <c r="Q322">
        <f>VLOOKUP($C322,'Results - OWASP'!$B$2:$L$297,5,FALSE)</f>
        <v>0</v>
      </c>
      <c r="R322">
        <f>VLOOKUP($C322,'Results - OWASP'!$B$2:$L$297,6,FALSE)</f>
        <v>3</v>
      </c>
      <c r="S322">
        <f>VLOOKUP($C322,'Results - OWASP'!$B$2:$L$297,7,FALSE)</f>
        <v>1</v>
      </c>
      <c r="T322">
        <f>VLOOKUP($C322,'Results - OWASP'!$B$2:$L$297,8,FALSE)</f>
        <v>6</v>
      </c>
      <c r="U322">
        <f>VLOOKUP($C322,'Results - OWASP'!$B$2:$L$297,9,FALSE)</f>
        <v>4</v>
      </c>
      <c r="V322">
        <f>VLOOKUP($C322,'Results - OWASP'!$B$2:$L$297,10,FALSE)</f>
        <v>1</v>
      </c>
      <c r="W322">
        <f>VLOOKUP($C322,'Results - OWASP'!$B$2:$L$297,11,FALSE)</f>
        <v>1</v>
      </c>
      <c r="X322">
        <f>VLOOKUP($C322,'Results - RiskLevel'!$B$2:$G$297,3,FALSE)</f>
        <v>36</v>
      </c>
      <c r="Y322">
        <f>VLOOKUP($C322,'Results - RiskLevel'!$B$2:$G$297,4,FALSE)</f>
        <v>12</v>
      </c>
      <c r="Z322">
        <f>VLOOKUP($C322,'Results - RiskLevel'!$B$2:$G$297,5,FALSE)</f>
        <v>18</v>
      </c>
      <c r="AA322">
        <f>VLOOKUP($C322,'Results - RiskLevel'!$B$2:$G$297,6,FALSE)</f>
        <v>6</v>
      </c>
      <c r="AB322">
        <f>VLOOKUP($C322,'Results - RiskLevel'!$B$2:$G$297,2,FALSE)</f>
        <v>0.54</v>
      </c>
    </row>
    <row r="323" spans="1:28" x14ac:dyDescent="0.2">
      <c r="A323">
        <v>322</v>
      </c>
      <c r="B323" t="s">
        <v>672</v>
      </c>
      <c r="C323" t="s">
        <v>673</v>
      </c>
      <c r="D323" t="s">
        <v>671</v>
      </c>
      <c r="E323" t="str">
        <f>VLOOKUP($C323,'APK Details'!$A$2:$E$295,3,FALSE)</f>
        <v>50,000,000+</v>
      </c>
      <c r="F323" t="str">
        <f>VLOOKUP($C323,'APK Details'!$A$2:$E$295,4,FALSE)</f>
        <v>1.0.11.1971</v>
      </c>
      <c r="G323" t="str">
        <f>VLOOKUP($C323,'APK Details'!$A$2:$E$295,5,FALSE)</f>
        <v>2020-06-11</v>
      </c>
      <c r="H323" s="4">
        <f>VLOOKUP($C323,'Results - Sequence'!$B$2:$E$297,2,FALSE)</f>
        <v>44021.630151013218</v>
      </c>
      <c r="I323" s="4">
        <f>VLOOKUP($C323,'Results - Sequence'!$B$2:$E$297,3,FALSE)</f>
        <v>44021.630595502618</v>
      </c>
      <c r="J323" s="4">
        <f>VLOOKUP($C323,'Results - Sequence'!$B$2:$E$297,4,FALSE)</f>
        <v>4.4448940025176853E-4</v>
      </c>
      <c r="K323" t="str">
        <f>VLOOKUP($C323,Androbugs!$B$2:$C$297,2,FALSE)</f>
        <v>Y</v>
      </c>
      <c r="L323" t="str">
        <f>VLOOKUP($C323,Droidstatx!$B$2:$C$297,2,FALSE)</f>
        <v>Y</v>
      </c>
      <c r="M323" t="str">
        <f>VLOOKUP($C323,Super!$B$2:$C$297,2,FALSE)</f>
        <v>Y</v>
      </c>
      <c r="N323">
        <f>VLOOKUP($C323,'Results - OWASP'!$B$2:$L$297,2,FALSE)</f>
        <v>9</v>
      </c>
      <c r="O323">
        <f>VLOOKUP($C323,'Results - OWASP'!$B$2:$L$297,3,FALSE)</f>
        <v>9</v>
      </c>
      <c r="P323">
        <f>VLOOKUP($C323,'Results - OWASP'!$B$2:$L$297,4,FALSE)</f>
        <v>2</v>
      </c>
      <c r="Q323">
        <f>VLOOKUP($C323,'Results - OWASP'!$B$2:$L$297,5,FALSE)</f>
        <v>0</v>
      </c>
      <c r="R323">
        <f>VLOOKUP($C323,'Results - OWASP'!$B$2:$L$297,6,FALSE)</f>
        <v>5</v>
      </c>
      <c r="S323">
        <f>VLOOKUP($C323,'Results - OWASP'!$B$2:$L$297,7,FALSE)</f>
        <v>1</v>
      </c>
      <c r="T323">
        <f>VLOOKUP($C323,'Results - OWASP'!$B$2:$L$297,8,FALSE)</f>
        <v>6</v>
      </c>
      <c r="U323">
        <f>VLOOKUP($C323,'Results - OWASP'!$B$2:$L$297,9,FALSE)</f>
        <v>4</v>
      </c>
      <c r="V323">
        <f>VLOOKUP($C323,'Results - OWASP'!$B$2:$L$297,10,FALSE)</f>
        <v>1</v>
      </c>
      <c r="W323">
        <f>VLOOKUP($C323,'Results - OWASP'!$B$2:$L$297,11,FALSE)</f>
        <v>1</v>
      </c>
      <c r="X323">
        <f>VLOOKUP($C323,'Results - RiskLevel'!$B$2:$G$297,3,FALSE)</f>
        <v>38</v>
      </c>
      <c r="Y323">
        <f>VLOOKUP($C323,'Results - RiskLevel'!$B$2:$G$297,4,FALSE)</f>
        <v>13</v>
      </c>
      <c r="Z323">
        <f>VLOOKUP($C323,'Results - RiskLevel'!$B$2:$G$297,5,FALSE)</f>
        <v>18</v>
      </c>
      <c r="AA323">
        <f>VLOOKUP($C323,'Results - RiskLevel'!$B$2:$G$297,6,FALSE)</f>
        <v>7</v>
      </c>
      <c r="AB323">
        <f>VLOOKUP($C323,'Results - RiskLevel'!$B$2:$G$297,2,FALSE)</f>
        <v>0.55000000000000004</v>
      </c>
    </row>
    <row r="324" spans="1:28" x14ac:dyDescent="0.2">
      <c r="A324">
        <v>323</v>
      </c>
      <c r="B324" t="s">
        <v>674</v>
      </c>
      <c r="C324" t="s">
        <v>675</v>
      </c>
      <c r="D324" t="s">
        <v>671</v>
      </c>
      <c r="E324" t="str">
        <f>VLOOKUP($C324,'APK Details'!$A$2:$E$295,3,FALSE)</f>
        <v>1,000,000+</v>
      </c>
      <c r="F324" t="str">
        <f>VLOOKUP($C324,'APK Details'!$A$2:$E$295,4,FALSE)</f>
        <v>1.0.30</v>
      </c>
      <c r="G324" t="str">
        <f>VLOOKUP($C324,'APK Details'!$A$2:$E$295,5,FALSE)</f>
        <v>2020-06-18</v>
      </c>
      <c r="H324" s="4">
        <f>VLOOKUP($C324,'Results - Sequence'!$B$2:$E$297,2,FALSE)</f>
        <v>44021.571228424858</v>
      </c>
      <c r="I324" s="4">
        <f>VLOOKUP($C324,'Results - Sequence'!$B$2:$E$297,3,FALSE)</f>
        <v>44021.571681929119</v>
      </c>
      <c r="J324" s="4">
        <f>VLOOKUP($C324,'Results - Sequence'!$B$2:$E$297,4,FALSE)</f>
        <v>4.5350426080403849E-4</v>
      </c>
      <c r="K324" t="str">
        <f>VLOOKUP($C324,Androbugs!$B$2:$C$297,2,FALSE)</f>
        <v>Y</v>
      </c>
      <c r="L324" t="str">
        <f>VLOOKUP($C324,Droidstatx!$B$2:$C$297,2,FALSE)</f>
        <v>Y</v>
      </c>
      <c r="M324" t="str">
        <f>VLOOKUP($C324,Super!$B$2:$C$297,2,FALSE)</f>
        <v>Y</v>
      </c>
      <c r="N324">
        <f>VLOOKUP($C324,'Results - OWASP'!$B$2:$L$297,2,FALSE)</f>
        <v>9</v>
      </c>
      <c r="O324">
        <f>VLOOKUP($C324,'Results - OWASP'!$B$2:$L$297,3,FALSE)</f>
        <v>9</v>
      </c>
      <c r="P324">
        <f>VLOOKUP($C324,'Results - OWASP'!$B$2:$L$297,4,FALSE)</f>
        <v>6</v>
      </c>
      <c r="Q324">
        <f>VLOOKUP($C324,'Results - OWASP'!$B$2:$L$297,5,FALSE)</f>
        <v>0</v>
      </c>
      <c r="R324">
        <f>VLOOKUP($C324,'Results - OWASP'!$B$2:$L$297,6,FALSE)</f>
        <v>5</v>
      </c>
      <c r="S324">
        <f>VLOOKUP($C324,'Results - OWASP'!$B$2:$L$297,7,FALSE)</f>
        <v>1</v>
      </c>
      <c r="T324">
        <f>VLOOKUP($C324,'Results - OWASP'!$B$2:$L$297,8,FALSE)</f>
        <v>6</v>
      </c>
      <c r="U324">
        <f>VLOOKUP($C324,'Results - OWASP'!$B$2:$L$297,9,FALSE)</f>
        <v>4</v>
      </c>
      <c r="V324">
        <f>VLOOKUP($C324,'Results - OWASP'!$B$2:$L$297,10,FALSE)</f>
        <v>2</v>
      </c>
      <c r="W324">
        <f>VLOOKUP($C324,'Results - OWASP'!$B$2:$L$297,11,FALSE)</f>
        <v>1</v>
      </c>
      <c r="X324">
        <f>VLOOKUP($C324,'Results - RiskLevel'!$B$2:$G$297,3,FALSE)</f>
        <v>43</v>
      </c>
      <c r="Y324">
        <f>VLOOKUP($C324,'Results - RiskLevel'!$B$2:$G$297,4,FALSE)</f>
        <v>13</v>
      </c>
      <c r="Z324">
        <f>VLOOKUP($C324,'Results - RiskLevel'!$B$2:$G$297,5,FALSE)</f>
        <v>19</v>
      </c>
      <c r="AA324">
        <f>VLOOKUP($C324,'Results - RiskLevel'!$B$2:$G$297,6,FALSE)</f>
        <v>11</v>
      </c>
      <c r="AB324">
        <f>VLOOKUP($C324,'Results - RiskLevel'!$B$2:$G$297,2,FALSE)</f>
        <v>0.61</v>
      </c>
    </row>
    <row r="325" spans="1:28" x14ac:dyDescent="0.2">
      <c r="A325">
        <v>324</v>
      </c>
      <c r="B325" t="s">
        <v>676</v>
      </c>
      <c r="C325" t="s">
        <v>677</v>
      </c>
      <c r="D325" t="s">
        <v>671</v>
      </c>
      <c r="E325" t="str">
        <f>VLOOKUP($C325,'APK Details'!$A$2:$E$295,3,FALSE)</f>
        <v>10,000,000+</v>
      </c>
      <c r="F325" t="str">
        <f>VLOOKUP($C325,'APK Details'!$A$2:$E$295,4,FALSE)</f>
        <v>1.7</v>
      </c>
      <c r="G325" t="str">
        <f>VLOOKUP($C325,'APK Details'!$A$2:$E$295,5,FALSE)</f>
        <v>2020-06-03</v>
      </c>
      <c r="H325" s="4">
        <f>VLOOKUP($C325,'Results - Sequence'!$B$2:$E$297,2,FALSE)</f>
        <v>44021.615489609743</v>
      </c>
      <c r="I325" s="4">
        <f>VLOOKUP($C325,'Results - Sequence'!$B$2:$E$297,3,FALSE)</f>
        <v>44021.615956297697</v>
      </c>
      <c r="J325" s="4">
        <f>VLOOKUP($C325,'Results - Sequence'!$B$2:$E$297,4,FALSE)</f>
        <v>4.66687954030931E-4</v>
      </c>
      <c r="K325" t="str">
        <f>VLOOKUP($C325,Androbugs!$B$2:$C$297,2,FALSE)</f>
        <v>Y</v>
      </c>
      <c r="L325" t="str">
        <f>VLOOKUP($C325,Droidstatx!$B$2:$C$297,2,FALSE)</f>
        <v>Y</v>
      </c>
      <c r="M325" t="str">
        <f>VLOOKUP($C325,Super!$B$2:$C$297,2,FALSE)</f>
        <v>Y</v>
      </c>
      <c r="N325">
        <f>VLOOKUP($C325,'Results - OWASP'!$B$2:$L$297,2,FALSE)</f>
        <v>10</v>
      </c>
      <c r="O325">
        <f>VLOOKUP($C325,'Results - OWASP'!$B$2:$L$297,3,FALSE)</f>
        <v>7</v>
      </c>
      <c r="P325">
        <f>VLOOKUP($C325,'Results - OWASP'!$B$2:$L$297,4,FALSE)</f>
        <v>4</v>
      </c>
      <c r="Q325">
        <f>VLOOKUP($C325,'Results - OWASP'!$B$2:$L$297,5,FALSE)</f>
        <v>0</v>
      </c>
      <c r="R325">
        <f>VLOOKUP($C325,'Results - OWASP'!$B$2:$L$297,6,FALSE)</f>
        <v>3</v>
      </c>
      <c r="S325">
        <f>VLOOKUP($C325,'Results - OWASP'!$B$2:$L$297,7,FALSE)</f>
        <v>1</v>
      </c>
      <c r="T325">
        <f>VLOOKUP($C325,'Results - OWASP'!$B$2:$L$297,8,FALSE)</f>
        <v>5</v>
      </c>
      <c r="U325">
        <f>VLOOKUP($C325,'Results - OWASP'!$B$2:$L$297,9,FALSE)</f>
        <v>4</v>
      </c>
      <c r="V325">
        <f>VLOOKUP($C325,'Results - OWASP'!$B$2:$L$297,10,FALSE)</f>
        <v>1</v>
      </c>
      <c r="W325">
        <f>VLOOKUP($C325,'Results - OWASP'!$B$2:$L$297,11,FALSE)</f>
        <v>1</v>
      </c>
      <c r="X325">
        <f>VLOOKUP($C325,'Results - RiskLevel'!$B$2:$G$297,3,FALSE)</f>
        <v>36</v>
      </c>
      <c r="Y325">
        <f>VLOOKUP($C325,'Results - RiskLevel'!$B$2:$G$297,4,FALSE)</f>
        <v>11</v>
      </c>
      <c r="Z325">
        <f>VLOOKUP($C325,'Results - RiskLevel'!$B$2:$G$297,5,FALSE)</f>
        <v>19</v>
      </c>
      <c r="AA325">
        <f>VLOOKUP($C325,'Results - RiskLevel'!$B$2:$G$297,6,FALSE)</f>
        <v>6</v>
      </c>
      <c r="AB325">
        <f>VLOOKUP($C325,'Results - RiskLevel'!$B$2:$G$297,2,FALSE)</f>
        <v>0.53</v>
      </c>
    </row>
    <row r="326" spans="1:28" x14ac:dyDescent="0.2">
      <c r="A326">
        <v>325</v>
      </c>
      <c r="B326" t="s">
        <v>678</v>
      </c>
      <c r="C326" t="s">
        <v>679</v>
      </c>
      <c r="D326" t="s">
        <v>671</v>
      </c>
      <c r="E326" t="e">
        <f>VLOOKUP($C326,'APK Details'!$A$2:$E$295,3,FALSE)</f>
        <v>#N/A</v>
      </c>
      <c r="F326" t="e">
        <f>VLOOKUP($C326,'APK Details'!$A$2:$E$295,4,FALSE)</f>
        <v>#N/A</v>
      </c>
      <c r="G326" t="e">
        <f>VLOOKUP($C326,'APK Details'!$A$2:$E$295,5,FALSE)</f>
        <v>#N/A</v>
      </c>
      <c r="H326" s="4" t="e">
        <f>VLOOKUP($C326,'Results - Sequence'!$B$2:$E$297,2,FALSE)</f>
        <v>#N/A</v>
      </c>
      <c r="I326" s="4" t="e">
        <f>VLOOKUP($C326,'Results - Sequence'!$B$2:$E$297,3,FALSE)</f>
        <v>#N/A</v>
      </c>
      <c r="J326" s="4" t="e">
        <f>VLOOKUP($C326,'Results - Sequence'!$B$2:$E$297,4,FALSE)</f>
        <v>#N/A</v>
      </c>
      <c r="K326" t="e">
        <f>VLOOKUP($C326,Androbugs!$B$2:$C$297,2,FALSE)</f>
        <v>#N/A</v>
      </c>
      <c r="L326" t="e">
        <f>VLOOKUP($C326,Droidstatx!$B$2:$C$297,2,FALSE)</f>
        <v>#N/A</v>
      </c>
      <c r="M326" t="e">
        <f>VLOOKUP($C326,Super!$B$2:$C$297,2,FALSE)</f>
        <v>#N/A</v>
      </c>
      <c r="N326" t="e">
        <f>VLOOKUP($C326,'Results - OWASP'!$B$2:$L$297,2,FALSE)</f>
        <v>#N/A</v>
      </c>
      <c r="O326" t="e">
        <f>VLOOKUP($C326,'Results - OWASP'!$B$2:$L$297,3,FALSE)</f>
        <v>#N/A</v>
      </c>
      <c r="P326" t="e">
        <f>VLOOKUP($C326,'Results - OWASP'!$B$2:$L$297,4,FALSE)</f>
        <v>#N/A</v>
      </c>
      <c r="Q326" t="e">
        <f>VLOOKUP($C326,'Results - OWASP'!$B$2:$L$297,5,FALSE)</f>
        <v>#N/A</v>
      </c>
      <c r="R326" t="e">
        <f>VLOOKUP($C326,'Results - OWASP'!$B$2:$L$297,6,FALSE)</f>
        <v>#N/A</v>
      </c>
      <c r="S326" t="e">
        <f>VLOOKUP($C326,'Results - OWASP'!$B$2:$L$297,7,FALSE)</f>
        <v>#N/A</v>
      </c>
      <c r="T326" t="e">
        <f>VLOOKUP($C326,'Results - OWASP'!$B$2:$L$297,8,FALSE)</f>
        <v>#N/A</v>
      </c>
      <c r="U326" t="e">
        <f>VLOOKUP($C326,'Results - OWASP'!$B$2:$L$297,9,FALSE)</f>
        <v>#N/A</v>
      </c>
      <c r="V326" t="e">
        <f>VLOOKUP($C326,'Results - OWASP'!$B$2:$L$297,10,FALSE)</f>
        <v>#N/A</v>
      </c>
      <c r="W326" t="e">
        <f>VLOOKUP($C326,'Results - OWASP'!$B$2:$L$297,11,FALSE)</f>
        <v>#N/A</v>
      </c>
      <c r="X326" t="e">
        <f>VLOOKUP($C326,'Results - RiskLevel'!$B$2:$G$297,3,FALSE)</f>
        <v>#N/A</v>
      </c>
      <c r="Y326" t="e">
        <f>VLOOKUP($C326,'Results - RiskLevel'!$B$2:$G$297,4,FALSE)</f>
        <v>#N/A</v>
      </c>
      <c r="Z326" t="e">
        <f>VLOOKUP($C326,'Results - RiskLevel'!$B$2:$G$297,5,FALSE)</f>
        <v>#N/A</v>
      </c>
      <c r="AA326" t="e">
        <f>VLOOKUP($C326,'Results - RiskLevel'!$B$2:$G$297,6,FALSE)</f>
        <v>#N/A</v>
      </c>
      <c r="AB326" t="e">
        <f>VLOOKUP($C326,'Results - RiskLevel'!$B$2:$G$297,2,FALSE)</f>
        <v>#N/A</v>
      </c>
    </row>
    <row r="327" spans="1:28" x14ac:dyDescent="0.2">
      <c r="A327">
        <v>326</v>
      </c>
      <c r="B327" t="s">
        <v>680</v>
      </c>
      <c r="C327" t="s">
        <v>681</v>
      </c>
      <c r="D327" t="s">
        <v>671</v>
      </c>
      <c r="E327" t="str">
        <f>VLOOKUP($C327,'APK Details'!$A$2:$E$295,3,FALSE)</f>
        <v>1,000,000+</v>
      </c>
      <c r="F327" t="str">
        <f>VLOOKUP($C327,'APK Details'!$A$2:$E$295,4,FALSE)</f>
        <v>1.1.1</v>
      </c>
      <c r="G327" t="str">
        <f>VLOOKUP($C327,'APK Details'!$A$2:$E$295,5,FALSE)</f>
        <v>2020-05-29</v>
      </c>
      <c r="H327" s="4">
        <f>VLOOKUP($C327,'Results - Sequence'!$B$2:$E$297,2,FALSE)</f>
        <v>44021.607323353433</v>
      </c>
      <c r="I327" s="4">
        <f>VLOOKUP($C327,'Results - Sequence'!$B$2:$E$297,3,FALSE)</f>
        <v>44021.607763254127</v>
      </c>
      <c r="J327" s="4">
        <f>VLOOKUP($C327,'Results - Sequence'!$B$2:$E$297,4,FALSE)</f>
        <v>4.3990069389110431E-4</v>
      </c>
      <c r="K327" t="str">
        <f>VLOOKUP($C327,Androbugs!$B$2:$C$297,2,FALSE)</f>
        <v>Y</v>
      </c>
      <c r="L327" t="str">
        <f>VLOOKUP($C327,Droidstatx!$B$2:$C$297,2,FALSE)</f>
        <v>Y</v>
      </c>
      <c r="M327" t="str">
        <f>VLOOKUP($C327,Super!$B$2:$C$297,2,FALSE)</f>
        <v>Y</v>
      </c>
      <c r="N327">
        <f>VLOOKUP($C327,'Results - OWASP'!$B$2:$L$297,2,FALSE)</f>
        <v>10</v>
      </c>
      <c r="O327">
        <f>VLOOKUP($C327,'Results - OWASP'!$B$2:$L$297,3,FALSE)</f>
        <v>8</v>
      </c>
      <c r="P327">
        <f>VLOOKUP($C327,'Results - OWASP'!$B$2:$L$297,4,FALSE)</f>
        <v>4</v>
      </c>
      <c r="Q327">
        <f>VLOOKUP($C327,'Results - OWASP'!$B$2:$L$297,5,FALSE)</f>
        <v>0</v>
      </c>
      <c r="R327">
        <f>VLOOKUP($C327,'Results - OWASP'!$B$2:$L$297,6,FALSE)</f>
        <v>4</v>
      </c>
      <c r="S327">
        <f>VLOOKUP($C327,'Results - OWASP'!$B$2:$L$297,7,FALSE)</f>
        <v>1</v>
      </c>
      <c r="T327">
        <f>VLOOKUP($C327,'Results - OWASP'!$B$2:$L$297,8,FALSE)</f>
        <v>5</v>
      </c>
      <c r="U327">
        <f>VLOOKUP($C327,'Results - OWASP'!$B$2:$L$297,9,FALSE)</f>
        <v>4</v>
      </c>
      <c r="V327">
        <f>VLOOKUP($C327,'Results - OWASP'!$B$2:$L$297,10,FALSE)</f>
        <v>2</v>
      </c>
      <c r="W327">
        <f>VLOOKUP($C327,'Results - OWASP'!$B$2:$L$297,11,FALSE)</f>
        <v>1</v>
      </c>
      <c r="X327">
        <f>VLOOKUP($C327,'Results - RiskLevel'!$B$2:$G$297,3,FALSE)</f>
        <v>39</v>
      </c>
      <c r="Y327">
        <f>VLOOKUP($C327,'Results - RiskLevel'!$B$2:$G$297,4,FALSE)</f>
        <v>12</v>
      </c>
      <c r="Z327">
        <f>VLOOKUP($C327,'Results - RiskLevel'!$B$2:$G$297,5,FALSE)</f>
        <v>20</v>
      </c>
      <c r="AA327">
        <f>VLOOKUP($C327,'Results - RiskLevel'!$B$2:$G$297,6,FALSE)</f>
        <v>7</v>
      </c>
      <c r="AB327">
        <f>VLOOKUP($C327,'Results - RiskLevel'!$B$2:$G$297,2,FALSE)</f>
        <v>0.54</v>
      </c>
    </row>
    <row r="328" spans="1:28" x14ac:dyDescent="0.2">
      <c r="A328">
        <v>327</v>
      </c>
      <c r="B328" t="s">
        <v>682</v>
      </c>
      <c r="C328" t="s">
        <v>683</v>
      </c>
      <c r="D328" t="s">
        <v>671</v>
      </c>
      <c r="E328" t="str">
        <f>VLOOKUP($C328,'APK Details'!$A$2:$E$295,3,FALSE)</f>
        <v>100,000,000+</v>
      </c>
      <c r="F328" t="str">
        <f>VLOOKUP($C328,'APK Details'!$A$2:$E$295,4,FALSE)</f>
        <v>2.438.407206</v>
      </c>
      <c r="G328" t="str">
        <f>VLOOKUP($C328,'APK Details'!$A$2:$E$295,5,FALSE)</f>
        <v>2014-07-15</v>
      </c>
      <c r="H328" s="4">
        <f>VLOOKUP($C328,'Results - Sequence'!$B$2:$E$297,2,FALSE)</f>
        <v>44021.616779631033</v>
      </c>
      <c r="I328" s="4">
        <f>VLOOKUP($C328,'Results - Sequence'!$B$2:$E$297,3,FALSE)</f>
        <v>44021.616998223588</v>
      </c>
      <c r="J328" s="4">
        <f>VLOOKUP($C328,'Results - Sequence'!$B$2:$E$297,4,FALSE)</f>
        <v>2.1859255502931774E-4</v>
      </c>
      <c r="K328" t="str">
        <f>VLOOKUP($C328,Androbugs!$B$2:$C$297,2,FALSE)</f>
        <v>Y</v>
      </c>
      <c r="L328" t="str">
        <f>VLOOKUP($C328,Droidstatx!$B$2:$C$297,2,FALSE)</f>
        <v>Y</v>
      </c>
      <c r="M328" t="e">
        <f>VLOOKUP($C328,Super!$B$2:$C$297,2,FALSE)</f>
        <v>#N/A</v>
      </c>
      <c r="N328">
        <f>VLOOKUP($C328,'Results - OWASP'!$B$2:$L$297,2,FALSE)</f>
        <v>9</v>
      </c>
      <c r="O328">
        <f>VLOOKUP($C328,'Results - OWASP'!$B$2:$L$297,3,FALSE)</f>
        <v>2</v>
      </c>
      <c r="P328">
        <f>VLOOKUP($C328,'Results - OWASP'!$B$2:$L$297,4,FALSE)</f>
        <v>2</v>
      </c>
      <c r="Q328">
        <f>VLOOKUP($C328,'Results - OWASP'!$B$2:$L$297,5,FALSE)</f>
        <v>0</v>
      </c>
      <c r="R328">
        <f>VLOOKUP($C328,'Results - OWASP'!$B$2:$L$297,6,FALSE)</f>
        <v>0</v>
      </c>
      <c r="S328">
        <f>VLOOKUP($C328,'Results - OWASP'!$B$2:$L$297,7,FALSE)</f>
        <v>1</v>
      </c>
      <c r="T328">
        <f>VLOOKUP($C328,'Results - OWASP'!$B$2:$L$297,8,FALSE)</f>
        <v>1</v>
      </c>
      <c r="U328">
        <f>VLOOKUP($C328,'Results - OWASP'!$B$2:$L$297,9,FALSE)</f>
        <v>3</v>
      </c>
      <c r="V328">
        <f>VLOOKUP($C328,'Results - OWASP'!$B$2:$L$297,10,FALSE)</f>
        <v>2</v>
      </c>
      <c r="W328">
        <f>VLOOKUP($C328,'Results - OWASP'!$B$2:$L$297,11,FALSE)</f>
        <v>0</v>
      </c>
      <c r="X328">
        <f>VLOOKUP($C328,'Results - RiskLevel'!$B$2:$G$297,3,FALSE)</f>
        <v>20</v>
      </c>
      <c r="Y328">
        <f>VLOOKUP($C328,'Results - RiskLevel'!$B$2:$G$297,4,FALSE)</f>
        <v>7</v>
      </c>
      <c r="Z328">
        <f>VLOOKUP($C328,'Results - RiskLevel'!$B$2:$G$297,5,FALSE)</f>
        <v>10</v>
      </c>
      <c r="AA328">
        <f>VLOOKUP($C328,'Results - RiskLevel'!$B$2:$G$297,6,FALSE)</f>
        <v>3</v>
      </c>
      <c r="AB328">
        <f>VLOOKUP($C328,'Results - RiskLevel'!$B$2:$G$297,2,FALSE)</f>
        <v>0.49</v>
      </c>
    </row>
    <row r="329" spans="1:28" x14ac:dyDescent="0.2">
      <c r="A329">
        <v>328</v>
      </c>
      <c r="B329" t="s">
        <v>684</v>
      </c>
      <c r="C329" t="s">
        <v>685</v>
      </c>
      <c r="D329" t="s">
        <v>671</v>
      </c>
      <c r="E329" t="str">
        <f>VLOOKUP($C329,'APK Details'!$A$2:$E$295,3,FALSE)</f>
        <v>5,000,000+</v>
      </c>
      <c r="F329" t="str">
        <f>VLOOKUP($C329,'APK Details'!$A$2:$E$295,4,FALSE)</f>
        <v>1.1.0</v>
      </c>
      <c r="G329" t="str">
        <f>VLOOKUP($C329,'APK Details'!$A$2:$E$295,5,FALSE)</f>
        <v>2020-06-10</v>
      </c>
      <c r="H329" s="4" t="e">
        <f>VLOOKUP($C329,'Results - Sequence'!$B$2:$E$297,2,FALSE)</f>
        <v>#N/A</v>
      </c>
      <c r="I329" s="4" t="e">
        <f>VLOOKUP($C329,'Results - Sequence'!$B$2:$E$297,3,FALSE)</f>
        <v>#N/A</v>
      </c>
      <c r="J329" s="4" t="e">
        <f>VLOOKUP($C329,'Results - Sequence'!$B$2:$E$297,4,FALSE)</f>
        <v>#N/A</v>
      </c>
      <c r="K329" t="e">
        <f>VLOOKUP($C329,Androbugs!$B$2:$C$297,2,FALSE)</f>
        <v>#N/A</v>
      </c>
      <c r="L329" t="e">
        <f>VLOOKUP($C329,Droidstatx!$B$2:$C$297,2,FALSE)</f>
        <v>#N/A</v>
      </c>
      <c r="M329" t="e">
        <f>VLOOKUP($C329,Super!$B$2:$C$297,2,FALSE)</f>
        <v>#N/A</v>
      </c>
      <c r="N329" t="e">
        <f>VLOOKUP($C329,'Results - OWASP'!$B$2:$L$297,2,FALSE)</f>
        <v>#N/A</v>
      </c>
      <c r="O329" t="e">
        <f>VLOOKUP($C329,'Results - OWASP'!$B$2:$L$297,3,FALSE)</f>
        <v>#N/A</v>
      </c>
      <c r="P329" t="e">
        <f>VLOOKUP($C329,'Results - OWASP'!$B$2:$L$297,4,FALSE)</f>
        <v>#N/A</v>
      </c>
      <c r="Q329" t="e">
        <f>VLOOKUP($C329,'Results - OWASP'!$B$2:$L$297,5,FALSE)</f>
        <v>#N/A</v>
      </c>
      <c r="R329" t="e">
        <f>VLOOKUP($C329,'Results - OWASP'!$B$2:$L$297,6,FALSE)</f>
        <v>#N/A</v>
      </c>
      <c r="S329" t="e">
        <f>VLOOKUP($C329,'Results - OWASP'!$B$2:$L$297,7,FALSE)</f>
        <v>#N/A</v>
      </c>
      <c r="T329" t="e">
        <f>VLOOKUP($C329,'Results - OWASP'!$B$2:$L$297,8,FALSE)</f>
        <v>#N/A</v>
      </c>
      <c r="U329" t="e">
        <f>VLOOKUP($C329,'Results - OWASP'!$B$2:$L$297,9,FALSE)</f>
        <v>#N/A</v>
      </c>
      <c r="V329" t="e">
        <f>VLOOKUP($C329,'Results - OWASP'!$B$2:$L$297,10,FALSE)</f>
        <v>#N/A</v>
      </c>
      <c r="W329" t="e">
        <f>VLOOKUP($C329,'Results - OWASP'!$B$2:$L$297,11,FALSE)</f>
        <v>#N/A</v>
      </c>
      <c r="X329" t="e">
        <f>VLOOKUP($C329,'Results - RiskLevel'!$B$2:$G$297,3,FALSE)</f>
        <v>#N/A</v>
      </c>
      <c r="Y329" t="e">
        <f>VLOOKUP($C329,'Results - RiskLevel'!$B$2:$G$297,4,FALSE)</f>
        <v>#N/A</v>
      </c>
      <c r="Z329" t="e">
        <f>VLOOKUP($C329,'Results - RiskLevel'!$B$2:$G$297,5,FALSE)</f>
        <v>#N/A</v>
      </c>
      <c r="AA329" t="e">
        <f>VLOOKUP($C329,'Results - RiskLevel'!$B$2:$G$297,6,FALSE)</f>
        <v>#N/A</v>
      </c>
      <c r="AB329" t="e">
        <f>VLOOKUP($C329,'Results - RiskLevel'!$B$2:$G$297,2,FALSE)</f>
        <v>#N/A</v>
      </c>
    </row>
    <row r="330" spans="1:28" x14ac:dyDescent="0.2">
      <c r="A330">
        <v>329</v>
      </c>
      <c r="B330" t="s">
        <v>686</v>
      </c>
      <c r="C330" t="s">
        <v>687</v>
      </c>
      <c r="D330" t="s">
        <v>671</v>
      </c>
      <c r="E330" t="str">
        <f>VLOOKUP($C330,'APK Details'!$A$2:$E$295,3,FALSE)</f>
        <v>1,000,000+</v>
      </c>
      <c r="F330" t="str">
        <f>VLOOKUP($C330,'APK Details'!$A$2:$E$295,4,FALSE)</f>
        <v>1.0.6</v>
      </c>
      <c r="G330" t="str">
        <f>VLOOKUP($C330,'APK Details'!$A$2:$E$295,5,FALSE)</f>
        <v>2020-05-29</v>
      </c>
      <c r="H330" s="4">
        <f>VLOOKUP($C330,'Results - Sequence'!$B$2:$E$297,2,FALSE)</f>
        <v>44021.633598360837</v>
      </c>
      <c r="I330" s="4">
        <f>VLOOKUP($C330,'Results - Sequence'!$B$2:$E$297,3,FALSE)</f>
        <v>44021.634015830037</v>
      </c>
      <c r="J330" s="4">
        <f>VLOOKUP($C330,'Results - Sequence'!$B$2:$E$297,4,FALSE)</f>
        <v>4.1746920032892376E-4</v>
      </c>
      <c r="K330" t="str">
        <f>VLOOKUP($C330,Androbugs!$B$2:$C$297,2,FALSE)</f>
        <v>Y</v>
      </c>
      <c r="L330" t="str">
        <f>VLOOKUP($C330,Droidstatx!$B$2:$C$297,2,FALSE)</f>
        <v>Y</v>
      </c>
      <c r="M330" t="str">
        <f>VLOOKUP($C330,Super!$B$2:$C$297,2,FALSE)</f>
        <v>Y</v>
      </c>
      <c r="N330">
        <f>VLOOKUP($C330,'Results - OWASP'!$B$2:$L$297,2,FALSE)</f>
        <v>8</v>
      </c>
      <c r="O330">
        <f>VLOOKUP($C330,'Results - OWASP'!$B$2:$L$297,3,FALSE)</f>
        <v>9</v>
      </c>
      <c r="P330">
        <f>VLOOKUP($C330,'Results - OWASP'!$B$2:$L$297,4,FALSE)</f>
        <v>3</v>
      </c>
      <c r="Q330">
        <f>VLOOKUP($C330,'Results - OWASP'!$B$2:$L$297,5,FALSE)</f>
        <v>0</v>
      </c>
      <c r="R330">
        <f>VLOOKUP($C330,'Results - OWASP'!$B$2:$L$297,6,FALSE)</f>
        <v>4</v>
      </c>
      <c r="S330">
        <f>VLOOKUP($C330,'Results - OWASP'!$B$2:$L$297,7,FALSE)</f>
        <v>1</v>
      </c>
      <c r="T330">
        <f>VLOOKUP($C330,'Results - OWASP'!$B$2:$L$297,8,FALSE)</f>
        <v>5</v>
      </c>
      <c r="U330">
        <f>VLOOKUP($C330,'Results - OWASP'!$B$2:$L$297,9,FALSE)</f>
        <v>3</v>
      </c>
      <c r="V330">
        <f>VLOOKUP($C330,'Results - OWASP'!$B$2:$L$297,10,FALSE)</f>
        <v>1</v>
      </c>
      <c r="W330">
        <f>VLOOKUP($C330,'Results - OWASP'!$B$2:$L$297,11,FALSE)</f>
        <v>1</v>
      </c>
      <c r="X330">
        <f>VLOOKUP($C330,'Results - RiskLevel'!$B$2:$G$297,3,FALSE)</f>
        <v>35</v>
      </c>
      <c r="Y330">
        <f>VLOOKUP($C330,'Results - RiskLevel'!$B$2:$G$297,4,FALSE)</f>
        <v>12</v>
      </c>
      <c r="Z330">
        <f>VLOOKUP($C330,'Results - RiskLevel'!$B$2:$G$297,5,FALSE)</f>
        <v>18</v>
      </c>
      <c r="AA330">
        <f>VLOOKUP($C330,'Results - RiskLevel'!$B$2:$G$297,6,FALSE)</f>
        <v>5</v>
      </c>
      <c r="AB330">
        <f>VLOOKUP($C330,'Results - RiskLevel'!$B$2:$G$297,2,FALSE)</f>
        <v>0.54</v>
      </c>
    </row>
    <row r="331" spans="1:28" x14ac:dyDescent="0.2">
      <c r="A331">
        <v>330</v>
      </c>
      <c r="B331" t="s">
        <v>688</v>
      </c>
      <c r="C331" t="s">
        <v>689</v>
      </c>
      <c r="D331" t="s">
        <v>671</v>
      </c>
      <c r="E331" t="str">
        <f>VLOOKUP($C331,'APK Details'!$A$2:$E$295,3,FALSE)</f>
        <v>1,000,000+</v>
      </c>
      <c r="F331" t="str">
        <f>VLOOKUP($C331,'APK Details'!$A$2:$E$295,4,FALSE)</f>
        <v>2.2.0</v>
      </c>
      <c r="G331" t="str">
        <f>VLOOKUP($C331,'APK Details'!$A$2:$E$295,5,FALSE)</f>
        <v>2020-05-25</v>
      </c>
      <c r="H331" s="4">
        <f>VLOOKUP($C331,'Results - Sequence'!$B$2:$E$297,2,FALSE)</f>
        <v>44021.563028519471</v>
      </c>
      <c r="I331" s="4">
        <f>VLOOKUP($C331,'Results - Sequence'!$B$2:$E$297,3,FALSE)</f>
        <v>44021.563506152059</v>
      </c>
      <c r="J331" s="4">
        <f>VLOOKUP($C331,'Results - Sequence'!$B$2:$E$297,4,FALSE)</f>
        <v>4.7763258771738037E-4</v>
      </c>
      <c r="K331" t="str">
        <f>VLOOKUP($C331,Androbugs!$B$2:$C$297,2,FALSE)</f>
        <v>Y</v>
      </c>
      <c r="L331" t="str">
        <f>VLOOKUP($C331,Droidstatx!$B$2:$C$297,2,FALSE)</f>
        <v>Y</v>
      </c>
      <c r="M331" t="str">
        <f>VLOOKUP($C331,Super!$B$2:$C$297,2,FALSE)</f>
        <v>Y</v>
      </c>
      <c r="N331">
        <f>VLOOKUP($C331,'Results - OWASP'!$B$2:$L$297,2,FALSE)</f>
        <v>10</v>
      </c>
      <c r="O331">
        <f>VLOOKUP($C331,'Results - OWASP'!$B$2:$L$297,3,FALSE)</f>
        <v>8</v>
      </c>
      <c r="P331">
        <f>VLOOKUP($C331,'Results - OWASP'!$B$2:$L$297,4,FALSE)</f>
        <v>4</v>
      </c>
      <c r="Q331">
        <f>VLOOKUP($C331,'Results - OWASP'!$B$2:$L$297,5,FALSE)</f>
        <v>0</v>
      </c>
      <c r="R331">
        <f>VLOOKUP($C331,'Results - OWASP'!$B$2:$L$297,6,FALSE)</f>
        <v>4</v>
      </c>
      <c r="S331">
        <f>VLOOKUP($C331,'Results - OWASP'!$B$2:$L$297,7,FALSE)</f>
        <v>1</v>
      </c>
      <c r="T331">
        <f>VLOOKUP($C331,'Results - OWASP'!$B$2:$L$297,8,FALSE)</f>
        <v>5</v>
      </c>
      <c r="U331">
        <f>VLOOKUP($C331,'Results - OWASP'!$B$2:$L$297,9,FALSE)</f>
        <v>4</v>
      </c>
      <c r="V331">
        <f>VLOOKUP($C331,'Results - OWASP'!$B$2:$L$297,10,FALSE)</f>
        <v>2</v>
      </c>
      <c r="W331">
        <f>VLOOKUP($C331,'Results - OWASP'!$B$2:$L$297,11,FALSE)</f>
        <v>1</v>
      </c>
      <c r="X331">
        <f>VLOOKUP($C331,'Results - RiskLevel'!$B$2:$G$297,3,FALSE)</f>
        <v>39</v>
      </c>
      <c r="Y331">
        <f>VLOOKUP($C331,'Results - RiskLevel'!$B$2:$G$297,4,FALSE)</f>
        <v>12</v>
      </c>
      <c r="Z331">
        <f>VLOOKUP($C331,'Results - RiskLevel'!$B$2:$G$297,5,FALSE)</f>
        <v>20</v>
      </c>
      <c r="AA331">
        <f>VLOOKUP($C331,'Results - RiskLevel'!$B$2:$G$297,6,FALSE)</f>
        <v>7</v>
      </c>
      <c r="AB331">
        <f>VLOOKUP($C331,'Results - RiskLevel'!$B$2:$G$297,2,FALSE)</f>
        <v>0.54</v>
      </c>
    </row>
    <row r="332" spans="1:28" x14ac:dyDescent="0.2">
      <c r="H332" s="4"/>
      <c r="I332" s="4"/>
      <c r="J332" s="4"/>
    </row>
    <row r="333" spans="1:28" x14ac:dyDescent="0.2">
      <c r="H333" s="4"/>
      <c r="I333" s="4"/>
      <c r="J333" s="4"/>
    </row>
    <row r="334" spans="1:28" x14ac:dyDescent="0.2">
      <c r="H334" s="4"/>
      <c r="I334" s="4" t="s">
        <v>1280</v>
      </c>
      <c r="J334" s="4">
        <f>SUMIF($J$2:$J$331,"&lt;&gt;#N/A")</f>
        <v>0.10338966083509149</v>
      </c>
    </row>
    <row r="335" spans="1:28" x14ac:dyDescent="0.2">
      <c r="H335" s="4"/>
      <c r="I335" s="4" t="s">
        <v>1281</v>
      </c>
      <c r="J335" s="4" cm="1">
        <f t="array" ref="J335">MAX(IF(ISNUMBER($J$2:$J$331),$J$2:$J$331))</f>
        <v>2.8934658839716576E-3</v>
      </c>
    </row>
    <row r="336" spans="1:28" x14ac:dyDescent="0.2">
      <c r="H336" s="4"/>
      <c r="I336" s="4" t="s">
        <v>1282</v>
      </c>
      <c r="J336" s="4" cm="1">
        <f t="array" ref="J336">MIN(IF(ISNUMBER($J$2:$J$331),$J$2:$J$331))</f>
        <v>2.4020009732339531E-5</v>
      </c>
    </row>
    <row r="337" spans="8:10" x14ac:dyDescent="0.2">
      <c r="H337" s="4"/>
      <c r="I337" s="4" t="s">
        <v>1283</v>
      </c>
      <c r="J337" s="4">
        <f>AVERAGEIF($J$2:$J$331,"&lt;&gt;#N/A")</f>
        <v>4.2199861565343468E-4</v>
      </c>
    </row>
  </sheetData>
  <autoFilter ref="A1:F331" xr:uid="{32CD8C02-0FD2-9144-9AC7-C03EBBA75FC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61C6-3191-9348-904B-7799233E9C35}">
  <dimension ref="A1:E295"/>
  <sheetViews>
    <sheetView workbookViewId="0">
      <selection activeCell="A279" sqref="A279"/>
    </sheetView>
  </sheetViews>
  <sheetFormatPr baseColWidth="10" defaultRowHeight="15" x14ac:dyDescent="0.2"/>
  <cols>
    <col min="1" max="1" width="100" bestFit="1" customWidth="1"/>
    <col min="2" max="2" width="100" customWidth="1"/>
    <col min="3" max="3" width="13.5" bestFit="1" customWidth="1"/>
    <col min="4" max="4" width="20.5" bestFit="1" customWidth="1"/>
    <col min="5" max="5" width="11.1640625" bestFit="1" customWidth="1"/>
  </cols>
  <sheetData>
    <row r="1" spans="1:5" x14ac:dyDescent="0.2">
      <c r="A1" s="1" t="s">
        <v>2</v>
      </c>
      <c r="B1" s="1" t="s">
        <v>1279</v>
      </c>
      <c r="C1" s="1" t="s">
        <v>690</v>
      </c>
      <c r="D1" s="1" t="s">
        <v>691</v>
      </c>
      <c r="E1" s="1" t="s">
        <v>692</v>
      </c>
    </row>
    <row r="2" spans="1:5" x14ac:dyDescent="0.2">
      <c r="A2" t="s">
        <v>511</v>
      </c>
      <c r="B2" t="str">
        <f>VLOOKUP($A2,'Name Correction'!$B$2:$C$297,2,FALSE)</f>
        <v>com.battleroyale.seasontwelve</v>
      </c>
      <c r="C2" t="s">
        <v>693</v>
      </c>
      <c r="D2" t="s">
        <v>694</v>
      </c>
      <c r="E2" t="s">
        <v>695</v>
      </c>
    </row>
    <row r="3" spans="1:5" x14ac:dyDescent="0.2">
      <c r="A3" t="s">
        <v>390</v>
      </c>
      <c r="B3" t="str">
        <f>VLOOKUP($A3,'Name Correction'!$B$2:$C$297,2,FALSE)</f>
        <v>com.google.android.videos</v>
      </c>
      <c r="C3" t="s">
        <v>696</v>
      </c>
      <c r="D3" t="s">
        <v>697</v>
      </c>
      <c r="E3" t="s">
        <v>698</v>
      </c>
    </row>
    <row r="4" spans="1:5" x14ac:dyDescent="0.2">
      <c r="A4" t="s">
        <v>396</v>
      </c>
      <c r="B4" t="e">
        <f>VLOOKUP($A4,'Name Correction'!$B$2:$C$297,2,FALSE)</f>
        <v>#N/A</v>
      </c>
      <c r="C4" t="s">
        <v>699</v>
      </c>
      <c r="D4" t="s">
        <v>700</v>
      </c>
      <c r="E4" t="s">
        <v>701</v>
      </c>
    </row>
    <row r="5" spans="1:5" x14ac:dyDescent="0.2">
      <c r="A5" t="s">
        <v>607</v>
      </c>
      <c r="B5" t="str">
        <f>VLOOKUP($A5,'Name Correction'!$B$2:$C$297,2,FALSE)</f>
        <v>com.zzkko</v>
      </c>
      <c r="C5" t="s">
        <v>699</v>
      </c>
      <c r="D5" t="s">
        <v>702</v>
      </c>
      <c r="E5" t="s">
        <v>703</v>
      </c>
    </row>
    <row r="6" spans="1:5" x14ac:dyDescent="0.2">
      <c r="A6" t="s">
        <v>230</v>
      </c>
      <c r="B6" t="str">
        <f>VLOOKUP($A6,'Name Correction'!$B$2:$C$297,2,FALSE)</f>
        <v>org.plantnet</v>
      </c>
      <c r="C6" t="s">
        <v>704</v>
      </c>
      <c r="D6" t="s">
        <v>705</v>
      </c>
      <c r="E6" t="s">
        <v>706</v>
      </c>
    </row>
    <row r="7" spans="1:5" x14ac:dyDescent="0.2">
      <c r="A7" t="s">
        <v>641</v>
      </c>
      <c r="B7" t="str">
        <f>VLOOKUP($A7,'Name Correction'!$B$2:$C$297,2,FALSE)</f>
        <v>photoeditor.layout.collagemaker</v>
      </c>
      <c r="C7" t="s">
        <v>707</v>
      </c>
      <c r="D7" t="s">
        <v>697</v>
      </c>
      <c r="E7" t="s">
        <v>708</v>
      </c>
    </row>
    <row r="8" spans="1:5" x14ac:dyDescent="0.2">
      <c r="A8" t="s">
        <v>409</v>
      </c>
      <c r="B8" t="str">
        <f>VLOOKUP($A8,'Name Correction'!$B$2:$C$297,2,FALSE)</f>
        <v>com.framy.placey</v>
      </c>
      <c r="C8" t="s">
        <v>709</v>
      </c>
      <c r="D8" t="s">
        <v>710</v>
      </c>
      <c r="E8" t="s">
        <v>711</v>
      </c>
    </row>
    <row r="9" spans="1:5" x14ac:dyDescent="0.2">
      <c r="A9" t="s">
        <v>685</v>
      </c>
      <c r="B9" t="e">
        <f>VLOOKUP($A9,'Name Correction'!$B$2:$C$297,2,FALSE)</f>
        <v>#N/A</v>
      </c>
      <c r="C9" t="s">
        <v>709</v>
      </c>
      <c r="D9" t="s">
        <v>712</v>
      </c>
      <c r="E9" t="s">
        <v>713</v>
      </c>
    </row>
    <row r="10" spans="1:5" x14ac:dyDescent="0.2">
      <c r="A10" t="s">
        <v>329</v>
      </c>
      <c r="B10" t="str">
        <f>VLOOKUP($A10,'Name Correction'!$B$2:$C$297,2,FALSE)</f>
        <v>com.turner.cnvideoapp</v>
      </c>
      <c r="C10" t="s">
        <v>704</v>
      </c>
      <c r="D10" t="s">
        <v>697</v>
      </c>
      <c r="E10" t="s">
        <v>714</v>
      </c>
    </row>
    <row r="11" spans="1:5" x14ac:dyDescent="0.2">
      <c r="A11" t="s">
        <v>670</v>
      </c>
      <c r="B11" t="str">
        <f>VLOOKUP($A11,'Name Correction'!$B$2:$C$297,2,FALSE)</f>
        <v>com.rollic.tanglemaster3D</v>
      </c>
      <c r="C11" t="s">
        <v>704</v>
      </c>
      <c r="D11" t="s">
        <v>715</v>
      </c>
      <c r="E11" t="s">
        <v>716</v>
      </c>
    </row>
    <row r="12" spans="1:5" x14ac:dyDescent="0.2">
      <c r="A12" t="s">
        <v>572</v>
      </c>
      <c r="B12" t="str">
        <f>VLOOKUP($A12,'Name Correction'!$B$2:$C$297,2,FALSE)</f>
        <v>net.zedge.android</v>
      </c>
      <c r="C12" t="s">
        <v>699</v>
      </c>
      <c r="D12" t="s">
        <v>697</v>
      </c>
      <c r="E12" t="s">
        <v>717</v>
      </c>
    </row>
    <row r="13" spans="1:5" x14ac:dyDescent="0.2">
      <c r="A13" t="s">
        <v>337</v>
      </c>
      <c r="B13" t="str">
        <f>VLOOKUP($A13,'Name Correction'!$B$2:$C$297,2,FALSE)</f>
        <v>com.idealista.android</v>
      </c>
      <c r="C13" t="s">
        <v>709</v>
      </c>
      <c r="D13" t="s">
        <v>718</v>
      </c>
      <c r="E13" t="s">
        <v>719</v>
      </c>
    </row>
    <row r="14" spans="1:5" x14ac:dyDescent="0.2">
      <c r="A14" t="s">
        <v>148</v>
      </c>
      <c r="B14" t="str">
        <f>VLOOKUP($A14,'Name Correction'!$B$2:$C$297,2,FALSE)</f>
        <v>de.mobile.android.app</v>
      </c>
      <c r="C14" t="s">
        <v>704</v>
      </c>
      <c r="D14" t="s">
        <v>697</v>
      </c>
      <c r="E14" t="s">
        <v>720</v>
      </c>
    </row>
    <row r="15" spans="1:5" x14ac:dyDescent="0.2">
      <c r="A15" t="s">
        <v>417</v>
      </c>
      <c r="B15" t="str">
        <f>VLOOKUP($A15,'Name Correction'!$B$2:$C$297,2,FALSE)</f>
        <v>com.essl.sandspace</v>
      </c>
      <c r="C15" t="s">
        <v>721</v>
      </c>
      <c r="D15" t="s">
        <v>722</v>
      </c>
      <c r="E15" t="s">
        <v>723</v>
      </c>
    </row>
    <row r="16" spans="1:5" x14ac:dyDescent="0.2">
      <c r="A16" t="s">
        <v>603</v>
      </c>
      <c r="B16" t="str">
        <f>VLOOKUP($A16,'Name Correction'!$B$2:$C$297,2,FALSE)</f>
        <v>ctt.mobile.android.app.ctt</v>
      </c>
      <c r="C16" t="s">
        <v>724</v>
      </c>
      <c r="D16" t="s">
        <v>725</v>
      </c>
      <c r="E16" t="s">
        <v>726</v>
      </c>
    </row>
    <row r="17" spans="1:5" x14ac:dyDescent="0.2">
      <c r="A17" t="s">
        <v>658</v>
      </c>
      <c r="B17" t="e">
        <f>VLOOKUP($A17,'Name Correction'!$B$2:$C$297,2,FALSE)</f>
        <v>#N/A</v>
      </c>
      <c r="C17" t="s">
        <v>707</v>
      </c>
      <c r="D17" t="s">
        <v>727</v>
      </c>
      <c r="E17" t="s">
        <v>728</v>
      </c>
    </row>
    <row r="18" spans="1:5" x14ac:dyDescent="0.2">
      <c r="A18" t="s">
        <v>398</v>
      </c>
      <c r="B18" t="str">
        <f>VLOOKUP($A18,'Name Correction'!$B$2:$C$297,2,FALSE)</f>
        <v>com.zhiliaoapp.musically</v>
      </c>
      <c r="C18" t="s">
        <v>729</v>
      </c>
      <c r="D18" t="s">
        <v>730</v>
      </c>
      <c r="E18" t="s">
        <v>731</v>
      </c>
    </row>
    <row r="19" spans="1:5" x14ac:dyDescent="0.2">
      <c r="A19" t="s">
        <v>167</v>
      </c>
      <c r="B19" t="str">
        <f>VLOOKUP($A19,'Name Correction'!$B$2:$C$297,2,FALSE)</f>
        <v>jmayyy.nnjja</v>
      </c>
      <c r="C19" t="s">
        <v>724</v>
      </c>
      <c r="D19" t="s">
        <v>732</v>
      </c>
      <c r="E19" t="s">
        <v>733</v>
      </c>
    </row>
    <row r="20" spans="1:5" x14ac:dyDescent="0.2">
      <c r="A20" t="s">
        <v>647</v>
      </c>
      <c r="B20" t="str">
        <f>VLOOKUP($A20,'Name Correction'!$B$2:$C$297,2,FALSE)</f>
        <v>ru.avatan</v>
      </c>
      <c r="C20" t="s">
        <v>709</v>
      </c>
      <c r="D20" t="s">
        <v>734</v>
      </c>
      <c r="E20" t="s">
        <v>735</v>
      </c>
    </row>
    <row r="21" spans="1:5" x14ac:dyDescent="0.2">
      <c r="A21" t="s">
        <v>513</v>
      </c>
      <c r="B21" t="str">
        <f>VLOOKUP($A21,'Name Correction'!$B$2:$C$297,2,FALSE)</f>
        <v>com.amazon.kindle</v>
      </c>
      <c r="C21" t="s">
        <v>699</v>
      </c>
      <c r="D21" t="s">
        <v>697</v>
      </c>
      <c r="E21" t="s">
        <v>736</v>
      </c>
    </row>
    <row r="22" spans="1:5" x14ac:dyDescent="0.2">
      <c r="A22" t="s">
        <v>591</v>
      </c>
      <c r="B22" t="str">
        <f>VLOOKUP($A22,'Name Correction'!$B$2:$C$297,2,FALSE)</f>
        <v>com.google.android.apps.meetings</v>
      </c>
      <c r="C22" t="s">
        <v>707</v>
      </c>
      <c r="D22" t="s">
        <v>737</v>
      </c>
      <c r="E22" t="s">
        <v>738</v>
      </c>
    </row>
    <row r="23" spans="1:5" x14ac:dyDescent="0.2">
      <c r="A23" t="s">
        <v>605</v>
      </c>
      <c r="B23" t="str">
        <f>VLOOKUP($A23,'Name Correction'!$B$2:$C$297,2,FALSE)</f>
        <v>com.cisco.webex.meetings</v>
      </c>
      <c r="C23" t="s">
        <v>704</v>
      </c>
      <c r="D23" t="s">
        <v>739</v>
      </c>
      <c r="E23" t="s">
        <v>740</v>
      </c>
    </row>
    <row r="24" spans="1:5" x14ac:dyDescent="0.2">
      <c r="A24" t="s">
        <v>361</v>
      </c>
      <c r="B24" t="str">
        <f>VLOOKUP($A24,'Name Correction'!$B$2:$C$297,2,FALSE)</f>
        <v>com.ubercab</v>
      </c>
      <c r="C24" t="s">
        <v>741</v>
      </c>
      <c r="D24" t="s">
        <v>697</v>
      </c>
      <c r="E24" t="s">
        <v>742</v>
      </c>
    </row>
    <row r="25" spans="1:5" x14ac:dyDescent="0.2">
      <c r="A25" t="s">
        <v>226</v>
      </c>
      <c r="B25" t="str">
        <f>VLOOKUP($A25,'Name Correction'!$B$2:$C$297,2,FALSE)</f>
        <v>com.babbel.mobile.android.en</v>
      </c>
      <c r="C25" t="s">
        <v>704</v>
      </c>
      <c r="D25" t="s">
        <v>743</v>
      </c>
      <c r="E25" t="s">
        <v>744</v>
      </c>
    </row>
    <row r="26" spans="1:5" x14ac:dyDescent="0.2">
      <c r="A26" t="s">
        <v>58</v>
      </c>
      <c r="B26" t="str">
        <f>VLOOKUP($A26,'Name Correction'!$B$2:$C$297,2,FALSE)</f>
        <v>com.luckystars.haircolorchanger</v>
      </c>
      <c r="C26" t="s">
        <v>693</v>
      </c>
      <c r="D26" t="s">
        <v>745</v>
      </c>
      <c r="E26" t="s">
        <v>746</v>
      </c>
    </row>
    <row r="27" spans="1:5" x14ac:dyDescent="0.2">
      <c r="A27" t="s">
        <v>371</v>
      </c>
      <c r="B27" t="str">
        <f>VLOOKUP($A27,'Name Correction'!$B$2:$C$297,2,FALSE)</f>
        <v>com.vialsoft.radarbot_free</v>
      </c>
      <c r="C27" t="s">
        <v>704</v>
      </c>
      <c r="D27" t="s">
        <v>747</v>
      </c>
      <c r="E27" t="s">
        <v>748</v>
      </c>
    </row>
    <row r="28" spans="1:5" x14ac:dyDescent="0.2">
      <c r="A28" t="s">
        <v>316</v>
      </c>
      <c r="B28" t="str">
        <f>VLOOKUP($A28,'Name Correction'!$B$2:$C$297,2,FALSE)</f>
        <v>pt.hospitaldaluz</v>
      </c>
      <c r="C28" t="s">
        <v>749</v>
      </c>
      <c r="D28" t="s">
        <v>750</v>
      </c>
      <c r="E28" t="s">
        <v>751</v>
      </c>
    </row>
    <row r="29" spans="1:5" x14ac:dyDescent="0.2">
      <c r="A29" t="s">
        <v>601</v>
      </c>
      <c r="B29" t="str">
        <f>VLOOKUP($A29,'Name Correction'!$B$2:$C$297,2,FALSE)</f>
        <v>com.azure.authenticator</v>
      </c>
      <c r="C29" t="s">
        <v>704</v>
      </c>
      <c r="D29" t="s">
        <v>752</v>
      </c>
      <c r="E29" t="s">
        <v>753</v>
      </c>
    </row>
    <row r="30" spans="1:5" x14ac:dyDescent="0.2">
      <c r="A30" t="s">
        <v>422</v>
      </c>
      <c r="B30" t="str">
        <f>VLOOKUP($A30,'Name Correction'!$B$2:$C$297,2,FALSE)</f>
        <v>com.home.weather.radar</v>
      </c>
      <c r="C30" t="s">
        <v>693</v>
      </c>
      <c r="D30" t="s">
        <v>754</v>
      </c>
      <c r="E30" t="s">
        <v>755</v>
      </c>
    </row>
    <row r="31" spans="1:5" x14ac:dyDescent="0.2">
      <c r="A31" t="s">
        <v>430</v>
      </c>
      <c r="B31" t="str">
        <f>VLOOKUP($A31,'Name Correction'!$B$2:$C$297,2,FALSE)</f>
        <v>de.wetteronline.wetterapp</v>
      </c>
      <c r="C31" t="s">
        <v>707</v>
      </c>
      <c r="D31" t="s">
        <v>756</v>
      </c>
      <c r="E31" t="s">
        <v>757</v>
      </c>
    </row>
    <row r="32" spans="1:5" x14ac:dyDescent="0.2">
      <c r="A32" t="s">
        <v>140</v>
      </c>
      <c r="B32" t="str">
        <f>VLOOKUP($A32,'Name Correction'!$B$2:$C$297,2,FALSE)</f>
        <v>mureung.obdproject</v>
      </c>
      <c r="C32" t="s">
        <v>758</v>
      </c>
      <c r="D32" t="s">
        <v>759</v>
      </c>
      <c r="E32" t="s">
        <v>760</v>
      </c>
    </row>
    <row r="33" spans="1:5" x14ac:dyDescent="0.2">
      <c r="A33" t="s">
        <v>192</v>
      </c>
      <c r="B33" t="str">
        <f>VLOOKUP($A33,'Name Correction'!$B$2:$C$297,2,FALSE)</f>
        <v>com.xtb.xmobile2</v>
      </c>
      <c r="C33" t="s">
        <v>758</v>
      </c>
      <c r="D33" t="s">
        <v>761</v>
      </c>
      <c r="E33" t="s">
        <v>762</v>
      </c>
    </row>
    <row r="34" spans="1:5" x14ac:dyDescent="0.2">
      <c r="A34" t="s">
        <v>557</v>
      </c>
      <c r="B34" t="str">
        <f>VLOOKUP($A34,'Name Correction'!$B$2:$C$297,2,FALSE)</f>
        <v>pt.tmn.android.ptcenter</v>
      </c>
      <c r="C34" t="s">
        <v>758</v>
      </c>
      <c r="D34" t="s">
        <v>763</v>
      </c>
      <c r="E34" t="s">
        <v>764</v>
      </c>
    </row>
    <row r="35" spans="1:5" x14ac:dyDescent="0.2">
      <c r="A35" t="s">
        <v>8</v>
      </c>
      <c r="B35" t="str">
        <f>VLOOKUP($A35,'Name Correction'!$B$2:$C$297,2,FALSE)</f>
        <v>org.findmykids.app</v>
      </c>
      <c r="C35" t="s">
        <v>704</v>
      </c>
      <c r="D35" t="s">
        <v>765</v>
      </c>
      <c r="E35" t="s">
        <v>766</v>
      </c>
    </row>
    <row r="36" spans="1:5" x14ac:dyDescent="0.2">
      <c r="A36" t="s">
        <v>12</v>
      </c>
      <c r="B36" t="str">
        <f>VLOOKUP($A36,'Name Correction'!$B$2:$C$297,2,FALSE)</f>
        <v>com.hp.babyapp</v>
      </c>
      <c r="C36" t="s">
        <v>693</v>
      </c>
      <c r="D36" t="s">
        <v>767</v>
      </c>
      <c r="E36" t="s">
        <v>768</v>
      </c>
    </row>
    <row r="37" spans="1:5" x14ac:dyDescent="0.2">
      <c r="A37" t="s">
        <v>559</v>
      </c>
      <c r="B37" t="e">
        <f>VLOOKUP($A37,'Name Correction'!$B$2:$C$297,2,FALSE)</f>
        <v>#N/A</v>
      </c>
      <c r="C37" t="s">
        <v>707</v>
      </c>
      <c r="D37" t="s">
        <v>769</v>
      </c>
      <c r="E37" t="s">
        <v>770</v>
      </c>
    </row>
    <row r="38" spans="1:5" x14ac:dyDescent="0.2">
      <c r="A38" t="s">
        <v>299</v>
      </c>
      <c r="B38" t="e">
        <f>VLOOKUP($A38,'Name Correction'!$B$2:$C$297,2,FALSE)</f>
        <v>#N/A</v>
      </c>
      <c r="C38" t="s">
        <v>709</v>
      </c>
      <c r="D38" t="s">
        <v>771</v>
      </c>
      <c r="E38" t="s">
        <v>772</v>
      </c>
    </row>
    <row r="39" spans="1:5" x14ac:dyDescent="0.2">
      <c r="A39" t="s">
        <v>134</v>
      </c>
      <c r="B39" t="str">
        <f>VLOOKUP($A39,'Name Correction'!$B$2:$C$297,2,FALSE)</f>
        <v>ro.gliapps.quellevoiture</v>
      </c>
      <c r="C39" t="s">
        <v>758</v>
      </c>
      <c r="D39" t="s">
        <v>773</v>
      </c>
      <c r="E39" t="s">
        <v>774</v>
      </c>
    </row>
    <row r="40" spans="1:5" x14ac:dyDescent="0.2">
      <c r="A40" t="s">
        <v>249</v>
      </c>
      <c r="B40" t="str">
        <f>VLOOKUP($A40,'Name Correction'!$B$2:$C$297,2,FALSE)</f>
        <v>pt.auchan.ecommerce</v>
      </c>
      <c r="C40" t="s">
        <v>724</v>
      </c>
      <c r="D40" t="s">
        <v>775</v>
      </c>
      <c r="E40" t="s">
        <v>776</v>
      </c>
    </row>
    <row r="41" spans="1:5" x14ac:dyDescent="0.2">
      <c r="A41" t="s">
        <v>20</v>
      </c>
      <c r="B41" t="str">
        <f>VLOOKUP($A41,'Name Correction'!$B$2:$C$297,2,FALSE)</f>
        <v>locator24.com.main</v>
      </c>
      <c r="C41" t="s">
        <v>724</v>
      </c>
      <c r="D41" t="s">
        <v>777</v>
      </c>
      <c r="E41" t="s">
        <v>778</v>
      </c>
    </row>
    <row r="42" spans="1:5" x14ac:dyDescent="0.2">
      <c r="A42" t="s">
        <v>523</v>
      </c>
      <c r="B42" t="str">
        <f>VLOOKUP($A42,'Name Correction'!$B$2:$C$297,2,FALSE)</f>
        <v>com.pinterest</v>
      </c>
      <c r="C42" t="s">
        <v>699</v>
      </c>
      <c r="D42" t="s">
        <v>697</v>
      </c>
      <c r="E42" t="s">
        <v>779</v>
      </c>
    </row>
    <row r="43" spans="1:5" x14ac:dyDescent="0.2">
      <c r="A43" t="s">
        <v>220</v>
      </c>
      <c r="B43" t="str">
        <f>VLOOKUP($A43,'Name Correction'!$B$2:$C$297,2,FALSE)</f>
        <v>tdc.testesdecodigo</v>
      </c>
      <c r="C43" t="s">
        <v>758</v>
      </c>
      <c r="D43" t="s">
        <v>780</v>
      </c>
      <c r="E43" t="s">
        <v>781</v>
      </c>
    </row>
    <row r="44" spans="1:5" x14ac:dyDescent="0.2">
      <c r="A44" t="s">
        <v>530</v>
      </c>
      <c r="B44" t="str">
        <f>VLOOKUP($A44,'Name Correction'!$B$2:$C$297,2,FALSE)</f>
        <v>com.fortunescope</v>
      </c>
      <c r="C44" t="s">
        <v>709</v>
      </c>
      <c r="D44" t="s">
        <v>782</v>
      </c>
      <c r="E44" t="s">
        <v>783</v>
      </c>
    </row>
    <row r="45" spans="1:5" x14ac:dyDescent="0.2">
      <c r="A45" t="s">
        <v>394</v>
      </c>
      <c r="B45" t="str">
        <f>VLOOKUP($A45,'Name Correction'!$B$2:$C$297,2,FALSE)</f>
        <v>app.dupavideo.wishes</v>
      </c>
      <c r="C45" t="s">
        <v>704</v>
      </c>
      <c r="D45" t="s">
        <v>784</v>
      </c>
      <c r="E45" t="s">
        <v>785</v>
      </c>
    </row>
    <row r="46" spans="1:5" x14ac:dyDescent="0.2">
      <c r="A46" t="s">
        <v>660</v>
      </c>
      <c r="B46" t="str">
        <f>VLOOKUP($A46,'Name Correction'!$B$2:$C$297,2,FALSE)</f>
        <v>pt.nos.selfcare</v>
      </c>
      <c r="C46" t="s">
        <v>758</v>
      </c>
      <c r="D46" t="s">
        <v>786</v>
      </c>
      <c r="E46" t="s">
        <v>787</v>
      </c>
    </row>
    <row r="47" spans="1:5" x14ac:dyDescent="0.2">
      <c r="A47" t="s">
        <v>365</v>
      </c>
      <c r="B47" t="str">
        <f>VLOOKUP($A47,'Name Correction'!$B$2:$C$297,2,FALSE)</f>
        <v>ee.mtakso.client</v>
      </c>
      <c r="C47" t="s">
        <v>704</v>
      </c>
      <c r="D47" t="s">
        <v>788</v>
      </c>
      <c r="E47" t="s">
        <v>789</v>
      </c>
    </row>
    <row r="48" spans="1:5" x14ac:dyDescent="0.2">
      <c r="A48" t="s">
        <v>612</v>
      </c>
      <c r="B48" t="str">
        <f>VLOOKUP($A48,'Name Correction'!$B$2:$C$297,2,FALSE)</f>
        <v>com.alibaba.aliexpresshd</v>
      </c>
      <c r="C48" t="s">
        <v>699</v>
      </c>
      <c r="D48" t="s">
        <v>790</v>
      </c>
      <c r="E48" t="s">
        <v>791</v>
      </c>
    </row>
    <row r="49" spans="1:5" x14ac:dyDescent="0.2">
      <c r="A49" t="s">
        <v>165</v>
      </c>
      <c r="B49" t="e">
        <f>VLOOKUP($A49,'Name Correction'!$B$2:$C$297,2,FALSE)</f>
        <v>#N/A</v>
      </c>
      <c r="C49" t="s">
        <v>724</v>
      </c>
      <c r="D49" t="s">
        <v>792</v>
      </c>
      <c r="E49" t="s">
        <v>793</v>
      </c>
    </row>
    <row r="50" spans="1:5" x14ac:dyDescent="0.2">
      <c r="A50" t="s">
        <v>369</v>
      </c>
      <c r="B50" t="str">
        <f>VLOOKUP($A50,'Name Correction'!$B$2:$C$297,2,FALSE)</f>
        <v>com.tranzmate</v>
      </c>
      <c r="C50" t="s">
        <v>707</v>
      </c>
      <c r="D50" t="s">
        <v>697</v>
      </c>
      <c r="E50" t="s">
        <v>794</v>
      </c>
    </row>
    <row r="51" spans="1:5" x14ac:dyDescent="0.2">
      <c r="A51" t="s">
        <v>161</v>
      </c>
      <c r="B51" t="str">
        <f>VLOOKUP($A51,'Name Correction'!$B$2:$C$297,2,FALSE)</f>
        <v>com.survival.maps.redstone</v>
      </c>
      <c r="C51" t="s">
        <v>758</v>
      </c>
      <c r="D51" t="s">
        <v>795</v>
      </c>
      <c r="E51" t="s">
        <v>796</v>
      </c>
    </row>
    <row r="52" spans="1:5" x14ac:dyDescent="0.2">
      <c r="A52" t="s">
        <v>452</v>
      </c>
      <c r="B52" t="str">
        <f>VLOOKUP($A52,'Name Correction'!$B$2:$C$297,2,FALSE)</f>
        <v>com.eyewind.paperone</v>
      </c>
      <c r="C52" t="s">
        <v>704</v>
      </c>
      <c r="D52" t="s">
        <v>797</v>
      </c>
      <c r="E52" t="s">
        <v>798</v>
      </c>
    </row>
    <row r="53" spans="1:5" x14ac:dyDescent="0.2">
      <c r="A53" t="s">
        <v>509</v>
      </c>
      <c r="B53" t="str">
        <f>VLOOKUP($A53,'Name Correction'!$B$2:$C$297,2,FALSE)</f>
        <v>com.google.android.apps.books</v>
      </c>
      <c r="C53" t="s">
        <v>729</v>
      </c>
      <c r="D53" t="s">
        <v>697</v>
      </c>
      <c r="E53" t="s">
        <v>799</v>
      </c>
    </row>
    <row r="54" spans="1:5" x14ac:dyDescent="0.2">
      <c r="A54" t="s">
        <v>599</v>
      </c>
      <c r="B54" t="str">
        <f>VLOOKUP($A54,'Name Correction'!$B$2:$C$297,2,FALSE)</f>
        <v>com.adobe.scan.android</v>
      </c>
      <c r="C54" t="s">
        <v>704</v>
      </c>
      <c r="D54" t="s">
        <v>697</v>
      </c>
      <c r="E54" t="s">
        <v>800</v>
      </c>
    </row>
    <row r="55" spans="1:5" x14ac:dyDescent="0.2">
      <c r="A55" t="s">
        <v>209</v>
      </c>
      <c r="B55" t="str">
        <f>VLOOKUP($A55,'Name Correction'!$B$2:$C$297,2,FALSE)</f>
        <v>com.footballstream.tv.euro</v>
      </c>
      <c r="C55" t="s">
        <v>693</v>
      </c>
      <c r="D55" t="s">
        <v>801</v>
      </c>
      <c r="E55" t="s">
        <v>802</v>
      </c>
    </row>
    <row r="56" spans="1:5" x14ac:dyDescent="0.2">
      <c r="A56" t="s">
        <v>467</v>
      </c>
      <c r="B56" t="e">
        <f>VLOOKUP($A56,'Name Correction'!$B$2:$C$297,2,FALSE)</f>
        <v>#N/A</v>
      </c>
      <c r="C56" t="s">
        <v>729</v>
      </c>
      <c r="D56" t="s">
        <v>697</v>
      </c>
      <c r="E56" t="s">
        <v>803</v>
      </c>
    </row>
    <row r="57" spans="1:5" x14ac:dyDescent="0.2">
      <c r="A57" t="s">
        <v>152</v>
      </c>
      <c r="B57" t="str">
        <f>VLOOKUP($A57,'Name Correction'!$B$2:$C$297,2,FALSE)</f>
        <v>com.topRingtones.TikTok</v>
      </c>
      <c r="C57" t="s">
        <v>693</v>
      </c>
      <c r="D57" t="s">
        <v>732</v>
      </c>
      <c r="E57" t="s">
        <v>804</v>
      </c>
    </row>
    <row r="58" spans="1:5" x14ac:dyDescent="0.2">
      <c r="A58" t="s">
        <v>327</v>
      </c>
      <c r="B58" t="str">
        <f>VLOOKUP($A58,'Name Correction'!$B$2:$C$297,2,FALSE)</f>
        <v>com.sega.sonicdash</v>
      </c>
      <c r="C58" t="s">
        <v>699</v>
      </c>
      <c r="D58" t="s">
        <v>805</v>
      </c>
      <c r="E58" t="s">
        <v>806</v>
      </c>
    </row>
    <row r="59" spans="1:5" x14ac:dyDescent="0.2">
      <c r="A59" t="s">
        <v>41</v>
      </c>
      <c r="B59" t="str">
        <f>VLOOKUP($A59,'Name Correction'!$B$2:$C$297,2,FALSE)</f>
        <v>com.ndrive.androidtmndrive</v>
      </c>
      <c r="C59" t="s">
        <v>693</v>
      </c>
      <c r="D59" t="s">
        <v>807</v>
      </c>
      <c r="E59" t="s">
        <v>808</v>
      </c>
    </row>
    <row r="60" spans="1:5" x14ac:dyDescent="0.2">
      <c r="A60" t="s">
        <v>323</v>
      </c>
      <c r="B60" t="str">
        <f>VLOOKUP($A60,'Name Correction'!$B$2:$C$297,2,FALSE)</f>
        <v>com.facebook.talk</v>
      </c>
      <c r="C60" t="s">
        <v>704</v>
      </c>
      <c r="D60" t="s">
        <v>809</v>
      </c>
      <c r="E60" t="s">
        <v>810</v>
      </c>
    </row>
    <row r="61" spans="1:5" x14ac:dyDescent="0.2">
      <c r="A61" t="s">
        <v>614</v>
      </c>
      <c r="B61" t="str">
        <f>VLOOKUP($A61,'Name Correction'!$B$2:$C$297,2,FALSE)</f>
        <v>com.joom</v>
      </c>
      <c r="C61" t="s">
        <v>699</v>
      </c>
      <c r="D61" t="s">
        <v>697</v>
      </c>
      <c r="E61" t="s">
        <v>811</v>
      </c>
    </row>
    <row r="62" spans="1:5" x14ac:dyDescent="0.2">
      <c r="A62" t="s">
        <v>532</v>
      </c>
      <c r="B62" t="str">
        <f>VLOOKUP($A62,'Name Correction'!$B$2:$C$297,2,FALSE)</f>
        <v>com.inditex.zara</v>
      </c>
      <c r="C62" t="s">
        <v>704</v>
      </c>
      <c r="D62" t="s">
        <v>812</v>
      </c>
      <c r="E62" t="s">
        <v>813</v>
      </c>
    </row>
    <row r="63" spans="1:5" x14ac:dyDescent="0.2">
      <c r="A63" t="s">
        <v>123</v>
      </c>
      <c r="B63" t="e">
        <f>VLOOKUP($A63,'Name Correction'!$B$2:$C$297,2,FALSE)</f>
        <v>#N/A</v>
      </c>
      <c r="C63" t="s">
        <v>814</v>
      </c>
      <c r="D63" t="s">
        <v>732</v>
      </c>
      <c r="E63" t="s">
        <v>815</v>
      </c>
    </row>
    <row r="64" spans="1:5" x14ac:dyDescent="0.2">
      <c r="A64" t="s">
        <v>432</v>
      </c>
      <c r="B64" t="str">
        <f>VLOOKUP($A64,'Name Correction'!$B$2:$C$297,2,FALSE)</f>
        <v>com.handmark.expressweather</v>
      </c>
      <c r="C64" t="s">
        <v>707</v>
      </c>
      <c r="D64" t="s">
        <v>697</v>
      </c>
      <c r="E64" t="s">
        <v>816</v>
      </c>
    </row>
    <row r="65" spans="1:5" x14ac:dyDescent="0.2">
      <c r="A65" t="s">
        <v>555</v>
      </c>
      <c r="B65" t="str">
        <f>VLOOKUP($A65,'Name Correction'!$B$2:$C$297,2,FALSE)</f>
        <v>com.microsoft.appmanager</v>
      </c>
      <c r="C65" t="s">
        <v>699</v>
      </c>
      <c r="D65" t="s">
        <v>817</v>
      </c>
      <c r="E65" t="s">
        <v>818</v>
      </c>
    </row>
    <row r="66" spans="1:5" x14ac:dyDescent="0.2">
      <c r="A66" t="s">
        <v>407</v>
      </c>
      <c r="B66" t="str">
        <f>VLOOKUP($A66,'Name Correction'!$B$2:$C$297,2,FALSE)</f>
        <v>com.magictouch.xfollowers</v>
      </c>
      <c r="C66" t="s">
        <v>693</v>
      </c>
      <c r="D66" t="s">
        <v>819</v>
      </c>
      <c r="E66" t="s">
        <v>820</v>
      </c>
    </row>
    <row r="67" spans="1:5" x14ac:dyDescent="0.2">
      <c r="A67" t="s">
        <v>668</v>
      </c>
      <c r="B67" t="str">
        <f>VLOOKUP($A67,'Name Correction'!$B$2:$C$297,2,FALSE)</f>
        <v>pt.ama.autenticacaogov</v>
      </c>
      <c r="C67" t="s">
        <v>724</v>
      </c>
      <c r="D67" t="s">
        <v>821</v>
      </c>
      <c r="E67" t="s">
        <v>822</v>
      </c>
    </row>
    <row r="68" spans="1:5" x14ac:dyDescent="0.2">
      <c r="A68" t="s">
        <v>87</v>
      </c>
      <c r="B68" t="str">
        <f>VLOOKUP($A68,'Name Correction'!$B$2:$C$297,2,FALSE)</f>
        <v>pt.nos.iris.online</v>
      </c>
      <c r="C68" t="s">
        <v>693</v>
      </c>
      <c r="D68" t="s">
        <v>823</v>
      </c>
      <c r="E68" t="s">
        <v>738</v>
      </c>
    </row>
    <row r="69" spans="1:5" x14ac:dyDescent="0.2">
      <c r="A69" t="s">
        <v>463</v>
      </c>
      <c r="B69" t="str">
        <f>VLOOKUP($A69,'Name Correction'!$B$2:$C$297,2,FALSE)</f>
        <v>com.reddit.frontpage</v>
      </c>
      <c r="C69" t="s">
        <v>704</v>
      </c>
      <c r="D69" t="s">
        <v>697</v>
      </c>
      <c r="E69" t="s">
        <v>824</v>
      </c>
    </row>
    <row r="70" spans="1:5" x14ac:dyDescent="0.2">
      <c r="A70" t="s">
        <v>251</v>
      </c>
      <c r="B70" t="str">
        <f>VLOOKUP($A70,'Name Correction'!$B$2:$C$297,2,FALSE)</f>
        <v>vivino.web.app</v>
      </c>
      <c r="C70" t="s">
        <v>704</v>
      </c>
      <c r="D70" t="s">
        <v>825</v>
      </c>
      <c r="E70" t="s">
        <v>826</v>
      </c>
    </row>
    <row r="71" spans="1:5" x14ac:dyDescent="0.2">
      <c r="A71" t="s">
        <v>610</v>
      </c>
      <c r="B71" t="str">
        <f>VLOOKUP($A71,'Name Correction'!$B$2:$C$297,2,FALSE)</f>
        <v>com.contextlogic.wish</v>
      </c>
      <c r="C71" t="s">
        <v>699</v>
      </c>
      <c r="D71" t="s">
        <v>827</v>
      </c>
      <c r="E71" t="s">
        <v>828</v>
      </c>
    </row>
    <row r="72" spans="1:5" x14ac:dyDescent="0.2">
      <c r="A72" t="s">
        <v>64</v>
      </c>
      <c r="B72" t="str">
        <f>VLOOKUP($A72,'Name Correction'!$B$2:$C$297,2,FALSE)</f>
        <v>com.zhanlang.changehaircut</v>
      </c>
      <c r="C72" t="s">
        <v>693</v>
      </c>
      <c r="D72" t="s">
        <v>829</v>
      </c>
      <c r="E72" t="s">
        <v>830</v>
      </c>
    </row>
    <row r="73" spans="1:5" x14ac:dyDescent="0.2">
      <c r="A73" t="s">
        <v>428</v>
      </c>
      <c r="B73" t="str">
        <f>VLOOKUP($A73,'Name Correction'!$B$2:$C$297,2,FALSE)</f>
        <v>com.accuweather.android</v>
      </c>
      <c r="C73" t="s">
        <v>707</v>
      </c>
      <c r="D73" t="s">
        <v>697</v>
      </c>
      <c r="E73" t="s">
        <v>831</v>
      </c>
    </row>
    <row r="74" spans="1:5" x14ac:dyDescent="0.2">
      <c r="A74" t="s">
        <v>450</v>
      </c>
      <c r="B74" t="str">
        <f>VLOOKUP($A74,'Name Correction'!$B$2:$C$297,2,FALSE)</f>
        <v>com.adobe.spark.post</v>
      </c>
      <c r="C74" t="s">
        <v>704</v>
      </c>
      <c r="D74" t="s">
        <v>832</v>
      </c>
      <c r="E74" t="s">
        <v>833</v>
      </c>
    </row>
    <row r="75" spans="1:5" x14ac:dyDescent="0.2">
      <c r="A75" t="s">
        <v>117</v>
      </c>
      <c r="B75" t="e">
        <f>VLOOKUP($A75,'Name Correction'!$B$2:$C$297,2,FALSE)</f>
        <v>#N/A</v>
      </c>
      <c r="C75" t="s">
        <v>814</v>
      </c>
      <c r="D75" t="s">
        <v>834</v>
      </c>
      <c r="E75" t="s">
        <v>835</v>
      </c>
    </row>
    <row r="76" spans="1:5" x14ac:dyDescent="0.2">
      <c r="A76" t="s">
        <v>454</v>
      </c>
      <c r="B76" t="str">
        <f>VLOOKUP($A76,'Name Correction'!$B$2:$C$297,2,FALSE)</f>
        <v>com.prcreat.guide</v>
      </c>
      <c r="C76" t="s">
        <v>758</v>
      </c>
      <c r="D76" t="s">
        <v>836</v>
      </c>
      <c r="E76" t="s">
        <v>837</v>
      </c>
    </row>
    <row r="77" spans="1:5" x14ac:dyDescent="0.2">
      <c r="A77" t="s">
        <v>236</v>
      </c>
      <c r="B77" t="str">
        <f>VLOOKUP($A77,'Name Correction'!$B$2:$C$297,2,FALSE)</f>
        <v>com.ubercab.eats</v>
      </c>
      <c r="C77" t="s">
        <v>699</v>
      </c>
      <c r="D77" t="s">
        <v>838</v>
      </c>
      <c r="E77" t="s">
        <v>839</v>
      </c>
    </row>
    <row r="78" spans="1:5" x14ac:dyDescent="0.2">
      <c r="A78" t="s">
        <v>29</v>
      </c>
      <c r="B78" t="str">
        <f>VLOOKUP($A78,'Name Correction'!$B$2:$C$297,2,FALSE)</f>
        <v>com.twisper.twisper</v>
      </c>
      <c r="C78" t="s">
        <v>724</v>
      </c>
      <c r="D78" t="s">
        <v>840</v>
      </c>
      <c r="E78" t="s">
        <v>841</v>
      </c>
    </row>
    <row r="79" spans="1:5" x14ac:dyDescent="0.2">
      <c r="A79" t="s">
        <v>456</v>
      </c>
      <c r="B79" t="str">
        <f>VLOOKUP($A79,'Name Correction'!$B$2:$C$297,2,FALSE)</f>
        <v>com.drawely.drawely</v>
      </c>
      <c r="C79" t="s">
        <v>693</v>
      </c>
      <c r="D79" t="s">
        <v>842</v>
      </c>
      <c r="E79" t="s">
        <v>843</v>
      </c>
    </row>
    <row r="80" spans="1:5" x14ac:dyDescent="0.2">
      <c r="A80" t="s">
        <v>94</v>
      </c>
      <c r="B80" t="str">
        <f>VLOOKUP($A80,'Name Correction'!$B$2:$C$297,2,FALSE)</f>
        <v>net.manga.geek.mangamaster</v>
      </c>
      <c r="C80" t="s">
        <v>693</v>
      </c>
      <c r="D80" t="s">
        <v>844</v>
      </c>
      <c r="E80" t="s">
        <v>845</v>
      </c>
    </row>
    <row r="81" spans="1:5" x14ac:dyDescent="0.2">
      <c r="A81" t="s">
        <v>595</v>
      </c>
      <c r="B81" t="str">
        <f>VLOOKUP($A81,'Name Correction'!$B$2:$C$297,2,FALSE)</f>
        <v>wit.edp.edpmobile</v>
      </c>
      <c r="C81" t="s">
        <v>758</v>
      </c>
      <c r="D81" t="s">
        <v>846</v>
      </c>
      <c r="E81" t="s">
        <v>847</v>
      </c>
    </row>
    <row r="82" spans="1:5" x14ac:dyDescent="0.2">
      <c r="A82" t="s">
        <v>340</v>
      </c>
      <c r="B82" t="str">
        <f>VLOOKUP($A82,'Name Correction'!$B$2:$C$297,2,FALSE)</f>
        <v>com.icandesignapp.all</v>
      </c>
      <c r="C82" t="s">
        <v>709</v>
      </c>
      <c r="D82" t="s">
        <v>848</v>
      </c>
      <c r="E82" t="s">
        <v>849</v>
      </c>
    </row>
    <row r="83" spans="1:5" x14ac:dyDescent="0.2">
      <c r="A83" t="s">
        <v>681</v>
      </c>
      <c r="B83" t="str">
        <f>VLOOKUP($A83,'Name Correction'!$B$2:$C$297,2,FALSE)</f>
        <v>com.lightneer.goodslice</v>
      </c>
      <c r="C83" t="s">
        <v>693</v>
      </c>
      <c r="D83" t="s">
        <v>850</v>
      </c>
      <c r="E83" t="s">
        <v>716</v>
      </c>
    </row>
    <row r="84" spans="1:5" x14ac:dyDescent="0.2">
      <c r="A84" t="s">
        <v>16</v>
      </c>
      <c r="B84" t="str">
        <f>VLOOKUP($A84,'Name Correction'!$B$2:$C$297,2,FALSE)</f>
        <v>com.babycenter.pregnancytracker</v>
      </c>
      <c r="C84" t="s">
        <v>704</v>
      </c>
      <c r="D84" t="s">
        <v>697</v>
      </c>
      <c r="E84" t="s">
        <v>851</v>
      </c>
    </row>
    <row r="85" spans="1:5" x14ac:dyDescent="0.2">
      <c r="A85" t="s">
        <v>5</v>
      </c>
      <c r="B85" t="str">
        <f>VLOOKUP($A85,'Name Correction'!$B$2:$C$297,2,FALSE)</f>
        <v>com.hp.pregnancy.lite</v>
      </c>
      <c r="C85" t="s">
        <v>704</v>
      </c>
      <c r="D85" t="s">
        <v>697</v>
      </c>
      <c r="E85" t="s">
        <v>852</v>
      </c>
    </row>
    <row r="86" spans="1:5" x14ac:dyDescent="0.2">
      <c r="A86" t="s">
        <v>104</v>
      </c>
      <c r="B86" t="str">
        <f>VLOOKUP($A86,'Name Correction'!$B$2:$C$297,2,FALSE)</f>
        <v>com.tractor.farming.drone</v>
      </c>
      <c r="C86" t="s">
        <v>709</v>
      </c>
      <c r="D86" t="s">
        <v>853</v>
      </c>
      <c r="E86" t="s">
        <v>854</v>
      </c>
    </row>
    <row r="87" spans="1:5" x14ac:dyDescent="0.2">
      <c r="A87" t="s">
        <v>645</v>
      </c>
      <c r="B87" t="str">
        <f>VLOOKUP($A87,'Name Correction'!$B$2:$C$297,2,FALSE)</f>
        <v>com.thmobile.storymaker</v>
      </c>
      <c r="C87" t="s">
        <v>693</v>
      </c>
      <c r="D87" t="s">
        <v>855</v>
      </c>
      <c r="E87" t="s">
        <v>856</v>
      </c>
    </row>
    <row r="88" spans="1:5" x14ac:dyDescent="0.2">
      <c r="A88" t="s">
        <v>656</v>
      </c>
      <c r="B88" t="str">
        <f>VLOOKUP($A88,'Name Correction'!$B$2:$C$297,2,FALSE)</f>
        <v>pt.viaverde.clientes</v>
      </c>
      <c r="C88" t="s">
        <v>758</v>
      </c>
      <c r="D88" t="s">
        <v>857</v>
      </c>
      <c r="E88" t="s">
        <v>858</v>
      </c>
    </row>
    <row r="89" spans="1:5" x14ac:dyDescent="0.2">
      <c r="A89" t="s">
        <v>73</v>
      </c>
      <c r="B89" t="str">
        <f>VLOOKUP($A89,'Name Correction'!$B$2:$C$297,2,FALSE)</f>
        <v>com.beta.filmeshd.mega.v1</v>
      </c>
      <c r="C89" t="s">
        <v>724</v>
      </c>
      <c r="D89" t="s">
        <v>859</v>
      </c>
      <c r="E89" t="s">
        <v>860</v>
      </c>
    </row>
    <row r="90" spans="1:5" x14ac:dyDescent="0.2">
      <c r="A90" t="s">
        <v>52</v>
      </c>
      <c r="B90" t="str">
        <f>VLOOKUP($A90,'Name Correction'!$B$2:$C$297,2,FALSE)</f>
        <v>br.art.code.meucronogramacapilar</v>
      </c>
      <c r="C90" t="s">
        <v>693</v>
      </c>
      <c r="D90" t="s">
        <v>861</v>
      </c>
      <c r="E90" t="s">
        <v>862</v>
      </c>
    </row>
    <row r="91" spans="1:5" x14ac:dyDescent="0.2">
      <c r="A91" t="s">
        <v>302</v>
      </c>
      <c r="B91" t="str">
        <f>VLOOKUP($A91,'Name Correction'!$B$2:$C$297,2,FALSE)</f>
        <v>com.xiaomi.hm.health</v>
      </c>
      <c r="C91" t="s">
        <v>707</v>
      </c>
      <c r="D91" t="s">
        <v>863</v>
      </c>
      <c r="E91" t="s">
        <v>864</v>
      </c>
    </row>
    <row r="92" spans="1:5" x14ac:dyDescent="0.2">
      <c r="A92" t="s">
        <v>481</v>
      </c>
      <c r="B92" t="str">
        <f>VLOOKUP($A92,'Name Correction'!$B$2:$C$297,2,FALSE)</f>
        <v>com.whatsapp</v>
      </c>
      <c r="C92" t="s">
        <v>696</v>
      </c>
      <c r="D92" t="s">
        <v>865</v>
      </c>
      <c r="E92" t="s">
        <v>866</v>
      </c>
    </row>
    <row r="93" spans="1:5" x14ac:dyDescent="0.2">
      <c r="A93" t="s">
        <v>14</v>
      </c>
      <c r="B93" t="str">
        <f>VLOOKUP($A93,'Name Correction'!$B$2:$C$297,2,FALSE)</f>
        <v>com.sunny.paint.learn.animals</v>
      </c>
      <c r="C93" t="s">
        <v>693</v>
      </c>
      <c r="D93" t="s">
        <v>867</v>
      </c>
      <c r="E93" t="s">
        <v>868</v>
      </c>
    </row>
    <row r="94" spans="1:5" x14ac:dyDescent="0.2">
      <c r="A94" t="s">
        <v>142</v>
      </c>
      <c r="B94" t="str">
        <f>VLOOKUP($A94,'Name Correction'!$B$2:$C$297,2,FALSE)</f>
        <v>com.autoscout24</v>
      </c>
      <c r="C94" t="s">
        <v>704</v>
      </c>
      <c r="D94" t="s">
        <v>869</v>
      </c>
      <c r="E94" t="s">
        <v>870</v>
      </c>
    </row>
    <row r="95" spans="1:5" x14ac:dyDescent="0.2">
      <c r="A95" t="s">
        <v>173</v>
      </c>
      <c r="B95" t="str">
        <f>VLOOKUP($A95,'Name Correction'!$B$2:$C$297,2,FALSE)</f>
        <v>pt.sibs.android.mbway</v>
      </c>
      <c r="C95" t="s">
        <v>693</v>
      </c>
      <c r="D95" t="s">
        <v>871</v>
      </c>
      <c r="E95" t="s">
        <v>872</v>
      </c>
    </row>
    <row r="96" spans="1:5" x14ac:dyDescent="0.2">
      <c r="A96" t="s">
        <v>45</v>
      </c>
      <c r="B96" t="str">
        <f>VLOOKUP($A96,'Name Correction'!$B$2:$C$297,2,FALSE)</f>
        <v>com.google.android.apps.navlite</v>
      </c>
      <c r="C96" t="s">
        <v>699</v>
      </c>
      <c r="D96" t="s">
        <v>873</v>
      </c>
      <c r="E96" t="s">
        <v>874</v>
      </c>
    </row>
    <row r="97" spans="1:5" x14ac:dyDescent="0.2">
      <c r="A97" t="s">
        <v>342</v>
      </c>
      <c r="B97" t="e">
        <f>VLOOKUP($A97,'Name Correction'!$B$2:$C$297,2,FALSE)</f>
        <v>#N/A</v>
      </c>
      <c r="C97" t="s">
        <v>707</v>
      </c>
      <c r="D97" t="s">
        <v>712</v>
      </c>
      <c r="E97" t="s">
        <v>875</v>
      </c>
    </row>
    <row r="98" spans="1:5" x14ac:dyDescent="0.2">
      <c r="A98" t="s">
        <v>637</v>
      </c>
      <c r="B98" t="e">
        <f>VLOOKUP($A98,'Name Correction'!$B$2:$C$297,2,FALSE)</f>
        <v>#N/A</v>
      </c>
      <c r="C98" t="s">
        <v>707</v>
      </c>
      <c r="D98" t="s">
        <v>876</v>
      </c>
      <c r="E98" t="s">
        <v>877</v>
      </c>
    </row>
    <row r="99" spans="1:5" x14ac:dyDescent="0.2">
      <c r="A99" t="s">
        <v>222</v>
      </c>
      <c r="B99" t="str">
        <f>VLOOKUP($A99,'Name Correction'!$B$2:$C$297,2,FALSE)</f>
        <v>com.fws.plantsnap2</v>
      </c>
      <c r="C99" t="s">
        <v>704</v>
      </c>
      <c r="D99" t="s">
        <v>878</v>
      </c>
      <c r="E99" t="s">
        <v>879</v>
      </c>
    </row>
    <row r="100" spans="1:5" x14ac:dyDescent="0.2">
      <c r="A100" t="s">
        <v>677</v>
      </c>
      <c r="B100" t="str">
        <f>VLOOKUP($A100,'Name Correction'!$B$2:$C$297,2,FALSE)</f>
        <v>com.redforcegames.stack.colors</v>
      </c>
      <c r="C100" t="s">
        <v>704</v>
      </c>
      <c r="D100" t="s">
        <v>880</v>
      </c>
      <c r="E100" t="s">
        <v>881</v>
      </c>
    </row>
    <row r="101" spans="1:5" x14ac:dyDescent="0.2">
      <c r="A101" t="s">
        <v>321</v>
      </c>
      <c r="B101" t="str">
        <f>VLOOKUP($A101,'Name Correction'!$B$2:$C$297,2,FALSE)</f>
        <v>air.com.hypah.io.slither</v>
      </c>
      <c r="C101" t="s">
        <v>699</v>
      </c>
      <c r="D101" t="s">
        <v>697</v>
      </c>
      <c r="E101" t="s">
        <v>882</v>
      </c>
    </row>
    <row r="102" spans="1:5" x14ac:dyDescent="0.2">
      <c r="A102" t="s">
        <v>272</v>
      </c>
      <c r="B102" t="e">
        <f>VLOOKUP($A102,'Name Correction'!$B$2:$C$297,2,FALSE)</f>
        <v>#N/A</v>
      </c>
      <c r="C102" t="s">
        <v>693</v>
      </c>
      <c r="D102" t="s">
        <v>883</v>
      </c>
      <c r="E102" t="s">
        <v>884</v>
      </c>
    </row>
    <row r="103" spans="1:5" x14ac:dyDescent="0.2">
      <c r="A103" t="s">
        <v>43</v>
      </c>
      <c r="B103" t="str">
        <f>VLOOKUP($A103,'Name Correction'!$B$2:$C$297,2,FALSE)</f>
        <v>com.google.android.apps.mapslite</v>
      </c>
      <c r="C103" t="s">
        <v>699</v>
      </c>
      <c r="D103" t="s">
        <v>885</v>
      </c>
      <c r="E103" t="s">
        <v>886</v>
      </c>
    </row>
    <row r="104" spans="1:5" x14ac:dyDescent="0.2">
      <c r="A104" t="s">
        <v>304</v>
      </c>
      <c r="B104" t="str">
        <f>VLOOKUP($A104,'Name Correction'!$B$2:$C$297,2,FALSE)</f>
        <v>pt.minsaude.spms.ces</v>
      </c>
      <c r="C104" t="s">
        <v>724</v>
      </c>
      <c r="D104" t="s">
        <v>887</v>
      </c>
      <c r="E104" t="s">
        <v>888</v>
      </c>
    </row>
    <row r="105" spans="1:5" x14ac:dyDescent="0.2">
      <c r="A105" t="s">
        <v>106</v>
      </c>
      <c r="B105" t="e">
        <f>VLOOKUP($A105,'Name Correction'!$B$2:$C$297,2,FALSE)</f>
        <v>#N/A</v>
      </c>
      <c r="C105" t="s">
        <v>693</v>
      </c>
      <c r="D105" t="s">
        <v>889</v>
      </c>
      <c r="E105" t="s">
        <v>890</v>
      </c>
    </row>
    <row r="106" spans="1:5" x14ac:dyDescent="0.2">
      <c r="A106" t="s">
        <v>628</v>
      </c>
      <c r="B106" t="str">
        <f>VLOOKUP($A106,'Name Correction'!$B$2:$C$297,2,FALSE)</f>
        <v>io.faceapp</v>
      </c>
      <c r="C106" t="s">
        <v>699</v>
      </c>
      <c r="D106" t="s">
        <v>891</v>
      </c>
      <c r="E106" t="s">
        <v>892</v>
      </c>
    </row>
    <row r="107" spans="1:5" x14ac:dyDescent="0.2">
      <c r="A107" t="s">
        <v>405</v>
      </c>
      <c r="B107" t="str">
        <f>VLOOKUP($A107,'Name Correction'!$B$2:$C$297,2,FALSE)</f>
        <v>com.snapchat.android</v>
      </c>
      <c r="C107" t="s">
        <v>729</v>
      </c>
      <c r="D107" t="s">
        <v>893</v>
      </c>
      <c r="E107" t="s">
        <v>894</v>
      </c>
    </row>
    <row r="108" spans="1:5" x14ac:dyDescent="0.2">
      <c r="A108" t="s">
        <v>356</v>
      </c>
      <c r="B108" t="str">
        <f>VLOOKUP($A108,'Name Correction'!$B$2:$C$297,2,FALSE)</f>
        <v>com.mitula.homes</v>
      </c>
      <c r="C108" t="s">
        <v>693</v>
      </c>
      <c r="D108" t="s">
        <v>895</v>
      </c>
      <c r="E108" t="s">
        <v>896</v>
      </c>
    </row>
    <row r="109" spans="1:5" x14ac:dyDescent="0.2">
      <c r="A109" t="s">
        <v>188</v>
      </c>
      <c r="B109" t="str">
        <f>VLOOKUP($A109,'Name Correction'!$B$2:$C$297,2,FALSE)</f>
        <v>pt.bancobpi.mobile.fiabilizacao</v>
      </c>
      <c r="C109" t="s">
        <v>758</v>
      </c>
      <c r="D109" t="s">
        <v>897</v>
      </c>
      <c r="E109" t="s">
        <v>898</v>
      </c>
    </row>
    <row r="110" spans="1:5" x14ac:dyDescent="0.2">
      <c r="A110" t="s">
        <v>373</v>
      </c>
      <c r="B110" t="str">
        <f>VLOOKUP($A110,'Name Correction'!$B$2:$C$297,2,FALSE)</f>
        <v>pt.cp.mobiapp</v>
      </c>
      <c r="C110" t="s">
        <v>758</v>
      </c>
      <c r="D110" t="s">
        <v>899</v>
      </c>
      <c r="E110" t="s">
        <v>900</v>
      </c>
    </row>
    <row r="111" spans="1:5" x14ac:dyDescent="0.2">
      <c r="A111" t="s">
        <v>547</v>
      </c>
      <c r="B111" t="str">
        <f>VLOOKUP($A111,'Name Correction'!$B$2:$C$297,2,FALSE)</f>
        <v>com.microsoft.office.outlook</v>
      </c>
      <c r="C111" t="s">
        <v>699</v>
      </c>
      <c r="D111" t="s">
        <v>901</v>
      </c>
      <c r="E111" t="s">
        <v>902</v>
      </c>
    </row>
    <row r="112" spans="1:5" x14ac:dyDescent="0.2">
      <c r="A112" t="s">
        <v>643</v>
      </c>
      <c r="B112" t="str">
        <f>VLOOKUP($A112,'Name Correction'!$B$2:$C$297,2,FALSE)</f>
        <v>com.instagram.layout</v>
      </c>
      <c r="C112" t="s">
        <v>699</v>
      </c>
      <c r="D112" t="s">
        <v>903</v>
      </c>
      <c r="E112" t="s">
        <v>904</v>
      </c>
    </row>
    <row r="113" spans="1:5" x14ac:dyDescent="0.2">
      <c r="A113" t="s">
        <v>89</v>
      </c>
      <c r="B113" t="str">
        <f>VLOOKUP($A113,'Name Correction'!$B$2:$C$297,2,FALSE)</f>
        <v>com.naver.linewebtoon</v>
      </c>
      <c r="C113" t="s">
        <v>707</v>
      </c>
      <c r="D113" t="s">
        <v>697</v>
      </c>
      <c r="E113" t="s">
        <v>905</v>
      </c>
    </row>
    <row r="114" spans="1:5" x14ac:dyDescent="0.2">
      <c r="A114" t="s">
        <v>100</v>
      </c>
      <c r="B114" t="str">
        <f>VLOOKUP($A114,'Name Correction'!$B$2:$C$297,2,FALSE)</f>
        <v>com.dogs.nine</v>
      </c>
      <c r="C114" t="s">
        <v>693</v>
      </c>
      <c r="D114" t="s">
        <v>906</v>
      </c>
      <c r="E114" t="s">
        <v>907</v>
      </c>
    </row>
    <row r="115" spans="1:5" x14ac:dyDescent="0.2">
      <c r="A115" t="s">
        <v>626</v>
      </c>
      <c r="B115" t="str">
        <f>VLOOKUP($A115,'Name Correction'!$B$2:$C$297,2,FALSE)</f>
        <v>de.sec.mobile</v>
      </c>
      <c r="C115" t="s">
        <v>704</v>
      </c>
      <c r="D115" t="s">
        <v>697</v>
      </c>
      <c r="E115" t="s">
        <v>908</v>
      </c>
    </row>
    <row r="116" spans="1:5" x14ac:dyDescent="0.2">
      <c r="A116" t="s">
        <v>125</v>
      </c>
      <c r="B116" t="str">
        <f>VLOOKUP($A116,'Name Correction'!$B$2:$C$297,2,FALSE)</f>
        <v>com.badoo.twa</v>
      </c>
      <c r="C116" t="s">
        <v>693</v>
      </c>
      <c r="D116" t="s">
        <v>795</v>
      </c>
      <c r="E116" t="s">
        <v>909</v>
      </c>
    </row>
    <row r="117" spans="1:5" x14ac:dyDescent="0.2">
      <c r="A117" t="s">
        <v>24</v>
      </c>
      <c r="B117" t="str">
        <f>VLOOKUP($A117,'Name Correction'!$B$2:$C$297,2,FALSE)</f>
        <v>app.familyspots</v>
      </c>
      <c r="C117" t="s">
        <v>749</v>
      </c>
      <c r="D117" t="s">
        <v>910</v>
      </c>
      <c r="E117" t="s">
        <v>837</v>
      </c>
    </row>
    <row r="118" spans="1:5" x14ac:dyDescent="0.2">
      <c r="A118" t="s">
        <v>268</v>
      </c>
      <c r="B118" t="str">
        <f>VLOOKUP($A118,'Name Correction'!$B$2:$C$297,2,FALSE)</f>
        <v>ru.mobiledimension.kbr</v>
      </c>
      <c r="C118" t="s">
        <v>709</v>
      </c>
      <c r="D118" t="s">
        <v>911</v>
      </c>
      <c r="E118" t="s">
        <v>912</v>
      </c>
    </row>
    <row r="119" spans="1:5" x14ac:dyDescent="0.2">
      <c r="A119" t="s">
        <v>500</v>
      </c>
      <c r="B119" t="str">
        <f>VLOOKUP($A119,'Name Correction'!$B$2:$C$297,2,FALSE)</f>
        <v>com.whatsapp.w4b</v>
      </c>
      <c r="C119" t="s">
        <v>699</v>
      </c>
      <c r="D119" t="s">
        <v>865</v>
      </c>
      <c r="E119" t="s">
        <v>913</v>
      </c>
    </row>
    <row r="120" spans="1:5" x14ac:dyDescent="0.2">
      <c r="A120" t="s">
        <v>190</v>
      </c>
      <c r="B120" t="str">
        <f>VLOOKUP($A120,'Name Correction'!$B$2:$C$297,2,FALSE)</f>
        <v>pt.moey.app</v>
      </c>
      <c r="C120" t="s">
        <v>724</v>
      </c>
      <c r="D120" t="s">
        <v>914</v>
      </c>
      <c r="E120" t="s">
        <v>915</v>
      </c>
    </row>
    <row r="121" spans="1:5" x14ac:dyDescent="0.2">
      <c r="A121" t="s">
        <v>274</v>
      </c>
      <c r="B121" t="e">
        <f>VLOOKUP($A121,'Name Correction'!$B$2:$C$297,2,FALSE)</f>
        <v>#N/A</v>
      </c>
      <c r="C121" t="s">
        <v>724</v>
      </c>
      <c r="D121" t="s">
        <v>916</v>
      </c>
      <c r="E121" t="s">
        <v>917</v>
      </c>
    </row>
    <row r="122" spans="1:5" x14ac:dyDescent="0.2">
      <c r="A122" t="s">
        <v>386</v>
      </c>
      <c r="B122" t="e">
        <f>VLOOKUP($A122,'Name Correction'!$B$2:$C$297,2,FALSE)</f>
        <v>#N/A</v>
      </c>
      <c r="C122" t="s">
        <v>707</v>
      </c>
      <c r="D122" t="s">
        <v>697</v>
      </c>
      <c r="E122" t="s">
        <v>918</v>
      </c>
    </row>
    <row r="123" spans="1:5" x14ac:dyDescent="0.2">
      <c r="A123" t="s">
        <v>490</v>
      </c>
      <c r="B123" t="str">
        <f>VLOOKUP($A123,'Name Correction'!$B$2:$C$297,2,FALSE)</f>
        <v>com.brave.browser</v>
      </c>
      <c r="C123" t="s">
        <v>704</v>
      </c>
      <c r="D123" t="s">
        <v>919</v>
      </c>
      <c r="E123" t="s">
        <v>920</v>
      </c>
    </row>
    <row r="124" spans="1:5" x14ac:dyDescent="0.2">
      <c r="A124" t="s">
        <v>534</v>
      </c>
      <c r="B124" t="str">
        <f>VLOOKUP($A124,'Name Correction'!$B$2:$C$297,2,FALSE)</f>
        <v>com.tinder</v>
      </c>
      <c r="C124" t="s">
        <v>699</v>
      </c>
      <c r="D124" t="s">
        <v>921</v>
      </c>
      <c r="E124" t="s">
        <v>922</v>
      </c>
    </row>
    <row r="125" spans="1:5" x14ac:dyDescent="0.2">
      <c r="A125" t="s">
        <v>460</v>
      </c>
      <c r="B125" t="str">
        <f>VLOOKUP($A125,'Name Correction'!$B$2:$C$297,2,FALSE)</f>
        <v>com.twitter.android</v>
      </c>
      <c r="C125" t="s">
        <v>741</v>
      </c>
      <c r="D125" t="s">
        <v>697</v>
      </c>
      <c r="E125" t="s">
        <v>923</v>
      </c>
    </row>
    <row r="126" spans="1:5" x14ac:dyDescent="0.2">
      <c r="A126" t="s">
        <v>521</v>
      </c>
      <c r="B126" t="str">
        <f>VLOOKUP($A126,'Name Correction'!$B$2:$C$297,2,FALSE)</f>
        <v>com.eplore.erinfar</v>
      </c>
      <c r="C126" t="s">
        <v>724</v>
      </c>
      <c r="D126" t="s">
        <v>732</v>
      </c>
      <c r="E126" t="s">
        <v>924</v>
      </c>
    </row>
    <row r="127" spans="1:5" x14ac:dyDescent="0.2">
      <c r="A127" t="s">
        <v>348</v>
      </c>
      <c r="B127" t="e">
        <f>VLOOKUP($A127,'Name Correction'!$B$2:$C$297,2,FALSE)</f>
        <v>#N/A</v>
      </c>
      <c r="C127" t="s">
        <v>693</v>
      </c>
      <c r="D127" t="s">
        <v>925</v>
      </c>
      <c r="E127" t="s">
        <v>926</v>
      </c>
    </row>
    <row r="128" spans="1:5" x14ac:dyDescent="0.2">
      <c r="A128" t="s">
        <v>31</v>
      </c>
      <c r="B128" t="str">
        <f>VLOOKUP($A128,'Name Correction'!$B$2:$C$297,2,FALSE)</f>
        <v>taxi.android.client</v>
      </c>
      <c r="C128" t="s">
        <v>704</v>
      </c>
      <c r="D128" t="s">
        <v>927</v>
      </c>
      <c r="E128" t="s">
        <v>928</v>
      </c>
    </row>
    <row r="129" spans="1:5" x14ac:dyDescent="0.2">
      <c r="A129" t="s">
        <v>473</v>
      </c>
      <c r="B129" t="str">
        <f>VLOOKUP($A129,'Name Correction'!$B$2:$C$297,2,FALSE)</f>
        <v>com.noticiasaominuto.pt</v>
      </c>
      <c r="C129" t="s">
        <v>724</v>
      </c>
      <c r="D129" t="s">
        <v>834</v>
      </c>
      <c r="E129" t="s">
        <v>929</v>
      </c>
    </row>
    <row r="130" spans="1:5" x14ac:dyDescent="0.2">
      <c r="A130" t="s">
        <v>448</v>
      </c>
      <c r="B130" t="str">
        <f>VLOOKUP($A130,'Name Correction'!$B$2:$C$297,2,FALSE)</f>
        <v>com.redberry.glitterdressa2</v>
      </c>
      <c r="C130" t="s">
        <v>704</v>
      </c>
      <c r="D130" t="s">
        <v>930</v>
      </c>
      <c r="E130" t="s">
        <v>931</v>
      </c>
    </row>
    <row r="131" spans="1:5" x14ac:dyDescent="0.2">
      <c r="A131" t="s">
        <v>297</v>
      </c>
      <c r="B131" t="str">
        <f>VLOOKUP($A131,'Name Correction'!$B$2:$C$297,2,FALSE)</f>
        <v>com.esound</v>
      </c>
      <c r="C131" t="s">
        <v>758</v>
      </c>
      <c r="D131" t="s">
        <v>932</v>
      </c>
      <c r="E131" t="s">
        <v>933</v>
      </c>
    </row>
    <row r="132" spans="1:5" x14ac:dyDescent="0.2">
      <c r="A132" t="s">
        <v>346</v>
      </c>
      <c r="B132" t="e">
        <f>VLOOKUP($A132,'Name Correction'!$B$2:$C$297,2,FALSE)</f>
        <v>#N/A</v>
      </c>
      <c r="C132" t="s">
        <v>693</v>
      </c>
      <c r="D132" t="s">
        <v>934</v>
      </c>
      <c r="E132" t="s">
        <v>935</v>
      </c>
    </row>
    <row r="133" spans="1:5" x14ac:dyDescent="0.2">
      <c r="A133" t="s">
        <v>306</v>
      </c>
      <c r="B133" t="str">
        <f>VLOOKUP($A133,'Name Correction'!$B$2:$C$297,2,FALSE)</f>
        <v>com.strava</v>
      </c>
      <c r="C133" t="s">
        <v>704</v>
      </c>
      <c r="D133" t="s">
        <v>697</v>
      </c>
      <c r="E133" t="s">
        <v>936</v>
      </c>
    </row>
    <row r="134" spans="1:5" x14ac:dyDescent="0.2">
      <c r="A134" t="s">
        <v>354</v>
      </c>
      <c r="B134" t="str">
        <f>VLOOKUP($A134,'Name Correction'!$B$2:$C$297,2,FALSE)</f>
        <v>com.oscar.clientApp</v>
      </c>
      <c r="C134" t="s">
        <v>721</v>
      </c>
      <c r="D134" t="s">
        <v>937</v>
      </c>
      <c r="E134" t="s">
        <v>856</v>
      </c>
    </row>
    <row r="135" spans="1:5" x14ac:dyDescent="0.2">
      <c r="A135" t="s">
        <v>536</v>
      </c>
      <c r="B135" t="e">
        <f>VLOOKUP($A135,'Name Correction'!$B$2:$C$297,2,FALSE)</f>
        <v>#N/A</v>
      </c>
      <c r="C135" t="s">
        <v>699</v>
      </c>
      <c r="D135" t="s">
        <v>938</v>
      </c>
      <c r="E135" t="s">
        <v>939</v>
      </c>
    </row>
    <row r="136" spans="1:5" x14ac:dyDescent="0.2">
      <c r="A136" t="s">
        <v>169</v>
      </c>
      <c r="B136" t="e">
        <f>VLOOKUP($A136,'Name Correction'!$B$2:$C$297,2,FALSE)</f>
        <v>#N/A</v>
      </c>
      <c r="C136" t="s">
        <v>724</v>
      </c>
      <c r="D136" t="s">
        <v>940</v>
      </c>
      <c r="E136" t="s">
        <v>941</v>
      </c>
    </row>
    <row r="137" spans="1:5" x14ac:dyDescent="0.2">
      <c r="A137" t="s">
        <v>379</v>
      </c>
      <c r="B137" t="str">
        <f>VLOOKUP($A137,'Name Correction'!$B$2:$C$297,2,FALSE)</f>
        <v>video.like</v>
      </c>
      <c r="C137" t="s">
        <v>741</v>
      </c>
      <c r="D137" t="s">
        <v>942</v>
      </c>
      <c r="E137" t="s">
        <v>943</v>
      </c>
    </row>
    <row r="138" spans="1:5" x14ac:dyDescent="0.2">
      <c r="A138" t="s">
        <v>593</v>
      </c>
      <c r="B138" t="str">
        <f>VLOOKUP($A138,'Name Correction'!$B$2:$C$297,2,FALSE)</f>
        <v>com.linkedin.android</v>
      </c>
      <c r="C138" t="s">
        <v>741</v>
      </c>
      <c r="D138" t="s">
        <v>944</v>
      </c>
      <c r="E138" t="s">
        <v>945</v>
      </c>
    </row>
    <row r="139" spans="1:5" x14ac:dyDescent="0.2">
      <c r="A139" t="s">
        <v>144</v>
      </c>
      <c r="B139" t="str">
        <f>VLOOKUP($A139,'Name Correction'!$B$2:$C$297,2,FALSE)</f>
        <v>auto.autoapp.androidautoguide</v>
      </c>
      <c r="C139" t="s">
        <v>724</v>
      </c>
      <c r="D139" t="s">
        <v>946</v>
      </c>
      <c r="E139" t="s">
        <v>947</v>
      </c>
    </row>
    <row r="140" spans="1:5" x14ac:dyDescent="0.2">
      <c r="A140" t="s">
        <v>92</v>
      </c>
      <c r="B140" t="str">
        <f>VLOOKUP($A140,'Name Correction'!$B$2:$C$297,2,FALSE)</f>
        <v>com.dj.botaodememes</v>
      </c>
      <c r="C140" t="s">
        <v>693</v>
      </c>
      <c r="D140" t="s">
        <v>948</v>
      </c>
      <c r="E140" t="s">
        <v>949</v>
      </c>
    </row>
    <row r="141" spans="1:5" x14ac:dyDescent="0.2">
      <c r="A141" t="s">
        <v>578</v>
      </c>
      <c r="B141" t="str">
        <f>VLOOKUP($A141,'Name Correction'!$B$2:$C$297,2,FALSE)</f>
        <v>battle.royale.wallpapers.hd</v>
      </c>
      <c r="C141" t="s">
        <v>693</v>
      </c>
      <c r="D141" t="s">
        <v>950</v>
      </c>
      <c r="E141" t="s">
        <v>746</v>
      </c>
    </row>
    <row r="142" spans="1:5" x14ac:dyDescent="0.2">
      <c r="A142" t="s">
        <v>382</v>
      </c>
      <c r="B142" t="str">
        <f>VLOOKUP($A142,'Name Correction'!$B$2:$C$297,2,FALSE)</f>
        <v>com.tinybyteapps.robyte</v>
      </c>
      <c r="C142" t="s">
        <v>709</v>
      </c>
      <c r="D142" t="s">
        <v>775</v>
      </c>
      <c r="E142" t="s">
        <v>951</v>
      </c>
    </row>
    <row r="143" spans="1:5" x14ac:dyDescent="0.2">
      <c r="A143" t="s">
        <v>83</v>
      </c>
      <c r="B143" t="str">
        <f>VLOOKUP($A143,'Name Correction'!$B$2:$C$297,2,FALSE)</f>
        <v>me.filmeshd.mega</v>
      </c>
      <c r="C143" t="s">
        <v>693</v>
      </c>
      <c r="D143" t="s">
        <v>952</v>
      </c>
      <c r="E143" t="s">
        <v>953</v>
      </c>
    </row>
    <row r="144" spans="1:5" x14ac:dyDescent="0.2">
      <c r="A144" t="s">
        <v>66</v>
      </c>
      <c r="B144" t="e">
        <f>VLOOKUP($A144,'Name Correction'!$B$2:$C$297,2,FALSE)</f>
        <v>#N/A</v>
      </c>
      <c r="C144" t="s">
        <v>709</v>
      </c>
      <c r="D144" t="s">
        <v>954</v>
      </c>
      <c r="E144" t="s">
        <v>955</v>
      </c>
    </row>
    <row r="145" spans="1:5" x14ac:dyDescent="0.2">
      <c r="A145" t="s">
        <v>434</v>
      </c>
      <c r="B145" t="str">
        <f>VLOOKUP($A145,'Name Correction'!$B$2:$C$297,2,FALSE)</f>
        <v>com.acmeaom.android.myradar</v>
      </c>
      <c r="C145" t="s">
        <v>704</v>
      </c>
      <c r="D145" t="s">
        <v>697</v>
      </c>
      <c r="E145" t="s">
        <v>956</v>
      </c>
    </row>
    <row r="146" spans="1:5" x14ac:dyDescent="0.2">
      <c r="A146" t="s">
        <v>182</v>
      </c>
      <c r="B146" t="e">
        <f>VLOOKUP($A146,'Name Correction'!$B$2:$C$297,2,FALSE)</f>
        <v>#N/A</v>
      </c>
      <c r="C146" t="s">
        <v>693</v>
      </c>
      <c r="D146" t="s">
        <v>957</v>
      </c>
      <c r="E146" t="s">
        <v>958</v>
      </c>
    </row>
    <row r="147" spans="1:5" x14ac:dyDescent="0.2">
      <c r="A147" t="s">
        <v>180</v>
      </c>
      <c r="B147" t="str">
        <f>VLOOKUP($A147,'Name Correction'!$B$2:$C$297,2,FALSE)</f>
        <v>cgd.pt.caixadirectaparticulares</v>
      </c>
      <c r="C147" t="s">
        <v>758</v>
      </c>
      <c r="D147" t="s">
        <v>959</v>
      </c>
      <c r="E147" t="s">
        <v>960</v>
      </c>
    </row>
    <row r="148" spans="1:5" x14ac:dyDescent="0.2">
      <c r="A148" t="s">
        <v>574</v>
      </c>
      <c r="B148" t="str">
        <f>VLOOKUP($A148,'Name Correction'!$B$2:$C$297,2,FALSE)</f>
        <v>com.fontskeyboard.fonts</v>
      </c>
      <c r="C148" t="s">
        <v>704</v>
      </c>
      <c r="D148" t="s">
        <v>961</v>
      </c>
      <c r="E148" t="s">
        <v>962</v>
      </c>
    </row>
    <row r="149" spans="1:5" x14ac:dyDescent="0.2">
      <c r="A149" t="s">
        <v>442</v>
      </c>
      <c r="B149" t="str">
        <f>VLOOKUP($A149,'Name Correction'!$B$2:$C$297,2,FALSE)</f>
        <v>com.canva.editor</v>
      </c>
      <c r="C149" t="s">
        <v>707</v>
      </c>
      <c r="D149" t="s">
        <v>963</v>
      </c>
      <c r="E149" t="s">
        <v>964</v>
      </c>
    </row>
    <row r="150" spans="1:5" x14ac:dyDescent="0.2">
      <c r="A150" t="s">
        <v>652</v>
      </c>
      <c r="B150" t="e">
        <f>VLOOKUP($A150,'Name Correction'!$B$2:$C$297,2,FALSE)</f>
        <v>#N/A</v>
      </c>
      <c r="C150" t="s">
        <v>724</v>
      </c>
      <c r="D150" t="s">
        <v>965</v>
      </c>
      <c r="E150" t="s">
        <v>966</v>
      </c>
    </row>
    <row r="151" spans="1:5" x14ac:dyDescent="0.2">
      <c r="A151" t="s">
        <v>639</v>
      </c>
      <c r="B151" t="str">
        <f>VLOOKUP($A151,'Name Correction'!$B$2:$C$297,2,FALSE)</f>
        <v>com.lyrebirdstudio.instasquare</v>
      </c>
      <c r="C151" t="s">
        <v>707</v>
      </c>
      <c r="D151" t="s">
        <v>967</v>
      </c>
      <c r="E151" t="s">
        <v>968</v>
      </c>
    </row>
    <row r="152" spans="1:5" x14ac:dyDescent="0.2">
      <c r="A152" t="s">
        <v>283</v>
      </c>
      <c r="B152" t="e">
        <f>VLOOKUP($A152,'Name Correction'!$B$2:$C$297,2,FALSE)</f>
        <v>#N/A</v>
      </c>
      <c r="C152" t="s">
        <v>707</v>
      </c>
      <c r="D152" t="s">
        <v>969</v>
      </c>
      <c r="E152" t="s">
        <v>970</v>
      </c>
    </row>
    <row r="153" spans="1:5" x14ac:dyDescent="0.2">
      <c r="A153" t="s">
        <v>119</v>
      </c>
      <c r="B153" t="str">
        <f>VLOOKUP($A153,'Name Correction'!$B$2:$C$297,2,FALSE)</f>
        <v>com.meetville.dating</v>
      </c>
      <c r="C153" t="s">
        <v>709</v>
      </c>
      <c r="D153" t="s">
        <v>971</v>
      </c>
      <c r="E153" t="s">
        <v>762</v>
      </c>
    </row>
    <row r="154" spans="1:5" x14ac:dyDescent="0.2">
      <c r="A154" t="s">
        <v>71</v>
      </c>
      <c r="B154" t="str">
        <f>VLOOKUP($A154,'Name Correction'!$B$2:$C$297,2,FALSE)</f>
        <v>pt.iol.bigbrother</v>
      </c>
      <c r="C154" t="s">
        <v>724</v>
      </c>
      <c r="D154" t="s">
        <v>972</v>
      </c>
      <c r="E154" t="s">
        <v>973</v>
      </c>
    </row>
    <row r="155" spans="1:5" x14ac:dyDescent="0.2">
      <c r="A155" t="s">
        <v>633</v>
      </c>
      <c r="B155" t="str">
        <f>VLOOKUP($A155,'Name Correction'!$B$2:$C$297,2,FALSE)</f>
        <v>com.camerasideas.instashot</v>
      </c>
      <c r="C155" t="s">
        <v>699</v>
      </c>
      <c r="D155" t="s">
        <v>974</v>
      </c>
      <c r="E155" t="s">
        <v>975</v>
      </c>
    </row>
    <row r="156" spans="1:5" x14ac:dyDescent="0.2">
      <c r="A156" t="s">
        <v>295</v>
      </c>
      <c r="B156" t="str">
        <f>VLOOKUP($A156,'Name Correction'!$B$2:$C$297,2,FALSE)</f>
        <v>com.soundcloud.android</v>
      </c>
      <c r="C156" t="s">
        <v>699</v>
      </c>
      <c r="D156" t="s">
        <v>976</v>
      </c>
      <c r="E156" t="s">
        <v>977</v>
      </c>
    </row>
    <row r="157" spans="1:5" x14ac:dyDescent="0.2">
      <c r="A157" t="s">
        <v>37</v>
      </c>
      <c r="B157" t="str">
        <f>VLOOKUP($A157,'Name Correction'!$B$2:$C$297,2,FALSE)</f>
        <v>com.holidu.holidu</v>
      </c>
      <c r="C157" t="s">
        <v>758</v>
      </c>
      <c r="D157" t="s">
        <v>978</v>
      </c>
      <c r="E157" t="s">
        <v>979</v>
      </c>
    </row>
    <row r="158" spans="1:5" x14ac:dyDescent="0.2">
      <c r="A158" t="s">
        <v>333</v>
      </c>
      <c r="B158" t="str">
        <f>VLOOKUP($A158,'Name Correction'!$B$2:$C$297,2,FALSE)</f>
        <v>com.peppapig.worldofpeppapig_g</v>
      </c>
      <c r="C158" t="s">
        <v>709</v>
      </c>
      <c r="D158" t="s">
        <v>980</v>
      </c>
      <c r="E158" t="s">
        <v>981</v>
      </c>
    </row>
    <row r="159" spans="1:5" x14ac:dyDescent="0.2">
      <c r="A159" t="s">
        <v>439</v>
      </c>
      <c r="B159" t="str">
        <f>VLOOKUP($A159,'Name Correction'!$B$2:$C$297,2,FALSE)</f>
        <v>jp.ne.ibis.ibispaintx.app</v>
      </c>
      <c r="C159" t="s">
        <v>707</v>
      </c>
      <c r="D159" t="s">
        <v>982</v>
      </c>
      <c r="E159" t="s">
        <v>983</v>
      </c>
    </row>
    <row r="160" spans="1:5" x14ac:dyDescent="0.2">
      <c r="A160" t="s">
        <v>426</v>
      </c>
      <c r="B160" t="str">
        <f>VLOOKUP($A160,'Name Correction'!$B$2:$C$297,2,FALSE)</f>
        <v>com.aws.android</v>
      </c>
      <c r="C160" t="s">
        <v>704</v>
      </c>
      <c r="D160" t="s">
        <v>697</v>
      </c>
      <c r="E160" t="s">
        <v>984</v>
      </c>
    </row>
    <row r="161" spans="1:5" x14ac:dyDescent="0.2">
      <c r="A161" t="s">
        <v>631</v>
      </c>
      <c r="B161" t="str">
        <f>VLOOKUP($A161,'Name Correction'!$B$2:$C$297,2,FALSE)</f>
        <v>com.picsart.studio</v>
      </c>
      <c r="C161" t="s">
        <v>741</v>
      </c>
      <c r="D161" t="s">
        <v>697</v>
      </c>
      <c r="E161" t="s">
        <v>985</v>
      </c>
    </row>
    <row r="162" spans="1:5" x14ac:dyDescent="0.2">
      <c r="A162" t="s">
        <v>458</v>
      </c>
      <c r="B162" t="e">
        <f>VLOOKUP($A162,'Name Correction'!$B$2:$C$297,2,FALSE)</f>
        <v>#N/A</v>
      </c>
      <c r="C162" t="s">
        <v>693</v>
      </c>
      <c r="D162" t="s">
        <v>986</v>
      </c>
      <c r="E162" t="s">
        <v>987</v>
      </c>
    </row>
    <row r="163" spans="1:5" x14ac:dyDescent="0.2">
      <c r="A163" t="s">
        <v>224</v>
      </c>
      <c r="B163" t="e">
        <f>VLOOKUP($A163,'Name Correction'!$B$2:$C$297,2,FALSE)</f>
        <v>#N/A</v>
      </c>
      <c r="C163" t="s">
        <v>699</v>
      </c>
      <c r="D163" t="s">
        <v>697</v>
      </c>
      <c r="E163" t="s">
        <v>988</v>
      </c>
    </row>
    <row r="164" spans="1:5" x14ac:dyDescent="0.2">
      <c r="A164" t="s">
        <v>39</v>
      </c>
      <c r="B164" t="str">
        <f>VLOOKUP($A164,'Name Correction'!$B$2:$C$297,2,FALSE)</f>
        <v>com.airbnb.android</v>
      </c>
      <c r="C164" t="s">
        <v>707</v>
      </c>
      <c r="D164" t="s">
        <v>989</v>
      </c>
      <c r="E164" t="s">
        <v>990</v>
      </c>
    </row>
    <row r="165" spans="1:5" x14ac:dyDescent="0.2">
      <c r="A165" t="s">
        <v>184</v>
      </c>
      <c r="B165" t="str">
        <f>VLOOKUP($A165,'Name Correction'!$B$2:$C$297,2,FALSE)</f>
        <v>com.fusionmedia.investing</v>
      </c>
      <c r="C165" t="s">
        <v>704</v>
      </c>
      <c r="D165" t="s">
        <v>991</v>
      </c>
      <c r="E165" t="s">
        <v>992</v>
      </c>
    </row>
    <row r="166" spans="1:5" x14ac:dyDescent="0.2">
      <c r="A166" t="s">
        <v>33</v>
      </c>
      <c r="B166" t="str">
        <f>VLOOKUP($A166,'Name Correction'!$B$2:$C$297,2,FALSE)</f>
        <v>com.booking</v>
      </c>
      <c r="C166" t="s">
        <v>699</v>
      </c>
      <c r="D166" t="s">
        <v>697</v>
      </c>
      <c r="E166" t="s">
        <v>993</v>
      </c>
    </row>
    <row r="167" spans="1:5" x14ac:dyDescent="0.2">
      <c r="A167" t="s">
        <v>281</v>
      </c>
      <c r="B167" t="e">
        <f>VLOOKUP($A167,'Name Correction'!$B$2:$C$297,2,FALSE)</f>
        <v>#N/A</v>
      </c>
      <c r="C167" t="s">
        <v>699</v>
      </c>
      <c r="D167" t="s">
        <v>697</v>
      </c>
      <c r="E167" t="s">
        <v>994</v>
      </c>
    </row>
    <row r="168" spans="1:5" x14ac:dyDescent="0.2">
      <c r="A168" t="s">
        <v>245</v>
      </c>
      <c r="B168" t="str">
        <f>VLOOKUP($A168,'Name Correction'!$B$2:$C$297,2,FALSE)</f>
        <v>com.telepizza</v>
      </c>
      <c r="C168" t="s">
        <v>693</v>
      </c>
      <c r="D168" t="s">
        <v>697</v>
      </c>
      <c r="E168" t="s">
        <v>995</v>
      </c>
    </row>
    <row r="169" spans="1:5" x14ac:dyDescent="0.2">
      <c r="A169" t="s">
        <v>157</v>
      </c>
      <c r="B169" t="str">
        <f>VLOOKUP($A169,'Name Correction'!$B$2:$C$297,2,FALSE)</f>
        <v>splendid.invitation.maker</v>
      </c>
      <c r="C169" t="s">
        <v>758</v>
      </c>
      <c r="D169" t="s">
        <v>986</v>
      </c>
      <c r="E169" t="s">
        <v>996</v>
      </c>
    </row>
    <row r="170" spans="1:5" x14ac:dyDescent="0.2">
      <c r="A170" t="s">
        <v>207</v>
      </c>
      <c r="B170" t="e">
        <f>VLOOKUP($A170,'Name Correction'!$B$2:$C$297,2,FALSE)</f>
        <v>#N/A</v>
      </c>
      <c r="C170" t="s">
        <v>724</v>
      </c>
      <c r="D170" t="s">
        <v>997</v>
      </c>
      <c r="E170" t="s">
        <v>998</v>
      </c>
    </row>
    <row r="171" spans="1:5" x14ac:dyDescent="0.2">
      <c r="A171" t="s">
        <v>270</v>
      </c>
      <c r="B171" t="e">
        <f>VLOOKUP($A171,'Name Correction'!$B$2:$C$297,2,FALSE)</f>
        <v>#N/A</v>
      </c>
      <c r="C171" t="s">
        <v>724</v>
      </c>
      <c r="D171" t="s">
        <v>732</v>
      </c>
      <c r="E171" t="s">
        <v>999</v>
      </c>
    </row>
    <row r="172" spans="1:5" x14ac:dyDescent="0.2">
      <c r="A172" t="s">
        <v>276</v>
      </c>
      <c r="B172" t="str">
        <f>VLOOKUP($A172,'Name Correction'!$B$2:$C$297,2,FALSE)</f>
        <v>com.veeva.engage</v>
      </c>
      <c r="C172" t="s">
        <v>724</v>
      </c>
      <c r="D172" t="s">
        <v>1000</v>
      </c>
      <c r="E172" t="s">
        <v>1001</v>
      </c>
    </row>
    <row r="173" spans="1:5" x14ac:dyDescent="0.2">
      <c r="A173" t="s">
        <v>150</v>
      </c>
      <c r="B173" t="str">
        <f>VLOOKUP($A173,'Name Correction'!$B$2:$C$297,2,FALSE)</f>
        <v>com.ovz.carscanner</v>
      </c>
      <c r="C173" t="s">
        <v>709</v>
      </c>
      <c r="D173" t="s">
        <v>697</v>
      </c>
      <c r="E173" t="s">
        <v>1002</v>
      </c>
    </row>
    <row r="174" spans="1:5" x14ac:dyDescent="0.2">
      <c r="A174" t="s">
        <v>331</v>
      </c>
      <c r="B174" t="str">
        <f>VLOOKUP($A174,'Name Correction'!$B$2:$C$297,2,FALSE)</f>
        <v>com.WildWorks.RyansTag</v>
      </c>
      <c r="C174" t="s">
        <v>704</v>
      </c>
      <c r="D174" t="s">
        <v>1003</v>
      </c>
      <c r="E174" t="s">
        <v>1004</v>
      </c>
    </row>
    <row r="175" spans="1:5" x14ac:dyDescent="0.2">
      <c r="A175" t="s">
        <v>689</v>
      </c>
      <c r="B175" t="str">
        <f>VLOOKUP($A175,'Name Correction'!$B$2:$C$297,2,FALSE)</f>
        <v>com.Atinon.PassOver</v>
      </c>
      <c r="C175" t="s">
        <v>693</v>
      </c>
      <c r="D175" t="s">
        <v>1005</v>
      </c>
      <c r="E175" t="s">
        <v>1006</v>
      </c>
    </row>
    <row r="176" spans="1:5" x14ac:dyDescent="0.2">
      <c r="A176" t="s">
        <v>528</v>
      </c>
      <c r="B176" t="str">
        <f>VLOOKUP($A176,'Name Correction'!$B$2:$C$297,2,FALSE)</f>
        <v>com.hy.sfacer</v>
      </c>
      <c r="C176" t="s">
        <v>704</v>
      </c>
      <c r="D176" t="s">
        <v>1007</v>
      </c>
      <c r="E176" t="s">
        <v>1008</v>
      </c>
    </row>
    <row r="177" spans="1:5" x14ac:dyDescent="0.2">
      <c r="A177" t="s">
        <v>352</v>
      </c>
      <c r="B177" t="e">
        <f>VLOOKUP($A177,'Name Correction'!$B$2:$C$297,2,FALSE)</f>
        <v>#N/A</v>
      </c>
      <c r="C177" t="s">
        <v>693</v>
      </c>
      <c r="D177" t="s">
        <v>1009</v>
      </c>
      <c r="E177" t="s">
        <v>714</v>
      </c>
    </row>
    <row r="178" spans="1:5" x14ac:dyDescent="0.2">
      <c r="A178" t="s">
        <v>444</v>
      </c>
      <c r="B178" t="str">
        <f>VLOOKUP($A178,'Name Correction'!$B$2:$C$297,2,FALSE)</f>
        <v>com.vblast.flipaclip</v>
      </c>
      <c r="C178" t="s">
        <v>704</v>
      </c>
      <c r="D178" t="s">
        <v>1010</v>
      </c>
      <c r="E178" t="s">
        <v>1011</v>
      </c>
    </row>
    <row r="179" spans="1:5" x14ac:dyDescent="0.2">
      <c r="A179" t="s">
        <v>211</v>
      </c>
      <c r="B179" t="str">
        <f>VLOOKUP($A179,'Name Correction'!$B$2:$C$297,2,FALSE)</f>
        <v>com.huami.watch.hmwatchmanager</v>
      </c>
      <c r="C179" t="s">
        <v>693</v>
      </c>
      <c r="D179" t="s">
        <v>1012</v>
      </c>
      <c r="E179" t="s">
        <v>1013</v>
      </c>
    </row>
    <row r="180" spans="1:5" x14ac:dyDescent="0.2">
      <c r="A180" t="s">
        <v>257</v>
      </c>
      <c r="B180" t="e">
        <f>VLOOKUP($A180,'Name Correction'!$B$2:$C$297,2,FALSE)</f>
        <v>#N/A</v>
      </c>
      <c r="C180" t="s">
        <v>814</v>
      </c>
      <c r="D180" t="s">
        <v>850</v>
      </c>
      <c r="E180" t="s">
        <v>1014</v>
      </c>
    </row>
    <row r="181" spans="1:5" x14ac:dyDescent="0.2">
      <c r="A181" t="s">
        <v>314</v>
      </c>
      <c r="B181" t="str">
        <f>VLOOKUP($A181,'Name Correction'!$B$2:$C$297,2,FALSE)</f>
        <v>com.yazio.android</v>
      </c>
      <c r="C181" t="s">
        <v>704</v>
      </c>
      <c r="D181" t="s">
        <v>1015</v>
      </c>
      <c r="E181" t="s">
        <v>1016</v>
      </c>
    </row>
    <row r="182" spans="1:5" x14ac:dyDescent="0.2">
      <c r="A182" t="s">
        <v>77</v>
      </c>
      <c r="B182" t="str">
        <f>VLOOKUP($A182,'Name Correction'!$B$2:$C$297,2,FALSE)</f>
        <v>com.google.android.play.games</v>
      </c>
      <c r="C182" t="s">
        <v>729</v>
      </c>
      <c r="D182" t="s">
        <v>697</v>
      </c>
      <c r="E182" t="s">
        <v>1017</v>
      </c>
    </row>
    <row r="183" spans="1:5" x14ac:dyDescent="0.2">
      <c r="A183" t="s">
        <v>540</v>
      </c>
      <c r="B183" t="str">
        <f>VLOOKUP($A183,'Name Correction'!$B$2:$C$297,2,FALSE)</f>
        <v>com.dramaton.slime</v>
      </c>
      <c r="C183" t="s">
        <v>704</v>
      </c>
      <c r="D183" t="s">
        <v>1018</v>
      </c>
      <c r="E183" t="s">
        <v>1019</v>
      </c>
    </row>
    <row r="184" spans="1:5" x14ac:dyDescent="0.2">
      <c r="A184" t="s">
        <v>563</v>
      </c>
      <c r="B184" t="str">
        <f>VLOOKUP($A184,'Name Correction'!$B$2:$C$297,2,FALSE)</f>
        <v>com.microsoft.office.word</v>
      </c>
      <c r="C184" t="s">
        <v>729</v>
      </c>
      <c r="D184" t="s">
        <v>1020</v>
      </c>
      <c r="E184" t="s">
        <v>1021</v>
      </c>
    </row>
    <row r="185" spans="1:5" x14ac:dyDescent="0.2">
      <c r="A185" t="s">
        <v>565</v>
      </c>
      <c r="B185" t="e">
        <f>VLOOKUP($A185,'Name Correction'!$B$2:$C$297,2,FALSE)</f>
        <v>#N/A</v>
      </c>
      <c r="C185" t="s">
        <v>709</v>
      </c>
      <c r="D185" t="s">
        <v>1022</v>
      </c>
      <c r="E185" t="s">
        <v>1023</v>
      </c>
    </row>
    <row r="186" spans="1:5" x14ac:dyDescent="0.2">
      <c r="A186" t="s">
        <v>580</v>
      </c>
      <c r="B186" t="e">
        <f>VLOOKUP($A186,'Name Correction'!$B$2:$C$297,2,FALSE)</f>
        <v>#N/A</v>
      </c>
      <c r="C186" t="s">
        <v>758</v>
      </c>
      <c r="D186" t="s">
        <v>1022</v>
      </c>
      <c r="E186" t="s">
        <v>1024</v>
      </c>
    </row>
    <row r="187" spans="1:5" x14ac:dyDescent="0.2">
      <c r="A187" t="s">
        <v>85</v>
      </c>
      <c r="B187" t="str">
        <f>VLOOKUP($A187,'Name Correction'!$B$2:$C$297,2,FALSE)</f>
        <v>com.drink.water.fun</v>
      </c>
      <c r="C187" t="s">
        <v>704</v>
      </c>
      <c r="D187" t="s">
        <v>1025</v>
      </c>
      <c r="E187" t="s">
        <v>1026</v>
      </c>
    </row>
    <row r="188" spans="1:5" x14ac:dyDescent="0.2">
      <c r="A188" t="s">
        <v>199</v>
      </c>
      <c r="B188" t="str">
        <f>VLOOKUP($A188,'Name Correction'!$B$2:$C$297,2,FALSE)</f>
        <v>pt.sapo.android.beachcam</v>
      </c>
      <c r="C188" t="s">
        <v>724</v>
      </c>
      <c r="D188" t="s">
        <v>1027</v>
      </c>
      <c r="E188" t="s">
        <v>1028</v>
      </c>
    </row>
    <row r="189" spans="1:5" x14ac:dyDescent="0.2">
      <c r="A189" t="s">
        <v>171</v>
      </c>
      <c r="B189" t="str">
        <f>VLOOKUP($A189,'Name Correction'!$B$2:$C$297,2,FALSE)</f>
        <v>com.vrchat.anime.avatars.online</v>
      </c>
      <c r="C189" t="s">
        <v>724</v>
      </c>
      <c r="D189" t="s">
        <v>940</v>
      </c>
      <c r="E189" t="s">
        <v>1029</v>
      </c>
    </row>
    <row r="190" spans="1:5" x14ac:dyDescent="0.2">
      <c r="A190" t="s">
        <v>110</v>
      </c>
      <c r="B190" t="str">
        <f>VLOOKUP($A190,'Name Correction'!$B$2:$C$297,2,FALSE)</f>
        <v>com.boranuonline.mydates2</v>
      </c>
      <c r="C190" t="s">
        <v>693</v>
      </c>
      <c r="D190" t="s">
        <v>1030</v>
      </c>
      <c r="E190" t="s">
        <v>1031</v>
      </c>
    </row>
    <row r="191" spans="1:5" x14ac:dyDescent="0.2">
      <c r="A191" t="s">
        <v>582</v>
      </c>
      <c r="B191" t="str">
        <f>VLOOKUP($A191,'Name Correction'!$B$2:$C$297,2,FALSE)</f>
        <v>com.whatsapp.wallpaper</v>
      </c>
      <c r="C191" t="s">
        <v>699</v>
      </c>
      <c r="D191" t="s">
        <v>1032</v>
      </c>
      <c r="E191" t="s">
        <v>1033</v>
      </c>
    </row>
    <row r="192" spans="1:5" x14ac:dyDescent="0.2">
      <c r="A192" t="s">
        <v>247</v>
      </c>
      <c r="B192" t="str">
        <f>VLOOKUP($A192,'Name Correction'!$B$2:$C$297,2,FALSE)</f>
        <v>com.nestle.nescafe.dolcegusto</v>
      </c>
      <c r="C192" t="s">
        <v>758</v>
      </c>
      <c r="D192" t="s">
        <v>797</v>
      </c>
      <c r="E192" t="s">
        <v>1034</v>
      </c>
    </row>
    <row r="193" spans="1:5" x14ac:dyDescent="0.2">
      <c r="A193" t="s">
        <v>241</v>
      </c>
      <c r="B193" t="str">
        <f>VLOOKUP($A193,'Name Correction'!$B$2:$C$297,2,FALSE)</f>
        <v>com.mcdonalds.mobileapp</v>
      </c>
      <c r="C193" t="s">
        <v>707</v>
      </c>
      <c r="D193" t="s">
        <v>1035</v>
      </c>
      <c r="E193" t="s">
        <v>1036</v>
      </c>
    </row>
    <row r="194" spans="1:5" x14ac:dyDescent="0.2">
      <c r="A194" t="s">
        <v>675</v>
      </c>
      <c r="B194" t="str">
        <f>VLOOKUP($A194,'Name Correction'!$B$2:$C$297,2,FALSE)</f>
        <v>com.cg.moneybuster</v>
      </c>
      <c r="C194" t="s">
        <v>693</v>
      </c>
      <c r="D194" t="s">
        <v>1037</v>
      </c>
      <c r="E194" t="s">
        <v>1038</v>
      </c>
    </row>
    <row r="195" spans="1:5" x14ac:dyDescent="0.2">
      <c r="A195" t="s">
        <v>232</v>
      </c>
      <c r="B195" t="str">
        <f>VLOOKUP($A195,'Name Correction'!$B$2:$C$297,2,FALSE)</f>
        <v>com.busuu.android.enc</v>
      </c>
      <c r="C195" t="s">
        <v>704</v>
      </c>
      <c r="D195" t="s">
        <v>1039</v>
      </c>
      <c r="E195" t="s">
        <v>1040</v>
      </c>
    </row>
    <row r="196" spans="1:5" x14ac:dyDescent="0.2">
      <c r="A196" t="s">
        <v>465</v>
      </c>
      <c r="B196" t="str">
        <f>VLOOKUP($A196,'Name Correction'!$B$2:$C$297,2,FALSE)</f>
        <v>pt.cofina.cmandroid</v>
      </c>
      <c r="C196" t="s">
        <v>724</v>
      </c>
      <c r="D196" t="s">
        <v>727</v>
      </c>
      <c r="E196" t="s">
        <v>1041</v>
      </c>
    </row>
    <row r="197" spans="1:5" x14ac:dyDescent="0.2">
      <c r="A197" t="s">
        <v>138</v>
      </c>
      <c r="B197" t="e">
        <f>VLOOKUP($A197,'Name Correction'!$B$2:$C$297,2,FALSE)</f>
        <v>#N/A</v>
      </c>
      <c r="C197" t="s">
        <v>709</v>
      </c>
      <c r="D197" t="s">
        <v>1042</v>
      </c>
      <c r="E197" t="s">
        <v>1043</v>
      </c>
    </row>
    <row r="198" spans="1:5" x14ac:dyDescent="0.2">
      <c r="A198" t="s">
        <v>484</v>
      </c>
      <c r="B198" t="str">
        <f>VLOOKUP($A198,'Name Correction'!$B$2:$C$297,2,FALSE)</f>
        <v>com.loudtalks</v>
      </c>
      <c r="C198" t="s">
        <v>707</v>
      </c>
      <c r="D198" t="s">
        <v>1044</v>
      </c>
      <c r="E198" t="s">
        <v>1045</v>
      </c>
    </row>
    <row r="199" spans="1:5" x14ac:dyDescent="0.2">
      <c r="A199" t="s">
        <v>384</v>
      </c>
      <c r="B199" t="e">
        <f>VLOOKUP($A199,'Name Correction'!$B$2:$C$297,2,FALSE)</f>
        <v>#N/A</v>
      </c>
      <c r="C199" t="s">
        <v>707</v>
      </c>
      <c r="D199" t="s">
        <v>1046</v>
      </c>
      <c r="E199" t="s">
        <v>1047</v>
      </c>
    </row>
    <row r="200" spans="1:5" x14ac:dyDescent="0.2">
      <c r="A200" t="s">
        <v>494</v>
      </c>
      <c r="B200" t="str">
        <f>VLOOKUP($A200,'Name Correction'!$B$2:$C$297,2,FALSE)</f>
        <v>com.facebook.mlite</v>
      </c>
      <c r="C200" t="s">
        <v>741</v>
      </c>
      <c r="D200" t="s">
        <v>1048</v>
      </c>
      <c r="E200" t="s">
        <v>1043</v>
      </c>
    </row>
    <row r="201" spans="1:5" x14ac:dyDescent="0.2">
      <c r="A201" t="s">
        <v>515</v>
      </c>
      <c r="B201" t="str">
        <f>VLOOKUP($A201,'Name Correction'!$B$2:$C$297,2,FALSE)</f>
        <v>com.sirma.mobile.bible.android</v>
      </c>
      <c r="C201" t="s">
        <v>699</v>
      </c>
      <c r="D201" t="s">
        <v>1049</v>
      </c>
      <c r="E201" t="s">
        <v>1050</v>
      </c>
    </row>
    <row r="202" spans="1:5" x14ac:dyDescent="0.2">
      <c r="A202" t="s">
        <v>683</v>
      </c>
      <c r="B202" t="str">
        <f>VLOOKUP($A202,'Name Correction'!$B$2:$C$297,2,FALSE)</f>
        <v>com.roblox.client</v>
      </c>
      <c r="C202" t="s">
        <v>699</v>
      </c>
      <c r="D202" t="s">
        <v>1051</v>
      </c>
      <c r="E202" t="s">
        <v>1052</v>
      </c>
    </row>
    <row r="203" spans="1:5" x14ac:dyDescent="0.2">
      <c r="A203" t="s">
        <v>505</v>
      </c>
      <c r="B203" t="str">
        <f>VLOOKUP($A203,'Name Correction'!$B$2:$C$297,2,FALSE)</f>
        <v>wp.wattpad</v>
      </c>
      <c r="C203" t="s">
        <v>699</v>
      </c>
      <c r="D203" t="s">
        <v>697</v>
      </c>
      <c r="E203" t="s">
        <v>831</v>
      </c>
    </row>
    <row r="204" spans="1:5" x14ac:dyDescent="0.2">
      <c r="A204" t="s">
        <v>127</v>
      </c>
      <c r="B204" t="str">
        <f>VLOOKUP($A204,'Name Correction'!$B$2:$C$297,2,FALSE)</f>
        <v>com.hily.app</v>
      </c>
      <c r="C204" t="s">
        <v>704</v>
      </c>
      <c r="D204" t="s">
        <v>1053</v>
      </c>
      <c r="E204" t="s">
        <v>1054</v>
      </c>
    </row>
    <row r="205" spans="1:5" x14ac:dyDescent="0.2">
      <c r="A205" t="s">
        <v>496</v>
      </c>
      <c r="B205" t="str">
        <f>VLOOKUP($A205,'Name Correction'!$B$2:$C$297,2,FALSE)</f>
        <v>com.skype.raider</v>
      </c>
      <c r="C205" t="s">
        <v>729</v>
      </c>
      <c r="D205" t="s">
        <v>697</v>
      </c>
      <c r="E205" t="s">
        <v>1055</v>
      </c>
    </row>
    <row r="206" spans="1:5" x14ac:dyDescent="0.2">
      <c r="A206" t="s">
        <v>436</v>
      </c>
      <c r="B206" t="e">
        <f>VLOOKUP($A206,'Name Correction'!$B$2:$C$297,2,FALSE)</f>
        <v>#N/A</v>
      </c>
      <c r="C206" t="s">
        <v>704</v>
      </c>
      <c r="D206" t="s">
        <v>1056</v>
      </c>
      <c r="E206" t="s">
        <v>1057</v>
      </c>
    </row>
    <row r="207" spans="1:5" x14ac:dyDescent="0.2">
      <c r="A207" t="s">
        <v>424</v>
      </c>
      <c r="B207" t="str">
        <f>VLOOKUP($A207,'Name Correction'!$B$2:$C$297,2,FALSE)</f>
        <v>com.apalon.weatherradar.free</v>
      </c>
      <c r="C207" t="s">
        <v>704</v>
      </c>
      <c r="D207" t="s">
        <v>697</v>
      </c>
      <c r="E207" t="s">
        <v>1058</v>
      </c>
    </row>
    <row r="208" spans="1:5" x14ac:dyDescent="0.2">
      <c r="A208" t="s">
        <v>131</v>
      </c>
      <c r="B208" t="str">
        <f>VLOOKUP($A208,'Name Correction'!$B$2:$C$297,2,FALSE)</f>
        <v>com.fixeads.standvirtual</v>
      </c>
      <c r="C208" t="s">
        <v>758</v>
      </c>
      <c r="D208" t="s">
        <v>1059</v>
      </c>
      <c r="E208" t="s">
        <v>1060</v>
      </c>
    </row>
    <row r="209" spans="1:5" x14ac:dyDescent="0.2">
      <c r="A209" t="s">
        <v>618</v>
      </c>
      <c r="B209" t="e">
        <f>VLOOKUP($A209,'Name Correction'!$B$2:$C$297,2,FALSE)</f>
        <v>#N/A</v>
      </c>
      <c r="C209" t="s">
        <v>699</v>
      </c>
      <c r="D209" t="s">
        <v>1061</v>
      </c>
      <c r="E209" t="s">
        <v>1062</v>
      </c>
    </row>
    <row r="210" spans="1:5" x14ac:dyDescent="0.2">
      <c r="A210" t="s">
        <v>392</v>
      </c>
      <c r="B210" t="str">
        <f>VLOOKUP($A210,'Name Correction'!$B$2:$C$297,2,FALSE)</f>
        <v>screenrecorder.recorder.editor</v>
      </c>
      <c r="C210" t="s">
        <v>707</v>
      </c>
      <c r="D210" t="s">
        <v>1063</v>
      </c>
      <c r="E210" t="s">
        <v>1064</v>
      </c>
    </row>
    <row r="211" spans="1:5" x14ac:dyDescent="0.2">
      <c r="A211" t="s">
        <v>367</v>
      </c>
      <c r="B211" t="str">
        <f>VLOOKUP($A211,'Name Correction'!$B$2:$C$297,2,FALSE)</f>
        <v>pt.maksu.vvm</v>
      </c>
      <c r="C211" t="s">
        <v>724</v>
      </c>
      <c r="D211" t="s">
        <v>1065</v>
      </c>
      <c r="E211" t="s">
        <v>1066</v>
      </c>
    </row>
    <row r="212" spans="1:5" x14ac:dyDescent="0.2">
      <c r="A212" t="s">
        <v>79</v>
      </c>
      <c r="B212" t="str">
        <f>VLOOKUP($A212,'Name Correction'!$B$2:$C$297,2,FALSE)</f>
        <v>tv.twitch.android.app</v>
      </c>
      <c r="C212" t="s">
        <v>699</v>
      </c>
      <c r="D212" t="s">
        <v>697</v>
      </c>
      <c r="E212" t="s">
        <v>1067</v>
      </c>
    </row>
    <row r="213" spans="1:5" x14ac:dyDescent="0.2">
      <c r="A213" t="s">
        <v>26</v>
      </c>
      <c r="B213" t="str">
        <f>VLOOKUP($A213,'Name Correction'!$B$2:$C$297,2,FALSE)</f>
        <v>pt.apambiente.info_praia</v>
      </c>
      <c r="C213" t="s">
        <v>724</v>
      </c>
      <c r="D213" t="s">
        <v>1068</v>
      </c>
      <c r="E213" t="s">
        <v>1069</v>
      </c>
    </row>
    <row r="214" spans="1:5" x14ac:dyDescent="0.2">
      <c r="A214" t="s">
        <v>159</v>
      </c>
      <c r="B214" t="e">
        <f>VLOOKUP($A214,'Name Correction'!$B$2:$C$297,2,FALSE)</f>
        <v>#N/A</v>
      </c>
      <c r="C214" t="s">
        <v>758</v>
      </c>
      <c r="D214" t="s">
        <v>940</v>
      </c>
      <c r="E214" t="s">
        <v>1070</v>
      </c>
    </row>
    <row r="215" spans="1:5" x14ac:dyDescent="0.2">
      <c r="A215" t="s">
        <v>437</v>
      </c>
      <c r="B215" t="str">
        <f>VLOOKUP($A215,'Name Correction'!$B$2:$C$297,2,FALSE)</f>
        <v>com.chanel.weather.forecast.accu</v>
      </c>
      <c r="C215" t="s">
        <v>704</v>
      </c>
      <c r="D215" t="s">
        <v>1071</v>
      </c>
      <c r="E215" t="s">
        <v>1072</v>
      </c>
    </row>
    <row r="216" spans="1:5" x14ac:dyDescent="0.2">
      <c r="A216" t="s">
        <v>308</v>
      </c>
      <c r="B216" t="e">
        <f>VLOOKUP($A216,'Name Correction'!$B$2:$C$297,2,FALSE)</f>
        <v>#N/A</v>
      </c>
      <c r="C216" t="s">
        <v>704</v>
      </c>
      <c r="D216" t="s">
        <v>1073</v>
      </c>
      <c r="E216" t="s">
        <v>1074</v>
      </c>
    </row>
    <row r="217" spans="1:5" x14ac:dyDescent="0.2">
      <c r="A217" t="s">
        <v>22</v>
      </c>
      <c r="B217" t="e">
        <f>VLOOKUP($A217,'Name Correction'!$B$2:$C$297,2,FALSE)</f>
        <v>#N/A</v>
      </c>
      <c r="C217" t="s">
        <v>758</v>
      </c>
      <c r="D217" t="s">
        <v>1075</v>
      </c>
      <c r="E217" t="s">
        <v>1076</v>
      </c>
    </row>
    <row r="218" spans="1:5" x14ac:dyDescent="0.2">
      <c r="A218" t="s">
        <v>553</v>
      </c>
      <c r="B218" t="e">
        <f>VLOOKUP($A218,'Name Correction'!$B$2:$C$297,2,FALSE)</f>
        <v>#N/A</v>
      </c>
      <c r="C218" t="s">
        <v>709</v>
      </c>
      <c r="D218" t="s">
        <v>775</v>
      </c>
      <c r="E218" t="s">
        <v>1077</v>
      </c>
    </row>
    <row r="219" spans="1:5" x14ac:dyDescent="0.2">
      <c r="A219" t="s">
        <v>477</v>
      </c>
      <c r="B219" t="str">
        <f>VLOOKUP($A219,'Name Correction'!$B$2:$C$297,2,FALSE)</f>
        <v>jogos.santacasa</v>
      </c>
      <c r="C219" t="s">
        <v>724</v>
      </c>
      <c r="D219" t="s">
        <v>1078</v>
      </c>
      <c r="E219" t="s">
        <v>1079</v>
      </c>
    </row>
    <row r="220" spans="1:5" x14ac:dyDescent="0.2">
      <c r="A220" t="s">
        <v>75</v>
      </c>
      <c r="B220" t="e">
        <f>VLOOKUP($A220,'Name Correction'!$B$2:$C$297,2,FALSE)</f>
        <v>#N/A</v>
      </c>
      <c r="C220" t="s">
        <v>699</v>
      </c>
      <c r="D220" t="s">
        <v>697</v>
      </c>
      <c r="E220" t="s">
        <v>1080</v>
      </c>
    </row>
    <row r="221" spans="1:5" x14ac:dyDescent="0.2">
      <c r="A221" t="s">
        <v>121</v>
      </c>
      <c r="B221" t="str">
        <f>VLOOKUP($A221,'Name Correction'!$B$2:$C$297,2,FALSE)</f>
        <v>com.antiland</v>
      </c>
      <c r="C221" t="s">
        <v>693</v>
      </c>
      <c r="D221" t="s">
        <v>1081</v>
      </c>
      <c r="E221" t="s">
        <v>1082</v>
      </c>
    </row>
    <row r="222" spans="1:5" x14ac:dyDescent="0.2">
      <c r="A222" t="s">
        <v>350</v>
      </c>
      <c r="B222" t="str">
        <f>VLOOKUP($A222,'Name Correction'!$B$2:$C$297,2,FALSE)</f>
        <v>fr.anuman.HomeDesign3D</v>
      </c>
      <c r="C222" t="s">
        <v>704</v>
      </c>
      <c r="D222" t="s">
        <v>1083</v>
      </c>
      <c r="E222" t="s">
        <v>1084</v>
      </c>
    </row>
    <row r="223" spans="1:5" x14ac:dyDescent="0.2">
      <c r="A223" t="s">
        <v>234</v>
      </c>
      <c r="B223" t="str">
        <f>VLOOKUP($A223,'Name Correction'!$B$2:$C$297,2,FALSE)</f>
        <v>no.mobitroll.kahoot.android</v>
      </c>
      <c r="C223" t="s">
        <v>704</v>
      </c>
      <c r="D223" t="s">
        <v>1085</v>
      </c>
      <c r="E223" t="s">
        <v>1086</v>
      </c>
    </row>
    <row r="224" spans="1:5" x14ac:dyDescent="0.2">
      <c r="A224" t="s">
        <v>517</v>
      </c>
      <c r="B224" t="str">
        <f>VLOOKUP($A224,'Name Correction'!$B$2:$C$297,2,FALSE)</f>
        <v>pt.dre.incm</v>
      </c>
      <c r="C224" t="s">
        <v>749</v>
      </c>
      <c r="D224" t="s">
        <v>1087</v>
      </c>
      <c r="E224" t="s">
        <v>1088</v>
      </c>
    </row>
    <row r="225" spans="1:5" x14ac:dyDescent="0.2">
      <c r="A225" t="s">
        <v>586</v>
      </c>
      <c r="B225" t="str">
        <f>VLOOKUP($A225,'Name Correction'!$B$2:$C$297,2,FALSE)</f>
        <v>us.zoom.videomeetings</v>
      </c>
      <c r="C225" t="s">
        <v>699</v>
      </c>
      <c r="D225" t="s">
        <v>1089</v>
      </c>
      <c r="E225" t="s">
        <v>1090</v>
      </c>
    </row>
    <row r="226" spans="1:5" x14ac:dyDescent="0.2">
      <c r="A226" t="s">
        <v>287</v>
      </c>
      <c r="B226" t="str">
        <f>VLOOKUP($A226,'Name Correction'!$B$2:$C$297,2,FALSE)</f>
        <v>com.easybrain.make.music</v>
      </c>
      <c r="C226" t="s">
        <v>704</v>
      </c>
      <c r="D226" t="s">
        <v>777</v>
      </c>
      <c r="E226" t="s">
        <v>1091</v>
      </c>
    </row>
    <row r="227" spans="1:5" x14ac:dyDescent="0.2">
      <c r="A227" t="s">
        <v>96</v>
      </c>
      <c r="B227" t="str">
        <f>VLOOKUP($A227,'Name Correction'!$B$2:$C$297,2,FALSE)</f>
        <v>br.com.meiatech.sonsdepeido</v>
      </c>
      <c r="C227" t="s">
        <v>693</v>
      </c>
      <c r="D227" t="s">
        <v>1092</v>
      </c>
      <c r="E227" t="s">
        <v>1093</v>
      </c>
    </row>
    <row r="228" spans="1:5" x14ac:dyDescent="0.2">
      <c r="A228" t="s">
        <v>335</v>
      </c>
      <c r="B228" t="str">
        <f>VLOOKUP($A228,'Name Correction'!$B$2:$C$297,2,FALSE)</f>
        <v>mobi.abcmouse.academy_goo</v>
      </c>
      <c r="C228" t="s">
        <v>704</v>
      </c>
      <c r="D228" t="s">
        <v>1094</v>
      </c>
      <c r="E228" t="s">
        <v>1095</v>
      </c>
    </row>
    <row r="229" spans="1:5" x14ac:dyDescent="0.2">
      <c r="A229" t="s">
        <v>203</v>
      </c>
      <c r="B229" t="str">
        <f>VLOOKUP($A229,'Name Correction'!$B$2:$C$297,2,FALSE)</f>
        <v>pt.sporttv.app</v>
      </c>
      <c r="C229" t="s">
        <v>724</v>
      </c>
      <c r="D229" t="s">
        <v>1096</v>
      </c>
      <c r="E229" t="s">
        <v>1069</v>
      </c>
    </row>
    <row r="230" spans="1:5" x14ac:dyDescent="0.2">
      <c r="A230" t="s">
        <v>358</v>
      </c>
      <c r="B230" t="str">
        <f>VLOOKUP($A230,'Name Correction'!$B$2:$C$297,2,FALSE)</f>
        <v>com.waze</v>
      </c>
      <c r="C230" t="s">
        <v>699</v>
      </c>
      <c r="D230" t="s">
        <v>1097</v>
      </c>
      <c r="E230" t="s">
        <v>1098</v>
      </c>
    </row>
    <row r="231" spans="1:5" x14ac:dyDescent="0.2">
      <c r="A231" t="s">
        <v>285</v>
      </c>
      <c r="B231" t="str">
        <f>VLOOKUP($A231,'Name Correction'!$B$2:$C$297,2,FALSE)</f>
        <v>com.shazam.android</v>
      </c>
      <c r="C231" t="s">
        <v>699</v>
      </c>
      <c r="D231" t="s">
        <v>697</v>
      </c>
      <c r="E231" t="s">
        <v>719</v>
      </c>
    </row>
    <row r="232" spans="1:5" x14ac:dyDescent="0.2">
      <c r="A232" t="s">
        <v>576</v>
      </c>
      <c r="B232" t="str">
        <f>VLOOKUP($A232,'Name Correction'!$B$2:$C$297,2,FALSE)</f>
        <v>wallpaper.transparent</v>
      </c>
      <c r="C232" t="s">
        <v>704</v>
      </c>
      <c r="D232" t="s">
        <v>1099</v>
      </c>
      <c r="E232" t="s">
        <v>1100</v>
      </c>
    </row>
    <row r="233" spans="1:5" x14ac:dyDescent="0.2">
      <c r="A233" t="s">
        <v>344</v>
      </c>
      <c r="B233" t="str">
        <f>VLOOKUP($A233,'Name Correction'!$B$2:$C$297,2,FALSE)</f>
        <v>com.fixeads.imovirtual</v>
      </c>
      <c r="C233" t="s">
        <v>758</v>
      </c>
      <c r="D233" t="s">
        <v>697</v>
      </c>
      <c r="E233" t="s">
        <v>1101</v>
      </c>
    </row>
    <row r="234" spans="1:5" x14ac:dyDescent="0.2">
      <c r="A234" t="s">
        <v>654</v>
      </c>
      <c r="B234" t="str">
        <f>VLOOKUP($A234,'Name Correction'!$B$2:$C$297,2,FALSE)</f>
        <v>com.sec.android.easyMover</v>
      </c>
      <c r="C234" t="s">
        <v>699</v>
      </c>
      <c r="D234" t="s">
        <v>1102</v>
      </c>
      <c r="E234" t="s">
        <v>1103</v>
      </c>
    </row>
    <row r="235" spans="1:5" x14ac:dyDescent="0.2">
      <c r="A235" t="s">
        <v>673</v>
      </c>
      <c r="B235" t="str">
        <f>VLOOKUP($A235,'Name Correction'!$B$2:$C$297,2,FALSE)</f>
        <v>com.outfit7.mytalkingtomfriends</v>
      </c>
      <c r="C235" t="s">
        <v>707</v>
      </c>
      <c r="D235" t="s">
        <v>1104</v>
      </c>
      <c r="E235" t="s">
        <v>1105</v>
      </c>
    </row>
    <row r="236" spans="1:5" x14ac:dyDescent="0.2">
      <c r="A236" t="s">
        <v>325</v>
      </c>
      <c r="B236" t="str">
        <f>VLOOKUP($A236,'Name Correction'!$B$2:$C$297,2,FALSE)</f>
        <v>com.tocaboca.tocakitchen2</v>
      </c>
      <c r="C236" t="s">
        <v>699</v>
      </c>
      <c r="D236" t="s">
        <v>1106</v>
      </c>
      <c r="E236" t="s">
        <v>912</v>
      </c>
    </row>
    <row r="237" spans="1:5" x14ac:dyDescent="0.2">
      <c r="A237" t="s">
        <v>239</v>
      </c>
      <c r="B237" t="str">
        <f>VLOOKUP($A237,'Name Correction'!$B$2:$C$297,2,FALSE)</f>
        <v>com.app.tgtg</v>
      </c>
      <c r="C237" t="s">
        <v>704</v>
      </c>
      <c r="D237" t="s">
        <v>1107</v>
      </c>
      <c r="E237" t="s">
        <v>1108</v>
      </c>
    </row>
    <row r="238" spans="1:5" x14ac:dyDescent="0.2">
      <c r="A238" t="s">
        <v>201</v>
      </c>
      <c r="B238" t="str">
        <f>VLOOKUP($A238,'Name Correction'!$B$2:$C$297,2,FALSE)</f>
        <v>com.mrsports.live.footballtv</v>
      </c>
      <c r="C238" t="s">
        <v>709</v>
      </c>
      <c r="D238" t="s">
        <v>1109</v>
      </c>
      <c r="E238" t="s">
        <v>1110</v>
      </c>
    </row>
    <row r="239" spans="1:5" x14ac:dyDescent="0.2">
      <c r="A239" t="s">
        <v>551</v>
      </c>
      <c r="B239" t="str">
        <f>VLOOKUP($A239,'Name Correction'!$B$2:$C$297,2,FALSE)</f>
        <v>com.adobe.reader</v>
      </c>
      <c r="C239" t="s">
        <v>741</v>
      </c>
      <c r="D239" t="s">
        <v>1111</v>
      </c>
      <c r="E239" t="s">
        <v>1112</v>
      </c>
    </row>
    <row r="240" spans="1:5" x14ac:dyDescent="0.2">
      <c r="A240" t="s">
        <v>419</v>
      </c>
      <c r="B240" t="str">
        <f>VLOOKUP($A240,'Name Correction'!$B$2:$C$297,2,FALSE)</f>
        <v>com.weather.Weather</v>
      </c>
      <c r="C240" t="s">
        <v>699</v>
      </c>
      <c r="D240" t="s">
        <v>697</v>
      </c>
      <c r="E240" t="s">
        <v>1050</v>
      </c>
    </row>
    <row r="241" spans="1:5" x14ac:dyDescent="0.2">
      <c r="A241" t="s">
        <v>176</v>
      </c>
      <c r="B241" t="str">
        <f>VLOOKUP($A241,'Name Correction'!$B$2:$C$297,2,FALSE)</f>
        <v>com.paypal.android.p2pmobile</v>
      </c>
      <c r="C241" t="s">
        <v>699</v>
      </c>
      <c r="D241" t="s">
        <v>1113</v>
      </c>
      <c r="E241" t="s">
        <v>1114</v>
      </c>
    </row>
    <row r="242" spans="1:5" x14ac:dyDescent="0.2">
      <c r="A242" t="s">
        <v>469</v>
      </c>
      <c r="B242" t="str">
        <f>VLOOKUP($A242,'Name Correction'!$B$2:$C$297,2,FALSE)</f>
        <v>pt.sicnoticias.app</v>
      </c>
      <c r="C242" t="s">
        <v>749</v>
      </c>
      <c r="D242" t="s">
        <v>1115</v>
      </c>
      <c r="E242" t="s">
        <v>1116</v>
      </c>
    </row>
    <row r="243" spans="1:5" x14ac:dyDescent="0.2">
      <c r="A243" t="s">
        <v>471</v>
      </c>
      <c r="B243" t="str">
        <f>VLOOKUP($A243,'Name Correction'!$B$2:$C$297,2,FALSE)</f>
        <v>com.tomahock.fogos</v>
      </c>
      <c r="C243" t="s">
        <v>724</v>
      </c>
      <c r="D243" t="s">
        <v>1117</v>
      </c>
      <c r="E243" t="s">
        <v>1118</v>
      </c>
    </row>
    <row r="244" spans="1:5" x14ac:dyDescent="0.2">
      <c r="A244" t="s">
        <v>687</v>
      </c>
      <c r="B244" t="str">
        <f>VLOOKUP($A244,'Name Correction'!$B$2:$C$297,2,FALSE)</f>
        <v>com.jtsniper.game</v>
      </c>
      <c r="C244" t="s">
        <v>693</v>
      </c>
      <c r="D244" t="s">
        <v>1119</v>
      </c>
      <c r="E244" t="s">
        <v>716</v>
      </c>
    </row>
    <row r="245" spans="1:5" x14ac:dyDescent="0.2">
      <c r="A245" t="s">
        <v>486</v>
      </c>
      <c r="B245" t="str">
        <f>VLOOKUP($A245,'Name Correction'!$B$2:$C$297,2,FALSE)</f>
        <v>com.facebook.orca</v>
      </c>
      <c r="C245" t="s">
        <v>729</v>
      </c>
      <c r="D245" t="s">
        <v>697</v>
      </c>
      <c r="E245" t="s">
        <v>1120</v>
      </c>
    </row>
    <row r="246" spans="1:5" x14ac:dyDescent="0.2">
      <c r="A246" t="s">
        <v>218</v>
      </c>
      <c r="B246" t="str">
        <f>VLOOKUP($A246,'Name Correction'!$B$2:$C$297,2,FALSE)</f>
        <v>com.duolingo</v>
      </c>
      <c r="C246" t="s">
        <v>699</v>
      </c>
      <c r="D246" t="s">
        <v>697</v>
      </c>
      <c r="E246" t="s">
        <v>1121</v>
      </c>
    </row>
    <row r="247" spans="1:5" x14ac:dyDescent="0.2">
      <c r="A247" t="s">
        <v>163</v>
      </c>
      <c r="B247" t="str">
        <f>VLOOKUP($A247,'Name Correction'!$B$2:$C$297,2,FALSE)</f>
        <v>de.thegolem.freepcgames</v>
      </c>
      <c r="C247" t="s">
        <v>724</v>
      </c>
      <c r="D247" t="s">
        <v>1122</v>
      </c>
      <c r="E247" t="s">
        <v>1123</v>
      </c>
    </row>
    <row r="248" spans="1:5" x14ac:dyDescent="0.2">
      <c r="A248" t="s">
        <v>415</v>
      </c>
      <c r="B248" t="str">
        <f>VLOOKUP($A248,'Name Correction'!$B$2:$C$297,2,FALSE)</f>
        <v>com.badoo.mobile</v>
      </c>
      <c r="C248" t="s">
        <v>699</v>
      </c>
      <c r="D248" t="s">
        <v>1124</v>
      </c>
      <c r="E248" t="s">
        <v>1125</v>
      </c>
    </row>
    <row r="249" spans="1:5" x14ac:dyDescent="0.2">
      <c r="A249" t="s">
        <v>662</v>
      </c>
      <c r="B249" t="str">
        <f>VLOOKUP($A249,'Name Correction'!$B$2:$C$297,2,FALSE)</f>
        <v>com.nordvpn.android</v>
      </c>
      <c r="C249" t="s">
        <v>704</v>
      </c>
      <c r="D249" t="s">
        <v>697</v>
      </c>
      <c r="E249" t="s">
        <v>1126</v>
      </c>
    </row>
    <row r="250" spans="1:5" x14ac:dyDescent="0.2">
      <c r="A250" t="s">
        <v>507</v>
      </c>
      <c r="B250" t="e">
        <f>VLOOKUP($A250,'Name Correction'!$B$2:$C$297,2,FALSE)</f>
        <v>#N/A</v>
      </c>
      <c r="C250" t="s">
        <v>724</v>
      </c>
      <c r="D250" t="s">
        <v>986</v>
      </c>
      <c r="E250" t="s">
        <v>973</v>
      </c>
    </row>
    <row r="251" spans="1:5" x14ac:dyDescent="0.2">
      <c r="A251" t="s">
        <v>312</v>
      </c>
      <c r="B251" t="str">
        <f>VLOOKUP($A251,'Name Correction'!$B$2:$C$297,2,FALSE)</f>
        <v>pt.min_saude.spms.mysns</v>
      </c>
      <c r="C251" t="s">
        <v>724</v>
      </c>
      <c r="D251" t="s">
        <v>1127</v>
      </c>
      <c r="E251" t="s">
        <v>1128</v>
      </c>
    </row>
    <row r="252" spans="1:5" x14ac:dyDescent="0.2">
      <c r="A252" t="s">
        <v>568</v>
      </c>
      <c r="B252" t="e">
        <f>VLOOKUP($A252,'Name Correction'!$B$2:$C$297,2,FALSE)</f>
        <v>#N/A</v>
      </c>
      <c r="C252" t="s">
        <v>709</v>
      </c>
      <c r="D252" t="s">
        <v>1129</v>
      </c>
      <c r="E252" t="s">
        <v>1130</v>
      </c>
    </row>
    <row r="253" spans="1:5" x14ac:dyDescent="0.2">
      <c r="A253" t="s">
        <v>56</v>
      </c>
      <c r="B253" t="str">
        <f>VLOOKUP($A253,'Name Correction'!$B$2:$C$297,2,FALSE)</f>
        <v>kynguyen.app.mirror</v>
      </c>
      <c r="C253" t="s">
        <v>693</v>
      </c>
      <c r="D253" t="s">
        <v>1131</v>
      </c>
      <c r="E253" t="s">
        <v>1132</v>
      </c>
    </row>
    <row r="254" spans="1:5" x14ac:dyDescent="0.2">
      <c r="A254" t="s">
        <v>666</v>
      </c>
      <c r="B254" t="str">
        <f>VLOOKUP($A254,'Name Correction'!$B$2:$C$297,2,FALSE)</f>
        <v>com.junkremoval.pro</v>
      </c>
      <c r="C254" t="s">
        <v>709</v>
      </c>
      <c r="D254" t="s">
        <v>1133</v>
      </c>
      <c r="E254" t="s">
        <v>1134</v>
      </c>
    </row>
    <row r="255" spans="1:5" x14ac:dyDescent="0.2">
      <c r="A255" t="s">
        <v>293</v>
      </c>
      <c r="B255" t="e">
        <f>VLOOKUP($A255,'Name Correction'!$B$2:$C$297,2,FALSE)</f>
        <v>#N/A</v>
      </c>
      <c r="C255" t="s">
        <v>707</v>
      </c>
      <c r="D255" t="s">
        <v>1135</v>
      </c>
      <c r="E255" t="s">
        <v>1136</v>
      </c>
    </row>
    <row r="256" spans="1:5" x14ac:dyDescent="0.2">
      <c r="A256" t="s">
        <v>401</v>
      </c>
      <c r="B256" t="str">
        <f>VLOOKUP($A256,'Name Correction'!$B$2:$C$297,2,FALSE)</f>
        <v>com.instagram.android</v>
      </c>
      <c r="C256" t="s">
        <v>729</v>
      </c>
      <c r="D256" t="s">
        <v>697</v>
      </c>
      <c r="E256" t="s">
        <v>1137</v>
      </c>
    </row>
    <row r="257" spans="1:5" x14ac:dyDescent="0.2">
      <c r="A257" t="s">
        <v>597</v>
      </c>
      <c r="B257" t="str">
        <f>VLOOKUP($A257,'Name Correction'!$B$2:$C$297,2,FALSE)</f>
        <v>pdf.tap.scanner</v>
      </c>
      <c r="C257" t="s">
        <v>704</v>
      </c>
      <c r="D257" t="s">
        <v>697</v>
      </c>
      <c r="E257" t="s">
        <v>1138</v>
      </c>
    </row>
    <row r="258" spans="1:5" x14ac:dyDescent="0.2">
      <c r="A258" t="s">
        <v>664</v>
      </c>
      <c r="B258" t="e">
        <f>VLOOKUP($A258,'Name Correction'!$B$2:$C$297,2,FALSE)</f>
        <v>#N/A</v>
      </c>
      <c r="C258" t="s">
        <v>741</v>
      </c>
      <c r="D258" t="s">
        <v>697</v>
      </c>
      <c r="E258" t="s">
        <v>1139</v>
      </c>
    </row>
    <row r="259" spans="1:5" x14ac:dyDescent="0.2">
      <c r="A259" t="s">
        <v>115</v>
      </c>
      <c r="B259" t="str">
        <f>VLOOKUP($A259,'Name Correction'!$B$2:$C$297,2,FALSE)</f>
        <v>ru.fotostrana.sweetmeet</v>
      </c>
      <c r="C259" t="s">
        <v>704</v>
      </c>
      <c r="D259" t="s">
        <v>1140</v>
      </c>
      <c r="E259" t="s">
        <v>1141</v>
      </c>
    </row>
    <row r="260" spans="1:5" x14ac:dyDescent="0.2">
      <c r="A260" t="s">
        <v>260</v>
      </c>
      <c r="B260" t="e">
        <f>VLOOKUP($A260,'Name Correction'!$B$2:$C$297,2,FALSE)</f>
        <v>#N/A</v>
      </c>
      <c r="C260" t="s">
        <v>758</v>
      </c>
      <c r="D260" t="s">
        <v>732</v>
      </c>
      <c r="E260" t="s">
        <v>1142</v>
      </c>
    </row>
    <row r="261" spans="1:5" x14ac:dyDescent="0.2">
      <c r="A261" t="s">
        <v>62</v>
      </c>
      <c r="B261" t="str">
        <f>VLOOKUP($A261,'Name Correction'!$B$2:$C$297,2,FALSE)</f>
        <v>net.booksy.customer</v>
      </c>
      <c r="C261" t="s">
        <v>693</v>
      </c>
      <c r="D261" t="s">
        <v>1143</v>
      </c>
      <c r="E261" t="s">
        <v>1144</v>
      </c>
    </row>
    <row r="262" spans="1:5" x14ac:dyDescent="0.2">
      <c r="A262" t="s">
        <v>146</v>
      </c>
      <c r="B262" t="str">
        <f>VLOOKUP($A262,'Name Correction'!$B$2:$C$297,2,FALSE)</f>
        <v>com.yamaha.mygarageapp</v>
      </c>
      <c r="C262" t="s">
        <v>758</v>
      </c>
      <c r="D262" t="s">
        <v>1145</v>
      </c>
      <c r="E262" t="s">
        <v>1146</v>
      </c>
    </row>
    <row r="263" spans="1:5" x14ac:dyDescent="0.2">
      <c r="A263" t="s">
        <v>388</v>
      </c>
      <c r="B263" t="e">
        <f>VLOOKUP($A263,'Name Correction'!$B$2:$C$297,2,FALSE)</f>
        <v>#N/A</v>
      </c>
      <c r="C263" t="s">
        <v>707</v>
      </c>
      <c r="D263" t="s">
        <v>1147</v>
      </c>
      <c r="E263" t="s">
        <v>1148</v>
      </c>
    </row>
    <row r="264" spans="1:5" x14ac:dyDescent="0.2">
      <c r="A264" t="s">
        <v>178</v>
      </c>
      <c r="B264" t="e">
        <f>VLOOKUP($A264,'Name Correction'!$B$2:$C$297,2,FALSE)</f>
        <v>#N/A</v>
      </c>
      <c r="C264" t="s">
        <v>693</v>
      </c>
      <c r="D264" t="s">
        <v>1149</v>
      </c>
      <c r="E264" t="s">
        <v>1150</v>
      </c>
    </row>
    <row r="265" spans="1:5" x14ac:dyDescent="0.2">
      <c r="A265" t="s">
        <v>502</v>
      </c>
      <c r="B265" t="str">
        <f>VLOOKUP($A265,'Name Correction'!$B$2:$C$297,2,FALSE)</f>
        <v>com.changdu.portugalreader</v>
      </c>
      <c r="C265" t="s">
        <v>758</v>
      </c>
      <c r="D265" t="s">
        <v>1151</v>
      </c>
      <c r="E265" t="s">
        <v>1152</v>
      </c>
    </row>
    <row r="266" spans="1:5" x14ac:dyDescent="0.2">
      <c r="A266" t="s">
        <v>155</v>
      </c>
      <c r="B266" t="str">
        <f>VLOOKUP($A266,'Name Correction'!$B$2:$C$297,2,FALSE)</f>
        <v>com.greetingsisland.sam</v>
      </c>
      <c r="C266" t="s">
        <v>709</v>
      </c>
      <c r="D266" t="s">
        <v>1153</v>
      </c>
      <c r="E266" t="s">
        <v>1154</v>
      </c>
    </row>
    <row r="267" spans="1:5" x14ac:dyDescent="0.2">
      <c r="A267" t="s">
        <v>589</v>
      </c>
      <c r="B267" t="str">
        <f>VLOOKUP($A267,'Name Correction'!$B$2:$C$297,2,FALSE)</f>
        <v>com.microsoft.teams</v>
      </c>
      <c r="C267" t="s">
        <v>707</v>
      </c>
      <c r="D267" t="s">
        <v>1155</v>
      </c>
      <c r="E267" t="s">
        <v>1156</v>
      </c>
    </row>
    <row r="268" spans="1:5" x14ac:dyDescent="0.2">
      <c r="A268" t="s">
        <v>635</v>
      </c>
      <c r="B268" t="str">
        <f>VLOOKUP($A268,'Name Correction'!$B$2:$C$297,2,FALSE)</f>
        <v>com.adobe.lrmobile</v>
      </c>
      <c r="C268" t="s">
        <v>699</v>
      </c>
      <c r="D268" t="s">
        <v>1157</v>
      </c>
      <c r="E268" t="s">
        <v>988</v>
      </c>
    </row>
    <row r="269" spans="1:5" x14ac:dyDescent="0.2">
      <c r="A269" t="s">
        <v>570</v>
      </c>
      <c r="B269" t="e">
        <f>VLOOKUP($A269,'Name Correction'!$B$2:$C$297,2,FALSE)</f>
        <v>#N/A</v>
      </c>
      <c r="C269" t="s">
        <v>693</v>
      </c>
      <c r="D269" t="s">
        <v>1022</v>
      </c>
      <c r="E269" t="s">
        <v>1158</v>
      </c>
    </row>
    <row r="270" spans="1:5" x14ac:dyDescent="0.2">
      <c r="A270" t="s">
        <v>215</v>
      </c>
      <c r="B270" t="str">
        <f>VLOOKUP($A270,'Name Correction'!$B$2:$C$297,2,FALSE)</f>
        <v>com.tocaboca.tocahairsalon4</v>
      </c>
      <c r="C270" t="s">
        <v>709</v>
      </c>
      <c r="D270" t="s">
        <v>1159</v>
      </c>
      <c r="E270" t="s">
        <v>1160</v>
      </c>
    </row>
    <row r="271" spans="1:5" x14ac:dyDescent="0.2">
      <c r="A271" t="s">
        <v>538</v>
      </c>
      <c r="B271" t="str">
        <f>VLOOKUP($A271,'Name Correction'!$B$2:$C$297,2,FALSE)</f>
        <v>slime.simulator.time.asmr</v>
      </c>
      <c r="C271" t="s">
        <v>704</v>
      </c>
      <c r="D271" t="s">
        <v>1161</v>
      </c>
      <c r="E271" t="s">
        <v>1162</v>
      </c>
    </row>
    <row r="272" spans="1:5" x14ac:dyDescent="0.2">
      <c r="A272" t="s">
        <v>488</v>
      </c>
      <c r="B272" t="str">
        <f>VLOOKUP($A272,'Name Correction'!$B$2:$C$297,2,FALSE)</f>
        <v>org.telegram.messenger</v>
      </c>
      <c r="C272" t="s">
        <v>741</v>
      </c>
      <c r="D272" t="s">
        <v>697</v>
      </c>
      <c r="E272" t="s">
        <v>1163</v>
      </c>
    </row>
    <row r="273" spans="1:5" x14ac:dyDescent="0.2">
      <c r="A273" t="s">
        <v>266</v>
      </c>
      <c r="B273" t="str">
        <f>VLOOKUP($A273,'Name Correction'!$B$2:$C$297,2,FALSE)</f>
        <v>ar.com.fennoma.psicotest</v>
      </c>
      <c r="C273" t="s">
        <v>693</v>
      </c>
      <c r="D273" t="s">
        <v>1164</v>
      </c>
      <c r="E273" t="s">
        <v>1165</v>
      </c>
    </row>
    <row r="274" spans="1:5" x14ac:dyDescent="0.2">
      <c r="A274" t="s">
        <v>519</v>
      </c>
      <c r="B274" t="str">
        <f>VLOOKUP($A274,'Name Correction'!$B$2:$C$297,2,FALSE)</f>
        <v>org.readera</v>
      </c>
      <c r="C274" t="s">
        <v>704</v>
      </c>
      <c r="D274" t="s">
        <v>1166</v>
      </c>
      <c r="E274" t="s">
        <v>1167</v>
      </c>
    </row>
    <row r="275" spans="1:5" x14ac:dyDescent="0.2">
      <c r="A275" t="s">
        <v>35</v>
      </c>
      <c r="B275" t="str">
        <f>VLOOKUP($A275,'Name Correction'!$B$2:$C$297,2,FALSE)</f>
        <v>com.google.earth</v>
      </c>
      <c r="C275" t="s">
        <v>699</v>
      </c>
      <c r="D275" t="s">
        <v>697</v>
      </c>
      <c r="E275" t="s">
        <v>1168</v>
      </c>
    </row>
    <row r="276" spans="1:5" x14ac:dyDescent="0.2">
      <c r="A276" t="s">
        <v>375</v>
      </c>
      <c r="B276" t="str">
        <f>VLOOKUP($A276,'Name Correction'!$B$2:$C$297,2,FALSE)</f>
        <v>com.wikiloc.wikilocandroid</v>
      </c>
      <c r="C276" t="s">
        <v>693</v>
      </c>
      <c r="D276" t="s">
        <v>697</v>
      </c>
      <c r="E276" t="s">
        <v>1169</v>
      </c>
    </row>
    <row r="277" spans="1:5" x14ac:dyDescent="0.2">
      <c r="A277" t="s">
        <v>624</v>
      </c>
      <c r="B277" t="str">
        <f>VLOOKUP($A277,'Name Correction'!$B$2:$C$297,2,FALSE)</f>
        <v>de.autodoc.gmbh</v>
      </c>
      <c r="C277" t="s">
        <v>704</v>
      </c>
      <c r="D277" t="s">
        <v>1170</v>
      </c>
      <c r="E277" t="s">
        <v>1171</v>
      </c>
    </row>
    <row r="278" spans="1:5" x14ac:dyDescent="0.2">
      <c r="A278" t="s">
        <v>492</v>
      </c>
      <c r="B278" t="str">
        <f>VLOOKUP($A278,'Name Correction'!$B$2:$C$297,2,FALSE)</f>
        <v>com.discord</v>
      </c>
      <c r="C278" t="s">
        <v>699</v>
      </c>
      <c r="D278" t="s">
        <v>1172</v>
      </c>
      <c r="E278" t="s">
        <v>1173</v>
      </c>
    </row>
    <row r="279" spans="1:5" x14ac:dyDescent="0.2">
      <c r="A279" t="s">
        <v>479</v>
      </c>
      <c r="B279" t="e">
        <f>VLOOKUP($A279,'Name Correction'!$B$2:$C$297,2,FALSE)</f>
        <v>#N/A</v>
      </c>
      <c r="C279" t="s">
        <v>758</v>
      </c>
      <c r="D279" t="s">
        <v>1174</v>
      </c>
      <c r="E279" t="s">
        <v>1175</v>
      </c>
    </row>
    <row r="280" spans="1:5" x14ac:dyDescent="0.2">
      <c r="A280" t="s">
        <v>98</v>
      </c>
      <c r="B280" t="e">
        <f>VLOOKUP($A280,'Name Correction'!$B$2:$C$297,2,FALSE)</f>
        <v>#N/A</v>
      </c>
      <c r="C280" t="s">
        <v>693</v>
      </c>
      <c r="D280" t="s">
        <v>795</v>
      </c>
      <c r="E280" t="s">
        <v>1176</v>
      </c>
    </row>
    <row r="281" spans="1:5" x14ac:dyDescent="0.2">
      <c r="A281" t="s">
        <v>318</v>
      </c>
      <c r="B281" t="e">
        <f>VLOOKUP($A281,'Name Correction'!$B$2:$C$297,2,FALSE)</f>
        <v>#N/A</v>
      </c>
      <c r="C281" t="s">
        <v>704</v>
      </c>
      <c r="D281" t="s">
        <v>1177</v>
      </c>
      <c r="E281" t="s">
        <v>1178</v>
      </c>
    </row>
    <row r="282" spans="1:5" x14ac:dyDescent="0.2">
      <c r="A282" t="s">
        <v>526</v>
      </c>
      <c r="B282" t="str">
        <f>VLOOKUP($A282,'Name Correction'!$B$2:$C$297,2,FALSE)</f>
        <v>com.glovo</v>
      </c>
      <c r="C282" t="s">
        <v>704</v>
      </c>
      <c r="D282" t="s">
        <v>1179</v>
      </c>
      <c r="E282" t="s">
        <v>1180</v>
      </c>
    </row>
    <row r="283" spans="1:5" x14ac:dyDescent="0.2">
      <c r="A283" t="s">
        <v>278</v>
      </c>
      <c r="B283" t="str">
        <f>VLOOKUP($A283,'Name Correction'!$B$2:$C$297,2,FALSE)</f>
        <v>com.spotify.music</v>
      </c>
      <c r="C283" t="s">
        <v>741</v>
      </c>
      <c r="D283" t="s">
        <v>697</v>
      </c>
      <c r="E283" t="s">
        <v>1181</v>
      </c>
    </row>
    <row r="284" spans="1:5" x14ac:dyDescent="0.2">
      <c r="A284" t="s">
        <v>649</v>
      </c>
      <c r="B284" t="str">
        <f>VLOOKUP($A284,'Name Correction'!$B$2:$C$297,2,FALSE)</f>
        <v>com.gamma.scan</v>
      </c>
      <c r="C284" t="s">
        <v>699</v>
      </c>
      <c r="D284" t="s">
        <v>1182</v>
      </c>
      <c r="E284" t="s">
        <v>1183</v>
      </c>
    </row>
    <row r="285" spans="1:5" x14ac:dyDescent="0.2">
      <c r="A285" t="s">
        <v>561</v>
      </c>
      <c r="B285" t="e">
        <f>VLOOKUP($A285,'Name Correction'!$B$2:$C$297,2,FALSE)</f>
        <v>#N/A</v>
      </c>
      <c r="C285" t="s">
        <v>741</v>
      </c>
      <c r="D285" t="s">
        <v>697</v>
      </c>
      <c r="E285" t="s">
        <v>1184</v>
      </c>
    </row>
    <row r="286" spans="1:5" x14ac:dyDescent="0.2">
      <c r="A286" t="s">
        <v>542</v>
      </c>
      <c r="B286" t="str">
        <f>VLOOKUP($A286,'Name Correction'!$B$2:$C$297,2,FALSE)</f>
        <v>com.hm.goe</v>
      </c>
      <c r="C286" t="s">
        <v>704</v>
      </c>
      <c r="D286" t="s">
        <v>1185</v>
      </c>
      <c r="E286" t="s">
        <v>1186</v>
      </c>
    </row>
    <row r="287" spans="1:5" x14ac:dyDescent="0.2">
      <c r="A287" t="s">
        <v>584</v>
      </c>
      <c r="B287" t="str">
        <f>VLOOKUP($A287,'Name Correction'!$B$2:$C$297,2,FALSE)</f>
        <v>com.tuanfadbg.controlcenterios</v>
      </c>
      <c r="C287" t="s">
        <v>709</v>
      </c>
      <c r="D287" t="s">
        <v>1187</v>
      </c>
      <c r="E287" t="s">
        <v>1188</v>
      </c>
    </row>
    <row r="288" spans="1:5" x14ac:dyDescent="0.2">
      <c r="A288" t="s">
        <v>113</v>
      </c>
      <c r="B288" t="str">
        <f>VLOOKUP($A288,'Name Correction'!$B$2:$C$297,2,FALSE)</f>
        <v>com.mequeres</v>
      </c>
      <c r="C288" t="s">
        <v>693</v>
      </c>
      <c r="D288" t="s">
        <v>1189</v>
      </c>
      <c r="E288" t="s">
        <v>1190</v>
      </c>
    </row>
    <row r="289" spans="1:5" x14ac:dyDescent="0.2">
      <c r="A289" t="s">
        <v>291</v>
      </c>
      <c r="B289" t="str">
        <f>VLOOKUP($A289,'Name Correction'!$B$2:$C$297,2,FALSE)</f>
        <v>com.atpc</v>
      </c>
      <c r="C289" t="s">
        <v>707</v>
      </c>
      <c r="D289" t="s">
        <v>1191</v>
      </c>
      <c r="E289" t="s">
        <v>1192</v>
      </c>
    </row>
    <row r="290" spans="1:5" x14ac:dyDescent="0.2">
      <c r="A290" t="s">
        <v>498</v>
      </c>
      <c r="B290" t="str">
        <f>VLOOKUP($A290,'Name Correction'!$B$2:$C$297,2,FALSE)</f>
        <v>com.syncme.syncmeapp</v>
      </c>
      <c r="C290" t="s">
        <v>709</v>
      </c>
      <c r="D290" t="s">
        <v>1193</v>
      </c>
      <c r="E290" t="s">
        <v>1194</v>
      </c>
    </row>
    <row r="291" spans="1:5" x14ac:dyDescent="0.2">
      <c r="A291" t="s">
        <v>18</v>
      </c>
      <c r="B291" t="str">
        <f>VLOOKUP($A291,'Name Correction'!$B$2:$C$297,2,FALSE)</f>
        <v>com.arjonasoftware.babycam</v>
      </c>
      <c r="C291" t="s">
        <v>758</v>
      </c>
      <c r="D291" t="s">
        <v>1195</v>
      </c>
      <c r="E291" t="s">
        <v>1196</v>
      </c>
    </row>
    <row r="292" spans="1:5" x14ac:dyDescent="0.2">
      <c r="A292" t="s">
        <v>228</v>
      </c>
      <c r="B292" t="str">
        <f>VLOOKUP($A292,'Name Correction'!$B$2:$C$297,2,FALSE)</f>
        <v>com.bible.kids</v>
      </c>
      <c r="C292" t="s">
        <v>704</v>
      </c>
      <c r="D292" t="s">
        <v>1197</v>
      </c>
      <c r="E292" t="s">
        <v>1198</v>
      </c>
    </row>
    <row r="293" spans="1:5" x14ac:dyDescent="0.2">
      <c r="A293" t="s">
        <v>411</v>
      </c>
      <c r="B293" t="str">
        <f>VLOOKUP($A293,'Name Correction'!$B$2:$C$297,2,FALSE)</f>
        <v>com.facebook.lite</v>
      </c>
      <c r="C293" t="s">
        <v>729</v>
      </c>
      <c r="D293" t="s">
        <v>697</v>
      </c>
      <c r="E293" t="s">
        <v>1199</v>
      </c>
    </row>
    <row r="294" spans="1:5" x14ac:dyDescent="0.2">
      <c r="A294" t="s">
        <v>129</v>
      </c>
      <c r="B294" t="str">
        <f>VLOOKUP($A294,'Name Correction'!$B$2:$C$297,2,FALSE)</f>
        <v>com.random.chat.app</v>
      </c>
      <c r="C294" t="s">
        <v>709</v>
      </c>
      <c r="D294" t="s">
        <v>1200</v>
      </c>
      <c r="E294" t="s">
        <v>1201</v>
      </c>
    </row>
    <row r="295" spans="1:5" x14ac:dyDescent="0.2">
      <c r="A295" t="s">
        <v>10</v>
      </c>
      <c r="B295" t="str">
        <f>VLOOKUP($A295,'Name Correction'!$B$2:$C$297,2,FALSE)</f>
        <v>com.famspotline</v>
      </c>
      <c r="C295" t="s">
        <v>693</v>
      </c>
      <c r="D295" t="s">
        <v>1202</v>
      </c>
      <c r="E295" t="s">
        <v>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D605-17CC-5348-B451-7FFDA31F4A33}">
  <dimension ref="A1:E297"/>
  <sheetViews>
    <sheetView topLeftCell="A261" workbookViewId="0">
      <selection activeCell="C1" sqref="C1:E1"/>
    </sheetView>
  </sheetViews>
  <sheetFormatPr baseColWidth="10" defaultColWidth="8.83203125" defaultRowHeight="15" x14ac:dyDescent="0.2"/>
  <cols>
    <col min="1" max="1" width="4.1640625" bestFit="1" customWidth="1"/>
    <col min="2" max="2" width="32.6640625" bestFit="1" customWidth="1"/>
    <col min="3" max="4" width="15.83203125" bestFit="1" customWidth="1"/>
    <col min="5" max="5" width="8" bestFit="1" customWidth="1"/>
  </cols>
  <sheetData>
    <row r="1" spans="1:5" x14ac:dyDescent="0.2">
      <c r="A1" s="1" t="s">
        <v>0</v>
      </c>
      <c r="B1" s="1" t="s">
        <v>1259</v>
      </c>
      <c r="C1" s="1" t="s">
        <v>1258</v>
      </c>
      <c r="D1" s="1" t="s">
        <v>1257</v>
      </c>
      <c r="E1" s="1" t="s">
        <v>1256</v>
      </c>
    </row>
    <row r="2" spans="1:5" x14ac:dyDescent="0.2">
      <c r="A2">
        <v>1</v>
      </c>
      <c r="B2" t="s">
        <v>321</v>
      </c>
      <c r="C2" s="3">
        <v>44021.533116014398</v>
      </c>
      <c r="D2" s="3">
        <v>44021.533554522597</v>
      </c>
      <c r="E2" s="2">
        <f t="shared" ref="E2:E65" si="0">D2-C2</f>
        <v>4.3850819929502904E-4</v>
      </c>
    </row>
    <row r="3" spans="1:5" x14ac:dyDescent="0.2">
      <c r="A3">
        <v>2</v>
      </c>
      <c r="B3" t="s">
        <v>1255</v>
      </c>
      <c r="C3" s="3">
        <v>44021.533554584013</v>
      </c>
      <c r="D3" s="3">
        <v>44021.533973191828</v>
      </c>
      <c r="E3" s="2">
        <f t="shared" si="0"/>
        <v>4.1860781493596733E-4</v>
      </c>
    </row>
    <row r="4" spans="1:5" x14ac:dyDescent="0.2">
      <c r="A4">
        <v>3</v>
      </c>
      <c r="B4" t="s">
        <v>43</v>
      </c>
      <c r="C4" s="3">
        <v>44021.533973253318</v>
      </c>
      <c r="D4" s="3">
        <v>44021.534000682121</v>
      </c>
      <c r="E4" s="2">
        <f t="shared" si="0"/>
        <v>2.742880315054208E-5</v>
      </c>
    </row>
    <row r="5" spans="1:5" x14ac:dyDescent="0.2">
      <c r="A5">
        <v>4</v>
      </c>
      <c r="B5" t="s">
        <v>304</v>
      </c>
      <c r="C5" s="3">
        <v>44021.53400075603</v>
      </c>
      <c r="D5" s="3">
        <v>44021.534255715247</v>
      </c>
      <c r="E5" s="2">
        <f t="shared" si="0"/>
        <v>2.5495921727269888E-4</v>
      </c>
    </row>
    <row r="6" spans="1:5" x14ac:dyDescent="0.2">
      <c r="A6">
        <v>5</v>
      </c>
      <c r="B6" t="s">
        <v>1254</v>
      </c>
      <c r="C6" s="3">
        <v>44021.534255775106</v>
      </c>
      <c r="D6" s="3">
        <v>44021.534689517102</v>
      </c>
      <c r="E6" s="2">
        <f t="shared" si="0"/>
        <v>4.3374199594836682E-4</v>
      </c>
    </row>
    <row r="7" spans="1:5" x14ac:dyDescent="0.2">
      <c r="A7">
        <v>6</v>
      </c>
      <c r="B7" t="s">
        <v>628</v>
      </c>
      <c r="C7" s="3">
        <v>44021.534689581487</v>
      </c>
      <c r="D7" s="3">
        <v>44021.535144583278</v>
      </c>
      <c r="E7" s="2">
        <f t="shared" si="0"/>
        <v>4.5500179112423211E-4</v>
      </c>
    </row>
    <row r="8" spans="1:5" x14ac:dyDescent="0.2">
      <c r="A8">
        <v>7</v>
      </c>
      <c r="B8" t="s">
        <v>405</v>
      </c>
      <c r="C8" s="3">
        <v>44021.535144650581</v>
      </c>
      <c r="D8" s="3">
        <v>44021.535399584747</v>
      </c>
      <c r="E8" s="2">
        <f t="shared" si="0"/>
        <v>2.5493416615063325E-4</v>
      </c>
    </row>
    <row r="9" spans="1:5" x14ac:dyDescent="0.2">
      <c r="A9">
        <v>8</v>
      </c>
      <c r="B9" t="s">
        <v>356</v>
      </c>
      <c r="C9" s="3">
        <v>44021.535399640343</v>
      </c>
      <c r="D9" s="3">
        <v>44021.535830675057</v>
      </c>
      <c r="E9" s="2">
        <f t="shared" si="0"/>
        <v>4.3103471398353577E-4</v>
      </c>
    </row>
    <row r="10" spans="1:5" x14ac:dyDescent="0.2">
      <c r="A10">
        <v>9</v>
      </c>
      <c r="B10" t="s">
        <v>188</v>
      </c>
      <c r="C10" s="3">
        <v>44021.535830736233</v>
      </c>
      <c r="D10" s="3">
        <v>44021.536095956712</v>
      </c>
      <c r="E10" s="2">
        <f t="shared" si="0"/>
        <v>2.6522047846810892E-4</v>
      </c>
    </row>
    <row r="11" spans="1:5" x14ac:dyDescent="0.2">
      <c r="A11">
        <v>10</v>
      </c>
      <c r="B11" t="s">
        <v>373</v>
      </c>
      <c r="C11" s="3">
        <v>44021.536096033553</v>
      </c>
      <c r="D11" s="3">
        <v>44021.536413282687</v>
      </c>
      <c r="E11" s="2">
        <f t="shared" si="0"/>
        <v>3.1724913424113765E-4</v>
      </c>
    </row>
    <row r="12" spans="1:5" x14ac:dyDescent="0.2">
      <c r="A12">
        <v>11</v>
      </c>
      <c r="B12" t="s">
        <v>547</v>
      </c>
      <c r="C12" s="3">
        <v>44021.536413338392</v>
      </c>
      <c r="D12" s="3">
        <v>44021.536923488376</v>
      </c>
      <c r="E12" s="2">
        <f t="shared" si="0"/>
        <v>5.1014998462051153E-4</v>
      </c>
    </row>
    <row r="13" spans="1:5" x14ac:dyDescent="0.2">
      <c r="A13">
        <v>12</v>
      </c>
      <c r="B13" t="s">
        <v>643</v>
      </c>
      <c r="C13" s="3">
        <v>44021.536923549967</v>
      </c>
      <c r="D13" s="3">
        <v>44021.537046948957</v>
      </c>
      <c r="E13" s="2">
        <f t="shared" si="0"/>
        <v>1.2339898967184126E-4</v>
      </c>
    </row>
    <row r="14" spans="1:5" x14ac:dyDescent="0.2">
      <c r="A14">
        <v>13</v>
      </c>
      <c r="B14" t="s">
        <v>89</v>
      </c>
      <c r="C14" s="3">
        <v>44021.537047017613</v>
      </c>
      <c r="D14" s="3">
        <v>44021.537464047113</v>
      </c>
      <c r="E14" s="2">
        <f t="shared" si="0"/>
        <v>4.1702949965838343E-4</v>
      </c>
    </row>
    <row r="15" spans="1:5" x14ac:dyDescent="0.2">
      <c r="A15">
        <v>14</v>
      </c>
      <c r="B15" t="s">
        <v>100</v>
      </c>
      <c r="C15" s="3">
        <v>44021.537464096531</v>
      </c>
      <c r="D15" s="3">
        <v>44021.537880206517</v>
      </c>
      <c r="E15" s="2">
        <f t="shared" si="0"/>
        <v>4.1610998596297577E-4</v>
      </c>
    </row>
    <row r="16" spans="1:5" x14ac:dyDescent="0.2">
      <c r="A16">
        <v>15</v>
      </c>
      <c r="B16" t="s">
        <v>626</v>
      </c>
      <c r="C16" s="3">
        <v>44021.537880268334</v>
      </c>
      <c r="D16" s="3">
        <v>44021.538355736709</v>
      </c>
      <c r="E16" s="2">
        <f t="shared" si="0"/>
        <v>4.7546837595291436E-4</v>
      </c>
    </row>
    <row r="17" spans="1:5" x14ac:dyDescent="0.2">
      <c r="A17">
        <v>16</v>
      </c>
      <c r="B17" t="s">
        <v>125</v>
      </c>
      <c r="C17" s="3">
        <v>44021.538355801284</v>
      </c>
      <c r="D17" s="3">
        <v>44021.538458841969</v>
      </c>
      <c r="E17" s="2">
        <f t="shared" si="0"/>
        <v>1.030406856443733E-4</v>
      </c>
    </row>
    <row r="18" spans="1:5" x14ac:dyDescent="0.2">
      <c r="A18">
        <v>17</v>
      </c>
      <c r="B18" t="s">
        <v>24</v>
      </c>
      <c r="C18" s="3">
        <v>44021.538458907271</v>
      </c>
      <c r="D18" s="3">
        <v>44021.538875790291</v>
      </c>
      <c r="E18" s="2">
        <f t="shared" si="0"/>
        <v>4.1688302007969469E-4</v>
      </c>
    </row>
    <row r="19" spans="1:5" x14ac:dyDescent="0.2">
      <c r="A19">
        <v>18</v>
      </c>
      <c r="B19" t="s">
        <v>268</v>
      </c>
      <c r="C19" s="3">
        <v>44021.538875854319</v>
      </c>
      <c r="D19" s="3">
        <v>44021.53929000807</v>
      </c>
      <c r="E19" s="2">
        <f t="shared" si="0"/>
        <v>4.1415375017095357E-4</v>
      </c>
    </row>
    <row r="20" spans="1:5" x14ac:dyDescent="0.2">
      <c r="A20">
        <v>19</v>
      </c>
      <c r="B20" t="s">
        <v>500</v>
      </c>
      <c r="C20" s="3">
        <v>44021.539290074426</v>
      </c>
      <c r="D20" s="3">
        <v>44021.540353829827</v>
      </c>
      <c r="E20" s="2">
        <f t="shared" si="0"/>
        <v>1.0637554005370475E-3</v>
      </c>
    </row>
    <row r="21" spans="1:5" x14ac:dyDescent="0.2">
      <c r="A21">
        <v>20</v>
      </c>
      <c r="B21" t="s">
        <v>190</v>
      </c>
      <c r="C21" s="3">
        <v>44021.540353862372</v>
      </c>
      <c r="D21" s="3">
        <v>44021.540817596717</v>
      </c>
      <c r="E21" s="2">
        <f t="shared" si="0"/>
        <v>4.6373434452107176E-4</v>
      </c>
    </row>
    <row r="22" spans="1:5" x14ac:dyDescent="0.2">
      <c r="A22">
        <v>21</v>
      </c>
      <c r="B22" t="s">
        <v>1253</v>
      </c>
      <c r="C22" s="3">
        <v>44021.540817661888</v>
      </c>
      <c r="D22" s="3">
        <v>44021.541227886271</v>
      </c>
      <c r="E22" s="2">
        <f t="shared" si="0"/>
        <v>4.1022438381332904E-4</v>
      </c>
    </row>
    <row r="23" spans="1:5" x14ac:dyDescent="0.2">
      <c r="A23">
        <v>22</v>
      </c>
      <c r="B23" t="s">
        <v>1252</v>
      </c>
      <c r="C23" s="3">
        <v>44021.541227948706</v>
      </c>
      <c r="D23" s="3">
        <v>44021.541839590049</v>
      </c>
      <c r="E23" s="2">
        <f t="shared" si="0"/>
        <v>6.1164134240243584E-4</v>
      </c>
    </row>
    <row r="24" spans="1:5" x14ac:dyDescent="0.2">
      <c r="A24">
        <v>23</v>
      </c>
      <c r="B24" t="s">
        <v>490</v>
      </c>
      <c r="C24" s="3">
        <v>44021.541839653008</v>
      </c>
      <c r="D24" s="3">
        <v>44021.542341697881</v>
      </c>
      <c r="E24" s="2">
        <f t="shared" si="0"/>
        <v>5.0204487342853099E-4</v>
      </c>
    </row>
    <row r="25" spans="1:5" x14ac:dyDescent="0.2">
      <c r="A25">
        <v>24</v>
      </c>
      <c r="B25" t="s">
        <v>534</v>
      </c>
      <c r="C25" s="3">
        <v>44021.542341763117</v>
      </c>
      <c r="D25" s="3">
        <v>44021.542929556257</v>
      </c>
      <c r="E25" s="2">
        <f t="shared" si="0"/>
        <v>5.8779313985724002E-4</v>
      </c>
    </row>
    <row r="26" spans="1:5" x14ac:dyDescent="0.2">
      <c r="A26">
        <v>25</v>
      </c>
      <c r="B26" t="s">
        <v>460</v>
      </c>
      <c r="C26" s="3">
        <v>44021.542929614166</v>
      </c>
      <c r="D26" s="3">
        <v>44021.543378216309</v>
      </c>
      <c r="E26" s="2">
        <f t="shared" si="0"/>
        <v>4.4860214256914333E-4</v>
      </c>
    </row>
    <row r="27" spans="1:5" x14ac:dyDescent="0.2">
      <c r="A27">
        <v>26</v>
      </c>
      <c r="B27" t="s">
        <v>521</v>
      </c>
      <c r="C27" s="3">
        <v>44021.54337827766</v>
      </c>
      <c r="D27" s="3">
        <v>44021.54371998884</v>
      </c>
      <c r="E27" s="2">
        <f t="shared" si="0"/>
        <v>3.4171118022641167E-4</v>
      </c>
    </row>
    <row r="28" spans="1:5" x14ac:dyDescent="0.2">
      <c r="A28">
        <v>27</v>
      </c>
      <c r="B28" t="s">
        <v>1251</v>
      </c>
      <c r="C28" s="3">
        <v>44021.543720057067</v>
      </c>
      <c r="D28" s="3">
        <v>44021.543951247477</v>
      </c>
      <c r="E28" s="2">
        <f t="shared" si="0"/>
        <v>2.3119040997698903E-4</v>
      </c>
    </row>
    <row r="29" spans="1:5" x14ac:dyDescent="0.2">
      <c r="A29">
        <v>28</v>
      </c>
      <c r="B29" t="s">
        <v>31</v>
      </c>
      <c r="C29" s="3">
        <v>44021.543951297928</v>
      </c>
      <c r="D29" s="3">
        <v>44021.544513017572</v>
      </c>
      <c r="E29" s="2">
        <f t="shared" si="0"/>
        <v>5.6171964388340712E-4</v>
      </c>
    </row>
    <row r="30" spans="1:5" x14ac:dyDescent="0.2">
      <c r="A30">
        <v>29</v>
      </c>
      <c r="B30" t="s">
        <v>473</v>
      </c>
      <c r="C30" s="3">
        <v>44021.544513079964</v>
      </c>
      <c r="D30" s="3">
        <v>44021.544879609537</v>
      </c>
      <c r="E30" s="2">
        <f t="shared" si="0"/>
        <v>3.6652957351179793E-4</v>
      </c>
    </row>
    <row r="31" spans="1:5" x14ac:dyDescent="0.2">
      <c r="A31">
        <v>30</v>
      </c>
      <c r="B31" t="s">
        <v>448</v>
      </c>
      <c r="C31" s="3">
        <v>44021.544879675217</v>
      </c>
      <c r="D31" s="3">
        <v>44021.54523238691</v>
      </c>
      <c r="E31" s="2">
        <f t="shared" si="0"/>
        <v>3.5271169326733798E-4</v>
      </c>
    </row>
    <row r="32" spans="1:5" x14ac:dyDescent="0.2">
      <c r="A32">
        <v>31</v>
      </c>
      <c r="B32" t="s">
        <v>297</v>
      </c>
      <c r="C32" s="3">
        <v>44021.545232448851</v>
      </c>
      <c r="D32" s="3">
        <v>44021.545641801982</v>
      </c>
      <c r="E32" s="2">
        <f t="shared" si="0"/>
        <v>4.0935313154477626E-4</v>
      </c>
    </row>
    <row r="33" spans="1:5" x14ac:dyDescent="0.2">
      <c r="A33">
        <v>32</v>
      </c>
      <c r="B33" t="s">
        <v>1250</v>
      </c>
      <c r="C33" s="3">
        <v>44021.545641864708</v>
      </c>
      <c r="D33" s="3">
        <v>44021.546105155801</v>
      </c>
      <c r="E33" s="2">
        <f t="shared" si="0"/>
        <v>4.6329109318321571E-4</v>
      </c>
    </row>
    <row r="34" spans="1:5" x14ac:dyDescent="0.2">
      <c r="A34">
        <v>33</v>
      </c>
      <c r="B34" t="s">
        <v>306</v>
      </c>
      <c r="C34" s="3">
        <v>44021.546105225869</v>
      </c>
      <c r="D34" s="3">
        <v>44021.546594136023</v>
      </c>
      <c r="E34" s="2">
        <f t="shared" si="0"/>
        <v>4.8891015467233956E-4</v>
      </c>
    </row>
    <row r="35" spans="1:5" x14ac:dyDescent="0.2">
      <c r="A35">
        <v>34</v>
      </c>
      <c r="B35" t="s">
        <v>354</v>
      </c>
      <c r="C35" s="3">
        <v>44021.546594198917</v>
      </c>
      <c r="D35" s="3">
        <v>44021.54702384831</v>
      </c>
      <c r="E35" s="2">
        <f t="shared" si="0"/>
        <v>4.2964939348166808E-4</v>
      </c>
    </row>
    <row r="36" spans="1:5" x14ac:dyDescent="0.2">
      <c r="A36">
        <v>35</v>
      </c>
      <c r="B36" t="s">
        <v>1249</v>
      </c>
      <c r="C36" s="3">
        <v>44021.547023910738</v>
      </c>
      <c r="D36" s="3">
        <v>44021.547446793891</v>
      </c>
      <c r="E36" s="2">
        <f t="shared" si="0"/>
        <v>4.2288315307814628E-4</v>
      </c>
    </row>
    <row r="37" spans="1:5" x14ac:dyDescent="0.2">
      <c r="A37">
        <v>36</v>
      </c>
      <c r="B37" t="s">
        <v>1248</v>
      </c>
      <c r="C37" s="3">
        <v>44021.547446859957</v>
      </c>
      <c r="D37" s="3">
        <v>44021.547539725441</v>
      </c>
      <c r="E37" s="2">
        <f t="shared" si="0"/>
        <v>9.2865484475623816E-5</v>
      </c>
    </row>
    <row r="38" spans="1:5" x14ac:dyDescent="0.2">
      <c r="A38">
        <v>37</v>
      </c>
      <c r="B38" t="s">
        <v>379</v>
      </c>
      <c r="C38" s="3">
        <v>44021.547539787869</v>
      </c>
      <c r="D38" s="3">
        <v>44021.547920075362</v>
      </c>
      <c r="E38" s="2">
        <f t="shared" si="0"/>
        <v>3.8028749258955941E-4</v>
      </c>
    </row>
    <row r="39" spans="1:5" x14ac:dyDescent="0.2">
      <c r="A39">
        <v>38</v>
      </c>
      <c r="B39" t="s">
        <v>593</v>
      </c>
      <c r="C39" s="3">
        <v>44021.547920139899</v>
      </c>
      <c r="D39" s="3">
        <v>44021.54841044698</v>
      </c>
      <c r="E39" s="2">
        <f t="shared" si="0"/>
        <v>4.9030708032660186E-4</v>
      </c>
    </row>
    <row r="40" spans="1:5" x14ac:dyDescent="0.2">
      <c r="A40">
        <v>39</v>
      </c>
      <c r="B40" t="s">
        <v>144</v>
      </c>
      <c r="C40" s="3">
        <v>44021.548410512798</v>
      </c>
      <c r="D40" s="3">
        <v>44021.54886041279</v>
      </c>
      <c r="E40" s="2">
        <f t="shared" si="0"/>
        <v>4.4989999150857329E-4</v>
      </c>
    </row>
    <row r="41" spans="1:5" x14ac:dyDescent="0.2">
      <c r="A41">
        <v>40</v>
      </c>
      <c r="B41" t="s">
        <v>92</v>
      </c>
      <c r="C41" s="3">
        <v>44021.548860478433</v>
      </c>
      <c r="D41" s="3">
        <v>44021.549192182123</v>
      </c>
      <c r="E41" s="2">
        <f t="shared" si="0"/>
        <v>3.3170368988066912E-4</v>
      </c>
    </row>
    <row r="42" spans="1:5" x14ac:dyDescent="0.2">
      <c r="A42">
        <v>41</v>
      </c>
      <c r="B42" t="s">
        <v>578</v>
      </c>
      <c r="C42" s="3">
        <v>44021.549192250488</v>
      </c>
      <c r="D42" s="3">
        <v>44021.549736558081</v>
      </c>
      <c r="E42" s="2">
        <f t="shared" si="0"/>
        <v>5.4430759337265044E-4</v>
      </c>
    </row>
    <row r="43" spans="1:5" x14ac:dyDescent="0.2">
      <c r="A43">
        <v>42</v>
      </c>
      <c r="B43" t="s">
        <v>382</v>
      </c>
      <c r="C43" s="3">
        <v>44021.5497366208</v>
      </c>
      <c r="D43" s="3">
        <v>44021.550101269313</v>
      </c>
      <c r="E43" s="2">
        <f t="shared" si="0"/>
        <v>3.6464851291384548E-4</v>
      </c>
    </row>
    <row r="44" spans="1:5" x14ac:dyDescent="0.2">
      <c r="A44">
        <v>43</v>
      </c>
      <c r="B44" t="s">
        <v>83</v>
      </c>
      <c r="C44" s="3">
        <v>44021.550101332366</v>
      </c>
      <c r="D44" s="3">
        <v>44021.5505825992</v>
      </c>
      <c r="E44" s="2">
        <f t="shared" si="0"/>
        <v>4.8126683395821601E-4</v>
      </c>
    </row>
    <row r="45" spans="1:5" x14ac:dyDescent="0.2">
      <c r="A45">
        <v>44</v>
      </c>
      <c r="B45" t="s">
        <v>1247</v>
      </c>
      <c r="C45" s="3">
        <v>44021.550582674143</v>
      </c>
      <c r="D45" s="3">
        <v>44021.550729049137</v>
      </c>
      <c r="E45" s="2">
        <f t="shared" si="0"/>
        <v>1.4637499407399446E-4</v>
      </c>
    </row>
    <row r="46" spans="1:5" x14ac:dyDescent="0.2">
      <c r="A46">
        <v>45</v>
      </c>
      <c r="B46" t="s">
        <v>434</v>
      </c>
      <c r="C46" s="3">
        <v>44021.550729112467</v>
      </c>
      <c r="D46" s="3">
        <v>44021.551217446613</v>
      </c>
      <c r="E46" s="2">
        <f t="shared" si="0"/>
        <v>4.8833414621185511E-4</v>
      </c>
    </row>
    <row r="47" spans="1:5" x14ac:dyDescent="0.2">
      <c r="A47">
        <v>46</v>
      </c>
      <c r="B47" t="s">
        <v>1246</v>
      </c>
      <c r="C47" s="3">
        <v>44021.551217479362</v>
      </c>
      <c r="D47" s="3">
        <v>44021.551667786378</v>
      </c>
      <c r="E47" s="2">
        <f t="shared" si="0"/>
        <v>4.5030701585346833E-4</v>
      </c>
    </row>
    <row r="48" spans="1:5" x14ac:dyDescent="0.2">
      <c r="A48">
        <v>47</v>
      </c>
      <c r="B48" t="s">
        <v>180</v>
      </c>
      <c r="C48" s="3">
        <v>44021.551667851701</v>
      </c>
      <c r="D48" s="3">
        <v>44021.552139937688</v>
      </c>
      <c r="E48" s="2">
        <f t="shared" si="0"/>
        <v>4.7208598698489368E-4</v>
      </c>
    </row>
    <row r="49" spans="1:5" x14ac:dyDescent="0.2">
      <c r="A49">
        <v>48</v>
      </c>
      <c r="B49" t="s">
        <v>574</v>
      </c>
      <c r="C49" s="3">
        <v>44021.552139970569</v>
      </c>
      <c r="D49" s="3">
        <v>44021.55250235222</v>
      </c>
      <c r="E49" s="2">
        <f t="shared" si="0"/>
        <v>3.6238165193935856E-4</v>
      </c>
    </row>
    <row r="50" spans="1:5" x14ac:dyDescent="0.2">
      <c r="A50">
        <v>49</v>
      </c>
      <c r="B50" t="s">
        <v>442</v>
      </c>
      <c r="C50" s="3">
        <v>44021.552502414597</v>
      </c>
      <c r="D50" s="3">
        <v>44021.552951961959</v>
      </c>
      <c r="E50" s="2">
        <f t="shared" si="0"/>
        <v>4.4954736222280189E-4</v>
      </c>
    </row>
    <row r="51" spans="1:5" x14ac:dyDescent="0.2">
      <c r="A51">
        <v>50</v>
      </c>
      <c r="B51" t="s">
        <v>1245</v>
      </c>
      <c r="C51" s="3">
        <v>44021.552952027647</v>
      </c>
      <c r="D51" s="3">
        <v>44021.55304374604</v>
      </c>
      <c r="E51" s="2">
        <f t="shared" si="0"/>
        <v>9.1718393377959728E-5</v>
      </c>
    </row>
    <row r="52" spans="1:5" x14ac:dyDescent="0.2">
      <c r="A52">
        <v>51</v>
      </c>
      <c r="B52" t="s">
        <v>639</v>
      </c>
      <c r="C52" s="3">
        <v>44021.553043808228</v>
      </c>
      <c r="D52" s="3">
        <v>44021.553523765557</v>
      </c>
      <c r="E52" s="2">
        <f t="shared" si="0"/>
        <v>4.7995732893468812E-4</v>
      </c>
    </row>
    <row r="53" spans="1:5" x14ac:dyDescent="0.2">
      <c r="A53">
        <v>52</v>
      </c>
      <c r="B53" t="s">
        <v>1244</v>
      </c>
      <c r="C53" s="3">
        <v>44021.553523829331</v>
      </c>
      <c r="D53" s="3">
        <v>44021.553936738906</v>
      </c>
      <c r="E53" s="2">
        <f t="shared" si="0"/>
        <v>4.1290957597084343E-4</v>
      </c>
    </row>
    <row r="54" spans="1:5" x14ac:dyDescent="0.2">
      <c r="A54">
        <v>53</v>
      </c>
      <c r="B54" t="s">
        <v>119</v>
      </c>
      <c r="C54" s="3">
        <v>44021.553936803437</v>
      </c>
      <c r="D54" s="3">
        <v>44021.554328648162</v>
      </c>
      <c r="E54" s="2">
        <f t="shared" si="0"/>
        <v>3.9184472552733496E-4</v>
      </c>
    </row>
    <row r="55" spans="1:5" x14ac:dyDescent="0.2">
      <c r="A55">
        <v>54</v>
      </c>
      <c r="B55" t="s">
        <v>71</v>
      </c>
      <c r="C55" s="3">
        <v>44021.554328710859</v>
      </c>
      <c r="D55" s="3">
        <v>44021.554792749077</v>
      </c>
      <c r="E55" s="2">
        <f t="shared" si="0"/>
        <v>4.6403821761487052E-4</v>
      </c>
    </row>
    <row r="56" spans="1:5" x14ac:dyDescent="0.2">
      <c r="A56">
        <v>55</v>
      </c>
      <c r="B56" t="s">
        <v>633</v>
      </c>
      <c r="C56" s="3">
        <v>44021.554792799987</v>
      </c>
      <c r="D56" s="3">
        <v>44021.55520558123</v>
      </c>
      <c r="E56" s="2">
        <f t="shared" si="0"/>
        <v>4.1278124263044447E-4</v>
      </c>
    </row>
    <row r="57" spans="1:5" x14ac:dyDescent="0.2">
      <c r="A57">
        <v>56</v>
      </c>
      <c r="B57" t="s">
        <v>295</v>
      </c>
      <c r="C57" s="3">
        <v>44021.555205646982</v>
      </c>
      <c r="D57" s="3">
        <v>44021.555698627853</v>
      </c>
      <c r="E57" s="2">
        <f t="shared" si="0"/>
        <v>4.9298087105853483E-4</v>
      </c>
    </row>
    <row r="58" spans="1:5" x14ac:dyDescent="0.2">
      <c r="A58">
        <v>57</v>
      </c>
      <c r="B58" t="s">
        <v>37</v>
      </c>
      <c r="C58" s="3">
        <v>44021.55569869405</v>
      </c>
      <c r="D58" s="3">
        <v>44021.556135152408</v>
      </c>
      <c r="E58" s="2">
        <f t="shared" si="0"/>
        <v>4.3645835830830038E-4</v>
      </c>
    </row>
    <row r="59" spans="1:5" x14ac:dyDescent="0.2">
      <c r="A59">
        <v>58</v>
      </c>
      <c r="B59" t="s">
        <v>333</v>
      </c>
      <c r="C59" s="3">
        <v>44021.556135217354</v>
      </c>
      <c r="D59" s="3">
        <v>44021.556375997709</v>
      </c>
      <c r="E59" s="2">
        <f t="shared" si="0"/>
        <v>2.4078035494312644E-4</v>
      </c>
    </row>
    <row r="60" spans="1:5" x14ac:dyDescent="0.2">
      <c r="A60">
        <v>59</v>
      </c>
      <c r="B60" t="s">
        <v>439</v>
      </c>
      <c r="C60" s="3">
        <v>44021.556376066401</v>
      </c>
      <c r="D60" s="3">
        <v>44021.556847138389</v>
      </c>
      <c r="E60" s="2">
        <f t="shared" si="0"/>
        <v>4.7107198770390823E-4</v>
      </c>
    </row>
    <row r="61" spans="1:5" x14ac:dyDescent="0.2">
      <c r="A61">
        <v>60</v>
      </c>
      <c r="B61" t="s">
        <v>426</v>
      </c>
      <c r="C61" s="3">
        <v>44021.556847201282</v>
      </c>
      <c r="D61" s="3">
        <v>44021.557338895567</v>
      </c>
      <c r="E61" s="2">
        <f t="shared" si="0"/>
        <v>4.9169428530149162E-4</v>
      </c>
    </row>
    <row r="62" spans="1:5" x14ac:dyDescent="0.2">
      <c r="A62">
        <v>61</v>
      </c>
      <c r="B62" t="s">
        <v>631</v>
      </c>
      <c r="C62" s="3">
        <v>44021.557338958148</v>
      </c>
      <c r="D62" s="3">
        <v>44021.557953305339</v>
      </c>
      <c r="E62" s="2">
        <f t="shared" si="0"/>
        <v>6.143471910036169E-4</v>
      </c>
    </row>
    <row r="63" spans="1:5" x14ac:dyDescent="0.2">
      <c r="A63">
        <v>62</v>
      </c>
      <c r="B63" t="s">
        <v>1243</v>
      </c>
      <c r="C63" s="3">
        <v>44021.557953370859</v>
      </c>
      <c r="D63" s="3">
        <v>44021.558025542377</v>
      </c>
      <c r="E63" s="2">
        <f t="shared" si="0"/>
        <v>7.2171518695540726E-5</v>
      </c>
    </row>
    <row r="64" spans="1:5" x14ac:dyDescent="0.2">
      <c r="A64">
        <v>63</v>
      </c>
      <c r="B64" t="s">
        <v>1242</v>
      </c>
      <c r="C64" s="3">
        <v>44021.558025610779</v>
      </c>
      <c r="D64" s="3">
        <v>44021.558449815362</v>
      </c>
      <c r="E64" s="2">
        <f t="shared" si="0"/>
        <v>4.2420458339620382E-4</v>
      </c>
    </row>
    <row r="65" spans="1:5" x14ac:dyDescent="0.2">
      <c r="A65">
        <v>64</v>
      </c>
      <c r="B65" t="s">
        <v>39</v>
      </c>
      <c r="C65" s="3">
        <v>44021.558449879733</v>
      </c>
      <c r="D65" s="3">
        <v>44021.559046081318</v>
      </c>
      <c r="E65" s="2">
        <f t="shared" si="0"/>
        <v>5.9620158572215587E-4</v>
      </c>
    </row>
    <row r="66" spans="1:5" x14ac:dyDescent="0.2">
      <c r="A66">
        <v>65</v>
      </c>
      <c r="B66" t="s">
        <v>184</v>
      </c>
      <c r="C66" s="3">
        <v>44021.559046141818</v>
      </c>
      <c r="D66" s="3">
        <v>44021.559520120172</v>
      </c>
      <c r="E66" s="2">
        <f t="shared" ref="E66:E129" si="1">D66-C66</f>
        <v>4.7397835442097858E-4</v>
      </c>
    </row>
    <row r="67" spans="1:5" x14ac:dyDescent="0.2">
      <c r="A67">
        <v>66</v>
      </c>
      <c r="B67" t="s">
        <v>33</v>
      </c>
      <c r="C67" s="3">
        <v>44021.559520192699</v>
      </c>
      <c r="D67" s="3">
        <v>44021.560089531078</v>
      </c>
      <c r="E67" s="2">
        <f t="shared" si="1"/>
        <v>5.6933837913675234E-4</v>
      </c>
    </row>
    <row r="68" spans="1:5" x14ac:dyDescent="0.2">
      <c r="A68">
        <v>67</v>
      </c>
      <c r="B68" t="s">
        <v>1241</v>
      </c>
      <c r="C68" s="3">
        <v>44021.560089603037</v>
      </c>
      <c r="D68" s="3">
        <v>44021.56059487832</v>
      </c>
      <c r="E68" s="2">
        <f t="shared" si="1"/>
        <v>5.0527528219390661E-4</v>
      </c>
    </row>
    <row r="69" spans="1:5" x14ac:dyDescent="0.2">
      <c r="A69">
        <v>68</v>
      </c>
      <c r="B69" t="s">
        <v>245</v>
      </c>
      <c r="C69" s="3">
        <v>44021.560594941329</v>
      </c>
      <c r="D69" s="3">
        <v>44021.561034703183</v>
      </c>
      <c r="E69" s="2">
        <f t="shared" si="1"/>
        <v>4.3976185406791046E-4</v>
      </c>
    </row>
    <row r="70" spans="1:5" x14ac:dyDescent="0.2">
      <c r="A70">
        <v>69</v>
      </c>
      <c r="B70" t="s">
        <v>157</v>
      </c>
      <c r="C70" s="3">
        <v>44021.561034775812</v>
      </c>
      <c r="D70" s="3">
        <v>44021.561517401788</v>
      </c>
      <c r="E70" s="2">
        <f t="shared" si="1"/>
        <v>4.8262597556458786E-4</v>
      </c>
    </row>
    <row r="71" spans="1:5" x14ac:dyDescent="0.2">
      <c r="A71">
        <v>70</v>
      </c>
      <c r="B71" t="s">
        <v>1240</v>
      </c>
      <c r="C71" s="3">
        <v>44021.56151745384</v>
      </c>
      <c r="D71" s="3">
        <v>44021.561996199976</v>
      </c>
      <c r="E71" s="2">
        <f t="shared" si="1"/>
        <v>4.7874613665044308E-4</v>
      </c>
    </row>
    <row r="72" spans="1:5" x14ac:dyDescent="0.2">
      <c r="A72">
        <v>71</v>
      </c>
      <c r="B72" t="s">
        <v>1239</v>
      </c>
      <c r="C72" s="3">
        <v>44021.561996262892</v>
      </c>
      <c r="D72" s="3">
        <v>44021.56230714274</v>
      </c>
      <c r="E72" s="2">
        <f t="shared" si="1"/>
        <v>3.1087984825717285E-4</v>
      </c>
    </row>
    <row r="73" spans="1:5" x14ac:dyDescent="0.2">
      <c r="A73">
        <v>72</v>
      </c>
      <c r="B73" t="s">
        <v>276</v>
      </c>
      <c r="C73" s="3">
        <v>44021.562307203523</v>
      </c>
      <c r="D73" s="3">
        <v>44021.562591828661</v>
      </c>
      <c r="E73" s="2">
        <f t="shared" si="1"/>
        <v>2.846251372830011E-4</v>
      </c>
    </row>
    <row r="74" spans="1:5" x14ac:dyDescent="0.2">
      <c r="A74">
        <v>73</v>
      </c>
      <c r="B74" t="s">
        <v>150</v>
      </c>
      <c r="C74" s="3">
        <v>44021.562591901937</v>
      </c>
      <c r="D74" s="3">
        <v>44021.562886095933</v>
      </c>
      <c r="E74" s="2">
        <f t="shared" si="1"/>
        <v>2.941939965239726E-4</v>
      </c>
    </row>
    <row r="75" spans="1:5" x14ac:dyDescent="0.2">
      <c r="A75">
        <v>74</v>
      </c>
      <c r="B75" t="s">
        <v>331</v>
      </c>
      <c r="C75" s="3">
        <v>44021.562886158288</v>
      </c>
      <c r="D75" s="3">
        <v>44021.563028465811</v>
      </c>
      <c r="E75" s="2">
        <f t="shared" si="1"/>
        <v>1.4230752276489511E-4</v>
      </c>
    </row>
    <row r="76" spans="1:5" x14ac:dyDescent="0.2">
      <c r="A76">
        <v>75</v>
      </c>
      <c r="B76" t="s">
        <v>689</v>
      </c>
      <c r="C76" s="3">
        <v>44021.563028519471</v>
      </c>
      <c r="D76" s="3">
        <v>44021.563506152059</v>
      </c>
      <c r="E76" s="2">
        <f t="shared" si="1"/>
        <v>4.7763258771738037E-4</v>
      </c>
    </row>
    <row r="77" spans="1:5" x14ac:dyDescent="0.2">
      <c r="A77">
        <v>76</v>
      </c>
      <c r="B77" t="s">
        <v>528</v>
      </c>
      <c r="C77" s="3">
        <v>44021.563506220613</v>
      </c>
      <c r="D77" s="3">
        <v>44021.563853144253</v>
      </c>
      <c r="E77" s="2">
        <f t="shared" si="1"/>
        <v>3.4692363988142461E-4</v>
      </c>
    </row>
    <row r="78" spans="1:5" x14ac:dyDescent="0.2">
      <c r="A78">
        <v>77</v>
      </c>
      <c r="B78" t="s">
        <v>1238</v>
      </c>
      <c r="C78" s="3">
        <v>44021.563853206448</v>
      </c>
      <c r="D78" s="3">
        <v>44021.564280421837</v>
      </c>
      <c r="E78" s="2">
        <f t="shared" si="1"/>
        <v>4.2721538920886815E-4</v>
      </c>
    </row>
    <row r="79" spans="1:5" x14ac:dyDescent="0.2">
      <c r="A79">
        <v>78</v>
      </c>
      <c r="B79" t="s">
        <v>444</v>
      </c>
      <c r="C79" s="3">
        <v>44021.564280493301</v>
      </c>
      <c r="D79" s="3">
        <v>44021.564758785753</v>
      </c>
      <c r="E79" s="2">
        <f t="shared" si="1"/>
        <v>4.7829245158936828E-4</v>
      </c>
    </row>
    <row r="80" spans="1:5" x14ac:dyDescent="0.2">
      <c r="A80">
        <v>79</v>
      </c>
      <c r="B80" t="s">
        <v>211</v>
      </c>
      <c r="C80" s="3">
        <v>44021.564758877867</v>
      </c>
      <c r="D80" s="3">
        <v>44021.565399523482</v>
      </c>
      <c r="E80" s="2">
        <f t="shared" si="1"/>
        <v>6.4064561593113467E-4</v>
      </c>
    </row>
    <row r="81" spans="1:5" x14ac:dyDescent="0.2">
      <c r="A81">
        <v>80</v>
      </c>
      <c r="B81" t="s">
        <v>213</v>
      </c>
      <c r="C81" s="3">
        <v>44021.565399585183</v>
      </c>
      <c r="D81" s="3">
        <v>44021.56586429663</v>
      </c>
      <c r="E81" s="2">
        <f t="shared" si="1"/>
        <v>4.6471144742099568E-4</v>
      </c>
    </row>
    <row r="82" spans="1:5" x14ac:dyDescent="0.2">
      <c r="A82">
        <v>81</v>
      </c>
      <c r="B82" t="s">
        <v>1237</v>
      </c>
      <c r="C82" s="3">
        <v>44021.565864359152</v>
      </c>
      <c r="D82" s="3">
        <v>44021.566267623231</v>
      </c>
      <c r="E82" s="2">
        <f t="shared" si="1"/>
        <v>4.0326407906832173E-4</v>
      </c>
    </row>
    <row r="83" spans="1:5" x14ac:dyDescent="0.2">
      <c r="A83">
        <v>82</v>
      </c>
      <c r="B83" t="s">
        <v>314</v>
      </c>
      <c r="C83" s="3">
        <v>44021.566267693452</v>
      </c>
      <c r="D83" s="3">
        <v>44021.566686302896</v>
      </c>
      <c r="E83" s="2">
        <f t="shared" si="1"/>
        <v>4.186094447504729E-4</v>
      </c>
    </row>
    <row r="84" spans="1:5" x14ac:dyDescent="0.2">
      <c r="A84">
        <v>83</v>
      </c>
      <c r="B84" t="s">
        <v>77</v>
      </c>
      <c r="C84" s="3">
        <v>44021.56668636531</v>
      </c>
      <c r="D84" s="3">
        <v>44021.567209975437</v>
      </c>
      <c r="E84" s="2">
        <f t="shared" si="1"/>
        <v>5.2361012785695493E-4</v>
      </c>
    </row>
    <row r="85" spans="1:5" x14ac:dyDescent="0.2">
      <c r="A85">
        <v>84</v>
      </c>
      <c r="B85" t="s">
        <v>540</v>
      </c>
      <c r="C85" s="3">
        <v>44021.567210041147</v>
      </c>
      <c r="D85" s="3">
        <v>44021.567674542777</v>
      </c>
      <c r="E85" s="2">
        <f t="shared" si="1"/>
        <v>4.6450163063127548E-4</v>
      </c>
    </row>
    <row r="86" spans="1:5" x14ac:dyDescent="0.2">
      <c r="A86">
        <v>85</v>
      </c>
      <c r="B86" t="s">
        <v>563</v>
      </c>
      <c r="C86" s="3">
        <v>44021.567674617108</v>
      </c>
      <c r="D86" s="3">
        <v>44021.568053667281</v>
      </c>
      <c r="E86" s="2">
        <f t="shared" si="1"/>
        <v>3.7905017234152183E-4</v>
      </c>
    </row>
    <row r="87" spans="1:5" x14ac:dyDescent="0.2">
      <c r="A87">
        <v>86</v>
      </c>
      <c r="B87" t="s">
        <v>1236</v>
      </c>
      <c r="C87" s="3">
        <v>44021.568053727096</v>
      </c>
      <c r="D87" s="3">
        <v>44021.568500267211</v>
      </c>
      <c r="E87" s="2">
        <f t="shared" si="1"/>
        <v>4.465401143534109E-4</v>
      </c>
    </row>
    <row r="88" spans="1:5" x14ac:dyDescent="0.2">
      <c r="A88">
        <v>87</v>
      </c>
      <c r="B88" t="s">
        <v>1235</v>
      </c>
      <c r="C88" s="3">
        <v>44021.568500340058</v>
      </c>
      <c r="D88" s="3">
        <v>44021.568948479922</v>
      </c>
      <c r="E88" s="2">
        <f t="shared" si="1"/>
        <v>4.4813986460212618E-4</v>
      </c>
    </row>
    <row r="89" spans="1:5" x14ac:dyDescent="0.2">
      <c r="A89">
        <v>88</v>
      </c>
      <c r="B89" t="s">
        <v>85</v>
      </c>
      <c r="C89" s="3">
        <v>44021.568948545151</v>
      </c>
      <c r="D89" s="3">
        <v>44021.569347800847</v>
      </c>
      <c r="E89" s="2">
        <f t="shared" si="1"/>
        <v>3.9925569581100717E-4</v>
      </c>
    </row>
    <row r="90" spans="1:5" x14ac:dyDescent="0.2">
      <c r="A90">
        <v>89</v>
      </c>
      <c r="B90" t="s">
        <v>199</v>
      </c>
      <c r="C90" s="3">
        <v>44021.569347863348</v>
      </c>
      <c r="D90" s="3">
        <v>44021.569863089993</v>
      </c>
      <c r="E90" s="2">
        <f t="shared" si="1"/>
        <v>5.1522664580261335E-4</v>
      </c>
    </row>
    <row r="91" spans="1:5" x14ac:dyDescent="0.2">
      <c r="A91">
        <v>90</v>
      </c>
      <c r="B91" t="s">
        <v>171</v>
      </c>
      <c r="C91" s="3">
        <v>44021.569863155557</v>
      </c>
      <c r="D91" s="3">
        <v>44021.570124481957</v>
      </c>
      <c r="E91" s="2">
        <f t="shared" si="1"/>
        <v>2.6132640050491318E-4</v>
      </c>
    </row>
    <row r="92" spans="1:5" x14ac:dyDescent="0.2">
      <c r="A92">
        <v>91</v>
      </c>
      <c r="B92" t="s">
        <v>110</v>
      </c>
      <c r="C92" s="3">
        <v>44021.570124544502</v>
      </c>
      <c r="D92" s="3">
        <v>44021.570368022549</v>
      </c>
      <c r="E92" s="2">
        <f t="shared" si="1"/>
        <v>2.43478047195822E-4</v>
      </c>
    </row>
    <row r="93" spans="1:5" x14ac:dyDescent="0.2">
      <c r="A93">
        <v>92</v>
      </c>
      <c r="B93" t="s">
        <v>582</v>
      </c>
      <c r="C93" s="3">
        <v>44021.57036809581</v>
      </c>
      <c r="D93" s="3">
        <v>44021.57039211582</v>
      </c>
      <c r="E93" s="2">
        <f t="shared" si="1"/>
        <v>2.4020009732339531E-5</v>
      </c>
    </row>
    <row r="94" spans="1:5" x14ac:dyDescent="0.2">
      <c r="A94">
        <v>93</v>
      </c>
      <c r="B94" t="s">
        <v>247</v>
      </c>
      <c r="C94" s="3">
        <v>44021.570392184549</v>
      </c>
      <c r="D94" s="3">
        <v>44021.570825820163</v>
      </c>
      <c r="E94" s="2">
        <f t="shared" si="1"/>
        <v>4.3363561417208984E-4</v>
      </c>
    </row>
    <row r="95" spans="1:5" x14ac:dyDescent="0.2">
      <c r="A95">
        <v>94</v>
      </c>
      <c r="B95" t="s">
        <v>241</v>
      </c>
      <c r="C95" s="3">
        <v>44021.570825882489</v>
      </c>
      <c r="D95" s="3">
        <v>44021.571228358822</v>
      </c>
      <c r="E95" s="2">
        <f t="shared" si="1"/>
        <v>4.0247633296530694E-4</v>
      </c>
    </row>
    <row r="96" spans="1:5" x14ac:dyDescent="0.2">
      <c r="A96">
        <v>95</v>
      </c>
      <c r="B96" t="s">
        <v>675</v>
      </c>
      <c r="C96" s="3">
        <v>44021.571228424858</v>
      </c>
      <c r="D96" s="3">
        <v>44021.571681929119</v>
      </c>
      <c r="E96" s="2">
        <f t="shared" si="1"/>
        <v>4.5350426080403849E-4</v>
      </c>
    </row>
    <row r="97" spans="1:5" x14ac:dyDescent="0.2">
      <c r="A97">
        <v>96</v>
      </c>
      <c r="B97" t="s">
        <v>232</v>
      </c>
      <c r="C97" s="3">
        <v>44021.571681997913</v>
      </c>
      <c r="D97" s="3">
        <v>44021.572019769323</v>
      </c>
      <c r="E97" s="2">
        <f t="shared" si="1"/>
        <v>3.3777140924939886E-4</v>
      </c>
    </row>
    <row r="98" spans="1:5" x14ac:dyDescent="0.2">
      <c r="A98">
        <v>97</v>
      </c>
      <c r="B98" t="s">
        <v>465</v>
      </c>
      <c r="C98" s="3">
        <v>44021.572019831678</v>
      </c>
      <c r="D98" s="3">
        <v>44021.572410912348</v>
      </c>
      <c r="E98" s="2">
        <f t="shared" si="1"/>
        <v>3.9108066994231194E-4</v>
      </c>
    </row>
    <row r="99" spans="1:5" x14ac:dyDescent="0.2">
      <c r="A99">
        <v>98</v>
      </c>
      <c r="B99" t="s">
        <v>1234</v>
      </c>
      <c r="C99" s="3">
        <v>44021.572410974717</v>
      </c>
      <c r="D99" s="3">
        <v>44021.572689328917</v>
      </c>
      <c r="E99" s="2">
        <f t="shared" si="1"/>
        <v>2.7835420041810721E-4</v>
      </c>
    </row>
    <row r="100" spans="1:5" x14ac:dyDescent="0.2">
      <c r="A100">
        <v>99</v>
      </c>
      <c r="B100" t="s">
        <v>484</v>
      </c>
      <c r="C100" s="3">
        <v>44021.572689396933</v>
      </c>
      <c r="D100" s="3">
        <v>44021.573157745966</v>
      </c>
      <c r="E100" s="2">
        <f t="shared" si="1"/>
        <v>4.6834903332637623E-4</v>
      </c>
    </row>
    <row r="101" spans="1:5" x14ac:dyDescent="0.2">
      <c r="A101">
        <v>100</v>
      </c>
      <c r="B101" t="s">
        <v>1233</v>
      </c>
      <c r="C101" s="3">
        <v>44021.573157811094</v>
      </c>
      <c r="D101" s="3">
        <v>44021.573659174603</v>
      </c>
      <c r="E101" s="2">
        <f t="shared" si="1"/>
        <v>5.0136350910179317E-4</v>
      </c>
    </row>
    <row r="102" spans="1:5" x14ac:dyDescent="0.2">
      <c r="A102">
        <v>101</v>
      </c>
      <c r="B102" t="s">
        <v>511</v>
      </c>
      <c r="C102" s="3">
        <v>44021.573659237692</v>
      </c>
      <c r="D102" s="3">
        <v>44021.574024190573</v>
      </c>
      <c r="E102" s="2">
        <f t="shared" si="1"/>
        <v>3.64952880772762E-4</v>
      </c>
    </row>
    <row r="103" spans="1:5" x14ac:dyDescent="0.2">
      <c r="A103">
        <v>102</v>
      </c>
      <c r="B103" t="s">
        <v>390</v>
      </c>
      <c r="C103" s="3">
        <v>44021.574024256777</v>
      </c>
      <c r="D103" s="3">
        <v>44021.574487897968</v>
      </c>
      <c r="E103" s="2">
        <f t="shared" si="1"/>
        <v>4.6364119043573737E-4</v>
      </c>
    </row>
    <row r="104" spans="1:5" x14ac:dyDescent="0.2">
      <c r="A104">
        <v>103</v>
      </c>
      <c r="B104" t="s">
        <v>1232</v>
      </c>
      <c r="C104" s="3">
        <v>44021.57448796487</v>
      </c>
      <c r="D104" s="3">
        <v>44021.574924306973</v>
      </c>
      <c r="E104" s="2">
        <f t="shared" si="1"/>
        <v>4.3634210305754095E-4</v>
      </c>
    </row>
    <row r="105" spans="1:5" x14ac:dyDescent="0.2">
      <c r="A105">
        <v>104</v>
      </c>
      <c r="B105" t="s">
        <v>607</v>
      </c>
      <c r="C105" s="3">
        <v>44021.574924370107</v>
      </c>
      <c r="D105" s="3">
        <v>44021.575426272502</v>
      </c>
      <c r="E105" s="2">
        <f t="shared" si="1"/>
        <v>5.0190239562653005E-4</v>
      </c>
    </row>
    <row r="106" spans="1:5" x14ac:dyDescent="0.2">
      <c r="A106">
        <v>105</v>
      </c>
      <c r="B106" t="s">
        <v>230</v>
      </c>
      <c r="C106" s="3">
        <v>44021.575426349533</v>
      </c>
      <c r="D106" s="3">
        <v>44021.575819874291</v>
      </c>
      <c r="E106" s="2">
        <f t="shared" si="1"/>
        <v>3.9352475869236514E-4</v>
      </c>
    </row>
    <row r="107" spans="1:5" x14ac:dyDescent="0.2">
      <c r="A107">
        <v>106</v>
      </c>
      <c r="B107" t="s">
        <v>641</v>
      </c>
      <c r="C107" s="3">
        <v>44021.575819937287</v>
      </c>
      <c r="D107" s="3">
        <v>44021.576316358784</v>
      </c>
      <c r="E107" s="2">
        <f t="shared" si="1"/>
        <v>4.9642149679129943E-4</v>
      </c>
    </row>
    <row r="108" spans="1:5" x14ac:dyDescent="0.2">
      <c r="A108">
        <v>107</v>
      </c>
      <c r="B108" t="s">
        <v>409</v>
      </c>
      <c r="C108" s="3">
        <v>44021.576316427432</v>
      </c>
      <c r="D108" s="3">
        <v>44021.576845075382</v>
      </c>
      <c r="E108" s="2">
        <f t="shared" si="1"/>
        <v>5.2864794997731224E-4</v>
      </c>
    </row>
    <row r="109" spans="1:5" x14ac:dyDescent="0.2">
      <c r="A109">
        <v>108</v>
      </c>
      <c r="B109" t="s">
        <v>1231</v>
      </c>
      <c r="C109" s="3">
        <v>44021.576845133517</v>
      </c>
      <c r="D109" s="3">
        <v>44021.57727339831</v>
      </c>
      <c r="E109" s="2">
        <f t="shared" si="1"/>
        <v>4.2826479329960421E-4</v>
      </c>
    </row>
    <row r="110" spans="1:5" x14ac:dyDescent="0.2">
      <c r="A110">
        <v>109</v>
      </c>
      <c r="B110" t="s">
        <v>329</v>
      </c>
      <c r="C110" s="3">
        <v>44021.577273461407</v>
      </c>
      <c r="D110" s="3">
        <v>44021.577686169992</v>
      </c>
      <c r="E110" s="2">
        <f t="shared" si="1"/>
        <v>4.1270858491770923E-4</v>
      </c>
    </row>
    <row r="111" spans="1:5" x14ac:dyDescent="0.2">
      <c r="A111">
        <v>110</v>
      </c>
      <c r="B111" t="s">
        <v>670</v>
      </c>
      <c r="C111" s="3">
        <v>44021.577686232849</v>
      </c>
      <c r="D111" s="3">
        <v>44021.578127733483</v>
      </c>
      <c r="E111" s="2">
        <f t="shared" si="1"/>
        <v>4.4150063331471756E-4</v>
      </c>
    </row>
    <row r="112" spans="1:5" x14ac:dyDescent="0.2">
      <c r="A112">
        <v>111</v>
      </c>
      <c r="B112" t="s">
        <v>572</v>
      </c>
      <c r="C112" s="3">
        <v>44021.578127799083</v>
      </c>
      <c r="D112" s="3">
        <v>44021.578593975843</v>
      </c>
      <c r="E112" s="2">
        <f t="shared" si="1"/>
        <v>4.661767598008737E-4</v>
      </c>
    </row>
    <row r="113" spans="1:5" x14ac:dyDescent="0.2">
      <c r="A113">
        <v>112</v>
      </c>
      <c r="B113" t="s">
        <v>337</v>
      </c>
      <c r="C113" s="3">
        <v>44021.578594041493</v>
      </c>
      <c r="D113" s="3">
        <v>44021.579073886438</v>
      </c>
      <c r="E113" s="2">
        <f t="shared" si="1"/>
        <v>4.7984494449337944E-4</v>
      </c>
    </row>
    <row r="114" spans="1:5" x14ac:dyDescent="0.2">
      <c r="A114">
        <v>113</v>
      </c>
      <c r="B114" t="s">
        <v>148</v>
      </c>
      <c r="C114" s="3">
        <v>44021.579073965171</v>
      </c>
      <c r="D114" s="3">
        <v>44021.579465547809</v>
      </c>
      <c r="E114" s="2">
        <f t="shared" si="1"/>
        <v>3.9158263825811446E-4</v>
      </c>
    </row>
    <row r="115" spans="1:5" x14ac:dyDescent="0.2">
      <c r="A115">
        <v>114</v>
      </c>
      <c r="B115" t="s">
        <v>417</v>
      </c>
      <c r="C115" s="3">
        <v>44021.57946561381</v>
      </c>
      <c r="D115" s="3">
        <v>44021.579669449537</v>
      </c>
      <c r="E115" s="2">
        <f t="shared" si="1"/>
        <v>2.0383572700666264E-4</v>
      </c>
    </row>
    <row r="116" spans="1:5" x14ac:dyDescent="0.2">
      <c r="A116">
        <v>115</v>
      </c>
      <c r="B116" t="s">
        <v>603</v>
      </c>
      <c r="C116" s="3">
        <v>44021.579669512663</v>
      </c>
      <c r="D116" s="3">
        <v>44021.579914335693</v>
      </c>
      <c r="E116" s="2">
        <f t="shared" si="1"/>
        <v>2.4482302978867665E-4</v>
      </c>
    </row>
    <row r="117" spans="1:5" x14ac:dyDescent="0.2">
      <c r="A117">
        <v>116</v>
      </c>
      <c r="B117" t="s">
        <v>1230</v>
      </c>
      <c r="C117" s="3">
        <v>44021.579914497561</v>
      </c>
      <c r="D117" s="3">
        <v>44021.580350390257</v>
      </c>
      <c r="E117" s="2">
        <f t="shared" si="1"/>
        <v>4.358926962595433E-4</v>
      </c>
    </row>
    <row r="118" spans="1:5" x14ac:dyDescent="0.2">
      <c r="A118">
        <v>117</v>
      </c>
      <c r="B118" t="s">
        <v>398</v>
      </c>
      <c r="C118" s="3">
        <v>44021.580350457327</v>
      </c>
      <c r="D118" s="3">
        <v>44021.580828748389</v>
      </c>
      <c r="E118" s="2">
        <f t="shared" si="1"/>
        <v>4.7829106188146397E-4</v>
      </c>
    </row>
    <row r="119" spans="1:5" x14ac:dyDescent="0.2">
      <c r="A119">
        <v>118</v>
      </c>
      <c r="B119" t="s">
        <v>167</v>
      </c>
      <c r="C119" s="3">
        <v>44021.580828811959</v>
      </c>
      <c r="D119" s="3">
        <v>44021.581003046318</v>
      </c>
      <c r="E119" s="2">
        <f t="shared" si="1"/>
        <v>1.7423435929231346E-4</v>
      </c>
    </row>
    <row r="120" spans="1:5" x14ac:dyDescent="0.2">
      <c r="A120">
        <v>119</v>
      </c>
      <c r="B120" t="s">
        <v>647</v>
      </c>
      <c r="C120" s="3">
        <v>44021.581003117142</v>
      </c>
      <c r="D120" s="3">
        <v>44021.581391838627</v>
      </c>
      <c r="E120" s="2">
        <f t="shared" si="1"/>
        <v>3.8872148434165865E-4</v>
      </c>
    </row>
    <row r="121" spans="1:5" x14ac:dyDescent="0.2">
      <c r="A121">
        <v>120</v>
      </c>
      <c r="B121" t="s">
        <v>513</v>
      </c>
      <c r="C121" s="3">
        <v>44021.581391902502</v>
      </c>
      <c r="D121" s="3">
        <v>44021.58178032971</v>
      </c>
      <c r="E121" s="2">
        <f t="shared" si="1"/>
        <v>3.88427208235953E-4</v>
      </c>
    </row>
    <row r="122" spans="1:5" x14ac:dyDescent="0.2">
      <c r="A122">
        <v>121</v>
      </c>
      <c r="B122" t="s">
        <v>591</v>
      </c>
      <c r="C122" s="3">
        <v>44021.581780396184</v>
      </c>
      <c r="D122" s="3">
        <v>44021.58214090531</v>
      </c>
      <c r="E122" s="2">
        <f t="shared" si="1"/>
        <v>3.6050912603968754E-4</v>
      </c>
    </row>
    <row r="123" spans="1:5" x14ac:dyDescent="0.2">
      <c r="A123">
        <v>122</v>
      </c>
      <c r="B123" t="s">
        <v>605</v>
      </c>
      <c r="C123" s="3">
        <v>44021.582140971434</v>
      </c>
      <c r="D123" s="3">
        <v>44021.582571453218</v>
      </c>
      <c r="E123" s="2">
        <f t="shared" si="1"/>
        <v>4.3048178486060351E-4</v>
      </c>
    </row>
    <row r="124" spans="1:5" x14ac:dyDescent="0.2">
      <c r="A124">
        <v>123</v>
      </c>
      <c r="B124" t="s">
        <v>361</v>
      </c>
      <c r="C124" s="3">
        <v>44021.582571507381</v>
      </c>
      <c r="D124" s="3">
        <v>44021.583159169772</v>
      </c>
      <c r="E124" s="2">
        <f t="shared" si="1"/>
        <v>5.8766239089891315E-4</v>
      </c>
    </row>
    <row r="125" spans="1:5" x14ac:dyDescent="0.2">
      <c r="A125">
        <v>124</v>
      </c>
      <c r="B125" t="s">
        <v>226</v>
      </c>
      <c r="C125" s="3">
        <v>44021.583159240567</v>
      </c>
      <c r="D125" s="3">
        <v>44021.583616266667</v>
      </c>
      <c r="E125" s="2">
        <f t="shared" si="1"/>
        <v>4.5702610077569261E-4</v>
      </c>
    </row>
    <row r="126" spans="1:5" x14ac:dyDescent="0.2">
      <c r="A126">
        <v>125</v>
      </c>
      <c r="B126" t="s">
        <v>58</v>
      </c>
      <c r="C126" s="3">
        <v>44021.583616326658</v>
      </c>
      <c r="D126" s="3">
        <v>44021.583907863169</v>
      </c>
      <c r="E126" s="2">
        <f t="shared" si="1"/>
        <v>2.9153651121305302E-4</v>
      </c>
    </row>
    <row r="127" spans="1:5" x14ac:dyDescent="0.2">
      <c r="A127">
        <v>126</v>
      </c>
      <c r="B127" t="s">
        <v>371</v>
      </c>
      <c r="C127" s="3">
        <v>44021.583907929868</v>
      </c>
      <c r="D127" s="3">
        <v>44021.58438383582</v>
      </c>
      <c r="E127" s="2">
        <f t="shared" si="1"/>
        <v>4.7590595204383135E-4</v>
      </c>
    </row>
    <row r="128" spans="1:5" x14ac:dyDescent="0.2">
      <c r="A128">
        <v>127</v>
      </c>
      <c r="B128" t="s">
        <v>316</v>
      </c>
      <c r="C128" s="3">
        <v>44021.584383902271</v>
      </c>
      <c r="D128" s="3">
        <v>44021.584816338</v>
      </c>
      <c r="E128" s="2">
        <f t="shared" si="1"/>
        <v>4.3243572872597724E-4</v>
      </c>
    </row>
    <row r="129" spans="1:5" x14ac:dyDescent="0.2">
      <c r="A129">
        <v>128</v>
      </c>
      <c r="B129" t="s">
        <v>601</v>
      </c>
      <c r="C129" s="3">
        <v>44021.584816378541</v>
      </c>
      <c r="D129" s="3">
        <v>44021.585272889453</v>
      </c>
      <c r="E129" s="2">
        <f t="shared" si="1"/>
        <v>4.5651091204490513E-4</v>
      </c>
    </row>
    <row r="130" spans="1:5" x14ac:dyDescent="0.2">
      <c r="A130">
        <v>129</v>
      </c>
      <c r="B130" t="s">
        <v>422</v>
      </c>
      <c r="C130" s="3">
        <v>44021.585272952827</v>
      </c>
      <c r="D130" s="3">
        <v>44021.585707566031</v>
      </c>
      <c r="E130" s="2">
        <f t="shared" ref="E130:E193" si="2">D130-C130</f>
        <v>4.3461320456117392E-4</v>
      </c>
    </row>
    <row r="131" spans="1:5" x14ac:dyDescent="0.2">
      <c r="A131">
        <v>130</v>
      </c>
      <c r="B131" t="s">
        <v>430</v>
      </c>
      <c r="C131" s="3">
        <v>44021.585707632606</v>
      </c>
      <c r="D131" s="3">
        <v>44021.586324197648</v>
      </c>
      <c r="E131" s="2">
        <f t="shared" si="2"/>
        <v>6.1656504112761468E-4</v>
      </c>
    </row>
    <row r="132" spans="1:5" x14ac:dyDescent="0.2">
      <c r="A132">
        <v>131</v>
      </c>
      <c r="B132" t="s">
        <v>140</v>
      </c>
      <c r="C132" s="3">
        <v>44021.586324261327</v>
      </c>
      <c r="D132" s="3">
        <v>44021.586775110467</v>
      </c>
      <c r="E132" s="2">
        <f t="shared" si="2"/>
        <v>4.5084914017934352E-4</v>
      </c>
    </row>
    <row r="133" spans="1:5" x14ac:dyDescent="0.2">
      <c r="A133">
        <v>132</v>
      </c>
      <c r="B133" t="s">
        <v>192</v>
      </c>
      <c r="C133" s="3">
        <v>44021.586775170297</v>
      </c>
      <c r="D133" s="3">
        <v>44021.587264122812</v>
      </c>
      <c r="E133" s="2">
        <f t="shared" si="2"/>
        <v>4.8895251529756933E-4</v>
      </c>
    </row>
    <row r="134" spans="1:5" x14ac:dyDescent="0.2">
      <c r="A134">
        <v>133</v>
      </c>
      <c r="B134" t="s">
        <v>557</v>
      </c>
      <c r="C134" s="3">
        <v>44021.587264189511</v>
      </c>
      <c r="D134" s="3">
        <v>44021.587480880997</v>
      </c>
      <c r="E134" s="2">
        <f t="shared" si="2"/>
        <v>2.1669148554792628E-4</v>
      </c>
    </row>
    <row r="135" spans="1:5" x14ac:dyDescent="0.2">
      <c r="A135">
        <v>134</v>
      </c>
      <c r="B135" t="s">
        <v>8</v>
      </c>
      <c r="C135" s="3">
        <v>44021.587480947746</v>
      </c>
      <c r="D135" s="3">
        <v>44021.587875780097</v>
      </c>
      <c r="E135" s="2">
        <f t="shared" si="2"/>
        <v>3.948323501390405E-4</v>
      </c>
    </row>
    <row r="136" spans="1:5" x14ac:dyDescent="0.2">
      <c r="A136">
        <v>135</v>
      </c>
      <c r="B136" t="s">
        <v>12</v>
      </c>
      <c r="C136" s="3">
        <v>44021.587875849233</v>
      </c>
      <c r="D136" s="3">
        <v>44021.588333304673</v>
      </c>
      <c r="E136" s="2">
        <f t="shared" si="2"/>
        <v>4.5745544048259035E-4</v>
      </c>
    </row>
    <row r="137" spans="1:5" x14ac:dyDescent="0.2">
      <c r="A137">
        <v>136</v>
      </c>
      <c r="B137" t="s">
        <v>1229</v>
      </c>
      <c r="C137" s="3">
        <v>44021.588333371619</v>
      </c>
      <c r="D137" s="3">
        <v>44021.588376566491</v>
      </c>
      <c r="E137" s="2">
        <f t="shared" si="2"/>
        <v>4.3194871977902949E-5</v>
      </c>
    </row>
    <row r="138" spans="1:5" x14ac:dyDescent="0.2">
      <c r="A138">
        <v>137</v>
      </c>
      <c r="B138" t="s">
        <v>1228</v>
      </c>
      <c r="C138" s="3">
        <v>44021.588376604188</v>
      </c>
      <c r="D138" s="3">
        <v>44021.588816529387</v>
      </c>
      <c r="E138" s="2">
        <f t="shared" si="2"/>
        <v>4.3992519931634888E-4</v>
      </c>
    </row>
    <row r="139" spans="1:5" x14ac:dyDescent="0.2">
      <c r="A139">
        <v>138</v>
      </c>
      <c r="B139" t="s">
        <v>134</v>
      </c>
      <c r="C139" s="3">
        <v>44021.588816592928</v>
      </c>
      <c r="D139" s="3">
        <v>44021.589291264441</v>
      </c>
      <c r="E139" s="2">
        <f t="shared" si="2"/>
        <v>4.7467151307500899E-4</v>
      </c>
    </row>
    <row r="140" spans="1:5" x14ac:dyDescent="0.2">
      <c r="A140">
        <v>139</v>
      </c>
      <c r="B140" t="s">
        <v>249</v>
      </c>
      <c r="C140" s="3">
        <v>44021.589291331038</v>
      </c>
      <c r="D140" s="3">
        <v>44021.589625393222</v>
      </c>
      <c r="E140" s="2">
        <f t="shared" si="2"/>
        <v>3.3406218426534906E-4</v>
      </c>
    </row>
    <row r="141" spans="1:5" x14ac:dyDescent="0.2">
      <c r="A141">
        <v>140</v>
      </c>
      <c r="B141" t="s">
        <v>20</v>
      </c>
      <c r="C141" s="3">
        <v>44021.589625456807</v>
      </c>
      <c r="D141" s="3">
        <v>44021.590054048756</v>
      </c>
      <c r="E141" s="2">
        <f t="shared" si="2"/>
        <v>4.2859194945776835E-4</v>
      </c>
    </row>
    <row r="142" spans="1:5" x14ac:dyDescent="0.2">
      <c r="A142">
        <v>141</v>
      </c>
      <c r="B142" t="s">
        <v>523</v>
      </c>
      <c r="C142" s="3">
        <v>44021.590054112232</v>
      </c>
      <c r="D142" s="3">
        <v>44021.590738082057</v>
      </c>
      <c r="E142" s="2">
        <f t="shared" si="2"/>
        <v>6.8396982533158734E-4</v>
      </c>
    </row>
    <row r="143" spans="1:5" x14ac:dyDescent="0.2">
      <c r="A143">
        <v>142</v>
      </c>
      <c r="B143" t="s">
        <v>220</v>
      </c>
      <c r="C143" s="3">
        <v>44021.590738153813</v>
      </c>
      <c r="D143" s="3">
        <v>44021.591017625447</v>
      </c>
      <c r="E143" s="2">
        <f t="shared" si="2"/>
        <v>2.7947163471253589E-4</v>
      </c>
    </row>
    <row r="144" spans="1:5" x14ac:dyDescent="0.2">
      <c r="A144">
        <v>143</v>
      </c>
      <c r="B144" t="s">
        <v>530</v>
      </c>
      <c r="C144" s="3">
        <v>44021.591017692277</v>
      </c>
      <c r="D144" s="3">
        <v>44021.591474521963</v>
      </c>
      <c r="E144" s="2">
        <f t="shared" si="2"/>
        <v>4.5682968629989773E-4</v>
      </c>
    </row>
    <row r="145" spans="1:5" x14ac:dyDescent="0.2">
      <c r="A145">
        <v>144</v>
      </c>
      <c r="B145" t="s">
        <v>394</v>
      </c>
      <c r="C145" s="3">
        <v>44021.591474591063</v>
      </c>
      <c r="D145" s="3">
        <v>44021.591572756479</v>
      </c>
      <c r="E145" s="2">
        <f t="shared" si="2"/>
        <v>9.8165415693074465E-5</v>
      </c>
    </row>
    <row r="146" spans="1:5" x14ac:dyDescent="0.2">
      <c r="A146">
        <v>145</v>
      </c>
      <c r="B146" t="s">
        <v>660</v>
      </c>
      <c r="C146" s="3">
        <v>44021.591572819758</v>
      </c>
      <c r="D146" s="3">
        <v>44021.59197267508</v>
      </c>
      <c r="E146" s="2">
        <f t="shared" si="2"/>
        <v>3.9985532202990726E-4</v>
      </c>
    </row>
    <row r="147" spans="1:5" x14ac:dyDescent="0.2">
      <c r="A147">
        <v>146</v>
      </c>
      <c r="B147" t="s">
        <v>365</v>
      </c>
      <c r="C147" s="3">
        <v>44021.591972722708</v>
      </c>
      <c r="D147" s="3">
        <v>44021.592398267538</v>
      </c>
      <c r="E147" s="2">
        <f t="shared" si="2"/>
        <v>4.2554482934065163E-4</v>
      </c>
    </row>
    <row r="148" spans="1:5" x14ac:dyDescent="0.2">
      <c r="A148">
        <v>147</v>
      </c>
      <c r="B148" t="s">
        <v>612</v>
      </c>
      <c r="C148" s="3">
        <v>44021.592398336878</v>
      </c>
      <c r="D148" s="3">
        <v>44021.594064229314</v>
      </c>
      <c r="E148" s="2">
        <f t="shared" si="2"/>
        <v>1.6658924359944649E-3</v>
      </c>
    </row>
    <row r="149" spans="1:5" x14ac:dyDescent="0.2">
      <c r="A149">
        <v>148</v>
      </c>
      <c r="B149" t="s">
        <v>1227</v>
      </c>
      <c r="C149" s="3">
        <v>44021.594064295772</v>
      </c>
      <c r="D149" s="3">
        <v>44021.594549577327</v>
      </c>
      <c r="E149" s="2">
        <f t="shared" si="2"/>
        <v>4.8528155457461253E-4</v>
      </c>
    </row>
    <row r="150" spans="1:5" x14ac:dyDescent="0.2">
      <c r="A150">
        <v>149</v>
      </c>
      <c r="B150" t="s">
        <v>369</v>
      </c>
      <c r="C150" s="3">
        <v>44021.594549643611</v>
      </c>
      <c r="D150" s="3">
        <v>44021.595138886689</v>
      </c>
      <c r="E150" s="2">
        <f t="shared" si="2"/>
        <v>5.8924307813867927E-4</v>
      </c>
    </row>
    <row r="151" spans="1:5" x14ac:dyDescent="0.2">
      <c r="A151">
        <v>150</v>
      </c>
      <c r="B151" t="s">
        <v>161</v>
      </c>
      <c r="C151" s="3">
        <v>44021.595138972822</v>
      </c>
      <c r="D151" s="3">
        <v>44021.595315844388</v>
      </c>
      <c r="E151" s="2">
        <f t="shared" si="2"/>
        <v>1.7687156650936231E-4</v>
      </c>
    </row>
    <row r="152" spans="1:5" x14ac:dyDescent="0.2">
      <c r="A152">
        <v>151</v>
      </c>
      <c r="B152" t="s">
        <v>452</v>
      </c>
      <c r="C152" s="3">
        <v>44021.59531589473</v>
      </c>
      <c r="D152" s="3">
        <v>44021.59548387718</v>
      </c>
      <c r="E152" s="2">
        <f t="shared" si="2"/>
        <v>1.6798244905658066E-4</v>
      </c>
    </row>
    <row r="153" spans="1:5" x14ac:dyDescent="0.2">
      <c r="A153">
        <v>152</v>
      </c>
      <c r="B153" t="s">
        <v>509</v>
      </c>
      <c r="C153" s="3">
        <v>44021.595483940859</v>
      </c>
      <c r="D153" s="3">
        <v>44021.595973275427</v>
      </c>
      <c r="E153" s="2">
        <f t="shared" si="2"/>
        <v>4.8933456855593249E-4</v>
      </c>
    </row>
    <row r="154" spans="1:5" x14ac:dyDescent="0.2">
      <c r="A154">
        <v>153</v>
      </c>
      <c r="B154" t="s">
        <v>599</v>
      </c>
      <c r="C154" s="3">
        <v>44021.595973345138</v>
      </c>
      <c r="D154" s="3">
        <v>44021.596407948542</v>
      </c>
      <c r="E154" s="2">
        <f t="shared" si="2"/>
        <v>4.3460340384626761E-4</v>
      </c>
    </row>
    <row r="155" spans="1:5" x14ac:dyDescent="0.2">
      <c r="A155">
        <v>154</v>
      </c>
      <c r="B155" t="s">
        <v>209</v>
      </c>
      <c r="C155" s="3">
        <v>44021.596408011763</v>
      </c>
      <c r="D155" s="3">
        <v>44021.596793213997</v>
      </c>
      <c r="E155" s="2">
        <f t="shared" si="2"/>
        <v>3.8520223461091518E-4</v>
      </c>
    </row>
    <row r="156" spans="1:5" x14ac:dyDescent="0.2">
      <c r="A156">
        <v>155</v>
      </c>
      <c r="B156" t="s">
        <v>1226</v>
      </c>
      <c r="C156" s="3">
        <v>44021.596793278193</v>
      </c>
      <c r="D156" s="3">
        <v>44021.597272347382</v>
      </c>
      <c r="E156" s="2">
        <f t="shared" si="2"/>
        <v>4.7906918916851282E-4</v>
      </c>
    </row>
    <row r="157" spans="1:5" x14ac:dyDescent="0.2">
      <c r="A157">
        <v>156</v>
      </c>
      <c r="B157" t="s">
        <v>152</v>
      </c>
      <c r="C157" s="3">
        <v>44021.597272384781</v>
      </c>
      <c r="D157" s="3">
        <v>44021.597412271512</v>
      </c>
      <c r="E157" s="2">
        <f t="shared" si="2"/>
        <v>1.3988673163112253E-4</v>
      </c>
    </row>
    <row r="158" spans="1:5" x14ac:dyDescent="0.2">
      <c r="A158">
        <v>157</v>
      </c>
      <c r="B158" t="s">
        <v>327</v>
      </c>
      <c r="C158" s="3">
        <v>44021.597412335897</v>
      </c>
      <c r="D158" s="3">
        <v>44021.597796121583</v>
      </c>
      <c r="E158" s="2">
        <f t="shared" si="2"/>
        <v>3.8378568569896743E-4</v>
      </c>
    </row>
    <row r="159" spans="1:5" x14ac:dyDescent="0.2">
      <c r="A159">
        <v>158</v>
      </c>
      <c r="B159" t="s">
        <v>41</v>
      </c>
      <c r="C159" s="3">
        <v>44021.597796184942</v>
      </c>
      <c r="D159" s="3">
        <v>44021.598268133239</v>
      </c>
      <c r="E159" s="2">
        <f t="shared" si="2"/>
        <v>4.7194829676300287E-4</v>
      </c>
    </row>
    <row r="160" spans="1:5" x14ac:dyDescent="0.2">
      <c r="A160">
        <v>159</v>
      </c>
      <c r="B160" t="s">
        <v>323</v>
      </c>
      <c r="C160" s="3">
        <v>44021.598268171612</v>
      </c>
      <c r="D160" s="3">
        <v>44021.598391679086</v>
      </c>
      <c r="E160" s="2">
        <f t="shared" si="2"/>
        <v>1.2350747419986874E-4</v>
      </c>
    </row>
    <row r="161" spans="1:5" x14ac:dyDescent="0.2">
      <c r="A161">
        <v>160</v>
      </c>
      <c r="B161" t="s">
        <v>614</v>
      </c>
      <c r="C161" s="3">
        <v>44021.59839174302</v>
      </c>
      <c r="D161" s="3">
        <v>44021.598958911723</v>
      </c>
      <c r="E161" s="2">
        <f t="shared" si="2"/>
        <v>5.6716870312811807E-4</v>
      </c>
    </row>
    <row r="162" spans="1:5" x14ac:dyDescent="0.2">
      <c r="A162">
        <v>161</v>
      </c>
      <c r="B162" t="s">
        <v>532</v>
      </c>
      <c r="C162" s="3">
        <v>44021.598958977767</v>
      </c>
      <c r="D162" s="3">
        <v>44021.599363879322</v>
      </c>
      <c r="E162" s="2">
        <f t="shared" si="2"/>
        <v>4.0490155515726656E-4</v>
      </c>
    </row>
    <row r="163" spans="1:5" x14ac:dyDescent="0.2">
      <c r="A163">
        <v>162</v>
      </c>
      <c r="B163" t="s">
        <v>1225</v>
      </c>
      <c r="C163" s="3">
        <v>44021.599363945883</v>
      </c>
      <c r="D163" s="3">
        <v>44021.599787128522</v>
      </c>
      <c r="E163" s="2">
        <f t="shared" si="2"/>
        <v>4.2318263876950368E-4</v>
      </c>
    </row>
    <row r="164" spans="1:5" x14ac:dyDescent="0.2">
      <c r="A164">
        <v>163</v>
      </c>
      <c r="B164" t="s">
        <v>432</v>
      </c>
      <c r="C164" s="3">
        <v>44021.5997872031</v>
      </c>
      <c r="D164" s="3">
        <v>44021.600221874978</v>
      </c>
      <c r="E164" s="2">
        <f t="shared" si="2"/>
        <v>4.3467187788337469E-4</v>
      </c>
    </row>
    <row r="165" spans="1:5" x14ac:dyDescent="0.2">
      <c r="A165">
        <v>164</v>
      </c>
      <c r="B165" t="s">
        <v>555</v>
      </c>
      <c r="C165" s="3">
        <v>44021.600221938679</v>
      </c>
      <c r="D165" s="3">
        <v>44021.600636365612</v>
      </c>
      <c r="E165" s="2">
        <f t="shared" si="2"/>
        <v>4.144269332755357E-4</v>
      </c>
    </row>
    <row r="166" spans="1:5" x14ac:dyDescent="0.2">
      <c r="A166">
        <v>165</v>
      </c>
      <c r="B166" t="s">
        <v>407</v>
      </c>
      <c r="C166" s="3">
        <v>44021.600636431482</v>
      </c>
      <c r="D166" s="3">
        <v>44021.601066360869</v>
      </c>
      <c r="E166" s="2">
        <f t="shared" si="2"/>
        <v>4.2992938688257709E-4</v>
      </c>
    </row>
    <row r="167" spans="1:5" x14ac:dyDescent="0.2">
      <c r="A167">
        <v>166</v>
      </c>
      <c r="B167" t="s">
        <v>668</v>
      </c>
      <c r="C167" s="3">
        <v>44021.601066427967</v>
      </c>
      <c r="D167" s="3">
        <v>44021.601185425992</v>
      </c>
      <c r="E167" s="2">
        <f t="shared" si="2"/>
        <v>1.1899802484549582E-4</v>
      </c>
    </row>
    <row r="168" spans="1:5" x14ac:dyDescent="0.2">
      <c r="A168">
        <v>167</v>
      </c>
      <c r="B168" t="s">
        <v>87</v>
      </c>
      <c r="C168" s="3">
        <v>44021.601185493128</v>
      </c>
      <c r="D168" s="3">
        <v>44021.601636481762</v>
      </c>
      <c r="E168" s="2">
        <f t="shared" si="2"/>
        <v>4.5098863483872265E-4</v>
      </c>
    </row>
    <row r="169" spans="1:5" x14ac:dyDescent="0.2">
      <c r="A169">
        <v>168</v>
      </c>
      <c r="B169" t="s">
        <v>463</v>
      </c>
      <c r="C169" s="3">
        <v>44021.601636549618</v>
      </c>
      <c r="D169" s="3">
        <v>44021.602074772411</v>
      </c>
      <c r="E169" s="2">
        <f t="shared" si="2"/>
        <v>4.3822279258165509E-4</v>
      </c>
    </row>
    <row r="170" spans="1:5" x14ac:dyDescent="0.2">
      <c r="A170">
        <v>169</v>
      </c>
      <c r="B170" t="s">
        <v>251</v>
      </c>
      <c r="C170" s="3">
        <v>44021.602074839917</v>
      </c>
      <c r="D170" s="3">
        <v>44021.602486231561</v>
      </c>
      <c r="E170" s="2">
        <f t="shared" si="2"/>
        <v>4.1139164386549965E-4</v>
      </c>
    </row>
    <row r="171" spans="1:5" x14ac:dyDescent="0.2">
      <c r="A171">
        <v>170</v>
      </c>
      <c r="B171" t="s">
        <v>610</v>
      </c>
      <c r="C171" s="3">
        <v>44021.602486298179</v>
      </c>
      <c r="D171" s="3">
        <v>44021.602889502123</v>
      </c>
      <c r="E171" s="2">
        <f t="shared" si="2"/>
        <v>4.0320394327864051E-4</v>
      </c>
    </row>
    <row r="172" spans="1:5" x14ac:dyDescent="0.2">
      <c r="A172">
        <v>171</v>
      </c>
      <c r="B172" t="s">
        <v>64</v>
      </c>
      <c r="C172" s="3">
        <v>44021.602889567497</v>
      </c>
      <c r="D172" s="3">
        <v>44021.603328154037</v>
      </c>
      <c r="E172" s="2">
        <f t="shared" si="2"/>
        <v>4.3858653953066096E-4</v>
      </c>
    </row>
    <row r="173" spans="1:5" x14ac:dyDescent="0.2">
      <c r="A173">
        <v>172</v>
      </c>
      <c r="B173" t="s">
        <v>428</v>
      </c>
      <c r="C173" s="3">
        <v>44021.60332821749</v>
      </c>
      <c r="D173" s="3">
        <v>44021.603710825337</v>
      </c>
      <c r="E173" s="2">
        <f t="shared" si="2"/>
        <v>3.826078464044258E-4</v>
      </c>
    </row>
    <row r="174" spans="1:5" x14ac:dyDescent="0.2">
      <c r="A174">
        <v>173</v>
      </c>
      <c r="B174" t="s">
        <v>450</v>
      </c>
      <c r="C174" s="3">
        <v>44021.603710875301</v>
      </c>
      <c r="D174" s="3">
        <v>44021.604219379013</v>
      </c>
      <c r="E174" s="2">
        <f t="shared" si="2"/>
        <v>5.0850371189881116E-4</v>
      </c>
    </row>
    <row r="175" spans="1:5" x14ac:dyDescent="0.2">
      <c r="A175">
        <v>174</v>
      </c>
      <c r="B175" t="s">
        <v>1224</v>
      </c>
      <c r="C175" s="3">
        <v>44021.604219442517</v>
      </c>
      <c r="D175" s="3">
        <v>44021.604548845418</v>
      </c>
      <c r="E175" s="2">
        <f t="shared" si="2"/>
        <v>3.2940290111582726E-4</v>
      </c>
    </row>
    <row r="176" spans="1:5" x14ac:dyDescent="0.2">
      <c r="A176">
        <v>175</v>
      </c>
      <c r="B176" t="s">
        <v>454</v>
      </c>
      <c r="C176" s="3">
        <v>44021.604548909003</v>
      </c>
      <c r="D176" s="3">
        <v>44021.604841249296</v>
      </c>
      <c r="E176" s="2">
        <f t="shared" si="2"/>
        <v>2.9234029352664948E-4</v>
      </c>
    </row>
    <row r="177" spans="1:5" x14ac:dyDescent="0.2">
      <c r="A177">
        <v>176</v>
      </c>
      <c r="B177" t="s">
        <v>236</v>
      </c>
      <c r="C177" s="3">
        <v>44021.604841315617</v>
      </c>
      <c r="D177" s="3">
        <v>44021.605393371392</v>
      </c>
      <c r="E177" s="2">
        <f t="shared" si="2"/>
        <v>5.520557751879096E-4</v>
      </c>
    </row>
    <row r="178" spans="1:5" x14ac:dyDescent="0.2">
      <c r="A178">
        <v>177</v>
      </c>
      <c r="B178" t="s">
        <v>29</v>
      </c>
      <c r="C178" s="3">
        <v>44021.605393429643</v>
      </c>
      <c r="D178" s="3">
        <v>44021.605787852131</v>
      </c>
      <c r="E178" s="2">
        <f t="shared" si="2"/>
        <v>3.9442248817067593E-4</v>
      </c>
    </row>
    <row r="179" spans="1:5" x14ac:dyDescent="0.2">
      <c r="A179">
        <v>178</v>
      </c>
      <c r="B179" t="s">
        <v>456</v>
      </c>
      <c r="C179" s="3">
        <v>44021.605787886212</v>
      </c>
      <c r="D179" s="3">
        <v>44021.606205537522</v>
      </c>
      <c r="E179" s="2">
        <f t="shared" si="2"/>
        <v>4.1765131027204916E-4</v>
      </c>
    </row>
    <row r="180" spans="1:5" x14ac:dyDescent="0.2">
      <c r="A180">
        <v>179</v>
      </c>
      <c r="B180" t="s">
        <v>94</v>
      </c>
      <c r="C180" s="3">
        <v>44021.606205604352</v>
      </c>
      <c r="D180" s="3">
        <v>44021.606681832847</v>
      </c>
      <c r="E180" s="2">
        <f t="shared" si="2"/>
        <v>4.762284952448681E-4</v>
      </c>
    </row>
    <row r="181" spans="1:5" x14ac:dyDescent="0.2">
      <c r="A181">
        <v>180</v>
      </c>
      <c r="B181" t="s">
        <v>595</v>
      </c>
      <c r="C181" s="3">
        <v>44021.606681897203</v>
      </c>
      <c r="D181" s="3">
        <v>44021.606957040844</v>
      </c>
      <c r="E181" s="2">
        <f t="shared" si="2"/>
        <v>2.7514364046510309E-4</v>
      </c>
    </row>
    <row r="182" spans="1:5" x14ac:dyDescent="0.2">
      <c r="A182">
        <v>181</v>
      </c>
      <c r="B182" t="s">
        <v>340</v>
      </c>
      <c r="C182" s="3">
        <v>44021.606957114833</v>
      </c>
      <c r="D182" s="3">
        <v>44021.607323286407</v>
      </c>
      <c r="E182" s="2">
        <f t="shared" si="2"/>
        <v>3.6617157456930727E-4</v>
      </c>
    </row>
    <row r="183" spans="1:5" x14ac:dyDescent="0.2">
      <c r="A183">
        <v>182</v>
      </c>
      <c r="B183" t="s">
        <v>681</v>
      </c>
      <c r="C183" s="3">
        <v>44021.607323353433</v>
      </c>
      <c r="D183" s="3">
        <v>44021.607763254127</v>
      </c>
      <c r="E183" s="2">
        <f t="shared" si="2"/>
        <v>4.3990069389110431E-4</v>
      </c>
    </row>
    <row r="184" spans="1:5" x14ac:dyDescent="0.2">
      <c r="A184">
        <v>183</v>
      </c>
      <c r="B184" t="s">
        <v>16</v>
      </c>
      <c r="C184" s="3">
        <v>44021.607763317479</v>
      </c>
      <c r="D184" s="3">
        <v>44021.60824817884</v>
      </c>
      <c r="E184" s="2">
        <f t="shared" si="2"/>
        <v>4.8486136074643582E-4</v>
      </c>
    </row>
    <row r="185" spans="1:5" x14ac:dyDescent="0.2">
      <c r="A185">
        <v>184</v>
      </c>
      <c r="B185" t="s">
        <v>5</v>
      </c>
      <c r="C185" s="3">
        <v>44021.608248244796</v>
      </c>
      <c r="D185" s="3">
        <v>44021.60863641528</v>
      </c>
      <c r="E185" s="2">
        <f t="shared" si="2"/>
        <v>3.8817048334749416E-4</v>
      </c>
    </row>
    <row r="186" spans="1:5" x14ac:dyDescent="0.2">
      <c r="A186">
        <v>185</v>
      </c>
      <c r="B186" t="s">
        <v>104</v>
      </c>
      <c r="C186" s="3">
        <v>44021.608636498902</v>
      </c>
      <c r="D186" s="3">
        <v>44021.609002832942</v>
      </c>
      <c r="E186" s="2">
        <f t="shared" si="2"/>
        <v>3.6633403942687437E-4</v>
      </c>
    </row>
    <row r="187" spans="1:5" x14ac:dyDescent="0.2">
      <c r="A187">
        <v>186</v>
      </c>
      <c r="B187" t="s">
        <v>645</v>
      </c>
      <c r="C187" s="3">
        <v>44021.609002897349</v>
      </c>
      <c r="D187" s="3">
        <v>44021.609443816051</v>
      </c>
      <c r="E187" s="2">
        <f t="shared" si="2"/>
        <v>4.4091870222473517E-4</v>
      </c>
    </row>
    <row r="188" spans="1:5" x14ac:dyDescent="0.2">
      <c r="A188">
        <v>187</v>
      </c>
      <c r="B188" t="s">
        <v>656</v>
      </c>
      <c r="C188" s="3">
        <v>44021.609443879563</v>
      </c>
      <c r="D188" s="3">
        <v>44021.609816994103</v>
      </c>
      <c r="E188" s="2">
        <f t="shared" si="2"/>
        <v>3.7311454070731997E-4</v>
      </c>
    </row>
    <row r="189" spans="1:5" x14ac:dyDescent="0.2">
      <c r="A189">
        <v>188</v>
      </c>
      <c r="B189" t="s">
        <v>73</v>
      </c>
      <c r="C189" s="3">
        <v>44021.609817036813</v>
      </c>
      <c r="D189" s="3">
        <v>44021.610146555751</v>
      </c>
      <c r="E189" s="2">
        <f t="shared" si="2"/>
        <v>3.2951893808785826E-4</v>
      </c>
    </row>
    <row r="190" spans="1:5" x14ac:dyDescent="0.2">
      <c r="A190">
        <v>189</v>
      </c>
      <c r="B190" t="s">
        <v>52</v>
      </c>
      <c r="C190" s="3">
        <v>44021.610146616003</v>
      </c>
      <c r="D190" s="3">
        <v>44021.610574927618</v>
      </c>
      <c r="E190" s="2">
        <f t="shared" si="2"/>
        <v>4.2831161408685148E-4</v>
      </c>
    </row>
    <row r="191" spans="1:5" x14ac:dyDescent="0.2">
      <c r="A191">
        <v>190</v>
      </c>
      <c r="B191" t="s">
        <v>446</v>
      </c>
      <c r="C191" s="3">
        <v>44021.61057499126</v>
      </c>
      <c r="D191" s="3">
        <v>44021.61076944627</v>
      </c>
      <c r="E191" s="2">
        <f t="shared" si="2"/>
        <v>1.9445500947767869E-4</v>
      </c>
    </row>
    <row r="192" spans="1:5" x14ac:dyDescent="0.2">
      <c r="A192">
        <v>191</v>
      </c>
      <c r="B192" t="s">
        <v>302</v>
      </c>
      <c r="C192" s="3">
        <v>44021.610769513471</v>
      </c>
      <c r="D192" s="3">
        <v>44021.611457256309</v>
      </c>
      <c r="E192" s="2">
        <f t="shared" si="2"/>
        <v>6.8774283863604069E-4</v>
      </c>
    </row>
    <row r="193" spans="1:5" x14ac:dyDescent="0.2">
      <c r="A193">
        <v>192</v>
      </c>
      <c r="B193" t="s">
        <v>481</v>
      </c>
      <c r="C193" s="3">
        <v>44021.61145732009</v>
      </c>
      <c r="D193" s="3">
        <v>44021.61240753367</v>
      </c>
      <c r="E193" s="2">
        <f t="shared" si="2"/>
        <v>9.502135799266398E-4</v>
      </c>
    </row>
    <row r="194" spans="1:5" x14ac:dyDescent="0.2">
      <c r="A194">
        <v>193</v>
      </c>
      <c r="B194" t="s">
        <v>14</v>
      </c>
      <c r="C194" s="3">
        <v>44021.612407586239</v>
      </c>
      <c r="D194" s="3">
        <v>44021.612676792247</v>
      </c>
      <c r="E194" s="2">
        <f t="shared" ref="E194:E257" si="3">D194-C194</f>
        <v>2.6920600794255733E-4</v>
      </c>
    </row>
    <row r="195" spans="1:5" x14ac:dyDescent="0.2">
      <c r="A195">
        <v>194</v>
      </c>
      <c r="B195" t="s">
        <v>142</v>
      </c>
      <c r="C195" s="3">
        <v>44021.612676855802</v>
      </c>
      <c r="D195" s="3">
        <v>44021.61309145925</v>
      </c>
      <c r="E195" s="2">
        <f t="shared" si="3"/>
        <v>4.1460344800725579E-4</v>
      </c>
    </row>
    <row r="196" spans="1:5" x14ac:dyDescent="0.2">
      <c r="A196">
        <v>195</v>
      </c>
      <c r="B196" t="s">
        <v>173</v>
      </c>
      <c r="C196" s="3">
        <v>44021.613091525229</v>
      </c>
      <c r="D196" s="3">
        <v>44021.613519106802</v>
      </c>
      <c r="E196" s="2">
        <f t="shared" si="3"/>
        <v>4.2758157360367477E-4</v>
      </c>
    </row>
    <row r="197" spans="1:5" x14ac:dyDescent="0.2">
      <c r="A197">
        <v>196</v>
      </c>
      <c r="B197" t="s">
        <v>45</v>
      </c>
      <c r="C197" s="3">
        <v>44021.613519176528</v>
      </c>
      <c r="D197" s="3">
        <v>44021.614024485672</v>
      </c>
      <c r="E197" s="2">
        <f t="shared" si="3"/>
        <v>5.0530914450064301E-4</v>
      </c>
    </row>
    <row r="198" spans="1:5" x14ac:dyDescent="0.2">
      <c r="A198">
        <v>197</v>
      </c>
      <c r="B198" t="s">
        <v>1223</v>
      </c>
      <c r="C198" s="3">
        <v>44021.614024548733</v>
      </c>
      <c r="D198" s="3">
        <v>44021.61458312656</v>
      </c>
      <c r="E198" s="2">
        <f t="shared" si="3"/>
        <v>5.585778271779418E-4</v>
      </c>
    </row>
    <row r="199" spans="1:5" x14ac:dyDescent="0.2">
      <c r="A199">
        <v>198</v>
      </c>
      <c r="B199" t="s">
        <v>1222</v>
      </c>
      <c r="C199" s="3">
        <v>44021.614583184783</v>
      </c>
      <c r="D199" s="3">
        <v>44021.615052024499</v>
      </c>
      <c r="E199" s="2">
        <f t="shared" si="3"/>
        <v>4.6883971663191915E-4</v>
      </c>
    </row>
    <row r="200" spans="1:5" x14ac:dyDescent="0.2">
      <c r="A200">
        <v>199</v>
      </c>
      <c r="B200" t="s">
        <v>222</v>
      </c>
      <c r="C200" s="3">
        <v>44021.615052091242</v>
      </c>
      <c r="D200" s="3">
        <v>44021.615489557917</v>
      </c>
      <c r="E200" s="2">
        <f t="shared" si="3"/>
        <v>4.3746667506638914E-4</v>
      </c>
    </row>
    <row r="201" spans="1:5" x14ac:dyDescent="0.2">
      <c r="A201">
        <v>200</v>
      </c>
      <c r="B201" t="s">
        <v>677</v>
      </c>
      <c r="C201" s="3">
        <v>44021.615489609743</v>
      </c>
      <c r="D201" s="3">
        <v>44021.615956297697</v>
      </c>
      <c r="E201" s="2">
        <f t="shared" si="3"/>
        <v>4.66687954030931E-4</v>
      </c>
    </row>
    <row r="202" spans="1:5" x14ac:dyDescent="0.2">
      <c r="A202">
        <v>201</v>
      </c>
      <c r="B202" t="s">
        <v>494</v>
      </c>
      <c r="C202" s="3">
        <v>44021.615956361507</v>
      </c>
      <c r="D202" s="3">
        <v>44021.616439676531</v>
      </c>
      <c r="E202" s="2">
        <f t="shared" si="3"/>
        <v>4.8331502330256626E-4</v>
      </c>
    </row>
    <row r="203" spans="1:5" x14ac:dyDescent="0.2">
      <c r="A203">
        <v>202</v>
      </c>
      <c r="B203" t="s">
        <v>515</v>
      </c>
      <c r="C203" s="3">
        <v>44021.61643974419</v>
      </c>
      <c r="D203" s="3">
        <v>44021.616779564501</v>
      </c>
      <c r="E203" s="2">
        <f t="shared" si="3"/>
        <v>3.398203116375953E-4</v>
      </c>
    </row>
    <row r="204" spans="1:5" x14ac:dyDescent="0.2">
      <c r="A204">
        <v>203</v>
      </c>
      <c r="B204" t="s">
        <v>683</v>
      </c>
      <c r="C204" s="3">
        <v>44021.616779631033</v>
      </c>
      <c r="D204" s="3">
        <v>44021.616998223588</v>
      </c>
      <c r="E204" s="2">
        <f t="shared" si="3"/>
        <v>2.1859255502931774E-4</v>
      </c>
    </row>
    <row r="205" spans="1:5" x14ac:dyDescent="0.2">
      <c r="A205">
        <v>204</v>
      </c>
      <c r="B205" t="s">
        <v>505</v>
      </c>
      <c r="C205" s="3">
        <v>44021.61699829001</v>
      </c>
      <c r="D205" s="3">
        <v>44021.617522108667</v>
      </c>
      <c r="E205" s="2">
        <f t="shared" si="3"/>
        <v>5.2381865680217743E-4</v>
      </c>
    </row>
    <row r="206" spans="1:5" x14ac:dyDescent="0.2">
      <c r="A206">
        <v>205</v>
      </c>
      <c r="B206" t="s">
        <v>127</v>
      </c>
      <c r="C206" s="3">
        <v>44021.617522178909</v>
      </c>
      <c r="D206" s="3">
        <v>44021.617955168847</v>
      </c>
      <c r="E206" s="2">
        <f t="shared" si="3"/>
        <v>4.3298993841744959E-4</v>
      </c>
    </row>
    <row r="207" spans="1:5" x14ac:dyDescent="0.2">
      <c r="A207">
        <v>206</v>
      </c>
      <c r="B207" t="s">
        <v>496</v>
      </c>
      <c r="C207" s="3">
        <v>44021.617955232367</v>
      </c>
      <c r="D207" s="3">
        <v>44021.618400733867</v>
      </c>
      <c r="E207" s="2">
        <f t="shared" si="3"/>
        <v>4.4550150050781667E-4</v>
      </c>
    </row>
    <row r="208" spans="1:5" x14ac:dyDescent="0.2">
      <c r="A208">
        <v>207</v>
      </c>
      <c r="B208" t="s">
        <v>1221</v>
      </c>
      <c r="C208" s="3">
        <v>44021.618400797561</v>
      </c>
      <c r="D208" s="3">
        <v>44021.618623127637</v>
      </c>
      <c r="E208" s="2">
        <f t="shared" si="3"/>
        <v>2.2233007621252909E-4</v>
      </c>
    </row>
    <row r="209" spans="1:5" x14ac:dyDescent="0.2">
      <c r="A209">
        <v>208</v>
      </c>
      <c r="B209" t="s">
        <v>424</v>
      </c>
      <c r="C209" s="3">
        <v>44021.618623194758</v>
      </c>
      <c r="D209" s="3">
        <v>44021.619130600273</v>
      </c>
      <c r="E209" s="2">
        <f t="shared" si="3"/>
        <v>5.0740551523631439E-4</v>
      </c>
    </row>
    <row r="210" spans="1:5" x14ac:dyDescent="0.2">
      <c r="A210">
        <v>209</v>
      </c>
      <c r="B210" t="s">
        <v>131</v>
      </c>
      <c r="C210" s="3">
        <v>44021.61913066524</v>
      </c>
      <c r="D210" s="3">
        <v>44021.619564340683</v>
      </c>
      <c r="E210" s="2">
        <f t="shared" si="3"/>
        <v>4.3367544276406989E-4</v>
      </c>
    </row>
    <row r="211" spans="1:5" x14ac:dyDescent="0.2">
      <c r="A211">
        <v>210</v>
      </c>
      <c r="B211" t="s">
        <v>1220</v>
      </c>
      <c r="C211" s="3">
        <v>44021.619564407301</v>
      </c>
      <c r="D211" s="3">
        <v>44021.620035535008</v>
      </c>
      <c r="E211" s="2">
        <f t="shared" si="3"/>
        <v>4.7112770698731765E-4</v>
      </c>
    </row>
    <row r="212" spans="1:5" x14ac:dyDescent="0.2">
      <c r="A212">
        <v>211</v>
      </c>
      <c r="B212" t="s">
        <v>392</v>
      </c>
      <c r="C212" s="3">
        <v>44021.620035602107</v>
      </c>
      <c r="D212" s="3">
        <v>44021.620529582731</v>
      </c>
      <c r="E212" s="2">
        <f t="shared" si="3"/>
        <v>4.939806240145117E-4</v>
      </c>
    </row>
    <row r="213" spans="1:5" x14ac:dyDescent="0.2">
      <c r="A213">
        <v>212</v>
      </c>
      <c r="B213" t="s">
        <v>367</v>
      </c>
      <c r="C213" s="3">
        <v>44021.620529646927</v>
      </c>
      <c r="D213" s="3">
        <v>44021.620848277023</v>
      </c>
      <c r="E213" s="2">
        <f t="shared" si="3"/>
        <v>3.1863009644439444E-4</v>
      </c>
    </row>
    <row r="214" spans="1:5" x14ac:dyDescent="0.2">
      <c r="A214">
        <v>213</v>
      </c>
      <c r="B214" t="s">
        <v>79</v>
      </c>
      <c r="C214" s="3">
        <v>44021.620848351791</v>
      </c>
      <c r="D214" s="3">
        <v>44021.62130159347</v>
      </c>
      <c r="E214" s="2">
        <f t="shared" si="3"/>
        <v>4.5324167876970023E-4</v>
      </c>
    </row>
    <row r="215" spans="1:5" x14ac:dyDescent="0.2">
      <c r="A215">
        <v>214</v>
      </c>
      <c r="B215" t="s">
        <v>26</v>
      </c>
      <c r="C215" s="3">
        <v>44021.62130166428</v>
      </c>
      <c r="D215" s="3">
        <v>44021.621330591654</v>
      </c>
      <c r="E215" s="2">
        <f t="shared" si="3"/>
        <v>2.8927373932674527E-5</v>
      </c>
    </row>
    <row r="216" spans="1:5" x14ac:dyDescent="0.2">
      <c r="A216">
        <v>215</v>
      </c>
      <c r="B216" t="s">
        <v>1219</v>
      </c>
      <c r="C216" s="3">
        <v>44021.621330650021</v>
      </c>
      <c r="D216" s="3">
        <v>44021.621479710971</v>
      </c>
      <c r="E216" s="2">
        <f t="shared" si="3"/>
        <v>1.4906095020705834E-4</v>
      </c>
    </row>
    <row r="217" spans="1:5" x14ac:dyDescent="0.2">
      <c r="A217">
        <v>216</v>
      </c>
      <c r="B217" t="s">
        <v>437</v>
      </c>
      <c r="C217" s="3">
        <v>44021.621479774389</v>
      </c>
      <c r="D217" s="3">
        <v>44021.622104739268</v>
      </c>
      <c r="E217" s="2">
        <f t="shared" si="3"/>
        <v>6.2496487953467295E-4</v>
      </c>
    </row>
    <row r="218" spans="1:5" x14ac:dyDescent="0.2">
      <c r="A218">
        <v>217</v>
      </c>
      <c r="B218" t="s">
        <v>1218</v>
      </c>
      <c r="C218" s="3">
        <v>44021.622104806491</v>
      </c>
      <c r="D218" s="3">
        <v>44021.62260263956</v>
      </c>
      <c r="E218" s="2">
        <f t="shared" si="3"/>
        <v>4.9783306894823909E-4</v>
      </c>
    </row>
    <row r="219" spans="1:5" x14ac:dyDescent="0.2">
      <c r="A219">
        <v>218</v>
      </c>
      <c r="B219" t="s">
        <v>1217</v>
      </c>
      <c r="C219" s="3">
        <v>44021.622602689771</v>
      </c>
      <c r="D219" s="3">
        <v>44021.623132671033</v>
      </c>
      <c r="E219" s="2">
        <f t="shared" si="3"/>
        <v>5.2998126193415374E-4</v>
      </c>
    </row>
    <row r="220" spans="1:5" x14ac:dyDescent="0.2">
      <c r="A220">
        <v>219</v>
      </c>
      <c r="B220" t="s">
        <v>1216</v>
      </c>
      <c r="C220" s="3">
        <v>44021.623132752138</v>
      </c>
      <c r="D220" s="3">
        <v>44021.623644352811</v>
      </c>
      <c r="E220" s="2">
        <f t="shared" si="3"/>
        <v>5.1160067232558504E-4</v>
      </c>
    </row>
    <row r="221" spans="1:5" x14ac:dyDescent="0.2">
      <c r="A221">
        <v>220</v>
      </c>
      <c r="B221" t="s">
        <v>477</v>
      </c>
      <c r="C221" s="3">
        <v>44021.623644422543</v>
      </c>
      <c r="D221" s="3">
        <v>44021.623887738868</v>
      </c>
      <c r="E221" s="2">
        <f t="shared" si="3"/>
        <v>2.4331632448593155E-4</v>
      </c>
    </row>
    <row r="222" spans="1:5" x14ac:dyDescent="0.2">
      <c r="A222">
        <v>221</v>
      </c>
      <c r="B222" t="s">
        <v>1215</v>
      </c>
      <c r="C222" s="3">
        <v>44021.623887773749</v>
      </c>
      <c r="D222" s="3">
        <v>44021.624598380928</v>
      </c>
      <c r="E222" s="2">
        <f t="shared" si="3"/>
        <v>7.1060717891668901E-4</v>
      </c>
    </row>
    <row r="223" spans="1:5" x14ac:dyDescent="0.2">
      <c r="A223">
        <v>222</v>
      </c>
      <c r="B223" t="s">
        <v>121</v>
      </c>
      <c r="C223" s="3">
        <v>44021.624598447983</v>
      </c>
      <c r="D223" s="3">
        <v>44021.624950362937</v>
      </c>
      <c r="E223" s="2">
        <f t="shared" si="3"/>
        <v>3.5191495408071205E-4</v>
      </c>
    </row>
    <row r="224" spans="1:5" x14ac:dyDescent="0.2">
      <c r="A224">
        <v>223</v>
      </c>
      <c r="B224" t="s">
        <v>350</v>
      </c>
      <c r="C224" s="3">
        <v>44021.62495043638</v>
      </c>
      <c r="D224" s="3">
        <v>44021.625404892016</v>
      </c>
      <c r="E224" s="2">
        <f t="shared" si="3"/>
        <v>4.5445563591783866E-4</v>
      </c>
    </row>
    <row r="225" spans="1:5" x14ac:dyDescent="0.2">
      <c r="A225">
        <v>224</v>
      </c>
      <c r="B225" t="s">
        <v>234</v>
      </c>
      <c r="C225" s="3">
        <v>44021.625404948798</v>
      </c>
      <c r="D225" s="3">
        <v>44021.625864773938</v>
      </c>
      <c r="E225" s="2">
        <f t="shared" si="3"/>
        <v>4.5982513984199613E-4</v>
      </c>
    </row>
    <row r="226" spans="1:5" x14ac:dyDescent="0.2">
      <c r="A226">
        <v>225</v>
      </c>
      <c r="B226" t="s">
        <v>517</v>
      </c>
      <c r="C226" s="3">
        <v>44021.625864841357</v>
      </c>
      <c r="D226" s="3">
        <v>44021.626194152923</v>
      </c>
      <c r="E226" s="2">
        <f t="shared" si="3"/>
        <v>3.2931156601989642E-4</v>
      </c>
    </row>
    <row r="227" spans="1:5" x14ac:dyDescent="0.2">
      <c r="A227">
        <v>226</v>
      </c>
      <c r="B227" t="s">
        <v>586</v>
      </c>
      <c r="C227" s="3">
        <v>44021.626194214841</v>
      </c>
      <c r="D227" s="3">
        <v>44021.626535024807</v>
      </c>
      <c r="E227" s="2">
        <f t="shared" si="3"/>
        <v>3.4080996556440368E-4</v>
      </c>
    </row>
    <row r="228" spans="1:5" x14ac:dyDescent="0.2">
      <c r="A228">
        <v>227</v>
      </c>
      <c r="B228" t="s">
        <v>287</v>
      </c>
      <c r="C228" s="3">
        <v>44021.626535058567</v>
      </c>
      <c r="D228" s="3">
        <v>44021.62696131855</v>
      </c>
      <c r="E228" s="2">
        <f t="shared" si="3"/>
        <v>4.2625998321454972E-4</v>
      </c>
    </row>
    <row r="229" spans="1:5" x14ac:dyDescent="0.2">
      <c r="A229">
        <v>228</v>
      </c>
      <c r="B229" t="s">
        <v>96</v>
      </c>
      <c r="C229" s="3">
        <v>44021.626961372313</v>
      </c>
      <c r="D229" s="3">
        <v>44021.627207546233</v>
      </c>
      <c r="E229" s="2">
        <f t="shared" si="3"/>
        <v>2.4617392045911402E-4</v>
      </c>
    </row>
    <row r="230" spans="1:5" x14ac:dyDescent="0.2">
      <c r="A230">
        <v>229</v>
      </c>
      <c r="B230" t="s">
        <v>335</v>
      </c>
      <c r="C230" s="3">
        <v>44021.627207613077</v>
      </c>
      <c r="D230" s="3">
        <v>44021.627710668297</v>
      </c>
      <c r="E230" s="2">
        <f t="shared" si="3"/>
        <v>5.0305522017879412E-4</v>
      </c>
    </row>
    <row r="231" spans="1:5" x14ac:dyDescent="0.2">
      <c r="A231">
        <v>230</v>
      </c>
      <c r="B231" t="s">
        <v>203</v>
      </c>
      <c r="C231" s="3">
        <v>44021.627710718887</v>
      </c>
      <c r="D231" s="3">
        <v>44021.628171702861</v>
      </c>
      <c r="E231" s="2">
        <f t="shared" si="3"/>
        <v>4.6098397433524951E-4</v>
      </c>
    </row>
    <row r="232" spans="1:5" x14ac:dyDescent="0.2">
      <c r="A232">
        <v>231</v>
      </c>
      <c r="B232" t="s">
        <v>358</v>
      </c>
      <c r="C232" s="3">
        <v>44021.628171769917</v>
      </c>
      <c r="D232" s="3">
        <v>44021.628575133887</v>
      </c>
      <c r="E232" s="2">
        <f t="shared" si="3"/>
        <v>4.0336397069040686E-4</v>
      </c>
    </row>
    <row r="233" spans="1:5" x14ac:dyDescent="0.2">
      <c r="A233">
        <v>232</v>
      </c>
      <c r="B233" t="s">
        <v>285</v>
      </c>
      <c r="C233" s="3">
        <v>44021.628575200317</v>
      </c>
      <c r="D233" s="3">
        <v>44021.629162134603</v>
      </c>
      <c r="E233" s="2">
        <f t="shared" si="3"/>
        <v>5.8693428582046181E-4</v>
      </c>
    </row>
    <row r="234" spans="1:5" x14ac:dyDescent="0.2">
      <c r="A234">
        <v>233</v>
      </c>
      <c r="B234" t="s">
        <v>576</v>
      </c>
      <c r="C234" s="3">
        <v>44021.629162202662</v>
      </c>
      <c r="D234" s="3">
        <v>44021.629339670151</v>
      </c>
      <c r="E234" s="2">
        <f t="shared" si="3"/>
        <v>1.7746748926583678E-4</v>
      </c>
    </row>
    <row r="235" spans="1:5" x14ac:dyDescent="0.2">
      <c r="A235">
        <v>234</v>
      </c>
      <c r="B235" t="s">
        <v>344</v>
      </c>
      <c r="C235" s="3">
        <v>44021.629339737206</v>
      </c>
      <c r="D235" s="3">
        <v>44021.629768732717</v>
      </c>
      <c r="E235" s="2">
        <f t="shared" si="3"/>
        <v>4.2899551044683903E-4</v>
      </c>
    </row>
    <row r="236" spans="1:5" x14ac:dyDescent="0.2">
      <c r="A236">
        <v>235</v>
      </c>
      <c r="B236" t="s">
        <v>654</v>
      </c>
      <c r="C236" s="3">
        <v>44021.629768799568</v>
      </c>
      <c r="D236" s="3">
        <v>44021.630150949983</v>
      </c>
      <c r="E236" s="2">
        <f t="shared" si="3"/>
        <v>3.821504142251797E-4</v>
      </c>
    </row>
    <row r="237" spans="1:5" x14ac:dyDescent="0.2">
      <c r="A237">
        <v>236</v>
      </c>
      <c r="B237" t="s">
        <v>673</v>
      </c>
      <c r="C237" s="3">
        <v>44021.630151013218</v>
      </c>
      <c r="D237" s="3">
        <v>44021.630595502618</v>
      </c>
      <c r="E237" s="2">
        <f t="shared" si="3"/>
        <v>4.4448940025176853E-4</v>
      </c>
    </row>
    <row r="238" spans="1:5" x14ac:dyDescent="0.2">
      <c r="A238">
        <v>237</v>
      </c>
      <c r="B238" t="s">
        <v>325</v>
      </c>
      <c r="C238" s="3">
        <v>44021.630595573231</v>
      </c>
      <c r="D238" s="3">
        <v>44021.630796385107</v>
      </c>
      <c r="E238" s="2">
        <f t="shared" si="3"/>
        <v>2.0081187540199608E-4</v>
      </c>
    </row>
    <row r="239" spans="1:5" x14ac:dyDescent="0.2">
      <c r="A239">
        <v>238</v>
      </c>
      <c r="B239" t="s">
        <v>239</v>
      </c>
      <c r="C239" s="3">
        <v>44021.630796452337</v>
      </c>
      <c r="D239" s="3">
        <v>44021.631285281197</v>
      </c>
      <c r="E239" s="2">
        <f t="shared" si="3"/>
        <v>4.8882886039791629E-4</v>
      </c>
    </row>
    <row r="240" spans="1:5" x14ac:dyDescent="0.2">
      <c r="A240">
        <v>239</v>
      </c>
      <c r="B240" t="s">
        <v>201</v>
      </c>
      <c r="C240" s="3">
        <v>44021.631285347292</v>
      </c>
      <c r="D240" s="3">
        <v>44021.631760102027</v>
      </c>
      <c r="E240" s="2">
        <f t="shared" si="3"/>
        <v>4.7475473547820002E-4</v>
      </c>
    </row>
    <row r="241" spans="1:5" x14ac:dyDescent="0.2">
      <c r="A241">
        <v>240</v>
      </c>
      <c r="B241" t="s">
        <v>551</v>
      </c>
      <c r="C241" s="3">
        <v>44021.631760173041</v>
      </c>
      <c r="D241" s="3">
        <v>44021.632278857789</v>
      </c>
      <c r="E241" s="2">
        <f t="shared" si="3"/>
        <v>5.1868474838556722E-4</v>
      </c>
    </row>
    <row r="242" spans="1:5" x14ac:dyDescent="0.2">
      <c r="A242">
        <v>241</v>
      </c>
      <c r="B242" t="s">
        <v>419</v>
      </c>
      <c r="C242" s="3">
        <v>44021.632278921992</v>
      </c>
      <c r="D242" s="3">
        <v>44021.632739512272</v>
      </c>
      <c r="E242" s="2">
        <f t="shared" si="3"/>
        <v>4.6059027954470366E-4</v>
      </c>
    </row>
    <row r="243" spans="1:5" x14ac:dyDescent="0.2">
      <c r="A243">
        <v>242</v>
      </c>
      <c r="B243" t="s">
        <v>176</v>
      </c>
      <c r="C243" s="3">
        <v>44021.632739579778</v>
      </c>
      <c r="D243" s="3">
        <v>44021.633081789507</v>
      </c>
      <c r="E243" s="2">
        <f t="shared" si="3"/>
        <v>3.4220972884213552E-4</v>
      </c>
    </row>
    <row r="244" spans="1:5" x14ac:dyDescent="0.2">
      <c r="A244">
        <v>243</v>
      </c>
      <c r="B244" t="s">
        <v>469</v>
      </c>
      <c r="C244" s="3">
        <v>44021.633081853019</v>
      </c>
      <c r="D244" s="3">
        <v>44021.633496936804</v>
      </c>
      <c r="E244" s="2">
        <f t="shared" si="3"/>
        <v>4.1508378490107134E-4</v>
      </c>
    </row>
    <row r="245" spans="1:5" x14ac:dyDescent="0.2">
      <c r="A245">
        <v>244</v>
      </c>
      <c r="B245" t="s">
        <v>471</v>
      </c>
      <c r="C245" s="3">
        <v>44021.6334969991</v>
      </c>
      <c r="D245" s="3">
        <v>44021.633598294233</v>
      </c>
      <c r="E245" s="2">
        <f t="shared" si="3"/>
        <v>1.0129513248102739E-4</v>
      </c>
    </row>
    <row r="246" spans="1:5" x14ac:dyDescent="0.2">
      <c r="A246">
        <v>245</v>
      </c>
      <c r="B246" t="s">
        <v>687</v>
      </c>
      <c r="C246" s="3">
        <v>44021.633598360837</v>
      </c>
      <c r="D246" s="3">
        <v>44021.634015830037</v>
      </c>
      <c r="E246" s="2">
        <f t="shared" si="3"/>
        <v>4.1746920032892376E-4</v>
      </c>
    </row>
    <row r="247" spans="1:5" x14ac:dyDescent="0.2">
      <c r="A247">
        <v>246</v>
      </c>
      <c r="B247" t="s">
        <v>486</v>
      </c>
      <c r="C247" s="3">
        <v>44021.634015894029</v>
      </c>
      <c r="D247" s="3">
        <v>44021.634079818767</v>
      </c>
      <c r="E247" s="2">
        <f t="shared" si="3"/>
        <v>6.392473733285442E-5</v>
      </c>
    </row>
    <row r="248" spans="1:5" x14ac:dyDescent="0.2">
      <c r="A248">
        <v>247</v>
      </c>
      <c r="B248" t="s">
        <v>218</v>
      </c>
      <c r="C248" s="3">
        <v>44021.634079886251</v>
      </c>
      <c r="D248" s="3">
        <v>44021.634202407891</v>
      </c>
      <c r="E248" s="2">
        <f t="shared" si="3"/>
        <v>1.225216401508078E-4</v>
      </c>
    </row>
    <row r="249" spans="1:5" x14ac:dyDescent="0.2">
      <c r="A249">
        <v>248</v>
      </c>
      <c r="B249" t="s">
        <v>163</v>
      </c>
      <c r="C249" s="3">
        <v>44021.634202477908</v>
      </c>
      <c r="D249" s="3">
        <v>44021.634601363497</v>
      </c>
      <c r="E249" s="2">
        <f t="shared" si="3"/>
        <v>3.988855896750465E-4</v>
      </c>
    </row>
    <row r="250" spans="1:5" x14ac:dyDescent="0.2">
      <c r="A250">
        <v>249</v>
      </c>
      <c r="B250" t="s">
        <v>415</v>
      </c>
      <c r="C250" s="3">
        <v>44021.634601426893</v>
      </c>
      <c r="D250" s="3">
        <v>44021.637494892777</v>
      </c>
      <c r="E250" s="2">
        <f t="shared" si="3"/>
        <v>2.8934658839716576E-3</v>
      </c>
    </row>
    <row r="251" spans="1:5" x14ac:dyDescent="0.2">
      <c r="A251">
        <v>250</v>
      </c>
      <c r="B251" t="s">
        <v>662</v>
      </c>
      <c r="C251" s="3">
        <v>44021.637494956078</v>
      </c>
      <c r="D251" s="3">
        <v>44021.637888733909</v>
      </c>
      <c r="E251" s="2">
        <f t="shared" si="3"/>
        <v>3.9377783105010167E-4</v>
      </c>
    </row>
    <row r="252" spans="1:5" x14ac:dyDescent="0.2">
      <c r="A252">
        <v>251</v>
      </c>
      <c r="B252" t="s">
        <v>1214</v>
      </c>
      <c r="C252" s="3">
        <v>44021.637888800477</v>
      </c>
      <c r="D252" s="3">
        <v>44021.638077949261</v>
      </c>
      <c r="E252" s="2">
        <f t="shared" si="3"/>
        <v>1.8914878455689177E-4</v>
      </c>
    </row>
    <row r="253" spans="1:5" x14ac:dyDescent="0.2">
      <c r="A253">
        <v>252</v>
      </c>
      <c r="B253" t="s">
        <v>312</v>
      </c>
      <c r="C253" s="3">
        <v>44021.638078016244</v>
      </c>
      <c r="D253" s="3">
        <v>44021.638237093634</v>
      </c>
      <c r="E253" s="2">
        <f t="shared" si="3"/>
        <v>1.5907738998066634E-4</v>
      </c>
    </row>
    <row r="254" spans="1:5" x14ac:dyDescent="0.2">
      <c r="A254">
        <v>253</v>
      </c>
      <c r="B254" t="s">
        <v>1213</v>
      </c>
      <c r="C254" s="3">
        <v>44021.638237157676</v>
      </c>
      <c r="D254" s="3">
        <v>44021.638573315708</v>
      </c>
      <c r="E254" s="2">
        <f t="shared" si="3"/>
        <v>3.3615803113207221E-4</v>
      </c>
    </row>
    <row r="255" spans="1:5" x14ac:dyDescent="0.2">
      <c r="A255">
        <v>254</v>
      </c>
      <c r="B255" t="s">
        <v>56</v>
      </c>
      <c r="C255" s="3">
        <v>44021.6385734</v>
      </c>
      <c r="D255" s="3">
        <v>44021.638881845101</v>
      </c>
      <c r="E255" s="2">
        <f t="shared" si="3"/>
        <v>3.0844510183669627E-4</v>
      </c>
    </row>
    <row r="256" spans="1:5" x14ac:dyDescent="0.2">
      <c r="A256">
        <v>255</v>
      </c>
      <c r="B256" t="s">
        <v>666</v>
      </c>
      <c r="C256" s="3">
        <v>44021.638881911997</v>
      </c>
      <c r="D256" s="3">
        <v>44021.639280829688</v>
      </c>
      <c r="E256" s="2">
        <f t="shared" si="3"/>
        <v>3.9891769120004028E-4</v>
      </c>
    </row>
    <row r="257" spans="1:5" x14ac:dyDescent="0.2">
      <c r="A257">
        <v>256</v>
      </c>
      <c r="B257" t="s">
        <v>1212</v>
      </c>
      <c r="C257" s="3">
        <v>44021.6392808936</v>
      </c>
      <c r="D257" s="3">
        <v>44021.639738030462</v>
      </c>
      <c r="E257" s="2">
        <f t="shared" si="3"/>
        <v>4.5713686267845333E-4</v>
      </c>
    </row>
    <row r="258" spans="1:5" x14ac:dyDescent="0.2">
      <c r="A258">
        <v>257</v>
      </c>
      <c r="B258" t="s">
        <v>401</v>
      </c>
      <c r="C258" s="3">
        <v>44021.639738097823</v>
      </c>
      <c r="D258" s="3">
        <v>44021.640579946848</v>
      </c>
      <c r="E258" s="2">
        <f t="shared" ref="E258:E297" si="4">D258-C258</f>
        <v>8.4184902516426519E-4</v>
      </c>
    </row>
    <row r="259" spans="1:5" x14ac:dyDescent="0.2">
      <c r="A259">
        <v>258</v>
      </c>
      <c r="B259" t="s">
        <v>597</v>
      </c>
      <c r="C259" s="3">
        <v>44021.640580010477</v>
      </c>
      <c r="D259" s="3">
        <v>44021.641057560097</v>
      </c>
      <c r="E259" s="2">
        <f t="shared" si="4"/>
        <v>4.7754961997270584E-4</v>
      </c>
    </row>
    <row r="260" spans="1:5" x14ac:dyDescent="0.2">
      <c r="A260">
        <v>259</v>
      </c>
      <c r="B260" t="s">
        <v>1211</v>
      </c>
      <c r="C260" s="3">
        <v>44021.641057623958</v>
      </c>
      <c r="D260" s="3">
        <v>44021.641437174447</v>
      </c>
      <c r="E260" s="2">
        <f t="shared" si="4"/>
        <v>3.7955048901494592E-4</v>
      </c>
    </row>
    <row r="261" spans="1:5" x14ac:dyDescent="0.2">
      <c r="A261">
        <v>260</v>
      </c>
      <c r="B261" t="s">
        <v>115</v>
      </c>
      <c r="C261" s="3">
        <v>44021.641437241167</v>
      </c>
      <c r="D261" s="3">
        <v>44021.641875268702</v>
      </c>
      <c r="E261" s="2">
        <f t="shared" si="4"/>
        <v>4.3802753498312086E-4</v>
      </c>
    </row>
    <row r="262" spans="1:5" x14ac:dyDescent="0.2">
      <c r="A262">
        <v>261</v>
      </c>
      <c r="B262" t="s">
        <v>1210</v>
      </c>
      <c r="C262" s="3">
        <v>44021.64187533185</v>
      </c>
      <c r="D262" s="3">
        <v>44021.64219365389</v>
      </c>
      <c r="E262" s="2">
        <f t="shared" si="4"/>
        <v>3.1832203967496753E-4</v>
      </c>
    </row>
    <row r="263" spans="1:5" x14ac:dyDescent="0.2">
      <c r="A263">
        <v>262</v>
      </c>
      <c r="B263" t="s">
        <v>62</v>
      </c>
      <c r="C263" s="3">
        <v>44021.642193717227</v>
      </c>
      <c r="D263" s="3">
        <v>44021.642641513237</v>
      </c>
      <c r="E263" s="2">
        <f t="shared" si="4"/>
        <v>4.4779601012123749E-4</v>
      </c>
    </row>
    <row r="264" spans="1:5" x14ac:dyDescent="0.2">
      <c r="A264">
        <v>263</v>
      </c>
      <c r="B264" t="s">
        <v>146</v>
      </c>
      <c r="C264" s="3">
        <v>44021.642641552571</v>
      </c>
      <c r="D264" s="3">
        <v>44021.642897632068</v>
      </c>
      <c r="E264" s="2">
        <f t="shared" si="4"/>
        <v>2.560794964665547E-4</v>
      </c>
    </row>
    <row r="265" spans="1:5" x14ac:dyDescent="0.2">
      <c r="A265">
        <v>264</v>
      </c>
      <c r="B265" t="s">
        <v>1209</v>
      </c>
      <c r="C265" s="3">
        <v>44021.642897705933</v>
      </c>
      <c r="D265" s="3">
        <v>44021.643236990072</v>
      </c>
      <c r="E265" s="2">
        <f t="shared" si="4"/>
        <v>3.3928413904504851E-4</v>
      </c>
    </row>
    <row r="266" spans="1:5" x14ac:dyDescent="0.2">
      <c r="A266">
        <v>265</v>
      </c>
      <c r="B266" t="s">
        <v>1208</v>
      </c>
      <c r="C266" s="3">
        <v>44021.643237053759</v>
      </c>
      <c r="D266" s="3">
        <v>44021.64375634522</v>
      </c>
      <c r="E266" s="2">
        <f t="shared" si="4"/>
        <v>5.1929146138718352E-4</v>
      </c>
    </row>
    <row r="267" spans="1:5" x14ac:dyDescent="0.2">
      <c r="A267">
        <v>266</v>
      </c>
      <c r="B267" t="s">
        <v>502</v>
      </c>
      <c r="C267" s="3">
        <v>44021.643756412617</v>
      </c>
      <c r="D267" s="3">
        <v>44021.644232249251</v>
      </c>
      <c r="E267" s="2">
        <f t="shared" si="4"/>
        <v>4.7583663399564102E-4</v>
      </c>
    </row>
    <row r="268" spans="1:5" x14ac:dyDescent="0.2">
      <c r="A268">
        <v>267</v>
      </c>
      <c r="B268" t="s">
        <v>155</v>
      </c>
      <c r="C268" s="3">
        <v>44021.644232313498</v>
      </c>
      <c r="D268" s="3">
        <v>44021.644679197001</v>
      </c>
      <c r="E268" s="2">
        <f t="shared" si="4"/>
        <v>4.4688350317301229E-4</v>
      </c>
    </row>
    <row r="269" spans="1:5" x14ac:dyDescent="0.2">
      <c r="A269">
        <v>268</v>
      </c>
      <c r="B269" t="s">
        <v>589</v>
      </c>
      <c r="C269" s="3">
        <v>44021.644679266872</v>
      </c>
      <c r="D269" s="3">
        <v>44021.645067146317</v>
      </c>
      <c r="E269" s="2">
        <f t="shared" si="4"/>
        <v>3.8787944504292682E-4</v>
      </c>
    </row>
    <row r="270" spans="1:5" x14ac:dyDescent="0.2">
      <c r="A270">
        <v>269</v>
      </c>
      <c r="B270" t="s">
        <v>635</v>
      </c>
      <c r="C270" s="3">
        <v>44021.645067210957</v>
      </c>
      <c r="D270" s="3">
        <v>44021.645435669103</v>
      </c>
      <c r="E270" s="2">
        <f t="shared" si="4"/>
        <v>3.6845814611297101E-4</v>
      </c>
    </row>
    <row r="271" spans="1:5" x14ac:dyDescent="0.2">
      <c r="A271">
        <v>270</v>
      </c>
      <c r="B271" t="s">
        <v>1207</v>
      </c>
      <c r="C271" s="3">
        <v>44021.645435734077</v>
      </c>
      <c r="D271" s="3">
        <v>44021.645884712838</v>
      </c>
      <c r="E271" s="2">
        <f t="shared" si="4"/>
        <v>4.4897876068716869E-4</v>
      </c>
    </row>
    <row r="272" spans="1:5" x14ac:dyDescent="0.2">
      <c r="A272">
        <v>271</v>
      </c>
      <c r="B272" t="s">
        <v>215</v>
      </c>
      <c r="C272" s="3">
        <v>44021.645884778671</v>
      </c>
      <c r="D272" s="3">
        <v>44021.646291247067</v>
      </c>
      <c r="E272" s="2">
        <f t="shared" si="4"/>
        <v>4.0646839624969289E-4</v>
      </c>
    </row>
    <row r="273" spans="1:5" x14ac:dyDescent="0.2">
      <c r="A273">
        <v>272</v>
      </c>
      <c r="B273" t="s">
        <v>538</v>
      </c>
      <c r="C273" s="3">
        <v>44021.646291311437</v>
      </c>
      <c r="D273" s="3">
        <v>44021.646770578584</v>
      </c>
      <c r="E273" s="2">
        <f t="shared" si="4"/>
        <v>4.7926714614732191E-4</v>
      </c>
    </row>
    <row r="274" spans="1:5" x14ac:dyDescent="0.2">
      <c r="A274">
        <v>273</v>
      </c>
      <c r="B274" t="s">
        <v>488</v>
      </c>
      <c r="C274" s="3">
        <v>44021.646770645071</v>
      </c>
      <c r="D274" s="3">
        <v>44021.647291442161</v>
      </c>
      <c r="E274" s="2">
        <f t="shared" si="4"/>
        <v>5.2079708984820172E-4</v>
      </c>
    </row>
    <row r="275" spans="1:5" x14ac:dyDescent="0.2">
      <c r="A275">
        <v>274</v>
      </c>
      <c r="B275" t="s">
        <v>266</v>
      </c>
      <c r="C275" s="3">
        <v>44021.64729151244</v>
      </c>
      <c r="D275" s="3">
        <v>44021.647695431668</v>
      </c>
      <c r="E275" s="2">
        <f t="shared" si="4"/>
        <v>4.0391922811977565E-4</v>
      </c>
    </row>
    <row r="276" spans="1:5" x14ac:dyDescent="0.2">
      <c r="A276">
        <v>275</v>
      </c>
      <c r="B276" t="s">
        <v>519</v>
      </c>
      <c r="C276" s="3">
        <v>44021.647695493288</v>
      </c>
      <c r="D276" s="3">
        <v>44021.647921384989</v>
      </c>
      <c r="E276" s="2">
        <f t="shared" si="4"/>
        <v>2.2589170112041757E-4</v>
      </c>
    </row>
    <row r="277" spans="1:5" x14ac:dyDescent="0.2">
      <c r="A277">
        <v>276</v>
      </c>
      <c r="B277" t="s">
        <v>35</v>
      </c>
      <c r="C277" s="3">
        <v>44021.647921448857</v>
      </c>
      <c r="D277" s="3">
        <v>44021.648127655753</v>
      </c>
      <c r="E277" s="2">
        <f t="shared" si="4"/>
        <v>2.0620689610950649E-4</v>
      </c>
    </row>
    <row r="278" spans="1:5" x14ac:dyDescent="0.2">
      <c r="A278">
        <v>277</v>
      </c>
      <c r="B278" t="s">
        <v>375</v>
      </c>
      <c r="C278" s="3">
        <v>44021.648127734188</v>
      </c>
      <c r="D278" s="3">
        <v>44021.648509495819</v>
      </c>
      <c r="E278" s="2">
        <f t="shared" si="4"/>
        <v>3.8176163070602342E-4</v>
      </c>
    </row>
    <row r="279" spans="1:5" x14ac:dyDescent="0.2">
      <c r="A279">
        <v>278</v>
      </c>
      <c r="B279" t="s">
        <v>624</v>
      </c>
      <c r="C279" s="3">
        <v>44021.648509559789</v>
      </c>
      <c r="D279" s="3">
        <v>44021.648882123212</v>
      </c>
      <c r="E279" s="2">
        <f t="shared" si="4"/>
        <v>3.7256342329783365E-4</v>
      </c>
    </row>
    <row r="280" spans="1:5" x14ac:dyDescent="0.2">
      <c r="A280">
        <v>279</v>
      </c>
      <c r="B280" t="s">
        <v>492</v>
      </c>
      <c r="C280" s="3">
        <v>44021.648882186761</v>
      </c>
      <c r="D280" s="3">
        <v>44021.649374254077</v>
      </c>
      <c r="E280" s="2">
        <f t="shared" si="4"/>
        <v>4.9206731637241319E-4</v>
      </c>
    </row>
    <row r="281" spans="1:5" x14ac:dyDescent="0.2">
      <c r="A281">
        <v>280</v>
      </c>
      <c r="B281" t="s">
        <v>1206</v>
      </c>
      <c r="C281" s="3">
        <v>44021.649374331297</v>
      </c>
      <c r="D281" s="3">
        <v>44021.649579477002</v>
      </c>
      <c r="E281" s="2">
        <f t="shared" si="4"/>
        <v>2.0514570496743545E-4</v>
      </c>
    </row>
    <row r="282" spans="1:5" x14ac:dyDescent="0.2">
      <c r="A282">
        <v>281</v>
      </c>
      <c r="B282" t="s">
        <v>1205</v>
      </c>
      <c r="C282" s="3">
        <v>44021.649579540819</v>
      </c>
      <c r="D282" s="3">
        <v>44021.649735606028</v>
      </c>
      <c r="E282" s="2">
        <f t="shared" si="4"/>
        <v>1.5606520901201293E-4</v>
      </c>
    </row>
    <row r="283" spans="1:5" x14ac:dyDescent="0.2">
      <c r="A283">
        <v>282</v>
      </c>
      <c r="B283" t="s">
        <v>1204</v>
      </c>
      <c r="C283" s="3">
        <v>44021.649735669998</v>
      </c>
      <c r="D283" s="3">
        <v>44021.650175438459</v>
      </c>
      <c r="E283" s="2">
        <f t="shared" si="4"/>
        <v>4.3976846063742414E-4</v>
      </c>
    </row>
    <row r="284" spans="1:5" x14ac:dyDescent="0.2">
      <c r="A284">
        <v>283</v>
      </c>
      <c r="B284" t="s">
        <v>526</v>
      </c>
      <c r="C284" s="3">
        <v>44021.65017550566</v>
      </c>
      <c r="D284" s="3">
        <v>44021.650538027068</v>
      </c>
      <c r="E284" s="2">
        <f t="shared" si="4"/>
        <v>3.625214085332118E-4</v>
      </c>
    </row>
    <row r="285" spans="1:5" x14ac:dyDescent="0.2">
      <c r="A285">
        <v>284</v>
      </c>
      <c r="B285" t="s">
        <v>278</v>
      </c>
      <c r="C285" s="3">
        <v>44021.650538090449</v>
      </c>
      <c r="D285" s="3">
        <v>44021.651010202098</v>
      </c>
      <c r="E285" s="2">
        <f t="shared" si="4"/>
        <v>4.721116492873989E-4</v>
      </c>
    </row>
    <row r="286" spans="1:5" x14ac:dyDescent="0.2">
      <c r="A286">
        <v>285</v>
      </c>
      <c r="B286" t="s">
        <v>649</v>
      </c>
      <c r="C286" s="3">
        <v>44021.651010252142</v>
      </c>
      <c r="D286" s="3">
        <v>44021.65147106973</v>
      </c>
      <c r="E286" s="2">
        <f t="shared" si="4"/>
        <v>4.6081758773652837E-4</v>
      </c>
    </row>
    <row r="287" spans="1:5" x14ac:dyDescent="0.2">
      <c r="A287">
        <v>286</v>
      </c>
      <c r="B287" t="s">
        <v>1203</v>
      </c>
      <c r="C287" s="3">
        <v>44021.651471137317</v>
      </c>
      <c r="D287" s="3">
        <v>44021.651983084666</v>
      </c>
      <c r="E287" s="2">
        <f t="shared" si="4"/>
        <v>5.1194734987802804E-4</v>
      </c>
    </row>
    <row r="288" spans="1:5" x14ac:dyDescent="0.2">
      <c r="A288">
        <v>287</v>
      </c>
      <c r="B288" t="s">
        <v>542</v>
      </c>
      <c r="C288" s="3">
        <v>44021.651983152369</v>
      </c>
      <c r="D288" s="3">
        <v>44021.65269729279</v>
      </c>
      <c r="E288" s="2">
        <f t="shared" si="4"/>
        <v>7.1414042031392455E-4</v>
      </c>
    </row>
    <row r="289" spans="1:5" x14ac:dyDescent="0.2">
      <c r="A289">
        <v>288</v>
      </c>
      <c r="B289" t="s">
        <v>584</v>
      </c>
      <c r="C289" s="3">
        <v>44021.652697356461</v>
      </c>
      <c r="D289" s="3">
        <v>44021.653065140963</v>
      </c>
      <c r="E289" s="2">
        <f t="shared" si="4"/>
        <v>3.6778450157726184E-4</v>
      </c>
    </row>
    <row r="290" spans="1:5" x14ac:dyDescent="0.2">
      <c r="A290">
        <v>289</v>
      </c>
      <c r="B290" t="s">
        <v>113</v>
      </c>
      <c r="C290" s="3">
        <v>44021.653065204577</v>
      </c>
      <c r="D290" s="3">
        <v>44021.653361631063</v>
      </c>
      <c r="E290" s="2">
        <f t="shared" si="4"/>
        <v>2.9642648587469012E-4</v>
      </c>
    </row>
    <row r="291" spans="1:5" x14ac:dyDescent="0.2">
      <c r="A291">
        <v>290</v>
      </c>
      <c r="B291" t="s">
        <v>291</v>
      </c>
      <c r="C291" s="3">
        <v>44021.653361697507</v>
      </c>
      <c r="D291" s="3">
        <v>44021.653796115817</v>
      </c>
      <c r="E291" s="2">
        <f t="shared" si="4"/>
        <v>4.344183107605204E-4</v>
      </c>
    </row>
    <row r="292" spans="1:5" x14ac:dyDescent="0.2">
      <c r="A292">
        <v>291</v>
      </c>
      <c r="B292" t="s">
        <v>498</v>
      </c>
      <c r="C292" s="3">
        <v>44021.653796181927</v>
      </c>
      <c r="D292" s="3">
        <v>44021.654237738767</v>
      </c>
      <c r="E292" s="2">
        <f t="shared" si="4"/>
        <v>4.4155684008728713E-4</v>
      </c>
    </row>
    <row r="293" spans="1:5" x14ac:dyDescent="0.2">
      <c r="A293">
        <v>292</v>
      </c>
      <c r="B293" t="s">
        <v>18</v>
      </c>
      <c r="C293" s="3">
        <v>44021.654237805858</v>
      </c>
      <c r="D293" s="3">
        <v>44021.654649791468</v>
      </c>
      <c r="E293" s="2">
        <f t="shared" si="4"/>
        <v>4.119856093893759E-4</v>
      </c>
    </row>
    <row r="294" spans="1:5" x14ac:dyDescent="0.2">
      <c r="A294">
        <v>293</v>
      </c>
      <c r="B294" t="s">
        <v>228</v>
      </c>
      <c r="C294" s="3">
        <v>44021.654649854747</v>
      </c>
      <c r="D294" s="3">
        <v>44021.655007573099</v>
      </c>
      <c r="E294" s="2">
        <f t="shared" si="4"/>
        <v>3.5771835246123374E-4</v>
      </c>
    </row>
    <row r="295" spans="1:5" x14ac:dyDescent="0.2">
      <c r="A295">
        <v>294</v>
      </c>
      <c r="B295" t="s">
        <v>411</v>
      </c>
      <c r="C295" s="3">
        <v>44021.655007640242</v>
      </c>
      <c r="D295" s="3">
        <v>44021.655199802371</v>
      </c>
      <c r="E295" s="2">
        <f t="shared" si="4"/>
        <v>1.9216212967876345E-4</v>
      </c>
    </row>
    <row r="296" spans="1:5" x14ac:dyDescent="0.2">
      <c r="A296">
        <v>295</v>
      </c>
      <c r="B296" t="s">
        <v>129</v>
      </c>
      <c r="C296" s="3">
        <v>44021.655199865258</v>
      </c>
      <c r="D296" s="3">
        <v>44021.655677349438</v>
      </c>
      <c r="E296" s="2">
        <f t="shared" si="4"/>
        <v>4.7748418000992388E-4</v>
      </c>
    </row>
    <row r="297" spans="1:5" x14ac:dyDescent="0.2">
      <c r="A297">
        <v>296</v>
      </c>
      <c r="B297" t="s">
        <v>10</v>
      </c>
      <c r="C297" s="3">
        <v>44021.655677412688</v>
      </c>
      <c r="D297" s="3">
        <v>44021.656108709998</v>
      </c>
      <c r="E297" s="2">
        <f t="shared" si="4"/>
        <v>4.3129731056978926E-4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AB1EF-CB7F-DB4C-8899-44CF267EC21D}">
  <dimension ref="A1:C297"/>
  <sheetViews>
    <sheetView topLeftCell="A262" workbookViewId="0">
      <selection sqref="A1:C1048576"/>
    </sheetView>
  </sheetViews>
  <sheetFormatPr baseColWidth="10" defaultColWidth="8.83203125" defaultRowHeight="15" x14ac:dyDescent="0.2"/>
  <cols>
    <col min="1" max="1" width="4.1640625" bestFit="1" customWidth="1"/>
    <col min="2" max="2" width="32.6640625" bestFit="1" customWidth="1"/>
    <col min="3" max="3" width="9.5" bestFit="1" customWidth="1"/>
  </cols>
  <sheetData>
    <row r="1" spans="1:3" x14ac:dyDescent="0.2">
      <c r="A1" s="1" t="s">
        <v>0</v>
      </c>
      <c r="B1" s="1" t="s">
        <v>1259</v>
      </c>
      <c r="C1" s="1" t="s">
        <v>1262</v>
      </c>
    </row>
    <row r="2" spans="1:3" x14ac:dyDescent="0.2">
      <c r="A2">
        <v>1</v>
      </c>
      <c r="B2" t="s">
        <v>173</v>
      </c>
      <c r="C2" t="s">
        <v>1260</v>
      </c>
    </row>
    <row r="3" spans="1:3" x14ac:dyDescent="0.2">
      <c r="A3">
        <v>2</v>
      </c>
      <c r="B3" t="s">
        <v>266</v>
      </c>
      <c r="C3" t="s">
        <v>1260</v>
      </c>
    </row>
    <row r="4" spans="1:3" x14ac:dyDescent="0.2">
      <c r="A4">
        <v>3</v>
      </c>
      <c r="B4" t="s">
        <v>167</v>
      </c>
      <c r="C4" t="s">
        <v>1260</v>
      </c>
    </row>
    <row r="5" spans="1:3" x14ac:dyDescent="0.2">
      <c r="A5">
        <v>4</v>
      </c>
      <c r="B5" t="s">
        <v>492</v>
      </c>
      <c r="C5" t="s">
        <v>1260</v>
      </c>
    </row>
    <row r="6" spans="1:3" x14ac:dyDescent="0.2">
      <c r="A6">
        <v>5</v>
      </c>
      <c r="B6" t="s">
        <v>521</v>
      </c>
      <c r="C6" t="s">
        <v>1260</v>
      </c>
    </row>
    <row r="7" spans="1:3" x14ac:dyDescent="0.2">
      <c r="A7">
        <v>6</v>
      </c>
      <c r="B7" t="s">
        <v>597</v>
      </c>
      <c r="C7" t="s">
        <v>1260</v>
      </c>
    </row>
    <row r="8" spans="1:3" x14ac:dyDescent="0.2">
      <c r="A8">
        <v>7</v>
      </c>
      <c r="B8" t="s">
        <v>278</v>
      </c>
      <c r="C8" t="s">
        <v>1260</v>
      </c>
    </row>
    <row r="9" spans="1:3" x14ac:dyDescent="0.2">
      <c r="A9">
        <v>8</v>
      </c>
      <c r="B9" t="s">
        <v>304</v>
      </c>
      <c r="C9" t="s">
        <v>1260</v>
      </c>
    </row>
    <row r="10" spans="1:3" x14ac:dyDescent="0.2">
      <c r="A10">
        <v>9</v>
      </c>
      <c r="B10" t="s">
        <v>538</v>
      </c>
      <c r="C10" t="s">
        <v>1260</v>
      </c>
    </row>
    <row r="11" spans="1:3" x14ac:dyDescent="0.2">
      <c r="A11">
        <v>10</v>
      </c>
      <c r="B11" t="s">
        <v>33</v>
      </c>
      <c r="C11" t="s">
        <v>1260</v>
      </c>
    </row>
    <row r="12" spans="1:3" x14ac:dyDescent="0.2">
      <c r="A12">
        <v>11</v>
      </c>
      <c r="B12" t="s">
        <v>1206</v>
      </c>
      <c r="C12" t="s">
        <v>1260</v>
      </c>
    </row>
    <row r="13" spans="1:3" x14ac:dyDescent="0.2">
      <c r="A13">
        <v>12</v>
      </c>
      <c r="B13" t="s">
        <v>1224</v>
      </c>
      <c r="C13" t="s">
        <v>1260</v>
      </c>
    </row>
    <row r="14" spans="1:3" x14ac:dyDescent="0.2">
      <c r="A14">
        <v>13</v>
      </c>
      <c r="B14" t="s">
        <v>666</v>
      </c>
      <c r="C14" t="s">
        <v>1260</v>
      </c>
    </row>
    <row r="15" spans="1:3" x14ac:dyDescent="0.2">
      <c r="A15">
        <v>14</v>
      </c>
      <c r="B15" t="s">
        <v>668</v>
      </c>
      <c r="C15" t="s">
        <v>1260</v>
      </c>
    </row>
    <row r="16" spans="1:3" x14ac:dyDescent="0.2">
      <c r="A16">
        <v>15</v>
      </c>
      <c r="B16" t="s">
        <v>1212</v>
      </c>
      <c r="C16" t="s">
        <v>1260</v>
      </c>
    </row>
    <row r="17" spans="1:3" x14ac:dyDescent="0.2">
      <c r="A17">
        <v>16</v>
      </c>
      <c r="B17" t="s">
        <v>557</v>
      </c>
      <c r="C17" t="s">
        <v>1260</v>
      </c>
    </row>
    <row r="18" spans="1:3" x14ac:dyDescent="0.2">
      <c r="A18">
        <v>17</v>
      </c>
      <c r="B18" t="s">
        <v>555</v>
      </c>
      <c r="C18" t="s">
        <v>1260</v>
      </c>
    </row>
    <row r="19" spans="1:3" x14ac:dyDescent="0.2">
      <c r="A19">
        <v>18</v>
      </c>
      <c r="B19" t="s">
        <v>312</v>
      </c>
      <c r="C19" t="s">
        <v>1260</v>
      </c>
    </row>
    <row r="20" spans="1:3" x14ac:dyDescent="0.2">
      <c r="A20">
        <v>19</v>
      </c>
      <c r="B20" t="s">
        <v>547</v>
      </c>
      <c r="C20" t="s">
        <v>1260</v>
      </c>
    </row>
    <row r="21" spans="1:3" x14ac:dyDescent="0.2">
      <c r="A21">
        <v>20</v>
      </c>
      <c r="B21" t="s">
        <v>29</v>
      </c>
      <c r="C21" t="s">
        <v>1260</v>
      </c>
    </row>
    <row r="22" spans="1:3" x14ac:dyDescent="0.2">
      <c r="A22">
        <v>21</v>
      </c>
      <c r="B22" t="s">
        <v>656</v>
      </c>
      <c r="C22" t="s">
        <v>1260</v>
      </c>
    </row>
    <row r="23" spans="1:3" x14ac:dyDescent="0.2">
      <c r="A23">
        <v>22</v>
      </c>
      <c r="B23" t="s">
        <v>100</v>
      </c>
      <c r="C23" t="s">
        <v>1260</v>
      </c>
    </row>
    <row r="24" spans="1:3" x14ac:dyDescent="0.2">
      <c r="A24">
        <v>23</v>
      </c>
      <c r="B24" t="s">
        <v>660</v>
      </c>
      <c r="C24" t="s">
        <v>1260</v>
      </c>
    </row>
    <row r="25" spans="1:3" x14ac:dyDescent="0.2">
      <c r="A25">
        <v>24</v>
      </c>
      <c r="B25" t="s">
        <v>1213</v>
      </c>
      <c r="C25" t="s">
        <v>1260</v>
      </c>
    </row>
    <row r="26" spans="1:3" x14ac:dyDescent="0.2">
      <c r="A26">
        <v>25</v>
      </c>
      <c r="B26" t="s">
        <v>134</v>
      </c>
      <c r="C26" t="s">
        <v>1260</v>
      </c>
    </row>
    <row r="27" spans="1:3" x14ac:dyDescent="0.2">
      <c r="A27">
        <v>26</v>
      </c>
      <c r="B27" t="s">
        <v>247</v>
      </c>
      <c r="C27" t="s">
        <v>1260</v>
      </c>
    </row>
    <row r="28" spans="1:3" x14ac:dyDescent="0.2">
      <c r="A28">
        <v>27</v>
      </c>
      <c r="B28" t="s">
        <v>245</v>
      </c>
      <c r="C28" t="s">
        <v>1260</v>
      </c>
    </row>
    <row r="29" spans="1:3" x14ac:dyDescent="0.2">
      <c r="A29">
        <v>28</v>
      </c>
      <c r="B29" t="s">
        <v>1252</v>
      </c>
      <c r="C29" t="s">
        <v>1260</v>
      </c>
    </row>
    <row r="30" spans="1:3" x14ac:dyDescent="0.2">
      <c r="A30">
        <v>29</v>
      </c>
      <c r="B30" t="s">
        <v>649</v>
      </c>
      <c r="C30" t="s">
        <v>1260</v>
      </c>
    </row>
    <row r="31" spans="1:3" x14ac:dyDescent="0.2">
      <c r="A31">
        <v>30</v>
      </c>
      <c r="B31" t="s">
        <v>409</v>
      </c>
      <c r="C31" t="s">
        <v>1260</v>
      </c>
    </row>
    <row r="32" spans="1:3" x14ac:dyDescent="0.2">
      <c r="A32">
        <v>31</v>
      </c>
      <c r="B32" t="s">
        <v>599</v>
      </c>
      <c r="C32" t="s">
        <v>1260</v>
      </c>
    </row>
    <row r="33" spans="1:3" x14ac:dyDescent="0.2">
      <c r="A33">
        <v>32</v>
      </c>
      <c r="B33" t="s">
        <v>220</v>
      </c>
      <c r="C33" t="s">
        <v>1260</v>
      </c>
    </row>
    <row r="34" spans="1:3" x14ac:dyDescent="0.2">
      <c r="A34">
        <v>33</v>
      </c>
      <c r="B34" t="s">
        <v>576</v>
      </c>
      <c r="C34" t="s">
        <v>1260</v>
      </c>
    </row>
    <row r="35" spans="1:3" x14ac:dyDescent="0.2">
      <c r="A35">
        <v>34</v>
      </c>
      <c r="B35" t="s">
        <v>150</v>
      </c>
      <c r="C35" t="s">
        <v>1260</v>
      </c>
    </row>
    <row r="36" spans="1:3" x14ac:dyDescent="0.2">
      <c r="A36">
        <v>35</v>
      </c>
      <c r="B36" t="s">
        <v>297</v>
      </c>
      <c r="C36" t="s">
        <v>1260</v>
      </c>
    </row>
    <row r="37" spans="1:3" x14ac:dyDescent="0.2">
      <c r="A37">
        <v>36</v>
      </c>
      <c r="B37" t="s">
        <v>230</v>
      </c>
      <c r="C37" t="s">
        <v>1260</v>
      </c>
    </row>
    <row r="38" spans="1:3" x14ac:dyDescent="0.2">
      <c r="A38">
        <v>37</v>
      </c>
      <c r="B38" t="s">
        <v>340</v>
      </c>
      <c r="C38" t="s">
        <v>1260</v>
      </c>
    </row>
    <row r="39" spans="1:3" x14ac:dyDescent="0.2">
      <c r="A39">
        <v>38</v>
      </c>
      <c r="B39" t="s">
        <v>188</v>
      </c>
      <c r="C39" t="s">
        <v>1260</v>
      </c>
    </row>
    <row r="40" spans="1:3" x14ac:dyDescent="0.2">
      <c r="A40">
        <v>39</v>
      </c>
      <c r="B40" t="s">
        <v>127</v>
      </c>
      <c r="C40" t="s">
        <v>1260</v>
      </c>
    </row>
    <row r="41" spans="1:3" x14ac:dyDescent="0.2">
      <c r="A41">
        <v>40</v>
      </c>
      <c r="B41" t="s">
        <v>241</v>
      </c>
      <c r="C41" t="s">
        <v>1260</v>
      </c>
    </row>
    <row r="42" spans="1:3" x14ac:dyDescent="0.2">
      <c r="A42">
        <v>41</v>
      </c>
      <c r="B42" t="s">
        <v>327</v>
      </c>
      <c r="C42" t="s">
        <v>1260</v>
      </c>
    </row>
    <row r="43" spans="1:3" x14ac:dyDescent="0.2">
      <c r="A43">
        <v>42</v>
      </c>
      <c r="B43" t="s">
        <v>540</v>
      </c>
      <c r="C43" t="s">
        <v>1260</v>
      </c>
    </row>
    <row r="44" spans="1:3" x14ac:dyDescent="0.2">
      <c r="A44">
        <v>43</v>
      </c>
      <c r="B44" t="s">
        <v>398</v>
      </c>
      <c r="C44" t="s">
        <v>1260</v>
      </c>
    </row>
    <row r="45" spans="1:3" x14ac:dyDescent="0.2">
      <c r="A45">
        <v>44</v>
      </c>
      <c r="B45" t="s">
        <v>528</v>
      </c>
      <c r="C45" t="s">
        <v>1260</v>
      </c>
    </row>
    <row r="46" spans="1:3" x14ac:dyDescent="0.2">
      <c r="A46">
        <v>45</v>
      </c>
      <c r="B46" t="s">
        <v>1219</v>
      </c>
      <c r="C46" t="s">
        <v>1260</v>
      </c>
    </row>
    <row r="47" spans="1:3" x14ac:dyDescent="0.2">
      <c r="A47">
        <v>46</v>
      </c>
      <c r="B47" t="s">
        <v>471</v>
      </c>
      <c r="C47" t="s">
        <v>1260</v>
      </c>
    </row>
    <row r="48" spans="1:3" x14ac:dyDescent="0.2">
      <c r="A48">
        <v>47</v>
      </c>
      <c r="B48" t="s">
        <v>64</v>
      </c>
      <c r="C48" t="s">
        <v>1260</v>
      </c>
    </row>
    <row r="49" spans="1:3" x14ac:dyDescent="0.2">
      <c r="A49">
        <v>48</v>
      </c>
      <c r="B49" t="s">
        <v>603</v>
      </c>
      <c r="C49" t="s">
        <v>1260</v>
      </c>
    </row>
    <row r="50" spans="1:3" x14ac:dyDescent="0.2">
      <c r="A50">
        <v>49</v>
      </c>
      <c r="B50" t="s">
        <v>316</v>
      </c>
      <c r="C50" t="s">
        <v>1260</v>
      </c>
    </row>
    <row r="51" spans="1:3" x14ac:dyDescent="0.2">
      <c r="A51">
        <v>50</v>
      </c>
      <c r="B51" t="s">
        <v>1255</v>
      </c>
      <c r="C51" t="s">
        <v>1260</v>
      </c>
    </row>
    <row r="52" spans="1:3" x14ac:dyDescent="0.2">
      <c r="A52">
        <v>51</v>
      </c>
      <c r="B52" t="s">
        <v>110</v>
      </c>
      <c r="C52" t="s">
        <v>1260</v>
      </c>
    </row>
    <row r="53" spans="1:3" x14ac:dyDescent="0.2">
      <c r="A53">
        <v>52</v>
      </c>
      <c r="B53" t="s">
        <v>505</v>
      </c>
      <c r="C53" t="s">
        <v>1260</v>
      </c>
    </row>
    <row r="54" spans="1:3" x14ac:dyDescent="0.2">
      <c r="A54">
        <v>53</v>
      </c>
      <c r="B54" t="s">
        <v>232</v>
      </c>
      <c r="C54" t="s">
        <v>1260</v>
      </c>
    </row>
    <row r="55" spans="1:3" x14ac:dyDescent="0.2">
      <c r="A55">
        <v>54</v>
      </c>
      <c r="B55" t="s">
        <v>515</v>
      </c>
      <c r="C55" t="s">
        <v>1260</v>
      </c>
    </row>
    <row r="56" spans="1:3" x14ac:dyDescent="0.2">
      <c r="A56">
        <v>55</v>
      </c>
      <c r="B56" t="s">
        <v>306</v>
      </c>
      <c r="C56" t="s">
        <v>1260</v>
      </c>
    </row>
    <row r="57" spans="1:3" x14ac:dyDescent="0.2">
      <c r="A57">
        <v>56</v>
      </c>
      <c r="B57" t="s">
        <v>1231</v>
      </c>
      <c r="C57" t="s">
        <v>1260</v>
      </c>
    </row>
    <row r="58" spans="1:3" x14ac:dyDescent="0.2">
      <c r="A58">
        <v>57</v>
      </c>
      <c r="B58" t="s">
        <v>481</v>
      </c>
      <c r="C58" t="s">
        <v>1260</v>
      </c>
    </row>
    <row r="59" spans="1:3" x14ac:dyDescent="0.2">
      <c r="A59">
        <v>58</v>
      </c>
      <c r="B59" t="s">
        <v>477</v>
      </c>
      <c r="C59" t="s">
        <v>1260</v>
      </c>
    </row>
    <row r="60" spans="1:3" x14ac:dyDescent="0.2">
      <c r="A60">
        <v>59</v>
      </c>
      <c r="B60" t="s">
        <v>171</v>
      </c>
      <c r="C60" t="s">
        <v>1260</v>
      </c>
    </row>
    <row r="61" spans="1:3" x14ac:dyDescent="0.2">
      <c r="A61">
        <v>60</v>
      </c>
      <c r="B61" t="s">
        <v>369</v>
      </c>
      <c r="C61" t="s">
        <v>1260</v>
      </c>
    </row>
    <row r="62" spans="1:3" x14ac:dyDescent="0.2">
      <c r="A62">
        <v>61</v>
      </c>
      <c r="B62" t="s">
        <v>456</v>
      </c>
      <c r="C62" t="s">
        <v>1260</v>
      </c>
    </row>
    <row r="63" spans="1:3" x14ac:dyDescent="0.2">
      <c r="A63">
        <v>62</v>
      </c>
      <c r="B63" t="s">
        <v>1246</v>
      </c>
      <c r="C63" t="s">
        <v>1260</v>
      </c>
    </row>
    <row r="64" spans="1:3" x14ac:dyDescent="0.2">
      <c r="A64">
        <v>63</v>
      </c>
      <c r="B64" t="s">
        <v>251</v>
      </c>
      <c r="C64" t="s">
        <v>1260</v>
      </c>
    </row>
    <row r="65" spans="1:3" x14ac:dyDescent="0.2">
      <c r="A65">
        <v>64</v>
      </c>
      <c r="B65" t="s">
        <v>415</v>
      </c>
      <c r="C65" t="s">
        <v>1260</v>
      </c>
    </row>
    <row r="66" spans="1:3" x14ac:dyDescent="0.2">
      <c r="A66">
        <v>65</v>
      </c>
      <c r="B66" t="s">
        <v>1208</v>
      </c>
      <c r="C66" t="s">
        <v>1260</v>
      </c>
    </row>
    <row r="67" spans="1:3" x14ac:dyDescent="0.2">
      <c r="A67">
        <v>66</v>
      </c>
      <c r="B67" t="s">
        <v>12</v>
      </c>
      <c r="C67" t="s">
        <v>1260</v>
      </c>
    </row>
    <row r="68" spans="1:3" x14ac:dyDescent="0.2">
      <c r="A68">
        <v>67</v>
      </c>
      <c r="B68" t="s">
        <v>285</v>
      </c>
      <c r="C68" t="s">
        <v>1260</v>
      </c>
    </row>
    <row r="69" spans="1:3" x14ac:dyDescent="0.2">
      <c r="A69">
        <v>68</v>
      </c>
      <c r="B69" t="s">
        <v>314</v>
      </c>
      <c r="C69" t="s">
        <v>1260</v>
      </c>
    </row>
    <row r="70" spans="1:3" x14ac:dyDescent="0.2">
      <c r="A70">
        <v>69</v>
      </c>
      <c r="B70" t="s">
        <v>424</v>
      </c>
      <c r="C70" t="s">
        <v>1260</v>
      </c>
    </row>
    <row r="71" spans="1:3" x14ac:dyDescent="0.2">
      <c r="A71">
        <v>70</v>
      </c>
      <c r="B71" t="s">
        <v>96</v>
      </c>
      <c r="C71" t="s">
        <v>1260</v>
      </c>
    </row>
    <row r="72" spans="1:3" x14ac:dyDescent="0.2">
      <c r="A72">
        <v>71</v>
      </c>
      <c r="B72" t="s">
        <v>1203</v>
      </c>
      <c r="C72" t="s">
        <v>1260</v>
      </c>
    </row>
    <row r="73" spans="1:3" x14ac:dyDescent="0.2">
      <c r="A73">
        <v>72</v>
      </c>
      <c r="B73" t="s">
        <v>494</v>
      </c>
      <c r="C73" t="s">
        <v>1260</v>
      </c>
    </row>
    <row r="74" spans="1:3" x14ac:dyDescent="0.2">
      <c r="A74">
        <v>73</v>
      </c>
      <c r="B74" t="s">
        <v>574</v>
      </c>
      <c r="C74" t="s">
        <v>1260</v>
      </c>
    </row>
    <row r="75" spans="1:3" x14ac:dyDescent="0.2">
      <c r="A75">
        <v>74</v>
      </c>
      <c r="B75" t="s">
        <v>563</v>
      </c>
      <c r="C75" t="s">
        <v>1260</v>
      </c>
    </row>
    <row r="76" spans="1:3" x14ac:dyDescent="0.2">
      <c r="A76">
        <v>75</v>
      </c>
      <c r="B76" t="s">
        <v>509</v>
      </c>
      <c r="C76" t="s">
        <v>1260</v>
      </c>
    </row>
    <row r="77" spans="1:3" x14ac:dyDescent="0.2">
      <c r="A77">
        <v>76</v>
      </c>
      <c r="B77" t="s">
        <v>35</v>
      </c>
      <c r="C77" t="s">
        <v>1260</v>
      </c>
    </row>
    <row r="78" spans="1:3" x14ac:dyDescent="0.2">
      <c r="A78">
        <v>77</v>
      </c>
      <c r="B78" t="s">
        <v>1233</v>
      </c>
      <c r="C78" t="s">
        <v>1260</v>
      </c>
    </row>
    <row r="79" spans="1:3" x14ac:dyDescent="0.2">
      <c r="A79">
        <v>78</v>
      </c>
      <c r="B79" t="s">
        <v>115</v>
      </c>
      <c r="C79" t="s">
        <v>1260</v>
      </c>
    </row>
    <row r="80" spans="1:3" x14ac:dyDescent="0.2">
      <c r="A80">
        <v>79</v>
      </c>
      <c r="B80" t="s">
        <v>302</v>
      </c>
      <c r="C80" t="s">
        <v>1260</v>
      </c>
    </row>
    <row r="81" spans="1:3" x14ac:dyDescent="0.2">
      <c r="A81">
        <v>80</v>
      </c>
      <c r="B81" t="s">
        <v>276</v>
      </c>
      <c r="C81" t="s">
        <v>1260</v>
      </c>
    </row>
    <row r="82" spans="1:3" x14ac:dyDescent="0.2">
      <c r="A82">
        <v>81</v>
      </c>
      <c r="B82" t="s">
        <v>432</v>
      </c>
      <c r="C82" t="s">
        <v>1260</v>
      </c>
    </row>
    <row r="83" spans="1:3" x14ac:dyDescent="0.2">
      <c r="A83">
        <v>82</v>
      </c>
      <c r="B83" t="s">
        <v>532</v>
      </c>
      <c r="C83" t="s">
        <v>1260</v>
      </c>
    </row>
    <row r="84" spans="1:3" x14ac:dyDescent="0.2">
      <c r="A84">
        <v>83</v>
      </c>
      <c r="B84" t="s">
        <v>1215</v>
      </c>
      <c r="C84" t="s">
        <v>1260</v>
      </c>
    </row>
    <row r="85" spans="1:3" x14ac:dyDescent="0.2">
      <c r="A85">
        <v>84</v>
      </c>
      <c r="B85" t="s">
        <v>670</v>
      </c>
      <c r="C85" t="s">
        <v>1260</v>
      </c>
    </row>
    <row r="86" spans="1:3" x14ac:dyDescent="0.2">
      <c r="A86">
        <v>85</v>
      </c>
      <c r="B86" t="s">
        <v>18</v>
      </c>
      <c r="C86" t="s">
        <v>1260</v>
      </c>
    </row>
    <row r="87" spans="1:3" x14ac:dyDescent="0.2">
      <c r="A87">
        <v>86</v>
      </c>
      <c r="B87" t="s">
        <v>1204</v>
      </c>
      <c r="C87" t="s">
        <v>1260</v>
      </c>
    </row>
    <row r="88" spans="1:3" x14ac:dyDescent="0.2">
      <c r="A88">
        <v>87</v>
      </c>
      <c r="B88" t="s">
        <v>1209</v>
      </c>
      <c r="C88" t="s">
        <v>1260</v>
      </c>
    </row>
    <row r="89" spans="1:3" x14ac:dyDescent="0.2">
      <c r="A89">
        <v>88</v>
      </c>
      <c r="B89" t="s">
        <v>26</v>
      </c>
      <c r="C89" t="s">
        <v>1260</v>
      </c>
    </row>
    <row r="90" spans="1:3" x14ac:dyDescent="0.2">
      <c r="A90">
        <v>89</v>
      </c>
      <c r="B90" t="s">
        <v>1207</v>
      </c>
      <c r="C90" t="s">
        <v>1260</v>
      </c>
    </row>
    <row r="91" spans="1:3" x14ac:dyDescent="0.2">
      <c r="A91">
        <v>90</v>
      </c>
      <c r="B91" t="s">
        <v>16</v>
      </c>
      <c r="C91" t="s">
        <v>1260</v>
      </c>
    </row>
    <row r="92" spans="1:3" x14ac:dyDescent="0.2">
      <c r="A92">
        <v>91</v>
      </c>
      <c r="B92" t="s">
        <v>589</v>
      </c>
      <c r="C92" t="s">
        <v>1260</v>
      </c>
    </row>
    <row r="93" spans="1:3" x14ac:dyDescent="0.2">
      <c r="A93">
        <v>92</v>
      </c>
      <c r="B93" t="s">
        <v>89</v>
      </c>
      <c r="C93" t="s">
        <v>1260</v>
      </c>
    </row>
    <row r="94" spans="1:3" x14ac:dyDescent="0.2">
      <c r="A94">
        <v>93</v>
      </c>
      <c r="B94" t="s">
        <v>1220</v>
      </c>
      <c r="C94" t="s">
        <v>1260</v>
      </c>
    </row>
    <row r="95" spans="1:3" x14ac:dyDescent="0.2">
      <c r="A95">
        <v>94</v>
      </c>
      <c r="B95" t="s">
        <v>218</v>
      </c>
      <c r="C95" t="s">
        <v>1260</v>
      </c>
    </row>
    <row r="96" spans="1:3" x14ac:dyDescent="0.2">
      <c r="A96">
        <v>95</v>
      </c>
      <c r="B96" t="s">
        <v>1216</v>
      </c>
      <c r="C96" t="s">
        <v>1260</v>
      </c>
    </row>
    <row r="97" spans="1:3" x14ac:dyDescent="0.2">
      <c r="A97">
        <v>96</v>
      </c>
      <c r="B97" t="s">
        <v>152</v>
      </c>
      <c r="C97" t="s">
        <v>1260</v>
      </c>
    </row>
    <row r="98" spans="1:3" x14ac:dyDescent="0.2">
      <c r="A98">
        <v>97</v>
      </c>
      <c r="B98" t="s">
        <v>144</v>
      </c>
      <c r="C98" t="s">
        <v>1260</v>
      </c>
    </row>
    <row r="99" spans="1:3" x14ac:dyDescent="0.2">
      <c r="A99">
        <v>98</v>
      </c>
      <c r="B99" t="s">
        <v>295</v>
      </c>
      <c r="C99" t="s">
        <v>1260</v>
      </c>
    </row>
    <row r="100" spans="1:3" x14ac:dyDescent="0.2">
      <c r="A100">
        <v>99</v>
      </c>
      <c r="B100" t="s">
        <v>607</v>
      </c>
      <c r="C100" t="s">
        <v>1260</v>
      </c>
    </row>
    <row r="101" spans="1:3" x14ac:dyDescent="0.2">
      <c r="A101">
        <v>100</v>
      </c>
      <c r="B101" t="s">
        <v>645</v>
      </c>
      <c r="C101" t="s">
        <v>1260</v>
      </c>
    </row>
    <row r="102" spans="1:3" x14ac:dyDescent="0.2">
      <c r="A102">
        <v>101</v>
      </c>
      <c r="B102" t="s">
        <v>104</v>
      </c>
      <c r="C102" t="s">
        <v>1260</v>
      </c>
    </row>
    <row r="103" spans="1:3" x14ac:dyDescent="0.2">
      <c r="A103">
        <v>102</v>
      </c>
      <c r="B103" t="s">
        <v>361</v>
      </c>
      <c r="C103" t="s">
        <v>1260</v>
      </c>
    </row>
    <row r="104" spans="1:3" x14ac:dyDescent="0.2">
      <c r="A104">
        <v>103</v>
      </c>
      <c r="B104" t="s">
        <v>5</v>
      </c>
      <c r="C104" t="s">
        <v>1260</v>
      </c>
    </row>
    <row r="105" spans="1:3" x14ac:dyDescent="0.2">
      <c r="A105">
        <v>104</v>
      </c>
      <c r="B105" t="s">
        <v>628</v>
      </c>
      <c r="C105" t="s">
        <v>1260</v>
      </c>
    </row>
    <row r="106" spans="1:3" x14ac:dyDescent="0.2">
      <c r="A106">
        <v>105</v>
      </c>
      <c r="B106" t="s">
        <v>448</v>
      </c>
      <c r="C106" t="s">
        <v>1260</v>
      </c>
    </row>
    <row r="107" spans="1:3" x14ac:dyDescent="0.2">
      <c r="A107">
        <v>106</v>
      </c>
      <c r="B107" t="s">
        <v>643</v>
      </c>
      <c r="C107" t="s">
        <v>1260</v>
      </c>
    </row>
    <row r="108" spans="1:3" x14ac:dyDescent="0.2">
      <c r="A108">
        <v>107</v>
      </c>
      <c r="B108" t="s">
        <v>373</v>
      </c>
      <c r="C108" t="s">
        <v>1260</v>
      </c>
    </row>
    <row r="109" spans="1:3" x14ac:dyDescent="0.2">
      <c r="A109">
        <v>108</v>
      </c>
      <c r="B109" t="s">
        <v>356</v>
      </c>
      <c r="C109" t="s">
        <v>1260</v>
      </c>
    </row>
    <row r="110" spans="1:3" x14ac:dyDescent="0.2">
      <c r="A110">
        <v>109</v>
      </c>
      <c r="B110" t="s">
        <v>639</v>
      </c>
      <c r="C110" t="s">
        <v>1260</v>
      </c>
    </row>
    <row r="111" spans="1:3" x14ac:dyDescent="0.2">
      <c r="A111">
        <v>110</v>
      </c>
      <c r="B111" t="s">
        <v>83</v>
      </c>
      <c r="C111" t="s">
        <v>1260</v>
      </c>
    </row>
    <row r="112" spans="1:3" x14ac:dyDescent="0.2">
      <c r="A112">
        <v>111</v>
      </c>
      <c r="B112" t="s">
        <v>1218</v>
      </c>
      <c r="C112" t="s">
        <v>1260</v>
      </c>
    </row>
    <row r="113" spans="1:3" x14ac:dyDescent="0.2">
      <c r="A113">
        <v>112</v>
      </c>
      <c r="B113" t="s">
        <v>1237</v>
      </c>
      <c r="C113" t="s">
        <v>1260</v>
      </c>
    </row>
    <row r="114" spans="1:3" x14ac:dyDescent="0.2">
      <c r="A114">
        <v>113</v>
      </c>
      <c r="B114" t="s">
        <v>675</v>
      </c>
      <c r="C114" t="s">
        <v>1260</v>
      </c>
    </row>
    <row r="115" spans="1:3" x14ac:dyDescent="0.2">
      <c r="A115">
        <v>114</v>
      </c>
      <c r="B115" t="s">
        <v>329</v>
      </c>
      <c r="C115" t="s">
        <v>1260</v>
      </c>
    </row>
    <row r="116" spans="1:3" x14ac:dyDescent="0.2">
      <c r="A116">
        <v>115</v>
      </c>
      <c r="B116" t="s">
        <v>73</v>
      </c>
      <c r="C116" t="s">
        <v>1260</v>
      </c>
    </row>
    <row r="117" spans="1:3" x14ac:dyDescent="0.2">
      <c r="A117">
        <v>116</v>
      </c>
      <c r="B117" t="s">
        <v>578</v>
      </c>
      <c r="C117" t="s">
        <v>1260</v>
      </c>
    </row>
    <row r="118" spans="1:3" x14ac:dyDescent="0.2">
      <c r="A118">
        <v>117</v>
      </c>
      <c r="B118" t="s">
        <v>71</v>
      </c>
      <c r="C118" t="s">
        <v>1260</v>
      </c>
    </row>
    <row r="119" spans="1:3" x14ac:dyDescent="0.2">
      <c r="A119">
        <v>118</v>
      </c>
      <c r="B119" t="s">
        <v>612</v>
      </c>
      <c r="C119" t="s">
        <v>1260</v>
      </c>
    </row>
    <row r="120" spans="1:3" x14ac:dyDescent="0.2">
      <c r="A120">
        <v>119</v>
      </c>
      <c r="B120" t="s">
        <v>365</v>
      </c>
      <c r="C120" t="s">
        <v>1260</v>
      </c>
    </row>
    <row r="121" spans="1:3" x14ac:dyDescent="0.2">
      <c r="A121">
        <v>120</v>
      </c>
      <c r="B121" t="s">
        <v>52</v>
      </c>
      <c r="C121" t="s">
        <v>1260</v>
      </c>
    </row>
    <row r="122" spans="1:3" x14ac:dyDescent="0.2">
      <c r="A122">
        <v>121</v>
      </c>
      <c r="B122" t="s">
        <v>10</v>
      </c>
      <c r="C122" t="s">
        <v>1260</v>
      </c>
    </row>
    <row r="123" spans="1:3" x14ac:dyDescent="0.2">
      <c r="A123">
        <v>122</v>
      </c>
      <c r="B123" t="s">
        <v>417</v>
      </c>
      <c r="C123" t="s">
        <v>1260</v>
      </c>
    </row>
    <row r="124" spans="1:3" x14ac:dyDescent="0.2">
      <c r="A124">
        <v>123</v>
      </c>
      <c r="B124" t="s">
        <v>146</v>
      </c>
      <c r="C124" t="s">
        <v>1260</v>
      </c>
    </row>
    <row r="125" spans="1:3" x14ac:dyDescent="0.2">
      <c r="A125">
        <v>124</v>
      </c>
      <c r="B125" t="s">
        <v>394</v>
      </c>
      <c r="C125" t="s">
        <v>1260</v>
      </c>
    </row>
    <row r="126" spans="1:3" x14ac:dyDescent="0.2">
      <c r="A126">
        <v>125</v>
      </c>
      <c r="B126" t="s">
        <v>331</v>
      </c>
      <c r="C126" t="s">
        <v>1260</v>
      </c>
    </row>
    <row r="127" spans="1:3" x14ac:dyDescent="0.2">
      <c r="A127">
        <v>126</v>
      </c>
      <c r="B127" t="s">
        <v>426</v>
      </c>
      <c r="C127" t="s">
        <v>1260</v>
      </c>
    </row>
    <row r="128" spans="1:3" x14ac:dyDescent="0.2">
      <c r="A128">
        <v>127</v>
      </c>
      <c r="B128" t="s">
        <v>1232</v>
      </c>
      <c r="C128" t="s">
        <v>1260</v>
      </c>
    </row>
    <row r="129" spans="1:3" x14ac:dyDescent="0.2">
      <c r="A129">
        <v>128</v>
      </c>
      <c r="B129" t="s">
        <v>94</v>
      </c>
      <c r="C129" t="s">
        <v>1260</v>
      </c>
    </row>
    <row r="130" spans="1:3" x14ac:dyDescent="0.2">
      <c r="A130">
        <v>129</v>
      </c>
      <c r="B130" t="s">
        <v>58</v>
      </c>
      <c r="C130" t="s">
        <v>1260</v>
      </c>
    </row>
    <row r="131" spans="1:3" x14ac:dyDescent="0.2">
      <c r="A131">
        <v>130</v>
      </c>
      <c r="B131" t="s">
        <v>176</v>
      </c>
      <c r="C131" t="s">
        <v>1260</v>
      </c>
    </row>
    <row r="132" spans="1:3" x14ac:dyDescent="0.2">
      <c r="A132">
        <v>131</v>
      </c>
      <c r="B132" t="s">
        <v>463</v>
      </c>
      <c r="C132" t="s">
        <v>1260</v>
      </c>
    </row>
    <row r="133" spans="1:3" x14ac:dyDescent="0.2">
      <c r="A133">
        <v>132</v>
      </c>
      <c r="B133" t="s">
        <v>371</v>
      </c>
      <c r="C133" t="s">
        <v>1260</v>
      </c>
    </row>
    <row r="134" spans="1:3" x14ac:dyDescent="0.2">
      <c r="A134">
        <v>133</v>
      </c>
      <c r="B134" t="s">
        <v>249</v>
      </c>
      <c r="C134" t="s">
        <v>1260</v>
      </c>
    </row>
    <row r="135" spans="1:3" x14ac:dyDescent="0.2">
      <c r="A135">
        <v>134</v>
      </c>
      <c r="B135" t="s">
        <v>1238</v>
      </c>
      <c r="C135" t="s">
        <v>1260</v>
      </c>
    </row>
    <row r="136" spans="1:3" x14ac:dyDescent="0.2">
      <c r="A136">
        <v>135</v>
      </c>
      <c r="B136" t="s">
        <v>534</v>
      </c>
      <c r="C136" t="s">
        <v>1260</v>
      </c>
    </row>
    <row r="137" spans="1:3" x14ac:dyDescent="0.2">
      <c r="A137">
        <v>136</v>
      </c>
      <c r="B137" t="s">
        <v>163</v>
      </c>
      <c r="C137" t="s">
        <v>1260</v>
      </c>
    </row>
    <row r="138" spans="1:3" x14ac:dyDescent="0.2">
      <c r="A138">
        <v>137</v>
      </c>
      <c r="B138" t="s">
        <v>452</v>
      </c>
      <c r="C138" t="s">
        <v>1260</v>
      </c>
    </row>
    <row r="139" spans="1:3" x14ac:dyDescent="0.2">
      <c r="A139">
        <v>138</v>
      </c>
      <c r="B139" t="s">
        <v>530</v>
      </c>
      <c r="C139" t="s">
        <v>1260</v>
      </c>
    </row>
    <row r="140" spans="1:3" x14ac:dyDescent="0.2">
      <c r="A140">
        <v>139</v>
      </c>
      <c r="B140" t="s">
        <v>45</v>
      </c>
      <c r="C140" t="s">
        <v>1260</v>
      </c>
    </row>
    <row r="141" spans="1:3" x14ac:dyDescent="0.2">
      <c r="A141">
        <v>140</v>
      </c>
      <c r="B141" t="s">
        <v>439</v>
      </c>
      <c r="C141" t="s">
        <v>1260</v>
      </c>
    </row>
    <row r="142" spans="1:3" x14ac:dyDescent="0.2">
      <c r="A142">
        <v>141</v>
      </c>
      <c r="B142" t="s">
        <v>113</v>
      </c>
      <c r="C142" t="s">
        <v>1260</v>
      </c>
    </row>
    <row r="143" spans="1:3" x14ac:dyDescent="0.2">
      <c r="A143">
        <v>142</v>
      </c>
      <c r="B143" t="s">
        <v>358</v>
      </c>
      <c r="C143" t="s">
        <v>1260</v>
      </c>
    </row>
    <row r="144" spans="1:3" x14ac:dyDescent="0.2">
      <c r="A144">
        <v>143</v>
      </c>
      <c r="B144" t="s">
        <v>401</v>
      </c>
      <c r="C144" t="s">
        <v>1260</v>
      </c>
    </row>
    <row r="145" spans="1:3" x14ac:dyDescent="0.2">
      <c r="A145">
        <v>144</v>
      </c>
      <c r="B145" t="s">
        <v>1244</v>
      </c>
      <c r="C145" t="s">
        <v>1260</v>
      </c>
    </row>
    <row r="146" spans="1:3" x14ac:dyDescent="0.2">
      <c r="A146">
        <v>145</v>
      </c>
      <c r="B146" t="s">
        <v>335</v>
      </c>
      <c r="C146" t="s">
        <v>1260</v>
      </c>
    </row>
    <row r="147" spans="1:3" x14ac:dyDescent="0.2">
      <c r="A147">
        <v>146</v>
      </c>
      <c r="B147" t="s">
        <v>1211</v>
      </c>
      <c r="C147" t="s">
        <v>1260</v>
      </c>
    </row>
    <row r="148" spans="1:3" x14ac:dyDescent="0.2">
      <c r="A148">
        <v>147</v>
      </c>
      <c r="B148" t="s">
        <v>1236</v>
      </c>
      <c r="C148" t="s">
        <v>1260</v>
      </c>
    </row>
    <row r="149" spans="1:3" x14ac:dyDescent="0.2">
      <c r="A149">
        <v>148</v>
      </c>
      <c r="B149" t="s">
        <v>43</v>
      </c>
      <c r="C149" t="s">
        <v>1260</v>
      </c>
    </row>
    <row r="150" spans="1:3" x14ac:dyDescent="0.2">
      <c r="A150">
        <v>149</v>
      </c>
      <c r="B150" t="s">
        <v>201</v>
      </c>
      <c r="C150" t="s">
        <v>1260</v>
      </c>
    </row>
    <row r="151" spans="1:3" x14ac:dyDescent="0.2">
      <c r="A151">
        <v>150</v>
      </c>
      <c r="B151" t="s">
        <v>1214</v>
      </c>
      <c r="C151" t="s">
        <v>1260</v>
      </c>
    </row>
    <row r="152" spans="1:3" x14ac:dyDescent="0.2">
      <c r="A152">
        <v>151</v>
      </c>
      <c r="B152" t="s">
        <v>131</v>
      </c>
      <c r="C152" t="s">
        <v>1260</v>
      </c>
    </row>
    <row r="153" spans="1:3" x14ac:dyDescent="0.2">
      <c r="A153">
        <v>152</v>
      </c>
      <c r="B153" t="s">
        <v>1228</v>
      </c>
      <c r="C153" t="s">
        <v>1260</v>
      </c>
    </row>
    <row r="154" spans="1:3" x14ac:dyDescent="0.2">
      <c r="A154">
        <v>153</v>
      </c>
      <c r="B154" t="s">
        <v>62</v>
      </c>
      <c r="C154" t="s">
        <v>1260</v>
      </c>
    </row>
    <row r="155" spans="1:3" x14ac:dyDescent="0.2">
      <c r="A155">
        <v>154</v>
      </c>
      <c r="B155" t="s">
        <v>673</v>
      </c>
      <c r="C155" t="s">
        <v>1260</v>
      </c>
    </row>
    <row r="156" spans="1:3" x14ac:dyDescent="0.2">
      <c r="A156">
        <v>155</v>
      </c>
      <c r="B156" t="s">
        <v>526</v>
      </c>
      <c r="C156" t="s">
        <v>1260</v>
      </c>
    </row>
    <row r="157" spans="1:3" x14ac:dyDescent="0.2">
      <c r="A157">
        <v>156</v>
      </c>
      <c r="B157" t="s">
        <v>486</v>
      </c>
      <c r="C157" t="s">
        <v>1260</v>
      </c>
    </row>
    <row r="158" spans="1:3" x14ac:dyDescent="0.2">
      <c r="A158">
        <v>157</v>
      </c>
      <c r="B158" t="s">
        <v>1223</v>
      </c>
      <c r="C158" t="s">
        <v>1260</v>
      </c>
    </row>
    <row r="159" spans="1:3" x14ac:dyDescent="0.2">
      <c r="A159">
        <v>158</v>
      </c>
      <c r="B159" t="s">
        <v>142</v>
      </c>
      <c r="C159" t="s">
        <v>1260</v>
      </c>
    </row>
    <row r="160" spans="1:3" x14ac:dyDescent="0.2">
      <c r="A160">
        <v>159</v>
      </c>
      <c r="B160" t="s">
        <v>211</v>
      </c>
      <c r="C160" t="s">
        <v>1260</v>
      </c>
    </row>
    <row r="161" spans="1:3" x14ac:dyDescent="0.2">
      <c r="A161">
        <v>160</v>
      </c>
      <c r="B161" t="s">
        <v>1254</v>
      </c>
      <c r="C161" t="s">
        <v>1260</v>
      </c>
    </row>
    <row r="162" spans="1:3" x14ac:dyDescent="0.2">
      <c r="A162">
        <v>161</v>
      </c>
      <c r="B162" t="s">
        <v>215</v>
      </c>
      <c r="C162" t="s">
        <v>1260</v>
      </c>
    </row>
    <row r="163" spans="1:3" x14ac:dyDescent="0.2">
      <c r="A163">
        <v>162</v>
      </c>
      <c r="B163" t="s">
        <v>523</v>
      </c>
      <c r="C163" t="s">
        <v>1260</v>
      </c>
    </row>
    <row r="164" spans="1:3" x14ac:dyDescent="0.2">
      <c r="A164">
        <v>163</v>
      </c>
      <c r="B164" t="s">
        <v>20</v>
      </c>
      <c r="C164" t="s">
        <v>1260</v>
      </c>
    </row>
    <row r="165" spans="1:3" x14ac:dyDescent="0.2">
      <c r="A165">
        <v>164</v>
      </c>
      <c r="B165" t="s">
        <v>1241</v>
      </c>
      <c r="C165" t="s">
        <v>1260</v>
      </c>
    </row>
    <row r="166" spans="1:3" x14ac:dyDescent="0.2">
      <c r="A166">
        <v>165</v>
      </c>
      <c r="B166" t="s">
        <v>226</v>
      </c>
      <c r="C166" t="s">
        <v>1260</v>
      </c>
    </row>
    <row r="167" spans="1:3" x14ac:dyDescent="0.2">
      <c r="A167">
        <v>166</v>
      </c>
      <c r="B167" t="s">
        <v>500</v>
      </c>
      <c r="C167" t="s">
        <v>1260</v>
      </c>
    </row>
    <row r="168" spans="1:3" x14ac:dyDescent="0.2">
      <c r="A168">
        <v>167</v>
      </c>
      <c r="B168" t="s">
        <v>140</v>
      </c>
      <c r="C168" t="s">
        <v>1260</v>
      </c>
    </row>
    <row r="169" spans="1:3" x14ac:dyDescent="0.2">
      <c r="A169">
        <v>168</v>
      </c>
      <c r="B169" t="s">
        <v>496</v>
      </c>
      <c r="C169" t="s">
        <v>1260</v>
      </c>
    </row>
    <row r="170" spans="1:3" x14ac:dyDescent="0.2">
      <c r="A170">
        <v>169</v>
      </c>
      <c r="B170" t="s">
        <v>641</v>
      </c>
      <c r="C170" t="s">
        <v>1260</v>
      </c>
    </row>
    <row r="171" spans="1:3" x14ac:dyDescent="0.2">
      <c r="A171">
        <v>170</v>
      </c>
      <c r="B171" t="s">
        <v>662</v>
      </c>
      <c r="C171" t="s">
        <v>1260</v>
      </c>
    </row>
    <row r="172" spans="1:3" x14ac:dyDescent="0.2">
      <c r="A172">
        <v>171</v>
      </c>
      <c r="B172" t="s">
        <v>502</v>
      </c>
      <c r="C172" t="s">
        <v>1260</v>
      </c>
    </row>
    <row r="173" spans="1:3" x14ac:dyDescent="0.2">
      <c r="A173">
        <v>172</v>
      </c>
      <c r="B173" t="s">
        <v>344</v>
      </c>
      <c r="C173" t="s">
        <v>1260</v>
      </c>
    </row>
    <row r="174" spans="1:3" x14ac:dyDescent="0.2">
      <c r="A174">
        <v>173</v>
      </c>
      <c r="B174" t="s">
        <v>8</v>
      </c>
      <c r="C174" t="s">
        <v>1260</v>
      </c>
    </row>
    <row r="175" spans="1:3" x14ac:dyDescent="0.2">
      <c r="A175">
        <v>174</v>
      </c>
      <c r="B175" t="s">
        <v>519</v>
      </c>
      <c r="C175" t="s">
        <v>1260</v>
      </c>
    </row>
    <row r="176" spans="1:3" x14ac:dyDescent="0.2">
      <c r="A176">
        <v>175</v>
      </c>
      <c r="B176" t="s">
        <v>595</v>
      </c>
      <c r="C176" t="s">
        <v>1260</v>
      </c>
    </row>
    <row r="177" spans="1:3" x14ac:dyDescent="0.2">
      <c r="A177">
        <v>176</v>
      </c>
      <c r="B177" t="s">
        <v>1245</v>
      </c>
      <c r="C177" t="s">
        <v>1260</v>
      </c>
    </row>
    <row r="178" spans="1:3" x14ac:dyDescent="0.2">
      <c r="A178">
        <v>177</v>
      </c>
      <c r="B178" t="s">
        <v>155</v>
      </c>
      <c r="C178" t="s">
        <v>1260</v>
      </c>
    </row>
    <row r="179" spans="1:3" x14ac:dyDescent="0.2">
      <c r="A179">
        <v>178</v>
      </c>
      <c r="B179" t="s">
        <v>79</v>
      </c>
      <c r="C179" t="s">
        <v>1260</v>
      </c>
    </row>
    <row r="180" spans="1:3" x14ac:dyDescent="0.2">
      <c r="A180">
        <v>179</v>
      </c>
      <c r="B180" t="s">
        <v>1229</v>
      </c>
      <c r="C180" t="s">
        <v>1260</v>
      </c>
    </row>
    <row r="181" spans="1:3" x14ac:dyDescent="0.2">
      <c r="A181">
        <v>180</v>
      </c>
      <c r="B181" t="s">
        <v>56</v>
      </c>
      <c r="C181" t="s">
        <v>1260</v>
      </c>
    </row>
    <row r="182" spans="1:3" x14ac:dyDescent="0.2">
      <c r="A182">
        <v>181</v>
      </c>
      <c r="B182" t="s">
        <v>228</v>
      </c>
      <c r="C182" t="s">
        <v>1260</v>
      </c>
    </row>
    <row r="183" spans="1:3" x14ac:dyDescent="0.2">
      <c r="A183">
        <v>182</v>
      </c>
      <c r="B183" t="s">
        <v>428</v>
      </c>
      <c r="C183" t="s">
        <v>1260</v>
      </c>
    </row>
    <row r="184" spans="1:3" x14ac:dyDescent="0.2">
      <c r="A184">
        <v>183</v>
      </c>
      <c r="B184" t="s">
        <v>444</v>
      </c>
      <c r="C184" t="s">
        <v>1260</v>
      </c>
    </row>
    <row r="185" spans="1:3" x14ac:dyDescent="0.2">
      <c r="A185">
        <v>184</v>
      </c>
      <c r="B185" t="s">
        <v>85</v>
      </c>
      <c r="C185" t="s">
        <v>1260</v>
      </c>
    </row>
    <row r="186" spans="1:3" x14ac:dyDescent="0.2">
      <c r="A186">
        <v>185</v>
      </c>
      <c r="B186" t="s">
        <v>624</v>
      </c>
      <c r="C186" t="s">
        <v>1260</v>
      </c>
    </row>
    <row r="187" spans="1:3" x14ac:dyDescent="0.2">
      <c r="A187">
        <v>186</v>
      </c>
      <c r="B187" t="s">
        <v>350</v>
      </c>
      <c r="C187" t="s">
        <v>1260</v>
      </c>
    </row>
    <row r="188" spans="1:3" x14ac:dyDescent="0.2">
      <c r="A188">
        <v>187</v>
      </c>
      <c r="B188" t="s">
        <v>1247</v>
      </c>
      <c r="C188" t="s">
        <v>1260</v>
      </c>
    </row>
    <row r="189" spans="1:3" x14ac:dyDescent="0.2">
      <c r="A189">
        <v>188</v>
      </c>
      <c r="B189" t="s">
        <v>382</v>
      </c>
      <c r="C189" t="s">
        <v>1260</v>
      </c>
    </row>
    <row r="190" spans="1:3" x14ac:dyDescent="0.2">
      <c r="A190">
        <v>189</v>
      </c>
      <c r="B190" t="s">
        <v>39</v>
      </c>
      <c r="C190" t="s">
        <v>1261</v>
      </c>
    </row>
    <row r="191" spans="1:3" x14ac:dyDescent="0.2">
      <c r="A191">
        <v>190</v>
      </c>
      <c r="B191" t="s">
        <v>291</v>
      </c>
      <c r="C191" t="s">
        <v>1260</v>
      </c>
    </row>
    <row r="192" spans="1:3" x14ac:dyDescent="0.2">
      <c r="A192">
        <v>191</v>
      </c>
      <c r="B192" t="s">
        <v>379</v>
      </c>
      <c r="C192" t="s">
        <v>1260</v>
      </c>
    </row>
    <row r="193" spans="1:3" x14ac:dyDescent="0.2">
      <c r="A193">
        <v>192</v>
      </c>
      <c r="B193" t="s">
        <v>437</v>
      </c>
      <c r="C193" t="s">
        <v>1260</v>
      </c>
    </row>
    <row r="194" spans="1:3" x14ac:dyDescent="0.2">
      <c r="A194">
        <v>193</v>
      </c>
      <c r="B194" t="s">
        <v>1239</v>
      </c>
      <c r="C194" t="s">
        <v>1260</v>
      </c>
    </row>
    <row r="195" spans="1:3" x14ac:dyDescent="0.2">
      <c r="A195">
        <v>194</v>
      </c>
      <c r="B195" t="s">
        <v>239</v>
      </c>
      <c r="C195" t="s">
        <v>1260</v>
      </c>
    </row>
    <row r="196" spans="1:3" x14ac:dyDescent="0.2">
      <c r="A196">
        <v>195</v>
      </c>
      <c r="B196" t="s">
        <v>517</v>
      </c>
      <c r="C196" t="s">
        <v>1260</v>
      </c>
    </row>
    <row r="197" spans="1:3" x14ac:dyDescent="0.2">
      <c r="A197">
        <v>196</v>
      </c>
      <c r="B197" t="s">
        <v>236</v>
      </c>
      <c r="C197" t="s">
        <v>1260</v>
      </c>
    </row>
    <row r="198" spans="1:3" x14ac:dyDescent="0.2">
      <c r="A198">
        <v>197</v>
      </c>
      <c r="B198" t="s">
        <v>234</v>
      </c>
      <c r="C198" t="s">
        <v>1260</v>
      </c>
    </row>
    <row r="199" spans="1:3" x14ac:dyDescent="0.2">
      <c r="A199">
        <v>198</v>
      </c>
      <c r="B199" t="s">
        <v>498</v>
      </c>
      <c r="C199" t="s">
        <v>1260</v>
      </c>
    </row>
    <row r="200" spans="1:3" x14ac:dyDescent="0.2">
      <c r="A200">
        <v>199</v>
      </c>
      <c r="B200" t="s">
        <v>1205</v>
      </c>
      <c r="C200" t="s">
        <v>1260</v>
      </c>
    </row>
    <row r="201" spans="1:3" x14ac:dyDescent="0.2">
      <c r="A201">
        <v>200</v>
      </c>
      <c r="B201" t="s">
        <v>161</v>
      </c>
      <c r="C201" t="s">
        <v>1260</v>
      </c>
    </row>
    <row r="202" spans="1:3" x14ac:dyDescent="0.2">
      <c r="A202">
        <v>201</v>
      </c>
      <c r="B202" t="s">
        <v>681</v>
      </c>
      <c r="C202" t="s">
        <v>1260</v>
      </c>
    </row>
    <row r="203" spans="1:3" x14ac:dyDescent="0.2">
      <c r="A203">
        <v>202</v>
      </c>
      <c r="B203" t="s">
        <v>488</v>
      </c>
      <c r="C203" t="s">
        <v>1260</v>
      </c>
    </row>
    <row r="204" spans="1:3" x14ac:dyDescent="0.2">
      <c r="A204">
        <v>203</v>
      </c>
      <c r="B204" t="s">
        <v>460</v>
      </c>
      <c r="C204" t="s">
        <v>1260</v>
      </c>
    </row>
    <row r="205" spans="1:3" x14ac:dyDescent="0.2">
      <c r="A205">
        <v>204</v>
      </c>
      <c r="B205" t="s">
        <v>325</v>
      </c>
      <c r="C205" t="s">
        <v>1260</v>
      </c>
    </row>
    <row r="206" spans="1:3" x14ac:dyDescent="0.2">
      <c r="A206">
        <v>205</v>
      </c>
      <c r="B206" t="s">
        <v>430</v>
      </c>
      <c r="C206" t="s">
        <v>1260</v>
      </c>
    </row>
    <row r="207" spans="1:3" x14ac:dyDescent="0.2">
      <c r="A207">
        <v>206</v>
      </c>
      <c r="B207" t="s">
        <v>687</v>
      </c>
      <c r="C207" t="s">
        <v>1260</v>
      </c>
    </row>
    <row r="208" spans="1:3" x14ac:dyDescent="0.2">
      <c r="A208">
        <v>207</v>
      </c>
      <c r="B208" t="s">
        <v>407</v>
      </c>
      <c r="C208" t="s">
        <v>1260</v>
      </c>
    </row>
    <row r="209" spans="1:3" x14ac:dyDescent="0.2">
      <c r="A209">
        <v>208</v>
      </c>
      <c r="B209" t="s">
        <v>333</v>
      </c>
      <c r="C209" t="s">
        <v>1260</v>
      </c>
    </row>
    <row r="210" spans="1:3" x14ac:dyDescent="0.2">
      <c r="A210">
        <v>209</v>
      </c>
      <c r="B210" t="s">
        <v>180</v>
      </c>
      <c r="C210" t="s">
        <v>1260</v>
      </c>
    </row>
    <row r="211" spans="1:3" x14ac:dyDescent="0.2">
      <c r="A211">
        <v>210</v>
      </c>
      <c r="B211" t="s">
        <v>121</v>
      </c>
      <c r="C211" t="s">
        <v>1260</v>
      </c>
    </row>
    <row r="212" spans="1:3" x14ac:dyDescent="0.2">
      <c r="A212">
        <v>211</v>
      </c>
      <c r="B212" t="s">
        <v>1234</v>
      </c>
      <c r="C212" t="s">
        <v>1260</v>
      </c>
    </row>
    <row r="213" spans="1:3" x14ac:dyDescent="0.2">
      <c r="A213">
        <v>212</v>
      </c>
      <c r="B213" t="s">
        <v>337</v>
      </c>
      <c r="C213" t="s">
        <v>1260</v>
      </c>
    </row>
    <row r="214" spans="1:3" x14ac:dyDescent="0.2">
      <c r="A214">
        <v>213</v>
      </c>
      <c r="B214" t="s">
        <v>92</v>
      </c>
      <c r="C214" t="s">
        <v>1260</v>
      </c>
    </row>
    <row r="215" spans="1:3" x14ac:dyDescent="0.2">
      <c r="A215">
        <v>214</v>
      </c>
      <c r="B215" t="s">
        <v>586</v>
      </c>
      <c r="C215" t="s">
        <v>1260</v>
      </c>
    </row>
    <row r="216" spans="1:3" x14ac:dyDescent="0.2">
      <c r="A216">
        <v>215</v>
      </c>
      <c r="B216" t="s">
        <v>473</v>
      </c>
      <c r="C216" t="s">
        <v>1260</v>
      </c>
    </row>
    <row r="217" spans="1:3" x14ac:dyDescent="0.2">
      <c r="A217">
        <v>216</v>
      </c>
      <c r="B217" t="s">
        <v>572</v>
      </c>
      <c r="C217" t="s">
        <v>1260</v>
      </c>
    </row>
    <row r="218" spans="1:3" x14ac:dyDescent="0.2">
      <c r="A218">
        <v>217</v>
      </c>
      <c r="B218" t="s">
        <v>321</v>
      </c>
      <c r="C218" t="s">
        <v>1260</v>
      </c>
    </row>
    <row r="219" spans="1:3" x14ac:dyDescent="0.2">
      <c r="A219">
        <v>218</v>
      </c>
      <c r="B219" t="s">
        <v>192</v>
      </c>
      <c r="C219" t="s">
        <v>1260</v>
      </c>
    </row>
    <row r="220" spans="1:3" x14ac:dyDescent="0.2">
      <c r="A220">
        <v>219</v>
      </c>
      <c r="B220" t="s">
        <v>199</v>
      </c>
      <c r="C220" t="s">
        <v>1260</v>
      </c>
    </row>
    <row r="221" spans="1:3" x14ac:dyDescent="0.2">
      <c r="A221">
        <v>220</v>
      </c>
      <c r="B221" t="s">
        <v>119</v>
      </c>
      <c r="C221" t="s">
        <v>1260</v>
      </c>
    </row>
    <row r="222" spans="1:3" x14ac:dyDescent="0.2">
      <c r="A222">
        <v>221</v>
      </c>
      <c r="B222" t="s">
        <v>41</v>
      </c>
      <c r="C222" t="s">
        <v>1260</v>
      </c>
    </row>
    <row r="223" spans="1:3" x14ac:dyDescent="0.2">
      <c r="A223">
        <v>222</v>
      </c>
      <c r="B223" t="s">
        <v>584</v>
      </c>
      <c r="C223" t="s">
        <v>1260</v>
      </c>
    </row>
    <row r="224" spans="1:3" x14ac:dyDescent="0.2">
      <c r="A224">
        <v>223</v>
      </c>
      <c r="B224" t="s">
        <v>148</v>
      </c>
      <c r="C224" t="s">
        <v>1260</v>
      </c>
    </row>
    <row r="225" spans="1:3" x14ac:dyDescent="0.2">
      <c r="A225">
        <v>224</v>
      </c>
      <c r="B225" t="s">
        <v>125</v>
      </c>
      <c r="C225" t="s">
        <v>1260</v>
      </c>
    </row>
    <row r="226" spans="1:3" x14ac:dyDescent="0.2">
      <c r="A226">
        <v>225</v>
      </c>
      <c r="B226" t="s">
        <v>190</v>
      </c>
      <c r="C226" t="s">
        <v>1260</v>
      </c>
    </row>
    <row r="227" spans="1:3" x14ac:dyDescent="0.2">
      <c r="A227">
        <v>226</v>
      </c>
      <c r="B227" t="s">
        <v>454</v>
      </c>
      <c r="C227" t="s">
        <v>1260</v>
      </c>
    </row>
    <row r="228" spans="1:3" x14ac:dyDescent="0.2">
      <c r="A228">
        <v>227</v>
      </c>
      <c r="B228" t="s">
        <v>354</v>
      </c>
      <c r="C228" t="s">
        <v>1260</v>
      </c>
    </row>
    <row r="229" spans="1:3" x14ac:dyDescent="0.2">
      <c r="A229">
        <v>228</v>
      </c>
      <c r="B229" t="s">
        <v>689</v>
      </c>
      <c r="C229" t="s">
        <v>1260</v>
      </c>
    </row>
    <row r="230" spans="1:3" x14ac:dyDescent="0.2">
      <c r="A230">
        <v>229</v>
      </c>
      <c r="B230" t="s">
        <v>157</v>
      </c>
      <c r="C230" t="s">
        <v>1260</v>
      </c>
    </row>
    <row r="231" spans="1:3" x14ac:dyDescent="0.2">
      <c r="A231">
        <v>230</v>
      </c>
      <c r="B231" t="s">
        <v>1226</v>
      </c>
      <c r="C231" t="s">
        <v>1260</v>
      </c>
    </row>
    <row r="232" spans="1:3" x14ac:dyDescent="0.2">
      <c r="A232">
        <v>231</v>
      </c>
      <c r="B232" t="s">
        <v>1240</v>
      </c>
      <c r="C232" t="s">
        <v>1260</v>
      </c>
    </row>
    <row r="233" spans="1:3" x14ac:dyDescent="0.2">
      <c r="A233">
        <v>232</v>
      </c>
      <c r="B233" t="s">
        <v>1253</v>
      </c>
      <c r="C233" t="s">
        <v>1260</v>
      </c>
    </row>
    <row r="234" spans="1:3" x14ac:dyDescent="0.2">
      <c r="A234">
        <v>233</v>
      </c>
      <c r="B234" t="s">
        <v>465</v>
      </c>
      <c r="C234" t="s">
        <v>1260</v>
      </c>
    </row>
    <row r="235" spans="1:3" x14ac:dyDescent="0.2">
      <c r="A235">
        <v>234</v>
      </c>
      <c r="B235" t="s">
        <v>591</v>
      </c>
      <c r="C235" t="s">
        <v>1260</v>
      </c>
    </row>
    <row r="236" spans="1:3" x14ac:dyDescent="0.2">
      <c r="A236">
        <v>235</v>
      </c>
      <c r="B236" t="s">
        <v>469</v>
      </c>
      <c r="C236" t="s">
        <v>1260</v>
      </c>
    </row>
    <row r="237" spans="1:3" x14ac:dyDescent="0.2">
      <c r="A237">
        <v>236</v>
      </c>
      <c r="B237" t="s">
        <v>268</v>
      </c>
      <c r="C237" t="s">
        <v>1260</v>
      </c>
    </row>
    <row r="238" spans="1:3" x14ac:dyDescent="0.2">
      <c r="A238">
        <v>237</v>
      </c>
      <c r="B238" t="s">
        <v>1210</v>
      </c>
      <c r="C238" t="s">
        <v>1260</v>
      </c>
    </row>
    <row r="239" spans="1:3" x14ac:dyDescent="0.2">
      <c r="A239">
        <v>238</v>
      </c>
      <c r="B239" t="s">
        <v>77</v>
      </c>
      <c r="C239" t="s">
        <v>1260</v>
      </c>
    </row>
    <row r="240" spans="1:3" x14ac:dyDescent="0.2">
      <c r="A240">
        <v>239</v>
      </c>
      <c r="B240" t="s">
        <v>442</v>
      </c>
      <c r="C240" t="s">
        <v>1260</v>
      </c>
    </row>
    <row r="241" spans="1:3" x14ac:dyDescent="0.2">
      <c r="A241">
        <v>240</v>
      </c>
      <c r="B241" t="s">
        <v>1217</v>
      </c>
      <c r="C241" t="s">
        <v>1260</v>
      </c>
    </row>
    <row r="242" spans="1:3" x14ac:dyDescent="0.2">
      <c r="A242">
        <v>241</v>
      </c>
      <c r="B242" t="s">
        <v>129</v>
      </c>
      <c r="C242" t="s">
        <v>1260</v>
      </c>
    </row>
    <row r="243" spans="1:3" x14ac:dyDescent="0.2">
      <c r="A243">
        <v>242</v>
      </c>
      <c r="B243" t="s">
        <v>422</v>
      </c>
      <c r="C243" t="s">
        <v>1260</v>
      </c>
    </row>
    <row r="244" spans="1:3" x14ac:dyDescent="0.2">
      <c r="A244">
        <v>243</v>
      </c>
      <c r="B244" t="s">
        <v>287</v>
      </c>
      <c r="C244" t="s">
        <v>1260</v>
      </c>
    </row>
    <row r="245" spans="1:3" x14ac:dyDescent="0.2">
      <c r="A245">
        <v>244</v>
      </c>
      <c r="B245" t="s">
        <v>626</v>
      </c>
      <c r="C245" t="s">
        <v>1260</v>
      </c>
    </row>
    <row r="246" spans="1:3" x14ac:dyDescent="0.2">
      <c r="A246">
        <v>245</v>
      </c>
      <c r="B246" t="s">
        <v>683</v>
      </c>
      <c r="C246" t="s">
        <v>1260</v>
      </c>
    </row>
    <row r="247" spans="1:3" x14ac:dyDescent="0.2">
      <c r="A247">
        <v>246</v>
      </c>
      <c r="B247" t="s">
        <v>390</v>
      </c>
      <c r="C247" t="s">
        <v>1260</v>
      </c>
    </row>
    <row r="248" spans="1:3" x14ac:dyDescent="0.2">
      <c r="A248">
        <v>247</v>
      </c>
      <c r="B248" t="s">
        <v>1248</v>
      </c>
      <c r="C248" t="s">
        <v>1260</v>
      </c>
    </row>
    <row r="249" spans="1:3" x14ac:dyDescent="0.2">
      <c r="A249">
        <v>248</v>
      </c>
      <c r="B249" t="s">
        <v>677</v>
      </c>
      <c r="C249" t="s">
        <v>1260</v>
      </c>
    </row>
    <row r="250" spans="1:3" x14ac:dyDescent="0.2">
      <c r="A250">
        <v>249</v>
      </c>
      <c r="B250" t="s">
        <v>635</v>
      </c>
      <c r="C250" t="s">
        <v>1260</v>
      </c>
    </row>
    <row r="251" spans="1:3" x14ac:dyDescent="0.2">
      <c r="A251">
        <v>250</v>
      </c>
      <c r="B251" t="s">
        <v>1250</v>
      </c>
      <c r="C251" t="s">
        <v>1260</v>
      </c>
    </row>
    <row r="252" spans="1:3" x14ac:dyDescent="0.2">
      <c r="A252">
        <v>251</v>
      </c>
      <c r="B252" t="s">
        <v>405</v>
      </c>
      <c r="C252" t="s">
        <v>1260</v>
      </c>
    </row>
    <row r="253" spans="1:3" x14ac:dyDescent="0.2">
      <c r="A253">
        <v>252</v>
      </c>
      <c r="B253" t="s">
        <v>614</v>
      </c>
      <c r="C253" t="s">
        <v>1260</v>
      </c>
    </row>
    <row r="254" spans="1:3" x14ac:dyDescent="0.2">
      <c r="A254">
        <v>253</v>
      </c>
      <c r="B254" t="s">
        <v>490</v>
      </c>
      <c r="C254" t="s">
        <v>1260</v>
      </c>
    </row>
    <row r="255" spans="1:3" x14ac:dyDescent="0.2">
      <c r="A255">
        <v>254</v>
      </c>
      <c r="B255" t="s">
        <v>1230</v>
      </c>
      <c r="C255" t="s">
        <v>1260</v>
      </c>
    </row>
    <row r="256" spans="1:3" x14ac:dyDescent="0.2">
      <c r="A256">
        <v>255</v>
      </c>
      <c r="B256" t="s">
        <v>610</v>
      </c>
      <c r="C256" t="s">
        <v>1260</v>
      </c>
    </row>
    <row r="257" spans="1:3" x14ac:dyDescent="0.2">
      <c r="A257">
        <v>256</v>
      </c>
      <c r="B257" t="s">
        <v>1243</v>
      </c>
      <c r="C257" t="s">
        <v>1260</v>
      </c>
    </row>
    <row r="258" spans="1:3" x14ac:dyDescent="0.2">
      <c r="A258">
        <v>257</v>
      </c>
      <c r="B258" t="s">
        <v>87</v>
      </c>
      <c r="C258" t="s">
        <v>1260</v>
      </c>
    </row>
    <row r="259" spans="1:3" x14ac:dyDescent="0.2">
      <c r="A259">
        <v>258</v>
      </c>
      <c r="B259" t="s">
        <v>551</v>
      </c>
      <c r="C259" t="s">
        <v>1260</v>
      </c>
    </row>
    <row r="260" spans="1:3" x14ac:dyDescent="0.2">
      <c r="A260">
        <v>259</v>
      </c>
      <c r="B260" t="s">
        <v>14</v>
      </c>
      <c r="C260" t="s">
        <v>1260</v>
      </c>
    </row>
    <row r="261" spans="1:3" x14ac:dyDescent="0.2">
      <c r="A261">
        <v>260</v>
      </c>
      <c r="B261" t="s">
        <v>434</v>
      </c>
      <c r="C261" t="s">
        <v>1260</v>
      </c>
    </row>
    <row r="262" spans="1:3" x14ac:dyDescent="0.2">
      <c r="A262">
        <v>261</v>
      </c>
      <c r="B262" t="s">
        <v>367</v>
      </c>
      <c r="C262" t="s">
        <v>1260</v>
      </c>
    </row>
    <row r="263" spans="1:3" x14ac:dyDescent="0.2">
      <c r="A263">
        <v>262</v>
      </c>
      <c r="B263" t="s">
        <v>484</v>
      </c>
      <c r="C263" t="s">
        <v>1260</v>
      </c>
    </row>
    <row r="264" spans="1:3" x14ac:dyDescent="0.2">
      <c r="A264">
        <v>263</v>
      </c>
      <c r="B264" t="s">
        <v>1225</v>
      </c>
      <c r="C264" t="s">
        <v>1260</v>
      </c>
    </row>
    <row r="265" spans="1:3" x14ac:dyDescent="0.2">
      <c r="A265">
        <v>264</v>
      </c>
      <c r="B265" t="s">
        <v>1251</v>
      </c>
      <c r="C265" t="s">
        <v>1260</v>
      </c>
    </row>
    <row r="266" spans="1:3" x14ac:dyDescent="0.2">
      <c r="A266">
        <v>265</v>
      </c>
      <c r="B266" t="s">
        <v>654</v>
      </c>
      <c r="C266" t="s">
        <v>1260</v>
      </c>
    </row>
    <row r="267" spans="1:3" x14ac:dyDescent="0.2">
      <c r="A267">
        <v>266</v>
      </c>
      <c r="B267" t="s">
        <v>1227</v>
      </c>
      <c r="C267" t="s">
        <v>1260</v>
      </c>
    </row>
    <row r="268" spans="1:3" x14ac:dyDescent="0.2">
      <c r="A268">
        <v>267</v>
      </c>
      <c r="B268" t="s">
        <v>513</v>
      </c>
      <c r="C268" t="s">
        <v>1260</v>
      </c>
    </row>
    <row r="269" spans="1:3" x14ac:dyDescent="0.2">
      <c r="A269">
        <v>268</v>
      </c>
      <c r="B269" t="s">
        <v>511</v>
      </c>
      <c r="C269" t="s">
        <v>1260</v>
      </c>
    </row>
    <row r="270" spans="1:3" x14ac:dyDescent="0.2">
      <c r="A270">
        <v>269</v>
      </c>
      <c r="B270" t="s">
        <v>323</v>
      </c>
      <c r="C270" t="s">
        <v>1260</v>
      </c>
    </row>
    <row r="271" spans="1:3" x14ac:dyDescent="0.2">
      <c r="A271">
        <v>270</v>
      </c>
      <c r="B271" t="s">
        <v>1222</v>
      </c>
      <c r="C271" t="s">
        <v>1260</v>
      </c>
    </row>
    <row r="272" spans="1:3" x14ac:dyDescent="0.2">
      <c r="A272">
        <v>271</v>
      </c>
      <c r="B272" t="s">
        <v>222</v>
      </c>
      <c r="C272" t="s">
        <v>1260</v>
      </c>
    </row>
    <row r="273" spans="1:3" x14ac:dyDescent="0.2">
      <c r="A273">
        <v>272</v>
      </c>
      <c r="B273" t="s">
        <v>392</v>
      </c>
      <c r="C273" t="s">
        <v>1260</v>
      </c>
    </row>
    <row r="274" spans="1:3" x14ac:dyDescent="0.2">
      <c r="A274">
        <v>273</v>
      </c>
      <c r="B274" t="s">
        <v>446</v>
      </c>
      <c r="C274" t="s">
        <v>1260</v>
      </c>
    </row>
    <row r="275" spans="1:3" x14ac:dyDescent="0.2">
      <c r="A275">
        <v>274</v>
      </c>
      <c r="B275" t="s">
        <v>203</v>
      </c>
      <c r="C275" t="s">
        <v>1260</v>
      </c>
    </row>
    <row r="276" spans="1:3" x14ac:dyDescent="0.2">
      <c r="A276">
        <v>275</v>
      </c>
      <c r="B276" t="s">
        <v>37</v>
      </c>
      <c r="C276" t="s">
        <v>1260</v>
      </c>
    </row>
    <row r="277" spans="1:3" x14ac:dyDescent="0.2">
      <c r="A277">
        <v>276</v>
      </c>
      <c r="B277" t="s">
        <v>582</v>
      </c>
      <c r="C277" t="s">
        <v>1260</v>
      </c>
    </row>
    <row r="278" spans="1:3" x14ac:dyDescent="0.2">
      <c r="A278">
        <v>277</v>
      </c>
      <c r="B278" t="s">
        <v>450</v>
      </c>
      <c r="C278" t="s">
        <v>1260</v>
      </c>
    </row>
    <row r="279" spans="1:3" x14ac:dyDescent="0.2">
      <c r="A279">
        <v>278</v>
      </c>
      <c r="B279" t="s">
        <v>31</v>
      </c>
      <c r="C279" t="s">
        <v>1260</v>
      </c>
    </row>
    <row r="280" spans="1:3" x14ac:dyDescent="0.2">
      <c r="A280">
        <v>279</v>
      </c>
      <c r="B280" t="s">
        <v>593</v>
      </c>
      <c r="C280" t="s">
        <v>1260</v>
      </c>
    </row>
    <row r="281" spans="1:3" x14ac:dyDescent="0.2">
      <c r="A281">
        <v>280</v>
      </c>
      <c r="B281" t="s">
        <v>184</v>
      </c>
      <c r="C281" t="s">
        <v>1260</v>
      </c>
    </row>
    <row r="282" spans="1:3" x14ac:dyDescent="0.2">
      <c r="A282">
        <v>281</v>
      </c>
      <c r="B282" t="s">
        <v>601</v>
      </c>
      <c r="C282" t="s">
        <v>1260</v>
      </c>
    </row>
    <row r="283" spans="1:3" x14ac:dyDescent="0.2">
      <c r="A283">
        <v>282</v>
      </c>
      <c r="B283" t="s">
        <v>1221</v>
      </c>
      <c r="C283" t="s">
        <v>1260</v>
      </c>
    </row>
    <row r="284" spans="1:3" x14ac:dyDescent="0.2">
      <c r="A284">
        <v>283</v>
      </c>
      <c r="B284" t="s">
        <v>411</v>
      </c>
      <c r="C284" t="s">
        <v>1260</v>
      </c>
    </row>
    <row r="285" spans="1:3" x14ac:dyDescent="0.2">
      <c r="A285">
        <v>284</v>
      </c>
      <c r="B285" t="s">
        <v>631</v>
      </c>
      <c r="C285" t="s">
        <v>1260</v>
      </c>
    </row>
    <row r="286" spans="1:3" x14ac:dyDescent="0.2">
      <c r="A286">
        <v>285</v>
      </c>
      <c r="B286" t="s">
        <v>605</v>
      </c>
      <c r="C286" t="s">
        <v>1260</v>
      </c>
    </row>
    <row r="287" spans="1:3" x14ac:dyDescent="0.2">
      <c r="A287">
        <v>286</v>
      </c>
      <c r="B287" t="s">
        <v>213</v>
      </c>
      <c r="C287" t="s">
        <v>1260</v>
      </c>
    </row>
    <row r="288" spans="1:3" x14ac:dyDescent="0.2">
      <c r="A288">
        <v>287</v>
      </c>
      <c r="B288" t="s">
        <v>419</v>
      </c>
      <c r="C288" t="s">
        <v>1260</v>
      </c>
    </row>
    <row r="289" spans="1:3" x14ac:dyDescent="0.2">
      <c r="A289">
        <v>288</v>
      </c>
      <c r="B289" t="s">
        <v>1235</v>
      </c>
      <c r="C289" t="s">
        <v>1260</v>
      </c>
    </row>
    <row r="290" spans="1:3" x14ac:dyDescent="0.2">
      <c r="A290">
        <v>289</v>
      </c>
      <c r="B290" t="s">
        <v>24</v>
      </c>
      <c r="C290" t="s">
        <v>1260</v>
      </c>
    </row>
    <row r="291" spans="1:3" x14ac:dyDescent="0.2">
      <c r="A291">
        <v>290</v>
      </c>
      <c r="B291" t="s">
        <v>1242</v>
      </c>
      <c r="C291" t="s">
        <v>1260</v>
      </c>
    </row>
    <row r="292" spans="1:3" x14ac:dyDescent="0.2">
      <c r="A292">
        <v>291</v>
      </c>
      <c r="B292" t="s">
        <v>542</v>
      </c>
      <c r="C292" t="s">
        <v>1260</v>
      </c>
    </row>
    <row r="293" spans="1:3" x14ac:dyDescent="0.2">
      <c r="A293">
        <v>292</v>
      </c>
      <c r="B293" t="s">
        <v>209</v>
      </c>
      <c r="C293" t="s">
        <v>1260</v>
      </c>
    </row>
    <row r="294" spans="1:3" x14ac:dyDescent="0.2">
      <c r="A294">
        <v>293</v>
      </c>
      <c r="B294" t="s">
        <v>375</v>
      </c>
      <c r="C294" t="s">
        <v>1260</v>
      </c>
    </row>
    <row r="295" spans="1:3" x14ac:dyDescent="0.2">
      <c r="A295">
        <v>294</v>
      </c>
      <c r="B295" t="s">
        <v>647</v>
      </c>
      <c r="C295" t="s">
        <v>1260</v>
      </c>
    </row>
    <row r="296" spans="1:3" x14ac:dyDescent="0.2">
      <c r="A296">
        <v>295</v>
      </c>
      <c r="B296" t="s">
        <v>633</v>
      </c>
      <c r="C296" t="s">
        <v>1260</v>
      </c>
    </row>
    <row r="297" spans="1:3" x14ac:dyDescent="0.2">
      <c r="A297">
        <v>296</v>
      </c>
      <c r="B297" t="s">
        <v>1249</v>
      </c>
      <c r="C297" t="s">
        <v>1260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D04C-05E7-C440-894D-247D880ECE62}">
  <dimension ref="A1:C297"/>
  <sheetViews>
    <sheetView workbookViewId="0">
      <selection sqref="A1:C1048576"/>
    </sheetView>
  </sheetViews>
  <sheetFormatPr baseColWidth="10" defaultColWidth="8.83203125" defaultRowHeight="15" x14ac:dyDescent="0.2"/>
  <cols>
    <col min="1" max="1" width="4.1640625" bestFit="1" customWidth="1"/>
    <col min="2" max="2" width="32.6640625" bestFit="1" customWidth="1"/>
    <col min="3" max="3" width="9.1640625" bestFit="1" customWidth="1"/>
  </cols>
  <sheetData>
    <row r="1" spans="1:3" x14ac:dyDescent="0.2">
      <c r="A1" s="1" t="s">
        <v>0</v>
      </c>
      <c r="B1" s="1" t="s">
        <v>1259</v>
      </c>
      <c r="C1" s="1" t="s">
        <v>1263</v>
      </c>
    </row>
    <row r="2" spans="1:3" x14ac:dyDescent="0.2">
      <c r="A2">
        <v>1</v>
      </c>
      <c r="B2" t="s">
        <v>173</v>
      </c>
      <c r="C2" t="s">
        <v>1260</v>
      </c>
    </row>
    <row r="3" spans="1:3" x14ac:dyDescent="0.2">
      <c r="A3">
        <v>2</v>
      </c>
      <c r="B3" t="s">
        <v>266</v>
      </c>
      <c r="C3" t="s">
        <v>1260</v>
      </c>
    </row>
    <row r="4" spans="1:3" x14ac:dyDescent="0.2">
      <c r="A4">
        <v>3</v>
      </c>
      <c r="B4" t="s">
        <v>167</v>
      </c>
      <c r="C4" t="s">
        <v>1260</v>
      </c>
    </row>
    <row r="5" spans="1:3" x14ac:dyDescent="0.2">
      <c r="A5">
        <v>4</v>
      </c>
      <c r="B5" t="s">
        <v>492</v>
      </c>
      <c r="C5" t="s">
        <v>1260</v>
      </c>
    </row>
    <row r="6" spans="1:3" x14ac:dyDescent="0.2">
      <c r="A6">
        <v>5</v>
      </c>
      <c r="B6" t="s">
        <v>521</v>
      </c>
      <c r="C6" t="s">
        <v>1260</v>
      </c>
    </row>
    <row r="7" spans="1:3" x14ac:dyDescent="0.2">
      <c r="A7">
        <v>6</v>
      </c>
      <c r="B7" t="s">
        <v>597</v>
      </c>
      <c r="C7" t="s">
        <v>1260</v>
      </c>
    </row>
    <row r="8" spans="1:3" x14ac:dyDescent="0.2">
      <c r="A8">
        <v>7</v>
      </c>
      <c r="B8" t="s">
        <v>278</v>
      </c>
      <c r="C8" t="s">
        <v>1260</v>
      </c>
    </row>
    <row r="9" spans="1:3" x14ac:dyDescent="0.2">
      <c r="A9">
        <v>8</v>
      </c>
      <c r="B9" t="s">
        <v>304</v>
      </c>
      <c r="C9" t="s">
        <v>1260</v>
      </c>
    </row>
    <row r="10" spans="1:3" x14ac:dyDescent="0.2">
      <c r="A10">
        <v>9</v>
      </c>
      <c r="B10" t="s">
        <v>538</v>
      </c>
      <c r="C10" t="s">
        <v>1260</v>
      </c>
    </row>
    <row r="11" spans="1:3" x14ac:dyDescent="0.2">
      <c r="A11">
        <v>10</v>
      </c>
      <c r="B11" t="s">
        <v>33</v>
      </c>
      <c r="C11" t="s">
        <v>1260</v>
      </c>
    </row>
    <row r="12" spans="1:3" x14ac:dyDescent="0.2">
      <c r="A12">
        <v>11</v>
      </c>
      <c r="B12" t="s">
        <v>1206</v>
      </c>
      <c r="C12" t="s">
        <v>1260</v>
      </c>
    </row>
    <row r="13" spans="1:3" x14ac:dyDescent="0.2">
      <c r="A13">
        <v>12</v>
      </c>
      <c r="B13" t="s">
        <v>1224</v>
      </c>
      <c r="C13" t="s">
        <v>1260</v>
      </c>
    </row>
    <row r="14" spans="1:3" x14ac:dyDescent="0.2">
      <c r="A14">
        <v>13</v>
      </c>
      <c r="B14" t="s">
        <v>666</v>
      </c>
      <c r="C14" t="s">
        <v>1260</v>
      </c>
    </row>
    <row r="15" spans="1:3" x14ac:dyDescent="0.2">
      <c r="A15">
        <v>14</v>
      </c>
      <c r="B15" t="s">
        <v>668</v>
      </c>
      <c r="C15" t="s">
        <v>1260</v>
      </c>
    </row>
    <row r="16" spans="1:3" x14ac:dyDescent="0.2">
      <c r="A16">
        <v>15</v>
      </c>
      <c r="B16" t="s">
        <v>1212</v>
      </c>
      <c r="C16" t="s">
        <v>1260</v>
      </c>
    </row>
    <row r="17" spans="1:3" x14ac:dyDescent="0.2">
      <c r="A17">
        <v>16</v>
      </c>
      <c r="B17" t="s">
        <v>557</v>
      </c>
      <c r="C17" t="s">
        <v>1260</v>
      </c>
    </row>
    <row r="18" spans="1:3" x14ac:dyDescent="0.2">
      <c r="A18">
        <v>17</v>
      </c>
      <c r="B18" t="s">
        <v>555</v>
      </c>
      <c r="C18" t="s">
        <v>1260</v>
      </c>
    </row>
    <row r="19" spans="1:3" x14ac:dyDescent="0.2">
      <c r="A19">
        <v>18</v>
      </c>
      <c r="B19" t="s">
        <v>312</v>
      </c>
      <c r="C19" t="s">
        <v>1260</v>
      </c>
    </row>
    <row r="20" spans="1:3" x14ac:dyDescent="0.2">
      <c r="A20">
        <v>19</v>
      </c>
      <c r="B20" t="s">
        <v>547</v>
      </c>
      <c r="C20" t="s">
        <v>1260</v>
      </c>
    </row>
    <row r="21" spans="1:3" x14ac:dyDescent="0.2">
      <c r="A21">
        <v>20</v>
      </c>
      <c r="B21" t="s">
        <v>29</v>
      </c>
      <c r="C21" t="s">
        <v>1260</v>
      </c>
    </row>
    <row r="22" spans="1:3" x14ac:dyDescent="0.2">
      <c r="A22">
        <v>21</v>
      </c>
      <c r="B22" t="s">
        <v>656</v>
      </c>
      <c r="C22" t="s">
        <v>1260</v>
      </c>
    </row>
    <row r="23" spans="1:3" x14ac:dyDescent="0.2">
      <c r="A23">
        <v>22</v>
      </c>
      <c r="B23" t="s">
        <v>100</v>
      </c>
      <c r="C23" t="s">
        <v>1260</v>
      </c>
    </row>
    <row r="24" spans="1:3" x14ac:dyDescent="0.2">
      <c r="A24">
        <v>23</v>
      </c>
      <c r="B24" t="s">
        <v>660</v>
      </c>
      <c r="C24" t="s">
        <v>1260</v>
      </c>
    </row>
    <row r="25" spans="1:3" x14ac:dyDescent="0.2">
      <c r="A25">
        <v>24</v>
      </c>
      <c r="B25" t="s">
        <v>1213</v>
      </c>
      <c r="C25" t="s">
        <v>1260</v>
      </c>
    </row>
    <row r="26" spans="1:3" x14ac:dyDescent="0.2">
      <c r="A26">
        <v>25</v>
      </c>
      <c r="B26" t="s">
        <v>134</v>
      </c>
      <c r="C26" t="s">
        <v>1260</v>
      </c>
    </row>
    <row r="27" spans="1:3" x14ac:dyDescent="0.2">
      <c r="A27">
        <v>26</v>
      </c>
      <c r="B27" t="s">
        <v>247</v>
      </c>
      <c r="C27" t="s">
        <v>1260</v>
      </c>
    </row>
    <row r="28" spans="1:3" x14ac:dyDescent="0.2">
      <c r="A28">
        <v>27</v>
      </c>
      <c r="B28" t="s">
        <v>245</v>
      </c>
      <c r="C28" t="s">
        <v>1260</v>
      </c>
    </row>
    <row r="29" spans="1:3" x14ac:dyDescent="0.2">
      <c r="A29">
        <v>28</v>
      </c>
      <c r="B29" t="s">
        <v>1252</v>
      </c>
      <c r="C29" t="s">
        <v>1260</v>
      </c>
    </row>
    <row r="30" spans="1:3" x14ac:dyDescent="0.2">
      <c r="A30">
        <v>29</v>
      </c>
      <c r="B30" t="s">
        <v>649</v>
      </c>
      <c r="C30" t="s">
        <v>1260</v>
      </c>
    </row>
    <row r="31" spans="1:3" x14ac:dyDescent="0.2">
      <c r="A31">
        <v>30</v>
      </c>
      <c r="B31" t="s">
        <v>409</v>
      </c>
      <c r="C31" t="s">
        <v>1260</v>
      </c>
    </row>
    <row r="32" spans="1:3" x14ac:dyDescent="0.2">
      <c r="A32">
        <v>31</v>
      </c>
      <c r="B32" t="s">
        <v>599</v>
      </c>
      <c r="C32" t="s">
        <v>1260</v>
      </c>
    </row>
    <row r="33" spans="1:3" x14ac:dyDescent="0.2">
      <c r="A33">
        <v>32</v>
      </c>
      <c r="B33" t="s">
        <v>220</v>
      </c>
      <c r="C33" t="s">
        <v>1260</v>
      </c>
    </row>
    <row r="34" spans="1:3" x14ac:dyDescent="0.2">
      <c r="A34">
        <v>33</v>
      </c>
      <c r="B34" t="s">
        <v>576</v>
      </c>
      <c r="C34" t="s">
        <v>1260</v>
      </c>
    </row>
    <row r="35" spans="1:3" x14ac:dyDescent="0.2">
      <c r="A35">
        <v>34</v>
      </c>
      <c r="B35" t="s">
        <v>150</v>
      </c>
      <c r="C35" t="s">
        <v>1260</v>
      </c>
    </row>
    <row r="36" spans="1:3" x14ac:dyDescent="0.2">
      <c r="A36">
        <v>35</v>
      </c>
      <c r="B36" t="s">
        <v>297</v>
      </c>
      <c r="C36" t="s">
        <v>1260</v>
      </c>
    </row>
    <row r="37" spans="1:3" x14ac:dyDescent="0.2">
      <c r="A37">
        <v>36</v>
      </c>
      <c r="B37" t="s">
        <v>230</v>
      </c>
      <c r="C37" t="s">
        <v>1260</v>
      </c>
    </row>
    <row r="38" spans="1:3" x14ac:dyDescent="0.2">
      <c r="A38">
        <v>37</v>
      </c>
      <c r="B38" t="s">
        <v>340</v>
      </c>
      <c r="C38" t="s">
        <v>1260</v>
      </c>
    </row>
    <row r="39" spans="1:3" x14ac:dyDescent="0.2">
      <c r="A39">
        <v>38</v>
      </c>
      <c r="B39" t="s">
        <v>188</v>
      </c>
      <c r="C39" t="s">
        <v>1260</v>
      </c>
    </row>
    <row r="40" spans="1:3" x14ac:dyDescent="0.2">
      <c r="A40">
        <v>39</v>
      </c>
      <c r="B40" t="s">
        <v>127</v>
      </c>
      <c r="C40" t="s">
        <v>1260</v>
      </c>
    </row>
    <row r="41" spans="1:3" x14ac:dyDescent="0.2">
      <c r="A41">
        <v>40</v>
      </c>
      <c r="B41" t="s">
        <v>241</v>
      </c>
      <c r="C41" t="s">
        <v>1260</v>
      </c>
    </row>
    <row r="42" spans="1:3" x14ac:dyDescent="0.2">
      <c r="A42">
        <v>41</v>
      </c>
      <c r="B42" t="s">
        <v>327</v>
      </c>
      <c r="C42" t="s">
        <v>1260</v>
      </c>
    </row>
    <row r="43" spans="1:3" x14ac:dyDescent="0.2">
      <c r="A43">
        <v>42</v>
      </c>
      <c r="B43" t="s">
        <v>540</v>
      </c>
      <c r="C43" t="s">
        <v>1260</v>
      </c>
    </row>
    <row r="44" spans="1:3" x14ac:dyDescent="0.2">
      <c r="A44">
        <v>43</v>
      </c>
      <c r="B44" t="s">
        <v>398</v>
      </c>
      <c r="C44" t="s">
        <v>1260</v>
      </c>
    </row>
    <row r="45" spans="1:3" x14ac:dyDescent="0.2">
      <c r="A45">
        <v>44</v>
      </c>
      <c r="B45" t="s">
        <v>528</v>
      </c>
      <c r="C45" t="s">
        <v>1260</v>
      </c>
    </row>
    <row r="46" spans="1:3" x14ac:dyDescent="0.2">
      <c r="A46">
        <v>45</v>
      </c>
      <c r="B46" t="s">
        <v>1219</v>
      </c>
      <c r="C46" t="s">
        <v>1260</v>
      </c>
    </row>
    <row r="47" spans="1:3" x14ac:dyDescent="0.2">
      <c r="A47">
        <v>46</v>
      </c>
      <c r="B47" t="s">
        <v>471</v>
      </c>
      <c r="C47" t="s">
        <v>1260</v>
      </c>
    </row>
    <row r="48" spans="1:3" x14ac:dyDescent="0.2">
      <c r="A48">
        <v>47</v>
      </c>
      <c r="B48" t="s">
        <v>64</v>
      </c>
      <c r="C48" t="s">
        <v>1260</v>
      </c>
    </row>
    <row r="49" spans="1:3" x14ac:dyDescent="0.2">
      <c r="A49">
        <v>48</v>
      </c>
      <c r="B49" t="s">
        <v>603</v>
      </c>
      <c r="C49" t="s">
        <v>1260</v>
      </c>
    </row>
    <row r="50" spans="1:3" x14ac:dyDescent="0.2">
      <c r="A50">
        <v>49</v>
      </c>
      <c r="B50" t="s">
        <v>316</v>
      </c>
      <c r="C50" t="s">
        <v>1260</v>
      </c>
    </row>
    <row r="51" spans="1:3" x14ac:dyDescent="0.2">
      <c r="A51">
        <v>50</v>
      </c>
      <c r="B51" t="s">
        <v>1255</v>
      </c>
      <c r="C51" t="s">
        <v>1260</v>
      </c>
    </row>
    <row r="52" spans="1:3" x14ac:dyDescent="0.2">
      <c r="A52">
        <v>51</v>
      </c>
      <c r="B52" t="s">
        <v>110</v>
      </c>
      <c r="C52" t="s">
        <v>1260</v>
      </c>
    </row>
    <row r="53" spans="1:3" x14ac:dyDescent="0.2">
      <c r="A53">
        <v>52</v>
      </c>
      <c r="B53" t="s">
        <v>505</v>
      </c>
      <c r="C53" t="s">
        <v>1260</v>
      </c>
    </row>
    <row r="54" spans="1:3" x14ac:dyDescent="0.2">
      <c r="A54">
        <v>53</v>
      </c>
      <c r="B54" t="s">
        <v>232</v>
      </c>
      <c r="C54" t="s">
        <v>1260</v>
      </c>
    </row>
    <row r="55" spans="1:3" x14ac:dyDescent="0.2">
      <c r="A55">
        <v>54</v>
      </c>
      <c r="B55" t="s">
        <v>515</v>
      </c>
      <c r="C55" t="s">
        <v>1260</v>
      </c>
    </row>
    <row r="56" spans="1:3" x14ac:dyDescent="0.2">
      <c r="A56">
        <v>55</v>
      </c>
      <c r="B56" t="s">
        <v>306</v>
      </c>
      <c r="C56" t="s">
        <v>1260</v>
      </c>
    </row>
    <row r="57" spans="1:3" x14ac:dyDescent="0.2">
      <c r="A57">
        <v>56</v>
      </c>
      <c r="B57" t="s">
        <v>1231</v>
      </c>
      <c r="C57" t="s">
        <v>1260</v>
      </c>
    </row>
    <row r="58" spans="1:3" x14ac:dyDescent="0.2">
      <c r="A58">
        <v>57</v>
      </c>
      <c r="B58" t="s">
        <v>481</v>
      </c>
      <c r="C58" t="s">
        <v>1260</v>
      </c>
    </row>
    <row r="59" spans="1:3" x14ac:dyDescent="0.2">
      <c r="A59">
        <v>58</v>
      </c>
      <c r="B59" t="s">
        <v>477</v>
      </c>
      <c r="C59" t="s">
        <v>1260</v>
      </c>
    </row>
    <row r="60" spans="1:3" x14ac:dyDescent="0.2">
      <c r="A60">
        <v>59</v>
      </c>
      <c r="B60" t="s">
        <v>171</v>
      </c>
      <c r="C60" t="s">
        <v>1260</v>
      </c>
    </row>
    <row r="61" spans="1:3" x14ac:dyDescent="0.2">
      <c r="A61">
        <v>60</v>
      </c>
      <c r="B61" t="s">
        <v>369</v>
      </c>
      <c r="C61" t="s">
        <v>1260</v>
      </c>
    </row>
    <row r="62" spans="1:3" x14ac:dyDescent="0.2">
      <c r="A62">
        <v>61</v>
      </c>
      <c r="B62" t="s">
        <v>456</v>
      </c>
      <c r="C62" t="s">
        <v>1260</v>
      </c>
    </row>
    <row r="63" spans="1:3" x14ac:dyDescent="0.2">
      <c r="A63">
        <v>62</v>
      </c>
      <c r="B63" t="s">
        <v>1246</v>
      </c>
      <c r="C63" t="s">
        <v>1260</v>
      </c>
    </row>
    <row r="64" spans="1:3" x14ac:dyDescent="0.2">
      <c r="A64">
        <v>63</v>
      </c>
      <c r="B64" t="s">
        <v>251</v>
      </c>
      <c r="C64" t="s">
        <v>1260</v>
      </c>
    </row>
    <row r="65" spans="1:3" x14ac:dyDescent="0.2">
      <c r="A65">
        <v>64</v>
      </c>
      <c r="B65" t="s">
        <v>415</v>
      </c>
      <c r="C65" t="s">
        <v>1260</v>
      </c>
    </row>
    <row r="66" spans="1:3" x14ac:dyDescent="0.2">
      <c r="A66">
        <v>65</v>
      </c>
      <c r="B66" t="s">
        <v>1208</v>
      </c>
      <c r="C66" t="s">
        <v>1260</v>
      </c>
    </row>
    <row r="67" spans="1:3" x14ac:dyDescent="0.2">
      <c r="A67">
        <v>66</v>
      </c>
      <c r="B67" t="s">
        <v>12</v>
      </c>
      <c r="C67" t="s">
        <v>1260</v>
      </c>
    </row>
    <row r="68" spans="1:3" x14ac:dyDescent="0.2">
      <c r="A68">
        <v>67</v>
      </c>
      <c r="B68" t="s">
        <v>285</v>
      </c>
      <c r="C68" t="s">
        <v>1260</v>
      </c>
    </row>
    <row r="69" spans="1:3" x14ac:dyDescent="0.2">
      <c r="A69">
        <v>68</v>
      </c>
      <c r="B69" t="s">
        <v>314</v>
      </c>
      <c r="C69" t="s">
        <v>1260</v>
      </c>
    </row>
    <row r="70" spans="1:3" x14ac:dyDescent="0.2">
      <c r="A70">
        <v>69</v>
      </c>
      <c r="B70" t="s">
        <v>424</v>
      </c>
      <c r="C70" t="s">
        <v>1260</v>
      </c>
    </row>
    <row r="71" spans="1:3" x14ac:dyDescent="0.2">
      <c r="A71">
        <v>70</v>
      </c>
      <c r="B71" t="s">
        <v>96</v>
      </c>
      <c r="C71" t="s">
        <v>1260</v>
      </c>
    </row>
    <row r="72" spans="1:3" x14ac:dyDescent="0.2">
      <c r="A72">
        <v>71</v>
      </c>
      <c r="B72" t="s">
        <v>1203</v>
      </c>
      <c r="C72" t="s">
        <v>1260</v>
      </c>
    </row>
    <row r="73" spans="1:3" x14ac:dyDescent="0.2">
      <c r="A73">
        <v>72</v>
      </c>
      <c r="B73" t="s">
        <v>494</v>
      </c>
      <c r="C73" t="s">
        <v>1260</v>
      </c>
    </row>
    <row r="74" spans="1:3" x14ac:dyDescent="0.2">
      <c r="A74">
        <v>73</v>
      </c>
      <c r="B74" t="s">
        <v>574</v>
      </c>
      <c r="C74" t="s">
        <v>1260</v>
      </c>
    </row>
    <row r="75" spans="1:3" x14ac:dyDescent="0.2">
      <c r="A75">
        <v>74</v>
      </c>
      <c r="B75" t="s">
        <v>563</v>
      </c>
      <c r="C75" t="s">
        <v>1260</v>
      </c>
    </row>
    <row r="76" spans="1:3" x14ac:dyDescent="0.2">
      <c r="A76">
        <v>75</v>
      </c>
      <c r="B76" t="s">
        <v>509</v>
      </c>
      <c r="C76" t="s">
        <v>1260</v>
      </c>
    </row>
    <row r="77" spans="1:3" x14ac:dyDescent="0.2">
      <c r="A77">
        <v>76</v>
      </c>
      <c r="B77" t="s">
        <v>35</v>
      </c>
      <c r="C77" t="s">
        <v>1260</v>
      </c>
    </row>
    <row r="78" spans="1:3" x14ac:dyDescent="0.2">
      <c r="A78">
        <v>77</v>
      </c>
      <c r="B78" t="s">
        <v>1233</v>
      </c>
      <c r="C78" t="s">
        <v>1260</v>
      </c>
    </row>
    <row r="79" spans="1:3" x14ac:dyDescent="0.2">
      <c r="A79">
        <v>78</v>
      </c>
      <c r="B79" t="s">
        <v>115</v>
      </c>
      <c r="C79" t="s">
        <v>1260</v>
      </c>
    </row>
    <row r="80" spans="1:3" x14ac:dyDescent="0.2">
      <c r="A80">
        <v>79</v>
      </c>
      <c r="B80" t="s">
        <v>302</v>
      </c>
      <c r="C80" t="s">
        <v>1260</v>
      </c>
    </row>
    <row r="81" spans="1:3" x14ac:dyDescent="0.2">
      <c r="A81">
        <v>80</v>
      </c>
      <c r="B81" t="s">
        <v>276</v>
      </c>
      <c r="C81" t="s">
        <v>1260</v>
      </c>
    </row>
    <row r="82" spans="1:3" x14ac:dyDescent="0.2">
      <c r="A82">
        <v>81</v>
      </c>
      <c r="B82" t="s">
        <v>432</v>
      </c>
      <c r="C82" t="s">
        <v>1260</v>
      </c>
    </row>
    <row r="83" spans="1:3" x14ac:dyDescent="0.2">
      <c r="A83">
        <v>82</v>
      </c>
      <c r="B83" t="s">
        <v>532</v>
      </c>
      <c r="C83" t="s">
        <v>1260</v>
      </c>
    </row>
    <row r="84" spans="1:3" x14ac:dyDescent="0.2">
      <c r="A84">
        <v>83</v>
      </c>
      <c r="B84" t="s">
        <v>1215</v>
      </c>
      <c r="C84" t="s">
        <v>1260</v>
      </c>
    </row>
    <row r="85" spans="1:3" x14ac:dyDescent="0.2">
      <c r="A85">
        <v>84</v>
      </c>
      <c r="B85" t="s">
        <v>670</v>
      </c>
      <c r="C85" t="s">
        <v>1260</v>
      </c>
    </row>
    <row r="86" spans="1:3" x14ac:dyDescent="0.2">
      <c r="A86">
        <v>85</v>
      </c>
      <c r="B86" t="s">
        <v>18</v>
      </c>
      <c r="C86" t="s">
        <v>1260</v>
      </c>
    </row>
    <row r="87" spans="1:3" x14ac:dyDescent="0.2">
      <c r="A87">
        <v>86</v>
      </c>
      <c r="B87" t="s">
        <v>1204</v>
      </c>
      <c r="C87" t="s">
        <v>1260</v>
      </c>
    </row>
    <row r="88" spans="1:3" x14ac:dyDescent="0.2">
      <c r="A88">
        <v>87</v>
      </c>
      <c r="B88" t="s">
        <v>1209</v>
      </c>
      <c r="C88" t="s">
        <v>1260</v>
      </c>
    </row>
    <row r="89" spans="1:3" x14ac:dyDescent="0.2">
      <c r="A89">
        <v>88</v>
      </c>
      <c r="B89" t="s">
        <v>26</v>
      </c>
      <c r="C89" t="s">
        <v>1260</v>
      </c>
    </row>
    <row r="90" spans="1:3" x14ac:dyDescent="0.2">
      <c r="A90">
        <v>89</v>
      </c>
      <c r="B90" t="s">
        <v>1207</v>
      </c>
      <c r="C90" t="s">
        <v>1260</v>
      </c>
    </row>
    <row r="91" spans="1:3" x14ac:dyDescent="0.2">
      <c r="A91">
        <v>90</v>
      </c>
      <c r="B91" t="s">
        <v>16</v>
      </c>
      <c r="C91" t="s">
        <v>1260</v>
      </c>
    </row>
    <row r="92" spans="1:3" x14ac:dyDescent="0.2">
      <c r="A92">
        <v>91</v>
      </c>
      <c r="B92" t="s">
        <v>589</v>
      </c>
      <c r="C92" t="s">
        <v>1260</v>
      </c>
    </row>
    <row r="93" spans="1:3" x14ac:dyDescent="0.2">
      <c r="A93">
        <v>92</v>
      </c>
      <c r="B93" t="s">
        <v>89</v>
      </c>
      <c r="C93" t="s">
        <v>1260</v>
      </c>
    </row>
    <row r="94" spans="1:3" x14ac:dyDescent="0.2">
      <c r="A94">
        <v>93</v>
      </c>
      <c r="B94" t="s">
        <v>1220</v>
      </c>
      <c r="C94" t="s">
        <v>1260</v>
      </c>
    </row>
    <row r="95" spans="1:3" x14ac:dyDescent="0.2">
      <c r="A95">
        <v>94</v>
      </c>
      <c r="B95" t="s">
        <v>218</v>
      </c>
      <c r="C95" t="s">
        <v>1260</v>
      </c>
    </row>
    <row r="96" spans="1:3" x14ac:dyDescent="0.2">
      <c r="A96">
        <v>95</v>
      </c>
      <c r="B96" t="s">
        <v>1216</v>
      </c>
      <c r="C96" t="s">
        <v>1260</v>
      </c>
    </row>
    <row r="97" spans="1:3" x14ac:dyDescent="0.2">
      <c r="A97">
        <v>96</v>
      </c>
      <c r="B97" t="s">
        <v>152</v>
      </c>
      <c r="C97" t="s">
        <v>1260</v>
      </c>
    </row>
    <row r="98" spans="1:3" x14ac:dyDescent="0.2">
      <c r="A98">
        <v>97</v>
      </c>
      <c r="B98" t="s">
        <v>144</v>
      </c>
      <c r="C98" t="s">
        <v>1260</v>
      </c>
    </row>
    <row r="99" spans="1:3" x14ac:dyDescent="0.2">
      <c r="A99">
        <v>98</v>
      </c>
      <c r="B99" t="s">
        <v>295</v>
      </c>
      <c r="C99" t="s">
        <v>1260</v>
      </c>
    </row>
    <row r="100" spans="1:3" x14ac:dyDescent="0.2">
      <c r="A100">
        <v>99</v>
      </c>
      <c r="B100" t="s">
        <v>607</v>
      </c>
      <c r="C100" t="s">
        <v>1260</v>
      </c>
    </row>
    <row r="101" spans="1:3" x14ac:dyDescent="0.2">
      <c r="A101">
        <v>100</v>
      </c>
      <c r="B101" t="s">
        <v>645</v>
      </c>
      <c r="C101" t="s">
        <v>1260</v>
      </c>
    </row>
    <row r="102" spans="1:3" x14ac:dyDescent="0.2">
      <c r="A102">
        <v>101</v>
      </c>
      <c r="B102" t="s">
        <v>104</v>
      </c>
      <c r="C102" t="s">
        <v>1260</v>
      </c>
    </row>
    <row r="103" spans="1:3" x14ac:dyDescent="0.2">
      <c r="A103">
        <v>102</v>
      </c>
      <c r="B103" t="s">
        <v>361</v>
      </c>
      <c r="C103" t="s">
        <v>1260</v>
      </c>
    </row>
    <row r="104" spans="1:3" x14ac:dyDescent="0.2">
      <c r="A104">
        <v>103</v>
      </c>
      <c r="B104" t="s">
        <v>5</v>
      </c>
      <c r="C104" t="s">
        <v>1260</v>
      </c>
    </row>
    <row r="105" spans="1:3" x14ac:dyDescent="0.2">
      <c r="A105">
        <v>104</v>
      </c>
      <c r="B105" t="s">
        <v>628</v>
      </c>
      <c r="C105" t="s">
        <v>1260</v>
      </c>
    </row>
    <row r="106" spans="1:3" x14ac:dyDescent="0.2">
      <c r="A106">
        <v>105</v>
      </c>
      <c r="B106" t="s">
        <v>448</v>
      </c>
      <c r="C106" t="s">
        <v>1260</v>
      </c>
    </row>
    <row r="107" spans="1:3" x14ac:dyDescent="0.2">
      <c r="A107">
        <v>106</v>
      </c>
      <c r="B107" t="s">
        <v>643</v>
      </c>
      <c r="C107" t="s">
        <v>1260</v>
      </c>
    </row>
    <row r="108" spans="1:3" x14ac:dyDescent="0.2">
      <c r="A108">
        <v>107</v>
      </c>
      <c r="B108" t="s">
        <v>373</v>
      </c>
      <c r="C108" t="s">
        <v>1260</v>
      </c>
    </row>
    <row r="109" spans="1:3" x14ac:dyDescent="0.2">
      <c r="A109">
        <v>108</v>
      </c>
      <c r="B109" t="s">
        <v>356</v>
      </c>
      <c r="C109" t="s">
        <v>1260</v>
      </c>
    </row>
    <row r="110" spans="1:3" x14ac:dyDescent="0.2">
      <c r="A110">
        <v>109</v>
      </c>
      <c r="B110" t="s">
        <v>639</v>
      </c>
      <c r="C110" t="s">
        <v>1260</v>
      </c>
    </row>
    <row r="111" spans="1:3" x14ac:dyDescent="0.2">
      <c r="A111">
        <v>110</v>
      </c>
      <c r="B111" t="s">
        <v>83</v>
      </c>
      <c r="C111" t="s">
        <v>1260</v>
      </c>
    </row>
    <row r="112" spans="1:3" x14ac:dyDescent="0.2">
      <c r="A112">
        <v>111</v>
      </c>
      <c r="B112" t="s">
        <v>1218</v>
      </c>
      <c r="C112" t="s">
        <v>1260</v>
      </c>
    </row>
    <row r="113" spans="1:3" x14ac:dyDescent="0.2">
      <c r="A113">
        <v>112</v>
      </c>
      <c r="B113" t="s">
        <v>1237</v>
      </c>
      <c r="C113" t="s">
        <v>1260</v>
      </c>
    </row>
    <row r="114" spans="1:3" x14ac:dyDescent="0.2">
      <c r="A114">
        <v>113</v>
      </c>
      <c r="B114" t="s">
        <v>675</v>
      </c>
      <c r="C114" t="s">
        <v>1260</v>
      </c>
    </row>
    <row r="115" spans="1:3" x14ac:dyDescent="0.2">
      <c r="A115">
        <v>114</v>
      </c>
      <c r="B115" t="s">
        <v>329</v>
      </c>
      <c r="C115" t="s">
        <v>1260</v>
      </c>
    </row>
    <row r="116" spans="1:3" x14ac:dyDescent="0.2">
      <c r="A116">
        <v>115</v>
      </c>
      <c r="B116" t="s">
        <v>73</v>
      </c>
      <c r="C116" t="s">
        <v>1260</v>
      </c>
    </row>
    <row r="117" spans="1:3" x14ac:dyDescent="0.2">
      <c r="A117">
        <v>116</v>
      </c>
      <c r="B117" t="s">
        <v>578</v>
      </c>
      <c r="C117" t="s">
        <v>1260</v>
      </c>
    </row>
    <row r="118" spans="1:3" x14ac:dyDescent="0.2">
      <c r="A118">
        <v>117</v>
      </c>
      <c r="B118" t="s">
        <v>71</v>
      </c>
      <c r="C118" t="s">
        <v>1260</v>
      </c>
    </row>
    <row r="119" spans="1:3" x14ac:dyDescent="0.2">
      <c r="A119">
        <v>118</v>
      </c>
      <c r="B119" t="s">
        <v>612</v>
      </c>
      <c r="C119" t="s">
        <v>1260</v>
      </c>
    </row>
    <row r="120" spans="1:3" x14ac:dyDescent="0.2">
      <c r="A120">
        <v>119</v>
      </c>
      <c r="B120" t="s">
        <v>365</v>
      </c>
      <c r="C120" t="s">
        <v>1260</v>
      </c>
    </row>
    <row r="121" spans="1:3" x14ac:dyDescent="0.2">
      <c r="A121">
        <v>120</v>
      </c>
      <c r="B121" t="s">
        <v>52</v>
      </c>
      <c r="C121" t="s">
        <v>1260</v>
      </c>
    </row>
    <row r="122" spans="1:3" x14ac:dyDescent="0.2">
      <c r="A122">
        <v>121</v>
      </c>
      <c r="B122" t="s">
        <v>10</v>
      </c>
      <c r="C122" t="s">
        <v>1260</v>
      </c>
    </row>
    <row r="123" spans="1:3" x14ac:dyDescent="0.2">
      <c r="A123">
        <v>122</v>
      </c>
      <c r="B123" t="s">
        <v>417</v>
      </c>
      <c r="C123" t="s">
        <v>1260</v>
      </c>
    </row>
    <row r="124" spans="1:3" x14ac:dyDescent="0.2">
      <c r="A124">
        <v>123</v>
      </c>
      <c r="B124" t="s">
        <v>146</v>
      </c>
      <c r="C124" t="s">
        <v>1260</v>
      </c>
    </row>
    <row r="125" spans="1:3" x14ac:dyDescent="0.2">
      <c r="A125">
        <v>124</v>
      </c>
      <c r="B125" t="s">
        <v>394</v>
      </c>
      <c r="C125" t="s">
        <v>1260</v>
      </c>
    </row>
    <row r="126" spans="1:3" x14ac:dyDescent="0.2">
      <c r="A126">
        <v>125</v>
      </c>
      <c r="B126" t="s">
        <v>331</v>
      </c>
      <c r="C126" t="s">
        <v>1260</v>
      </c>
    </row>
    <row r="127" spans="1:3" x14ac:dyDescent="0.2">
      <c r="A127">
        <v>126</v>
      </c>
      <c r="B127" t="s">
        <v>426</v>
      </c>
      <c r="C127" t="s">
        <v>1260</v>
      </c>
    </row>
    <row r="128" spans="1:3" x14ac:dyDescent="0.2">
      <c r="A128">
        <v>127</v>
      </c>
      <c r="B128" t="s">
        <v>1232</v>
      </c>
      <c r="C128" t="s">
        <v>1260</v>
      </c>
    </row>
    <row r="129" spans="1:3" x14ac:dyDescent="0.2">
      <c r="A129">
        <v>128</v>
      </c>
      <c r="B129" t="s">
        <v>94</v>
      </c>
      <c r="C129" t="s">
        <v>1260</v>
      </c>
    </row>
    <row r="130" spans="1:3" x14ac:dyDescent="0.2">
      <c r="A130">
        <v>129</v>
      </c>
      <c r="B130" t="s">
        <v>58</v>
      </c>
      <c r="C130" t="s">
        <v>1260</v>
      </c>
    </row>
    <row r="131" spans="1:3" x14ac:dyDescent="0.2">
      <c r="A131">
        <v>130</v>
      </c>
      <c r="B131" t="s">
        <v>176</v>
      </c>
      <c r="C131" t="s">
        <v>1260</v>
      </c>
    </row>
    <row r="132" spans="1:3" x14ac:dyDescent="0.2">
      <c r="A132">
        <v>131</v>
      </c>
      <c r="B132" t="s">
        <v>463</v>
      </c>
      <c r="C132" t="s">
        <v>1260</v>
      </c>
    </row>
    <row r="133" spans="1:3" x14ac:dyDescent="0.2">
      <c r="A133">
        <v>132</v>
      </c>
      <c r="B133" t="s">
        <v>371</v>
      </c>
      <c r="C133" t="s">
        <v>1260</v>
      </c>
    </row>
    <row r="134" spans="1:3" x14ac:dyDescent="0.2">
      <c r="A134">
        <v>133</v>
      </c>
      <c r="B134" t="s">
        <v>249</v>
      </c>
      <c r="C134" t="s">
        <v>1260</v>
      </c>
    </row>
    <row r="135" spans="1:3" x14ac:dyDescent="0.2">
      <c r="A135">
        <v>134</v>
      </c>
      <c r="B135" t="s">
        <v>1238</v>
      </c>
      <c r="C135" t="s">
        <v>1260</v>
      </c>
    </row>
    <row r="136" spans="1:3" x14ac:dyDescent="0.2">
      <c r="A136">
        <v>135</v>
      </c>
      <c r="B136" t="s">
        <v>534</v>
      </c>
      <c r="C136" t="s">
        <v>1260</v>
      </c>
    </row>
    <row r="137" spans="1:3" x14ac:dyDescent="0.2">
      <c r="A137">
        <v>136</v>
      </c>
      <c r="B137" t="s">
        <v>163</v>
      </c>
      <c r="C137" t="s">
        <v>1260</v>
      </c>
    </row>
    <row r="138" spans="1:3" x14ac:dyDescent="0.2">
      <c r="A138">
        <v>137</v>
      </c>
      <c r="B138" t="s">
        <v>452</v>
      </c>
      <c r="C138" t="s">
        <v>1260</v>
      </c>
    </row>
    <row r="139" spans="1:3" x14ac:dyDescent="0.2">
      <c r="A139">
        <v>138</v>
      </c>
      <c r="B139" t="s">
        <v>530</v>
      </c>
      <c r="C139" t="s">
        <v>1260</v>
      </c>
    </row>
    <row r="140" spans="1:3" x14ac:dyDescent="0.2">
      <c r="A140">
        <v>139</v>
      </c>
      <c r="B140" t="s">
        <v>45</v>
      </c>
      <c r="C140" t="s">
        <v>1261</v>
      </c>
    </row>
    <row r="141" spans="1:3" x14ac:dyDescent="0.2">
      <c r="A141">
        <v>140</v>
      </c>
      <c r="B141" t="s">
        <v>439</v>
      </c>
      <c r="C141" t="s">
        <v>1260</v>
      </c>
    </row>
    <row r="142" spans="1:3" x14ac:dyDescent="0.2">
      <c r="A142">
        <v>141</v>
      </c>
      <c r="B142" t="s">
        <v>113</v>
      </c>
      <c r="C142" t="s">
        <v>1260</v>
      </c>
    </row>
    <row r="143" spans="1:3" x14ac:dyDescent="0.2">
      <c r="A143">
        <v>142</v>
      </c>
      <c r="B143" t="s">
        <v>358</v>
      </c>
      <c r="C143" t="s">
        <v>1260</v>
      </c>
    </row>
    <row r="144" spans="1:3" x14ac:dyDescent="0.2">
      <c r="A144">
        <v>143</v>
      </c>
      <c r="B144" t="s">
        <v>401</v>
      </c>
      <c r="C144" t="s">
        <v>1260</v>
      </c>
    </row>
    <row r="145" spans="1:3" x14ac:dyDescent="0.2">
      <c r="A145">
        <v>144</v>
      </c>
      <c r="B145" t="s">
        <v>1244</v>
      </c>
      <c r="C145" t="s">
        <v>1260</v>
      </c>
    </row>
    <row r="146" spans="1:3" x14ac:dyDescent="0.2">
      <c r="A146">
        <v>145</v>
      </c>
      <c r="B146" t="s">
        <v>335</v>
      </c>
      <c r="C146" t="s">
        <v>1260</v>
      </c>
    </row>
    <row r="147" spans="1:3" x14ac:dyDescent="0.2">
      <c r="A147">
        <v>146</v>
      </c>
      <c r="B147" t="s">
        <v>1211</v>
      </c>
      <c r="C147" t="s">
        <v>1260</v>
      </c>
    </row>
    <row r="148" spans="1:3" x14ac:dyDescent="0.2">
      <c r="A148">
        <v>147</v>
      </c>
      <c r="B148" t="s">
        <v>1236</v>
      </c>
      <c r="C148" t="s">
        <v>1260</v>
      </c>
    </row>
    <row r="149" spans="1:3" x14ac:dyDescent="0.2">
      <c r="A149">
        <v>148</v>
      </c>
      <c r="B149" t="s">
        <v>43</v>
      </c>
      <c r="C149" t="s">
        <v>1260</v>
      </c>
    </row>
    <row r="150" spans="1:3" x14ac:dyDescent="0.2">
      <c r="A150">
        <v>149</v>
      </c>
      <c r="B150" t="s">
        <v>201</v>
      </c>
      <c r="C150" t="s">
        <v>1260</v>
      </c>
    </row>
    <row r="151" spans="1:3" x14ac:dyDescent="0.2">
      <c r="A151">
        <v>150</v>
      </c>
      <c r="B151" t="s">
        <v>1214</v>
      </c>
      <c r="C151" t="s">
        <v>1260</v>
      </c>
    </row>
    <row r="152" spans="1:3" x14ac:dyDescent="0.2">
      <c r="A152">
        <v>151</v>
      </c>
      <c r="B152" t="s">
        <v>131</v>
      </c>
      <c r="C152" t="s">
        <v>1260</v>
      </c>
    </row>
    <row r="153" spans="1:3" x14ac:dyDescent="0.2">
      <c r="A153">
        <v>152</v>
      </c>
      <c r="B153" t="s">
        <v>1228</v>
      </c>
      <c r="C153" t="s">
        <v>1260</v>
      </c>
    </row>
    <row r="154" spans="1:3" x14ac:dyDescent="0.2">
      <c r="A154">
        <v>153</v>
      </c>
      <c r="B154" t="s">
        <v>62</v>
      </c>
      <c r="C154" t="s">
        <v>1260</v>
      </c>
    </row>
    <row r="155" spans="1:3" x14ac:dyDescent="0.2">
      <c r="A155">
        <v>154</v>
      </c>
      <c r="B155" t="s">
        <v>673</v>
      </c>
      <c r="C155" t="s">
        <v>1260</v>
      </c>
    </row>
    <row r="156" spans="1:3" x14ac:dyDescent="0.2">
      <c r="A156">
        <v>155</v>
      </c>
      <c r="B156" t="s">
        <v>526</v>
      </c>
      <c r="C156" t="s">
        <v>1260</v>
      </c>
    </row>
    <row r="157" spans="1:3" x14ac:dyDescent="0.2">
      <c r="A157">
        <v>156</v>
      </c>
      <c r="B157" t="s">
        <v>486</v>
      </c>
      <c r="C157" t="s">
        <v>1260</v>
      </c>
    </row>
    <row r="158" spans="1:3" x14ac:dyDescent="0.2">
      <c r="A158">
        <v>157</v>
      </c>
      <c r="B158" t="s">
        <v>1223</v>
      </c>
      <c r="C158" t="s">
        <v>1260</v>
      </c>
    </row>
    <row r="159" spans="1:3" x14ac:dyDescent="0.2">
      <c r="A159">
        <v>158</v>
      </c>
      <c r="B159" t="s">
        <v>142</v>
      </c>
      <c r="C159" t="s">
        <v>1260</v>
      </c>
    </row>
    <row r="160" spans="1:3" x14ac:dyDescent="0.2">
      <c r="A160">
        <v>159</v>
      </c>
      <c r="B160" t="s">
        <v>211</v>
      </c>
      <c r="C160" t="s">
        <v>1260</v>
      </c>
    </row>
    <row r="161" spans="1:3" x14ac:dyDescent="0.2">
      <c r="A161">
        <v>160</v>
      </c>
      <c r="B161" t="s">
        <v>1254</v>
      </c>
      <c r="C161" t="s">
        <v>1260</v>
      </c>
    </row>
    <row r="162" spans="1:3" x14ac:dyDescent="0.2">
      <c r="A162">
        <v>161</v>
      </c>
      <c r="B162" t="s">
        <v>215</v>
      </c>
      <c r="C162" t="s">
        <v>1260</v>
      </c>
    </row>
    <row r="163" spans="1:3" x14ac:dyDescent="0.2">
      <c r="A163">
        <v>162</v>
      </c>
      <c r="B163" t="s">
        <v>523</v>
      </c>
      <c r="C163" t="s">
        <v>1260</v>
      </c>
    </row>
    <row r="164" spans="1:3" x14ac:dyDescent="0.2">
      <c r="A164">
        <v>163</v>
      </c>
      <c r="B164" t="s">
        <v>20</v>
      </c>
      <c r="C164" t="s">
        <v>1260</v>
      </c>
    </row>
    <row r="165" spans="1:3" x14ac:dyDescent="0.2">
      <c r="A165">
        <v>164</v>
      </c>
      <c r="B165" t="s">
        <v>1241</v>
      </c>
      <c r="C165" t="s">
        <v>1260</v>
      </c>
    </row>
    <row r="166" spans="1:3" x14ac:dyDescent="0.2">
      <c r="A166">
        <v>165</v>
      </c>
      <c r="B166" t="s">
        <v>226</v>
      </c>
      <c r="C166" t="s">
        <v>1260</v>
      </c>
    </row>
    <row r="167" spans="1:3" x14ac:dyDescent="0.2">
      <c r="A167">
        <v>166</v>
      </c>
      <c r="B167" t="s">
        <v>500</v>
      </c>
      <c r="C167" t="s">
        <v>1260</v>
      </c>
    </row>
    <row r="168" spans="1:3" x14ac:dyDescent="0.2">
      <c r="A168">
        <v>167</v>
      </c>
      <c r="B168" t="s">
        <v>140</v>
      </c>
      <c r="C168" t="s">
        <v>1260</v>
      </c>
    </row>
    <row r="169" spans="1:3" x14ac:dyDescent="0.2">
      <c r="A169">
        <v>168</v>
      </c>
      <c r="B169" t="s">
        <v>496</v>
      </c>
      <c r="C169" t="s">
        <v>1260</v>
      </c>
    </row>
    <row r="170" spans="1:3" x14ac:dyDescent="0.2">
      <c r="A170">
        <v>169</v>
      </c>
      <c r="B170" t="s">
        <v>641</v>
      </c>
      <c r="C170" t="s">
        <v>1260</v>
      </c>
    </row>
    <row r="171" spans="1:3" x14ac:dyDescent="0.2">
      <c r="A171">
        <v>170</v>
      </c>
      <c r="B171" t="s">
        <v>662</v>
      </c>
      <c r="C171" t="s">
        <v>1260</v>
      </c>
    </row>
    <row r="172" spans="1:3" x14ac:dyDescent="0.2">
      <c r="A172">
        <v>171</v>
      </c>
      <c r="B172" t="s">
        <v>502</v>
      </c>
      <c r="C172" t="s">
        <v>1260</v>
      </c>
    </row>
    <row r="173" spans="1:3" x14ac:dyDescent="0.2">
      <c r="A173">
        <v>172</v>
      </c>
      <c r="B173" t="s">
        <v>344</v>
      </c>
      <c r="C173" t="s">
        <v>1260</v>
      </c>
    </row>
    <row r="174" spans="1:3" x14ac:dyDescent="0.2">
      <c r="A174">
        <v>173</v>
      </c>
      <c r="B174" t="s">
        <v>8</v>
      </c>
      <c r="C174" t="s">
        <v>1260</v>
      </c>
    </row>
    <row r="175" spans="1:3" x14ac:dyDescent="0.2">
      <c r="A175">
        <v>174</v>
      </c>
      <c r="B175" t="s">
        <v>519</v>
      </c>
      <c r="C175" t="s">
        <v>1260</v>
      </c>
    </row>
    <row r="176" spans="1:3" x14ac:dyDescent="0.2">
      <c r="A176">
        <v>175</v>
      </c>
      <c r="B176" t="s">
        <v>595</v>
      </c>
      <c r="C176" t="s">
        <v>1260</v>
      </c>
    </row>
    <row r="177" spans="1:3" x14ac:dyDescent="0.2">
      <c r="A177">
        <v>176</v>
      </c>
      <c r="B177" t="s">
        <v>1245</v>
      </c>
      <c r="C177" t="s">
        <v>1260</v>
      </c>
    </row>
    <row r="178" spans="1:3" x14ac:dyDescent="0.2">
      <c r="A178">
        <v>177</v>
      </c>
      <c r="B178" t="s">
        <v>155</v>
      </c>
      <c r="C178" t="s">
        <v>1260</v>
      </c>
    </row>
    <row r="179" spans="1:3" x14ac:dyDescent="0.2">
      <c r="A179">
        <v>178</v>
      </c>
      <c r="B179" t="s">
        <v>79</v>
      </c>
      <c r="C179" t="s">
        <v>1260</v>
      </c>
    </row>
    <row r="180" spans="1:3" x14ac:dyDescent="0.2">
      <c r="A180">
        <v>179</v>
      </c>
      <c r="B180" t="s">
        <v>1229</v>
      </c>
      <c r="C180" t="s">
        <v>1260</v>
      </c>
    </row>
    <row r="181" spans="1:3" x14ac:dyDescent="0.2">
      <c r="A181">
        <v>180</v>
      </c>
      <c r="B181" t="s">
        <v>56</v>
      </c>
      <c r="C181" t="s">
        <v>1260</v>
      </c>
    </row>
    <row r="182" spans="1:3" x14ac:dyDescent="0.2">
      <c r="A182">
        <v>181</v>
      </c>
      <c r="B182" t="s">
        <v>228</v>
      </c>
      <c r="C182" t="s">
        <v>1260</v>
      </c>
    </row>
    <row r="183" spans="1:3" x14ac:dyDescent="0.2">
      <c r="A183">
        <v>182</v>
      </c>
      <c r="B183" t="s">
        <v>428</v>
      </c>
      <c r="C183" t="s">
        <v>1260</v>
      </c>
    </row>
    <row r="184" spans="1:3" x14ac:dyDescent="0.2">
      <c r="A184">
        <v>183</v>
      </c>
      <c r="B184" t="s">
        <v>444</v>
      </c>
      <c r="C184" t="s">
        <v>1260</v>
      </c>
    </row>
    <row r="185" spans="1:3" x14ac:dyDescent="0.2">
      <c r="A185">
        <v>184</v>
      </c>
      <c r="B185" t="s">
        <v>85</v>
      </c>
      <c r="C185" t="s">
        <v>1260</v>
      </c>
    </row>
    <row r="186" spans="1:3" x14ac:dyDescent="0.2">
      <c r="A186">
        <v>185</v>
      </c>
      <c r="B186" t="s">
        <v>624</v>
      </c>
      <c r="C186" t="s">
        <v>1260</v>
      </c>
    </row>
    <row r="187" spans="1:3" x14ac:dyDescent="0.2">
      <c r="A187">
        <v>186</v>
      </c>
      <c r="B187" t="s">
        <v>350</v>
      </c>
      <c r="C187" t="s">
        <v>1260</v>
      </c>
    </row>
    <row r="188" spans="1:3" x14ac:dyDescent="0.2">
      <c r="A188">
        <v>187</v>
      </c>
      <c r="B188" t="s">
        <v>1247</v>
      </c>
      <c r="C188" t="s">
        <v>1260</v>
      </c>
    </row>
    <row r="189" spans="1:3" x14ac:dyDescent="0.2">
      <c r="A189">
        <v>188</v>
      </c>
      <c r="B189" t="s">
        <v>382</v>
      </c>
      <c r="C189" t="s">
        <v>1260</v>
      </c>
    </row>
    <row r="190" spans="1:3" x14ac:dyDescent="0.2">
      <c r="A190">
        <v>189</v>
      </c>
      <c r="B190" t="s">
        <v>39</v>
      </c>
      <c r="C190" t="s">
        <v>1260</v>
      </c>
    </row>
    <row r="191" spans="1:3" x14ac:dyDescent="0.2">
      <c r="A191">
        <v>190</v>
      </c>
      <c r="B191" t="s">
        <v>291</v>
      </c>
      <c r="C191" t="s">
        <v>1260</v>
      </c>
    </row>
    <row r="192" spans="1:3" x14ac:dyDescent="0.2">
      <c r="A192">
        <v>191</v>
      </c>
      <c r="B192" t="s">
        <v>379</v>
      </c>
      <c r="C192" t="s">
        <v>1260</v>
      </c>
    </row>
    <row r="193" spans="1:3" x14ac:dyDescent="0.2">
      <c r="A193">
        <v>192</v>
      </c>
      <c r="B193" t="s">
        <v>437</v>
      </c>
      <c r="C193" t="s">
        <v>1260</v>
      </c>
    </row>
    <row r="194" spans="1:3" x14ac:dyDescent="0.2">
      <c r="A194">
        <v>193</v>
      </c>
      <c r="B194" t="s">
        <v>1239</v>
      </c>
      <c r="C194" t="s">
        <v>1260</v>
      </c>
    </row>
    <row r="195" spans="1:3" x14ac:dyDescent="0.2">
      <c r="A195">
        <v>194</v>
      </c>
      <c r="B195" t="s">
        <v>239</v>
      </c>
      <c r="C195" t="s">
        <v>1260</v>
      </c>
    </row>
    <row r="196" spans="1:3" x14ac:dyDescent="0.2">
      <c r="A196">
        <v>195</v>
      </c>
      <c r="B196" t="s">
        <v>517</v>
      </c>
      <c r="C196" t="s">
        <v>1260</v>
      </c>
    </row>
    <row r="197" spans="1:3" x14ac:dyDescent="0.2">
      <c r="A197">
        <v>196</v>
      </c>
      <c r="B197" t="s">
        <v>236</v>
      </c>
      <c r="C197" t="s">
        <v>1260</v>
      </c>
    </row>
    <row r="198" spans="1:3" x14ac:dyDescent="0.2">
      <c r="A198">
        <v>197</v>
      </c>
      <c r="B198" t="s">
        <v>234</v>
      </c>
      <c r="C198" t="s">
        <v>1260</v>
      </c>
    </row>
    <row r="199" spans="1:3" x14ac:dyDescent="0.2">
      <c r="A199">
        <v>198</v>
      </c>
      <c r="B199" t="s">
        <v>498</v>
      </c>
      <c r="C199" t="s">
        <v>1260</v>
      </c>
    </row>
    <row r="200" spans="1:3" x14ac:dyDescent="0.2">
      <c r="A200">
        <v>199</v>
      </c>
      <c r="B200" t="s">
        <v>1205</v>
      </c>
      <c r="C200" t="s">
        <v>1260</v>
      </c>
    </row>
    <row r="201" spans="1:3" x14ac:dyDescent="0.2">
      <c r="A201">
        <v>200</v>
      </c>
      <c r="B201" t="s">
        <v>161</v>
      </c>
      <c r="C201" t="s">
        <v>1260</v>
      </c>
    </row>
    <row r="202" spans="1:3" x14ac:dyDescent="0.2">
      <c r="A202">
        <v>201</v>
      </c>
      <c r="B202" t="s">
        <v>681</v>
      </c>
      <c r="C202" t="s">
        <v>1260</v>
      </c>
    </row>
    <row r="203" spans="1:3" x14ac:dyDescent="0.2">
      <c r="A203">
        <v>202</v>
      </c>
      <c r="B203" t="s">
        <v>488</v>
      </c>
      <c r="C203" t="s">
        <v>1260</v>
      </c>
    </row>
    <row r="204" spans="1:3" x14ac:dyDescent="0.2">
      <c r="A204">
        <v>203</v>
      </c>
      <c r="B204" t="s">
        <v>460</v>
      </c>
      <c r="C204" t="s">
        <v>1260</v>
      </c>
    </row>
    <row r="205" spans="1:3" x14ac:dyDescent="0.2">
      <c r="A205">
        <v>204</v>
      </c>
      <c r="B205" t="s">
        <v>325</v>
      </c>
      <c r="C205" t="s">
        <v>1260</v>
      </c>
    </row>
    <row r="206" spans="1:3" x14ac:dyDescent="0.2">
      <c r="A206">
        <v>205</v>
      </c>
      <c r="B206" t="s">
        <v>430</v>
      </c>
      <c r="C206" t="s">
        <v>1260</v>
      </c>
    </row>
    <row r="207" spans="1:3" x14ac:dyDescent="0.2">
      <c r="A207">
        <v>206</v>
      </c>
      <c r="B207" t="s">
        <v>687</v>
      </c>
      <c r="C207" t="s">
        <v>1260</v>
      </c>
    </row>
    <row r="208" spans="1:3" x14ac:dyDescent="0.2">
      <c r="A208">
        <v>207</v>
      </c>
      <c r="B208" t="s">
        <v>407</v>
      </c>
      <c r="C208" t="s">
        <v>1260</v>
      </c>
    </row>
    <row r="209" spans="1:3" x14ac:dyDescent="0.2">
      <c r="A209">
        <v>208</v>
      </c>
      <c r="B209" t="s">
        <v>333</v>
      </c>
      <c r="C209" t="s">
        <v>1260</v>
      </c>
    </row>
    <row r="210" spans="1:3" x14ac:dyDescent="0.2">
      <c r="A210">
        <v>209</v>
      </c>
      <c r="B210" t="s">
        <v>180</v>
      </c>
      <c r="C210" t="s">
        <v>1260</v>
      </c>
    </row>
    <row r="211" spans="1:3" x14ac:dyDescent="0.2">
      <c r="A211">
        <v>210</v>
      </c>
      <c r="B211" t="s">
        <v>121</v>
      </c>
      <c r="C211" t="s">
        <v>1260</v>
      </c>
    </row>
    <row r="212" spans="1:3" x14ac:dyDescent="0.2">
      <c r="A212">
        <v>211</v>
      </c>
      <c r="B212" t="s">
        <v>1234</v>
      </c>
      <c r="C212" t="s">
        <v>1260</v>
      </c>
    </row>
    <row r="213" spans="1:3" x14ac:dyDescent="0.2">
      <c r="A213">
        <v>212</v>
      </c>
      <c r="B213" t="s">
        <v>337</v>
      </c>
      <c r="C213" t="s">
        <v>1260</v>
      </c>
    </row>
    <row r="214" spans="1:3" x14ac:dyDescent="0.2">
      <c r="A214">
        <v>213</v>
      </c>
      <c r="B214" t="s">
        <v>92</v>
      </c>
      <c r="C214" t="s">
        <v>1260</v>
      </c>
    </row>
    <row r="215" spans="1:3" x14ac:dyDescent="0.2">
      <c r="A215">
        <v>214</v>
      </c>
      <c r="B215" t="s">
        <v>586</v>
      </c>
      <c r="C215" t="s">
        <v>1260</v>
      </c>
    </row>
    <row r="216" spans="1:3" x14ac:dyDescent="0.2">
      <c r="A216">
        <v>215</v>
      </c>
      <c r="B216" t="s">
        <v>473</v>
      </c>
      <c r="C216" t="s">
        <v>1260</v>
      </c>
    </row>
    <row r="217" spans="1:3" x14ac:dyDescent="0.2">
      <c r="A217">
        <v>216</v>
      </c>
      <c r="B217" t="s">
        <v>572</v>
      </c>
      <c r="C217" t="s">
        <v>1260</v>
      </c>
    </row>
    <row r="218" spans="1:3" x14ac:dyDescent="0.2">
      <c r="A218">
        <v>217</v>
      </c>
      <c r="B218" t="s">
        <v>321</v>
      </c>
      <c r="C218" t="s">
        <v>1260</v>
      </c>
    </row>
    <row r="219" spans="1:3" x14ac:dyDescent="0.2">
      <c r="A219">
        <v>218</v>
      </c>
      <c r="B219" t="s">
        <v>192</v>
      </c>
      <c r="C219" t="s">
        <v>1260</v>
      </c>
    </row>
    <row r="220" spans="1:3" x14ac:dyDescent="0.2">
      <c r="A220">
        <v>219</v>
      </c>
      <c r="B220" t="s">
        <v>199</v>
      </c>
      <c r="C220" t="s">
        <v>1260</v>
      </c>
    </row>
    <row r="221" spans="1:3" x14ac:dyDescent="0.2">
      <c r="A221">
        <v>220</v>
      </c>
      <c r="B221" t="s">
        <v>119</v>
      </c>
      <c r="C221" t="s">
        <v>1260</v>
      </c>
    </row>
    <row r="222" spans="1:3" x14ac:dyDescent="0.2">
      <c r="A222">
        <v>221</v>
      </c>
      <c r="B222" t="s">
        <v>41</v>
      </c>
      <c r="C222" t="s">
        <v>1260</v>
      </c>
    </row>
    <row r="223" spans="1:3" x14ac:dyDescent="0.2">
      <c r="A223">
        <v>222</v>
      </c>
      <c r="B223" t="s">
        <v>584</v>
      </c>
      <c r="C223" t="s">
        <v>1260</v>
      </c>
    </row>
    <row r="224" spans="1:3" x14ac:dyDescent="0.2">
      <c r="A224">
        <v>223</v>
      </c>
      <c r="B224" t="s">
        <v>148</v>
      </c>
      <c r="C224" t="s">
        <v>1260</v>
      </c>
    </row>
    <row r="225" spans="1:3" x14ac:dyDescent="0.2">
      <c r="A225">
        <v>224</v>
      </c>
      <c r="B225" t="s">
        <v>125</v>
      </c>
      <c r="C225" t="s">
        <v>1260</v>
      </c>
    </row>
    <row r="226" spans="1:3" x14ac:dyDescent="0.2">
      <c r="A226">
        <v>225</v>
      </c>
      <c r="B226" t="s">
        <v>190</v>
      </c>
      <c r="C226" t="s">
        <v>1260</v>
      </c>
    </row>
    <row r="227" spans="1:3" x14ac:dyDescent="0.2">
      <c r="A227">
        <v>226</v>
      </c>
      <c r="B227" t="s">
        <v>454</v>
      </c>
      <c r="C227" t="s">
        <v>1260</v>
      </c>
    </row>
    <row r="228" spans="1:3" x14ac:dyDescent="0.2">
      <c r="A228">
        <v>227</v>
      </c>
      <c r="B228" t="s">
        <v>354</v>
      </c>
      <c r="C228" t="s">
        <v>1260</v>
      </c>
    </row>
    <row r="229" spans="1:3" x14ac:dyDescent="0.2">
      <c r="A229">
        <v>228</v>
      </c>
      <c r="B229" t="s">
        <v>689</v>
      </c>
      <c r="C229" t="s">
        <v>1260</v>
      </c>
    </row>
    <row r="230" spans="1:3" x14ac:dyDescent="0.2">
      <c r="A230">
        <v>229</v>
      </c>
      <c r="B230" t="s">
        <v>157</v>
      </c>
      <c r="C230" t="s">
        <v>1260</v>
      </c>
    </row>
    <row r="231" spans="1:3" x14ac:dyDescent="0.2">
      <c r="A231">
        <v>230</v>
      </c>
      <c r="B231" t="s">
        <v>1226</v>
      </c>
      <c r="C231" t="s">
        <v>1260</v>
      </c>
    </row>
    <row r="232" spans="1:3" x14ac:dyDescent="0.2">
      <c r="A232">
        <v>231</v>
      </c>
      <c r="B232" t="s">
        <v>1240</v>
      </c>
      <c r="C232" t="s">
        <v>1260</v>
      </c>
    </row>
    <row r="233" spans="1:3" x14ac:dyDescent="0.2">
      <c r="A233">
        <v>232</v>
      </c>
      <c r="B233" t="s">
        <v>1253</v>
      </c>
      <c r="C233" t="s">
        <v>1260</v>
      </c>
    </row>
    <row r="234" spans="1:3" x14ac:dyDescent="0.2">
      <c r="A234">
        <v>233</v>
      </c>
      <c r="B234" t="s">
        <v>465</v>
      </c>
      <c r="C234" t="s">
        <v>1260</v>
      </c>
    </row>
    <row r="235" spans="1:3" x14ac:dyDescent="0.2">
      <c r="A235">
        <v>234</v>
      </c>
      <c r="B235" t="s">
        <v>591</v>
      </c>
      <c r="C235" t="s">
        <v>1260</v>
      </c>
    </row>
    <row r="236" spans="1:3" x14ac:dyDescent="0.2">
      <c r="A236">
        <v>235</v>
      </c>
      <c r="B236" t="s">
        <v>469</v>
      </c>
      <c r="C236" t="s">
        <v>1260</v>
      </c>
    </row>
    <row r="237" spans="1:3" x14ac:dyDescent="0.2">
      <c r="A237">
        <v>236</v>
      </c>
      <c r="B237" t="s">
        <v>268</v>
      </c>
      <c r="C237" t="s">
        <v>1260</v>
      </c>
    </row>
    <row r="238" spans="1:3" x14ac:dyDescent="0.2">
      <c r="A238">
        <v>237</v>
      </c>
      <c r="B238" t="s">
        <v>1210</v>
      </c>
      <c r="C238" t="s">
        <v>1260</v>
      </c>
    </row>
    <row r="239" spans="1:3" x14ac:dyDescent="0.2">
      <c r="A239">
        <v>238</v>
      </c>
      <c r="B239" t="s">
        <v>77</v>
      </c>
      <c r="C239" t="s">
        <v>1260</v>
      </c>
    </row>
    <row r="240" spans="1:3" x14ac:dyDescent="0.2">
      <c r="A240">
        <v>239</v>
      </c>
      <c r="B240" t="s">
        <v>442</v>
      </c>
      <c r="C240" t="s">
        <v>1260</v>
      </c>
    </row>
    <row r="241" spans="1:3" x14ac:dyDescent="0.2">
      <c r="A241">
        <v>240</v>
      </c>
      <c r="B241" t="s">
        <v>1217</v>
      </c>
      <c r="C241" t="s">
        <v>1260</v>
      </c>
    </row>
    <row r="242" spans="1:3" x14ac:dyDescent="0.2">
      <c r="A242">
        <v>241</v>
      </c>
      <c r="B242" t="s">
        <v>129</v>
      </c>
      <c r="C242" t="s">
        <v>1260</v>
      </c>
    </row>
    <row r="243" spans="1:3" x14ac:dyDescent="0.2">
      <c r="A243">
        <v>242</v>
      </c>
      <c r="B243" t="s">
        <v>422</v>
      </c>
      <c r="C243" t="s">
        <v>1260</v>
      </c>
    </row>
    <row r="244" spans="1:3" x14ac:dyDescent="0.2">
      <c r="A244">
        <v>243</v>
      </c>
      <c r="B244" t="s">
        <v>287</v>
      </c>
      <c r="C244" t="s">
        <v>1260</v>
      </c>
    </row>
    <row r="245" spans="1:3" x14ac:dyDescent="0.2">
      <c r="A245">
        <v>244</v>
      </c>
      <c r="B245" t="s">
        <v>626</v>
      </c>
      <c r="C245" t="s">
        <v>1260</v>
      </c>
    </row>
    <row r="246" spans="1:3" x14ac:dyDescent="0.2">
      <c r="A246">
        <v>245</v>
      </c>
      <c r="B246" t="s">
        <v>683</v>
      </c>
      <c r="C246" t="s">
        <v>1260</v>
      </c>
    </row>
    <row r="247" spans="1:3" x14ac:dyDescent="0.2">
      <c r="A247">
        <v>246</v>
      </c>
      <c r="B247" t="s">
        <v>390</v>
      </c>
      <c r="C247" t="s">
        <v>1260</v>
      </c>
    </row>
    <row r="248" spans="1:3" x14ac:dyDescent="0.2">
      <c r="A248">
        <v>247</v>
      </c>
      <c r="B248" t="s">
        <v>1248</v>
      </c>
      <c r="C248" t="s">
        <v>1260</v>
      </c>
    </row>
    <row r="249" spans="1:3" x14ac:dyDescent="0.2">
      <c r="A249">
        <v>248</v>
      </c>
      <c r="B249" t="s">
        <v>677</v>
      </c>
      <c r="C249" t="s">
        <v>1260</v>
      </c>
    </row>
    <row r="250" spans="1:3" x14ac:dyDescent="0.2">
      <c r="A250">
        <v>249</v>
      </c>
      <c r="B250" t="s">
        <v>635</v>
      </c>
      <c r="C250" t="s">
        <v>1260</v>
      </c>
    </row>
    <row r="251" spans="1:3" x14ac:dyDescent="0.2">
      <c r="A251">
        <v>250</v>
      </c>
      <c r="B251" t="s">
        <v>1250</v>
      </c>
      <c r="C251" t="s">
        <v>1260</v>
      </c>
    </row>
    <row r="252" spans="1:3" x14ac:dyDescent="0.2">
      <c r="A252">
        <v>251</v>
      </c>
      <c r="B252" t="s">
        <v>405</v>
      </c>
      <c r="C252" t="s">
        <v>1260</v>
      </c>
    </row>
    <row r="253" spans="1:3" x14ac:dyDescent="0.2">
      <c r="A253">
        <v>252</v>
      </c>
      <c r="B253" t="s">
        <v>614</v>
      </c>
      <c r="C253" t="s">
        <v>1260</v>
      </c>
    </row>
    <row r="254" spans="1:3" x14ac:dyDescent="0.2">
      <c r="A254">
        <v>253</v>
      </c>
      <c r="B254" t="s">
        <v>490</v>
      </c>
      <c r="C254" t="s">
        <v>1260</v>
      </c>
    </row>
    <row r="255" spans="1:3" x14ac:dyDescent="0.2">
      <c r="A255">
        <v>254</v>
      </c>
      <c r="B255" t="s">
        <v>1230</v>
      </c>
      <c r="C255" t="s">
        <v>1260</v>
      </c>
    </row>
    <row r="256" spans="1:3" x14ac:dyDescent="0.2">
      <c r="A256">
        <v>255</v>
      </c>
      <c r="B256" t="s">
        <v>610</v>
      </c>
      <c r="C256" t="s">
        <v>1260</v>
      </c>
    </row>
    <row r="257" spans="1:3" x14ac:dyDescent="0.2">
      <c r="A257">
        <v>256</v>
      </c>
      <c r="B257" t="s">
        <v>1243</v>
      </c>
      <c r="C257" t="s">
        <v>1260</v>
      </c>
    </row>
    <row r="258" spans="1:3" x14ac:dyDescent="0.2">
      <c r="A258">
        <v>257</v>
      </c>
      <c r="B258" t="s">
        <v>87</v>
      </c>
      <c r="C258" t="s">
        <v>1260</v>
      </c>
    </row>
    <row r="259" spans="1:3" x14ac:dyDescent="0.2">
      <c r="A259">
        <v>258</v>
      </c>
      <c r="B259" t="s">
        <v>551</v>
      </c>
      <c r="C259" t="s">
        <v>1260</v>
      </c>
    </row>
    <row r="260" spans="1:3" x14ac:dyDescent="0.2">
      <c r="A260">
        <v>259</v>
      </c>
      <c r="B260" t="s">
        <v>14</v>
      </c>
      <c r="C260" t="s">
        <v>1260</v>
      </c>
    </row>
    <row r="261" spans="1:3" x14ac:dyDescent="0.2">
      <c r="A261">
        <v>260</v>
      </c>
      <c r="B261" t="s">
        <v>434</v>
      </c>
      <c r="C261" t="s">
        <v>1260</v>
      </c>
    </row>
    <row r="262" spans="1:3" x14ac:dyDescent="0.2">
      <c r="A262">
        <v>261</v>
      </c>
      <c r="B262" t="s">
        <v>367</v>
      </c>
      <c r="C262" t="s">
        <v>1260</v>
      </c>
    </row>
    <row r="263" spans="1:3" x14ac:dyDescent="0.2">
      <c r="A263">
        <v>262</v>
      </c>
      <c r="B263" t="s">
        <v>484</v>
      </c>
      <c r="C263" t="s">
        <v>1260</v>
      </c>
    </row>
    <row r="264" spans="1:3" x14ac:dyDescent="0.2">
      <c r="A264">
        <v>263</v>
      </c>
      <c r="B264" t="s">
        <v>1225</v>
      </c>
      <c r="C264" t="s">
        <v>1260</v>
      </c>
    </row>
    <row r="265" spans="1:3" x14ac:dyDescent="0.2">
      <c r="A265">
        <v>264</v>
      </c>
      <c r="B265" t="s">
        <v>1251</v>
      </c>
      <c r="C265" t="s">
        <v>1260</v>
      </c>
    </row>
    <row r="266" spans="1:3" x14ac:dyDescent="0.2">
      <c r="A266">
        <v>265</v>
      </c>
      <c r="B266" t="s">
        <v>654</v>
      </c>
      <c r="C266" t="s">
        <v>1260</v>
      </c>
    </row>
    <row r="267" spans="1:3" x14ac:dyDescent="0.2">
      <c r="A267">
        <v>266</v>
      </c>
      <c r="B267" t="s">
        <v>1227</v>
      </c>
      <c r="C267" t="s">
        <v>1260</v>
      </c>
    </row>
    <row r="268" spans="1:3" x14ac:dyDescent="0.2">
      <c r="A268">
        <v>267</v>
      </c>
      <c r="B268" t="s">
        <v>513</v>
      </c>
      <c r="C268" t="s">
        <v>1260</v>
      </c>
    </row>
    <row r="269" spans="1:3" x14ac:dyDescent="0.2">
      <c r="A269">
        <v>268</v>
      </c>
      <c r="B269" t="s">
        <v>511</v>
      </c>
      <c r="C269" t="s">
        <v>1260</v>
      </c>
    </row>
    <row r="270" spans="1:3" x14ac:dyDescent="0.2">
      <c r="A270">
        <v>269</v>
      </c>
      <c r="B270" t="s">
        <v>323</v>
      </c>
      <c r="C270" t="s">
        <v>1260</v>
      </c>
    </row>
    <row r="271" spans="1:3" x14ac:dyDescent="0.2">
      <c r="A271">
        <v>270</v>
      </c>
      <c r="B271" t="s">
        <v>1222</v>
      </c>
      <c r="C271" t="s">
        <v>1260</v>
      </c>
    </row>
    <row r="272" spans="1:3" x14ac:dyDescent="0.2">
      <c r="A272">
        <v>271</v>
      </c>
      <c r="B272" t="s">
        <v>222</v>
      </c>
      <c r="C272" t="s">
        <v>1260</v>
      </c>
    </row>
    <row r="273" spans="1:3" x14ac:dyDescent="0.2">
      <c r="A273">
        <v>272</v>
      </c>
      <c r="B273" t="s">
        <v>392</v>
      </c>
      <c r="C273" t="s">
        <v>1260</v>
      </c>
    </row>
    <row r="274" spans="1:3" x14ac:dyDescent="0.2">
      <c r="A274">
        <v>273</v>
      </c>
      <c r="B274" t="s">
        <v>446</v>
      </c>
      <c r="C274" t="s">
        <v>1260</v>
      </c>
    </row>
    <row r="275" spans="1:3" x14ac:dyDescent="0.2">
      <c r="A275">
        <v>274</v>
      </c>
      <c r="B275" t="s">
        <v>203</v>
      </c>
      <c r="C275" t="s">
        <v>1260</v>
      </c>
    </row>
    <row r="276" spans="1:3" x14ac:dyDescent="0.2">
      <c r="A276">
        <v>275</v>
      </c>
      <c r="B276" t="s">
        <v>37</v>
      </c>
      <c r="C276" t="s">
        <v>1260</v>
      </c>
    </row>
    <row r="277" spans="1:3" x14ac:dyDescent="0.2">
      <c r="A277">
        <v>276</v>
      </c>
      <c r="B277" t="s">
        <v>582</v>
      </c>
      <c r="C277" t="s">
        <v>1261</v>
      </c>
    </row>
    <row r="278" spans="1:3" x14ac:dyDescent="0.2">
      <c r="A278">
        <v>277</v>
      </c>
      <c r="B278" t="s">
        <v>450</v>
      </c>
      <c r="C278" t="s">
        <v>1260</v>
      </c>
    </row>
    <row r="279" spans="1:3" x14ac:dyDescent="0.2">
      <c r="A279">
        <v>278</v>
      </c>
      <c r="B279" t="s">
        <v>31</v>
      </c>
      <c r="C279" t="s">
        <v>1260</v>
      </c>
    </row>
    <row r="280" spans="1:3" x14ac:dyDescent="0.2">
      <c r="A280">
        <v>279</v>
      </c>
      <c r="B280" t="s">
        <v>593</v>
      </c>
      <c r="C280" t="s">
        <v>1260</v>
      </c>
    </row>
    <row r="281" spans="1:3" x14ac:dyDescent="0.2">
      <c r="A281">
        <v>280</v>
      </c>
      <c r="B281" t="s">
        <v>184</v>
      </c>
      <c r="C281" t="s">
        <v>1260</v>
      </c>
    </row>
    <row r="282" spans="1:3" x14ac:dyDescent="0.2">
      <c r="A282">
        <v>281</v>
      </c>
      <c r="B282" t="s">
        <v>601</v>
      </c>
      <c r="C282" t="s">
        <v>1260</v>
      </c>
    </row>
    <row r="283" spans="1:3" x14ac:dyDescent="0.2">
      <c r="A283">
        <v>282</v>
      </c>
      <c r="B283" t="s">
        <v>1221</v>
      </c>
      <c r="C283" t="s">
        <v>1260</v>
      </c>
    </row>
    <row r="284" spans="1:3" x14ac:dyDescent="0.2">
      <c r="A284">
        <v>283</v>
      </c>
      <c r="B284" t="s">
        <v>411</v>
      </c>
      <c r="C284" t="s">
        <v>1260</v>
      </c>
    </row>
    <row r="285" spans="1:3" x14ac:dyDescent="0.2">
      <c r="A285">
        <v>284</v>
      </c>
      <c r="B285" t="s">
        <v>631</v>
      </c>
      <c r="C285" t="s">
        <v>1260</v>
      </c>
    </row>
    <row r="286" spans="1:3" x14ac:dyDescent="0.2">
      <c r="A286">
        <v>285</v>
      </c>
      <c r="B286" t="s">
        <v>605</v>
      </c>
      <c r="C286" t="s">
        <v>1260</v>
      </c>
    </row>
    <row r="287" spans="1:3" x14ac:dyDescent="0.2">
      <c r="A287">
        <v>286</v>
      </c>
      <c r="B287" t="s">
        <v>213</v>
      </c>
      <c r="C287" t="s">
        <v>1260</v>
      </c>
    </row>
    <row r="288" spans="1:3" x14ac:dyDescent="0.2">
      <c r="A288">
        <v>287</v>
      </c>
      <c r="B288" t="s">
        <v>419</v>
      </c>
      <c r="C288" t="s">
        <v>1260</v>
      </c>
    </row>
    <row r="289" spans="1:3" x14ac:dyDescent="0.2">
      <c r="A289">
        <v>288</v>
      </c>
      <c r="B289" t="s">
        <v>1235</v>
      </c>
      <c r="C289" t="s">
        <v>1260</v>
      </c>
    </row>
    <row r="290" spans="1:3" x14ac:dyDescent="0.2">
      <c r="A290">
        <v>289</v>
      </c>
      <c r="B290" t="s">
        <v>24</v>
      </c>
      <c r="C290" t="s">
        <v>1260</v>
      </c>
    </row>
    <row r="291" spans="1:3" x14ac:dyDescent="0.2">
      <c r="A291">
        <v>290</v>
      </c>
      <c r="B291" t="s">
        <v>1242</v>
      </c>
      <c r="C291" t="s">
        <v>1260</v>
      </c>
    </row>
    <row r="292" spans="1:3" x14ac:dyDescent="0.2">
      <c r="A292">
        <v>291</v>
      </c>
      <c r="B292" t="s">
        <v>542</v>
      </c>
      <c r="C292" t="s">
        <v>1260</v>
      </c>
    </row>
    <row r="293" spans="1:3" x14ac:dyDescent="0.2">
      <c r="A293">
        <v>292</v>
      </c>
      <c r="B293" t="s">
        <v>209</v>
      </c>
      <c r="C293" t="s">
        <v>1260</v>
      </c>
    </row>
    <row r="294" spans="1:3" x14ac:dyDescent="0.2">
      <c r="A294">
        <v>293</v>
      </c>
      <c r="B294" t="s">
        <v>375</v>
      </c>
      <c r="C294" t="s">
        <v>1260</v>
      </c>
    </row>
    <row r="295" spans="1:3" x14ac:dyDescent="0.2">
      <c r="A295">
        <v>294</v>
      </c>
      <c r="B295" t="s">
        <v>647</v>
      </c>
      <c r="C295" t="s">
        <v>1260</v>
      </c>
    </row>
    <row r="296" spans="1:3" x14ac:dyDescent="0.2">
      <c r="A296">
        <v>295</v>
      </c>
      <c r="B296" t="s">
        <v>633</v>
      </c>
      <c r="C296" t="s">
        <v>1260</v>
      </c>
    </row>
    <row r="297" spans="1:3" x14ac:dyDescent="0.2">
      <c r="A297">
        <v>296</v>
      </c>
      <c r="B297" t="s">
        <v>1249</v>
      </c>
      <c r="C297" t="s">
        <v>1260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A39EC-3F48-004F-9824-58EE878F6042}">
  <dimension ref="A1:C239"/>
  <sheetViews>
    <sheetView topLeftCell="A198" workbookViewId="0">
      <selection activeCell="E238" sqref="E238"/>
    </sheetView>
  </sheetViews>
  <sheetFormatPr baseColWidth="10" defaultColWidth="8.83203125" defaultRowHeight="15" x14ac:dyDescent="0.2"/>
  <cols>
    <col min="1" max="1" width="4.1640625" bestFit="1" customWidth="1"/>
    <col min="2" max="2" width="31" bestFit="1" customWidth="1"/>
    <col min="3" max="3" width="5.6640625" bestFit="1" customWidth="1"/>
  </cols>
  <sheetData>
    <row r="1" spans="1:3" x14ac:dyDescent="0.2">
      <c r="A1" s="1" t="s">
        <v>0</v>
      </c>
      <c r="B1" s="1" t="s">
        <v>1259</v>
      </c>
      <c r="C1" s="1" t="s">
        <v>1264</v>
      </c>
    </row>
    <row r="2" spans="1:3" x14ac:dyDescent="0.2">
      <c r="A2">
        <v>1</v>
      </c>
      <c r="B2" t="s">
        <v>173</v>
      </c>
      <c r="C2" t="s">
        <v>1260</v>
      </c>
    </row>
    <row r="3" spans="1:3" x14ac:dyDescent="0.2">
      <c r="A3">
        <v>2</v>
      </c>
      <c r="B3" t="s">
        <v>266</v>
      </c>
      <c r="C3" t="s">
        <v>1260</v>
      </c>
    </row>
    <row r="4" spans="1:3" x14ac:dyDescent="0.2">
      <c r="A4">
        <v>3</v>
      </c>
      <c r="B4" t="s">
        <v>492</v>
      </c>
      <c r="C4" t="s">
        <v>1260</v>
      </c>
    </row>
    <row r="5" spans="1:3" x14ac:dyDescent="0.2">
      <c r="A5">
        <v>4</v>
      </c>
      <c r="B5" t="s">
        <v>521</v>
      </c>
      <c r="C5" t="s">
        <v>1260</v>
      </c>
    </row>
    <row r="6" spans="1:3" x14ac:dyDescent="0.2">
      <c r="A6">
        <v>5</v>
      </c>
      <c r="B6" t="s">
        <v>597</v>
      </c>
      <c r="C6" t="s">
        <v>1260</v>
      </c>
    </row>
    <row r="7" spans="1:3" x14ac:dyDescent="0.2">
      <c r="A7">
        <v>6</v>
      </c>
      <c r="B7" t="s">
        <v>278</v>
      </c>
      <c r="C7" t="s">
        <v>1260</v>
      </c>
    </row>
    <row r="8" spans="1:3" x14ac:dyDescent="0.2">
      <c r="A8">
        <v>7</v>
      </c>
      <c r="B8" t="s">
        <v>304</v>
      </c>
      <c r="C8" t="s">
        <v>1260</v>
      </c>
    </row>
    <row r="9" spans="1:3" x14ac:dyDescent="0.2">
      <c r="A9">
        <v>8</v>
      </c>
      <c r="B9" t="s">
        <v>538</v>
      </c>
      <c r="C9" t="s">
        <v>1260</v>
      </c>
    </row>
    <row r="10" spans="1:3" x14ac:dyDescent="0.2">
      <c r="A10">
        <v>9</v>
      </c>
      <c r="B10" t="s">
        <v>33</v>
      </c>
      <c r="C10" t="s">
        <v>1260</v>
      </c>
    </row>
    <row r="11" spans="1:3" x14ac:dyDescent="0.2">
      <c r="A11">
        <v>10</v>
      </c>
      <c r="B11" t="s">
        <v>1206</v>
      </c>
      <c r="C11" t="s">
        <v>1260</v>
      </c>
    </row>
    <row r="12" spans="1:3" x14ac:dyDescent="0.2">
      <c r="A12">
        <v>11</v>
      </c>
      <c r="B12" t="s">
        <v>1224</v>
      </c>
      <c r="C12" t="s">
        <v>1260</v>
      </c>
    </row>
    <row r="13" spans="1:3" x14ac:dyDescent="0.2">
      <c r="A13">
        <v>12</v>
      </c>
      <c r="B13" t="s">
        <v>666</v>
      </c>
      <c r="C13" t="s">
        <v>1260</v>
      </c>
    </row>
    <row r="14" spans="1:3" x14ac:dyDescent="0.2">
      <c r="A14">
        <v>13</v>
      </c>
      <c r="B14" t="s">
        <v>668</v>
      </c>
      <c r="C14" t="s">
        <v>1260</v>
      </c>
    </row>
    <row r="15" spans="1:3" x14ac:dyDescent="0.2">
      <c r="A15">
        <v>14</v>
      </c>
      <c r="B15" t="s">
        <v>1212</v>
      </c>
      <c r="C15" t="s">
        <v>1260</v>
      </c>
    </row>
    <row r="16" spans="1:3" x14ac:dyDescent="0.2">
      <c r="A16">
        <v>15</v>
      </c>
      <c r="B16" t="s">
        <v>557</v>
      </c>
      <c r="C16" t="s">
        <v>1260</v>
      </c>
    </row>
    <row r="17" spans="1:3" x14ac:dyDescent="0.2">
      <c r="A17">
        <v>16</v>
      </c>
      <c r="B17" t="s">
        <v>555</v>
      </c>
      <c r="C17" t="s">
        <v>1260</v>
      </c>
    </row>
    <row r="18" spans="1:3" x14ac:dyDescent="0.2">
      <c r="A18">
        <v>17</v>
      </c>
      <c r="B18" t="s">
        <v>312</v>
      </c>
      <c r="C18" t="s">
        <v>1260</v>
      </c>
    </row>
    <row r="19" spans="1:3" x14ac:dyDescent="0.2">
      <c r="A19">
        <v>18</v>
      </c>
      <c r="B19" t="s">
        <v>100</v>
      </c>
      <c r="C19" t="s">
        <v>1260</v>
      </c>
    </row>
    <row r="20" spans="1:3" x14ac:dyDescent="0.2">
      <c r="A20">
        <v>19</v>
      </c>
      <c r="B20" t="s">
        <v>660</v>
      </c>
      <c r="C20" t="s">
        <v>1260</v>
      </c>
    </row>
    <row r="21" spans="1:3" x14ac:dyDescent="0.2">
      <c r="A21">
        <v>20</v>
      </c>
      <c r="B21" t="s">
        <v>1213</v>
      </c>
      <c r="C21" t="s">
        <v>1260</v>
      </c>
    </row>
    <row r="22" spans="1:3" x14ac:dyDescent="0.2">
      <c r="A22">
        <v>21</v>
      </c>
      <c r="B22" t="s">
        <v>134</v>
      </c>
      <c r="C22" t="s">
        <v>1260</v>
      </c>
    </row>
    <row r="23" spans="1:3" x14ac:dyDescent="0.2">
      <c r="A23">
        <v>22</v>
      </c>
      <c r="B23" t="s">
        <v>247</v>
      </c>
      <c r="C23" t="s">
        <v>1260</v>
      </c>
    </row>
    <row r="24" spans="1:3" x14ac:dyDescent="0.2">
      <c r="A24">
        <v>23</v>
      </c>
      <c r="B24" t="s">
        <v>245</v>
      </c>
      <c r="C24" t="s">
        <v>1260</v>
      </c>
    </row>
    <row r="25" spans="1:3" x14ac:dyDescent="0.2">
      <c r="A25">
        <v>24</v>
      </c>
      <c r="B25" t="s">
        <v>1252</v>
      </c>
      <c r="C25" t="s">
        <v>1260</v>
      </c>
    </row>
    <row r="26" spans="1:3" x14ac:dyDescent="0.2">
      <c r="A26">
        <v>25</v>
      </c>
      <c r="B26" t="s">
        <v>649</v>
      </c>
      <c r="C26" t="s">
        <v>1260</v>
      </c>
    </row>
    <row r="27" spans="1:3" x14ac:dyDescent="0.2">
      <c r="A27">
        <v>26</v>
      </c>
      <c r="B27" t="s">
        <v>409</v>
      </c>
      <c r="C27" t="s">
        <v>1260</v>
      </c>
    </row>
    <row r="28" spans="1:3" x14ac:dyDescent="0.2">
      <c r="A28">
        <v>27</v>
      </c>
      <c r="B28" t="s">
        <v>297</v>
      </c>
      <c r="C28" t="s">
        <v>1260</v>
      </c>
    </row>
    <row r="29" spans="1:3" x14ac:dyDescent="0.2">
      <c r="A29">
        <v>28</v>
      </c>
      <c r="B29" t="s">
        <v>230</v>
      </c>
      <c r="C29" t="s">
        <v>1260</v>
      </c>
    </row>
    <row r="30" spans="1:3" x14ac:dyDescent="0.2">
      <c r="A30">
        <v>29</v>
      </c>
      <c r="B30" t="s">
        <v>340</v>
      </c>
      <c r="C30" t="s">
        <v>1260</v>
      </c>
    </row>
    <row r="31" spans="1:3" x14ac:dyDescent="0.2">
      <c r="A31">
        <v>30</v>
      </c>
      <c r="B31" t="s">
        <v>188</v>
      </c>
      <c r="C31" t="s">
        <v>1260</v>
      </c>
    </row>
    <row r="32" spans="1:3" x14ac:dyDescent="0.2">
      <c r="A32">
        <v>31</v>
      </c>
      <c r="B32" t="s">
        <v>127</v>
      </c>
      <c r="C32" t="s">
        <v>1260</v>
      </c>
    </row>
    <row r="33" spans="1:3" x14ac:dyDescent="0.2">
      <c r="A33">
        <v>32</v>
      </c>
      <c r="B33" t="s">
        <v>241</v>
      </c>
      <c r="C33" t="s">
        <v>1260</v>
      </c>
    </row>
    <row r="34" spans="1:3" x14ac:dyDescent="0.2">
      <c r="A34">
        <v>33</v>
      </c>
      <c r="B34" t="s">
        <v>327</v>
      </c>
      <c r="C34" t="s">
        <v>1260</v>
      </c>
    </row>
    <row r="35" spans="1:3" x14ac:dyDescent="0.2">
      <c r="A35">
        <v>34</v>
      </c>
      <c r="B35" t="s">
        <v>540</v>
      </c>
      <c r="C35" t="s">
        <v>1260</v>
      </c>
    </row>
    <row r="36" spans="1:3" x14ac:dyDescent="0.2">
      <c r="A36">
        <v>35</v>
      </c>
      <c r="B36" t="s">
        <v>398</v>
      </c>
      <c r="C36" t="s">
        <v>1260</v>
      </c>
    </row>
    <row r="37" spans="1:3" x14ac:dyDescent="0.2">
      <c r="A37">
        <v>36</v>
      </c>
      <c r="B37" t="s">
        <v>1219</v>
      </c>
      <c r="C37" t="s">
        <v>1260</v>
      </c>
    </row>
    <row r="38" spans="1:3" x14ac:dyDescent="0.2">
      <c r="A38">
        <v>37</v>
      </c>
      <c r="B38" t="s">
        <v>471</v>
      </c>
      <c r="C38" t="s">
        <v>1260</v>
      </c>
    </row>
    <row r="39" spans="1:3" x14ac:dyDescent="0.2">
      <c r="A39">
        <v>38</v>
      </c>
      <c r="B39" t="s">
        <v>64</v>
      </c>
      <c r="C39" t="s">
        <v>1260</v>
      </c>
    </row>
    <row r="40" spans="1:3" x14ac:dyDescent="0.2">
      <c r="A40">
        <v>39</v>
      </c>
      <c r="B40" t="s">
        <v>603</v>
      </c>
      <c r="C40" t="s">
        <v>1260</v>
      </c>
    </row>
    <row r="41" spans="1:3" x14ac:dyDescent="0.2">
      <c r="A41">
        <v>40</v>
      </c>
      <c r="B41" t="s">
        <v>316</v>
      </c>
      <c r="C41" t="s">
        <v>1260</v>
      </c>
    </row>
    <row r="42" spans="1:3" x14ac:dyDescent="0.2">
      <c r="A42">
        <v>41</v>
      </c>
      <c r="B42" t="s">
        <v>1255</v>
      </c>
      <c r="C42" t="s">
        <v>1260</v>
      </c>
    </row>
    <row r="43" spans="1:3" x14ac:dyDescent="0.2">
      <c r="A43">
        <v>42</v>
      </c>
      <c r="B43" t="s">
        <v>110</v>
      </c>
      <c r="C43" t="s">
        <v>1260</v>
      </c>
    </row>
    <row r="44" spans="1:3" x14ac:dyDescent="0.2">
      <c r="A44">
        <v>43</v>
      </c>
      <c r="B44" t="s">
        <v>505</v>
      </c>
      <c r="C44" t="s">
        <v>1260</v>
      </c>
    </row>
    <row r="45" spans="1:3" x14ac:dyDescent="0.2">
      <c r="A45">
        <v>44</v>
      </c>
      <c r="B45" t="s">
        <v>232</v>
      </c>
      <c r="C45" t="s">
        <v>1260</v>
      </c>
    </row>
    <row r="46" spans="1:3" x14ac:dyDescent="0.2">
      <c r="A46">
        <v>45</v>
      </c>
      <c r="B46" t="s">
        <v>515</v>
      </c>
      <c r="C46" t="s">
        <v>1260</v>
      </c>
    </row>
    <row r="47" spans="1:3" x14ac:dyDescent="0.2">
      <c r="A47">
        <v>46</v>
      </c>
      <c r="B47" t="s">
        <v>306</v>
      </c>
      <c r="C47" t="s">
        <v>1260</v>
      </c>
    </row>
    <row r="48" spans="1:3" x14ac:dyDescent="0.2">
      <c r="A48">
        <v>47</v>
      </c>
      <c r="B48" t="s">
        <v>1231</v>
      </c>
      <c r="C48" t="s">
        <v>1260</v>
      </c>
    </row>
    <row r="49" spans="1:3" x14ac:dyDescent="0.2">
      <c r="A49">
        <v>48</v>
      </c>
      <c r="B49" t="s">
        <v>477</v>
      </c>
      <c r="C49" t="s">
        <v>1260</v>
      </c>
    </row>
    <row r="50" spans="1:3" x14ac:dyDescent="0.2">
      <c r="A50">
        <v>49</v>
      </c>
      <c r="B50" t="s">
        <v>171</v>
      </c>
      <c r="C50" t="s">
        <v>1260</v>
      </c>
    </row>
    <row r="51" spans="1:3" x14ac:dyDescent="0.2">
      <c r="A51">
        <v>50</v>
      </c>
      <c r="B51" t="s">
        <v>369</v>
      </c>
      <c r="C51" t="s">
        <v>1260</v>
      </c>
    </row>
    <row r="52" spans="1:3" x14ac:dyDescent="0.2">
      <c r="A52">
        <v>51</v>
      </c>
      <c r="B52" t="s">
        <v>456</v>
      </c>
      <c r="C52" t="s">
        <v>1260</v>
      </c>
    </row>
    <row r="53" spans="1:3" x14ac:dyDescent="0.2">
      <c r="A53">
        <v>52</v>
      </c>
      <c r="B53" t="s">
        <v>1246</v>
      </c>
      <c r="C53" t="s">
        <v>1260</v>
      </c>
    </row>
    <row r="54" spans="1:3" x14ac:dyDescent="0.2">
      <c r="A54">
        <v>53</v>
      </c>
      <c r="B54" t="s">
        <v>251</v>
      </c>
      <c r="C54" t="s">
        <v>1260</v>
      </c>
    </row>
    <row r="55" spans="1:3" x14ac:dyDescent="0.2">
      <c r="A55">
        <v>54</v>
      </c>
      <c r="B55" t="s">
        <v>415</v>
      </c>
      <c r="C55" t="s">
        <v>1260</v>
      </c>
    </row>
    <row r="56" spans="1:3" x14ac:dyDescent="0.2">
      <c r="A56">
        <v>55</v>
      </c>
      <c r="B56" t="s">
        <v>1208</v>
      </c>
      <c r="C56" t="s">
        <v>1260</v>
      </c>
    </row>
    <row r="57" spans="1:3" x14ac:dyDescent="0.2">
      <c r="A57">
        <v>56</v>
      </c>
      <c r="B57" t="s">
        <v>285</v>
      </c>
      <c r="C57" t="s">
        <v>1260</v>
      </c>
    </row>
    <row r="58" spans="1:3" x14ac:dyDescent="0.2">
      <c r="A58">
        <v>57</v>
      </c>
      <c r="B58" t="s">
        <v>424</v>
      </c>
      <c r="C58" t="s">
        <v>1260</v>
      </c>
    </row>
    <row r="59" spans="1:3" x14ac:dyDescent="0.2">
      <c r="A59">
        <v>58</v>
      </c>
      <c r="B59" t="s">
        <v>96</v>
      </c>
      <c r="C59" t="s">
        <v>1260</v>
      </c>
    </row>
    <row r="60" spans="1:3" x14ac:dyDescent="0.2">
      <c r="A60">
        <v>59</v>
      </c>
      <c r="B60" t="s">
        <v>563</v>
      </c>
      <c r="C60" t="s">
        <v>1260</v>
      </c>
    </row>
    <row r="61" spans="1:3" x14ac:dyDescent="0.2">
      <c r="A61">
        <v>60</v>
      </c>
      <c r="B61" t="s">
        <v>1233</v>
      </c>
      <c r="C61" t="s">
        <v>1260</v>
      </c>
    </row>
    <row r="62" spans="1:3" x14ac:dyDescent="0.2">
      <c r="A62">
        <v>61</v>
      </c>
      <c r="B62" t="s">
        <v>115</v>
      </c>
      <c r="C62" t="s">
        <v>1260</v>
      </c>
    </row>
    <row r="63" spans="1:3" x14ac:dyDescent="0.2">
      <c r="A63">
        <v>62</v>
      </c>
      <c r="B63" t="s">
        <v>302</v>
      </c>
      <c r="C63" t="s">
        <v>1260</v>
      </c>
    </row>
    <row r="64" spans="1:3" x14ac:dyDescent="0.2">
      <c r="A64">
        <v>63</v>
      </c>
      <c r="B64" t="s">
        <v>276</v>
      </c>
      <c r="C64" t="s">
        <v>1260</v>
      </c>
    </row>
    <row r="65" spans="1:3" x14ac:dyDescent="0.2">
      <c r="A65">
        <v>64</v>
      </c>
      <c r="B65" t="s">
        <v>532</v>
      </c>
      <c r="C65" t="s">
        <v>1260</v>
      </c>
    </row>
    <row r="66" spans="1:3" x14ac:dyDescent="0.2">
      <c r="A66">
        <v>65</v>
      </c>
      <c r="B66" t="s">
        <v>1215</v>
      </c>
      <c r="C66" t="s">
        <v>1260</v>
      </c>
    </row>
    <row r="67" spans="1:3" x14ac:dyDescent="0.2">
      <c r="A67">
        <v>66</v>
      </c>
      <c r="B67" t="s">
        <v>670</v>
      </c>
      <c r="C67" t="s">
        <v>1260</v>
      </c>
    </row>
    <row r="68" spans="1:3" x14ac:dyDescent="0.2">
      <c r="A68">
        <v>67</v>
      </c>
      <c r="B68" t="s">
        <v>1204</v>
      </c>
      <c r="C68" t="s">
        <v>1260</v>
      </c>
    </row>
    <row r="69" spans="1:3" x14ac:dyDescent="0.2">
      <c r="A69">
        <v>68</v>
      </c>
      <c r="B69" t="s">
        <v>1209</v>
      </c>
      <c r="C69" t="s">
        <v>1260</v>
      </c>
    </row>
    <row r="70" spans="1:3" x14ac:dyDescent="0.2">
      <c r="A70">
        <v>69</v>
      </c>
      <c r="B70" t="s">
        <v>26</v>
      </c>
      <c r="C70" t="s">
        <v>1260</v>
      </c>
    </row>
    <row r="71" spans="1:3" x14ac:dyDescent="0.2">
      <c r="A71">
        <v>70</v>
      </c>
      <c r="B71" t="s">
        <v>1207</v>
      </c>
      <c r="C71" t="s">
        <v>1260</v>
      </c>
    </row>
    <row r="72" spans="1:3" x14ac:dyDescent="0.2">
      <c r="A72">
        <v>71</v>
      </c>
      <c r="B72" t="s">
        <v>16</v>
      </c>
      <c r="C72" t="s">
        <v>1260</v>
      </c>
    </row>
    <row r="73" spans="1:3" x14ac:dyDescent="0.2">
      <c r="A73">
        <v>72</v>
      </c>
      <c r="B73" t="s">
        <v>89</v>
      </c>
      <c r="C73" t="s">
        <v>1260</v>
      </c>
    </row>
    <row r="74" spans="1:3" x14ac:dyDescent="0.2">
      <c r="A74">
        <v>73</v>
      </c>
      <c r="B74" t="s">
        <v>1220</v>
      </c>
      <c r="C74" t="s">
        <v>1260</v>
      </c>
    </row>
    <row r="75" spans="1:3" x14ac:dyDescent="0.2">
      <c r="A75">
        <v>74</v>
      </c>
      <c r="B75" t="s">
        <v>1216</v>
      </c>
      <c r="C75" t="s">
        <v>1260</v>
      </c>
    </row>
    <row r="76" spans="1:3" x14ac:dyDescent="0.2">
      <c r="A76">
        <v>75</v>
      </c>
      <c r="B76" t="s">
        <v>152</v>
      </c>
      <c r="C76" t="s">
        <v>1260</v>
      </c>
    </row>
    <row r="77" spans="1:3" x14ac:dyDescent="0.2">
      <c r="A77">
        <v>76</v>
      </c>
      <c r="B77" t="s">
        <v>144</v>
      </c>
      <c r="C77" t="s">
        <v>1260</v>
      </c>
    </row>
    <row r="78" spans="1:3" x14ac:dyDescent="0.2">
      <c r="A78">
        <v>77</v>
      </c>
      <c r="B78" t="s">
        <v>295</v>
      </c>
      <c r="C78" t="s">
        <v>1260</v>
      </c>
    </row>
    <row r="79" spans="1:3" x14ac:dyDescent="0.2">
      <c r="A79">
        <v>78</v>
      </c>
      <c r="B79" t="s">
        <v>607</v>
      </c>
      <c r="C79" t="s">
        <v>1260</v>
      </c>
    </row>
    <row r="80" spans="1:3" x14ac:dyDescent="0.2">
      <c r="A80">
        <v>79</v>
      </c>
      <c r="B80" t="s">
        <v>645</v>
      </c>
      <c r="C80" t="s">
        <v>1260</v>
      </c>
    </row>
    <row r="81" spans="1:3" x14ac:dyDescent="0.2">
      <c r="A81">
        <v>80</v>
      </c>
      <c r="B81" t="s">
        <v>104</v>
      </c>
      <c r="C81" t="s">
        <v>1260</v>
      </c>
    </row>
    <row r="82" spans="1:3" x14ac:dyDescent="0.2">
      <c r="A82">
        <v>81</v>
      </c>
      <c r="B82" t="s">
        <v>361</v>
      </c>
      <c r="C82" t="s">
        <v>1260</v>
      </c>
    </row>
    <row r="83" spans="1:3" x14ac:dyDescent="0.2">
      <c r="A83">
        <v>82</v>
      </c>
      <c r="B83" t="s">
        <v>448</v>
      </c>
      <c r="C83" t="s">
        <v>1260</v>
      </c>
    </row>
    <row r="84" spans="1:3" x14ac:dyDescent="0.2">
      <c r="A84">
        <v>83</v>
      </c>
      <c r="B84" t="s">
        <v>643</v>
      </c>
      <c r="C84" t="s">
        <v>1260</v>
      </c>
    </row>
    <row r="85" spans="1:3" x14ac:dyDescent="0.2">
      <c r="A85">
        <v>84</v>
      </c>
      <c r="B85" t="s">
        <v>373</v>
      </c>
      <c r="C85" t="s">
        <v>1260</v>
      </c>
    </row>
    <row r="86" spans="1:3" x14ac:dyDescent="0.2">
      <c r="A86">
        <v>85</v>
      </c>
      <c r="B86" t="s">
        <v>356</v>
      </c>
      <c r="C86" t="s">
        <v>1260</v>
      </c>
    </row>
    <row r="87" spans="1:3" x14ac:dyDescent="0.2">
      <c r="A87">
        <v>86</v>
      </c>
      <c r="B87" t="s">
        <v>639</v>
      </c>
      <c r="C87" t="s">
        <v>1260</v>
      </c>
    </row>
    <row r="88" spans="1:3" x14ac:dyDescent="0.2">
      <c r="A88">
        <v>87</v>
      </c>
      <c r="B88" t="s">
        <v>83</v>
      </c>
      <c r="C88" t="s">
        <v>1260</v>
      </c>
    </row>
    <row r="89" spans="1:3" x14ac:dyDescent="0.2">
      <c r="A89">
        <v>88</v>
      </c>
      <c r="B89" t="s">
        <v>1237</v>
      </c>
      <c r="C89" t="s">
        <v>1260</v>
      </c>
    </row>
    <row r="90" spans="1:3" x14ac:dyDescent="0.2">
      <c r="A90">
        <v>89</v>
      </c>
      <c r="B90" t="s">
        <v>675</v>
      </c>
      <c r="C90" t="s">
        <v>1260</v>
      </c>
    </row>
    <row r="91" spans="1:3" x14ac:dyDescent="0.2">
      <c r="A91">
        <v>90</v>
      </c>
      <c r="B91" t="s">
        <v>329</v>
      </c>
      <c r="C91" t="s">
        <v>1260</v>
      </c>
    </row>
    <row r="92" spans="1:3" x14ac:dyDescent="0.2">
      <c r="A92">
        <v>91</v>
      </c>
      <c r="B92" t="s">
        <v>73</v>
      </c>
      <c r="C92" t="s">
        <v>1260</v>
      </c>
    </row>
    <row r="93" spans="1:3" x14ac:dyDescent="0.2">
      <c r="A93">
        <v>92</v>
      </c>
      <c r="B93" t="s">
        <v>578</v>
      </c>
      <c r="C93" t="s">
        <v>1260</v>
      </c>
    </row>
    <row r="94" spans="1:3" x14ac:dyDescent="0.2">
      <c r="A94">
        <v>93</v>
      </c>
      <c r="B94" t="s">
        <v>71</v>
      </c>
      <c r="C94" t="s">
        <v>1260</v>
      </c>
    </row>
    <row r="95" spans="1:3" x14ac:dyDescent="0.2">
      <c r="A95">
        <v>94</v>
      </c>
      <c r="B95" t="s">
        <v>612</v>
      </c>
      <c r="C95" t="s">
        <v>1260</v>
      </c>
    </row>
    <row r="96" spans="1:3" x14ac:dyDescent="0.2">
      <c r="A96">
        <v>95</v>
      </c>
      <c r="B96" t="s">
        <v>52</v>
      </c>
      <c r="C96" t="s">
        <v>1260</v>
      </c>
    </row>
    <row r="97" spans="1:3" x14ac:dyDescent="0.2">
      <c r="A97">
        <v>96</v>
      </c>
      <c r="B97" t="s">
        <v>10</v>
      </c>
      <c r="C97" t="s">
        <v>1260</v>
      </c>
    </row>
    <row r="98" spans="1:3" x14ac:dyDescent="0.2">
      <c r="A98">
        <v>97</v>
      </c>
      <c r="B98" t="s">
        <v>146</v>
      </c>
      <c r="C98" t="s">
        <v>1260</v>
      </c>
    </row>
    <row r="99" spans="1:3" x14ac:dyDescent="0.2">
      <c r="A99">
        <v>98</v>
      </c>
      <c r="B99" t="s">
        <v>394</v>
      </c>
      <c r="C99" t="s">
        <v>1260</v>
      </c>
    </row>
    <row r="100" spans="1:3" x14ac:dyDescent="0.2">
      <c r="A100">
        <v>99</v>
      </c>
      <c r="B100" t="s">
        <v>331</v>
      </c>
      <c r="C100" t="s">
        <v>1260</v>
      </c>
    </row>
    <row r="101" spans="1:3" x14ac:dyDescent="0.2">
      <c r="A101">
        <v>100</v>
      </c>
      <c r="B101" t="s">
        <v>426</v>
      </c>
      <c r="C101" t="s">
        <v>1260</v>
      </c>
    </row>
    <row r="102" spans="1:3" x14ac:dyDescent="0.2">
      <c r="A102">
        <v>101</v>
      </c>
      <c r="B102" t="s">
        <v>1232</v>
      </c>
      <c r="C102" t="s">
        <v>1260</v>
      </c>
    </row>
    <row r="103" spans="1:3" x14ac:dyDescent="0.2">
      <c r="A103">
        <v>102</v>
      </c>
      <c r="B103" t="s">
        <v>94</v>
      </c>
      <c r="C103" t="s">
        <v>1260</v>
      </c>
    </row>
    <row r="104" spans="1:3" x14ac:dyDescent="0.2">
      <c r="A104">
        <v>103</v>
      </c>
      <c r="B104" t="s">
        <v>58</v>
      </c>
      <c r="C104" t="s">
        <v>1260</v>
      </c>
    </row>
    <row r="105" spans="1:3" x14ac:dyDescent="0.2">
      <c r="A105">
        <v>104</v>
      </c>
      <c r="B105" t="s">
        <v>176</v>
      </c>
      <c r="C105" t="s">
        <v>1260</v>
      </c>
    </row>
    <row r="106" spans="1:3" x14ac:dyDescent="0.2">
      <c r="A106">
        <v>105</v>
      </c>
      <c r="B106" t="s">
        <v>463</v>
      </c>
      <c r="C106" t="s">
        <v>1260</v>
      </c>
    </row>
    <row r="107" spans="1:3" x14ac:dyDescent="0.2">
      <c r="A107">
        <v>106</v>
      </c>
      <c r="B107" t="s">
        <v>371</v>
      </c>
      <c r="C107" t="s">
        <v>1260</v>
      </c>
    </row>
    <row r="108" spans="1:3" x14ac:dyDescent="0.2">
      <c r="A108">
        <v>107</v>
      </c>
      <c r="B108" t="s">
        <v>249</v>
      </c>
      <c r="C108" t="s">
        <v>1260</v>
      </c>
    </row>
    <row r="109" spans="1:3" x14ac:dyDescent="0.2">
      <c r="A109">
        <v>108</v>
      </c>
      <c r="B109" t="s">
        <v>1238</v>
      </c>
      <c r="C109" t="s">
        <v>1260</v>
      </c>
    </row>
    <row r="110" spans="1:3" x14ac:dyDescent="0.2">
      <c r="A110">
        <v>109</v>
      </c>
      <c r="B110" t="s">
        <v>163</v>
      </c>
      <c r="C110" t="s">
        <v>1260</v>
      </c>
    </row>
    <row r="111" spans="1:3" x14ac:dyDescent="0.2">
      <c r="A111">
        <v>110</v>
      </c>
      <c r="B111" t="s">
        <v>452</v>
      </c>
      <c r="C111" t="s">
        <v>1260</v>
      </c>
    </row>
    <row r="112" spans="1:3" x14ac:dyDescent="0.2">
      <c r="A112">
        <v>111</v>
      </c>
      <c r="B112" t="s">
        <v>530</v>
      </c>
      <c r="C112" t="s">
        <v>1260</v>
      </c>
    </row>
    <row r="113" spans="1:3" x14ac:dyDescent="0.2">
      <c r="A113">
        <v>112</v>
      </c>
      <c r="B113" t="s">
        <v>45</v>
      </c>
      <c r="C113" t="s">
        <v>1260</v>
      </c>
    </row>
    <row r="114" spans="1:3" x14ac:dyDescent="0.2">
      <c r="A114">
        <v>113</v>
      </c>
      <c r="B114" t="s">
        <v>439</v>
      </c>
      <c r="C114" t="s">
        <v>1260</v>
      </c>
    </row>
    <row r="115" spans="1:3" x14ac:dyDescent="0.2">
      <c r="A115">
        <v>114</v>
      </c>
      <c r="B115" t="s">
        <v>113</v>
      </c>
      <c r="C115" t="s">
        <v>1260</v>
      </c>
    </row>
    <row r="116" spans="1:3" x14ac:dyDescent="0.2">
      <c r="A116">
        <v>115</v>
      </c>
      <c r="B116" t="s">
        <v>358</v>
      </c>
      <c r="C116" t="s">
        <v>1260</v>
      </c>
    </row>
    <row r="117" spans="1:3" x14ac:dyDescent="0.2">
      <c r="A117">
        <v>116</v>
      </c>
      <c r="B117" t="s">
        <v>401</v>
      </c>
      <c r="C117" t="s">
        <v>1260</v>
      </c>
    </row>
    <row r="118" spans="1:3" x14ac:dyDescent="0.2">
      <c r="A118">
        <v>117</v>
      </c>
      <c r="B118" t="s">
        <v>1244</v>
      </c>
      <c r="C118" t="s">
        <v>1260</v>
      </c>
    </row>
    <row r="119" spans="1:3" x14ac:dyDescent="0.2">
      <c r="A119">
        <v>118</v>
      </c>
      <c r="B119" t="s">
        <v>335</v>
      </c>
      <c r="C119" t="s">
        <v>1260</v>
      </c>
    </row>
    <row r="120" spans="1:3" x14ac:dyDescent="0.2">
      <c r="A120">
        <v>119</v>
      </c>
      <c r="B120" t="s">
        <v>1211</v>
      </c>
      <c r="C120" t="s">
        <v>1260</v>
      </c>
    </row>
    <row r="121" spans="1:3" x14ac:dyDescent="0.2">
      <c r="A121">
        <v>120</v>
      </c>
      <c r="B121" t="s">
        <v>1236</v>
      </c>
      <c r="C121" t="s">
        <v>1260</v>
      </c>
    </row>
    <row r="122" spans="1:3" x14ac:dyDescent="0.2">
      <c r="A122">
        <v>121</v>
      </c>
      <c r="B122" t="s">
        <v>43</v>
      </c>
      <c r="C122" t="s">
        <v>1260</v>
      </c>
    </row>
    <row r="123" spans="1:3" x14ac:dyDescent="0.2">
      <c r="A123">
        <v>122</v>
      </c>
      <c r="B123" t="s">
        <v>201</v>
      </c>
      <c r="C123" t="s">
        <v>1260</v>
      </c>
    </row>
    <row r="124" spans="1:3" x14ac:dyDescent="0.2">
      <c r="A124">
        <v>123</v>
      </c>
      <c r="B124" t="s">
        <v>1214</v>
      </c>
      <c r="C124" t="s">
        <v>1260</v>
      </c>
    </row>
    <row r="125" spans="1:3" x14ac:dyDescent="0.2">
      <c r="A125">
        <v>124</v>
      </c>
      <c r="B125" t="s">
        <v>131</v>
      </c>
      <c r="C125" t="s">
        <v>1260</v>
      </c>
    </row>
    <row r="126" spans="1:3" x14ac:dyDescent="0.2">
      <c r="A126">
        <v>125</v>
      </c>
      <c r="B126" t="s">
        <v>62</v>
      </c>
      <c r="C126" t="s">
        <v>1260</v>
      </c>
    </row>
    <row r="127" spans="1:3" x14ac:dyDescent="0.2">
      <c r="A127">
        <v>126</v>
      </c>
      <c r="B127" t="s">
        <v>673</v>
      </c>
      <c r="C127" t="s">
        <v>1260</v>
      </c>
    </row>
    <row r="128" spans="1:3" x14ac:dyDescent="0.2">
      <c r="A128">
        <v>127</v>
      </c>
      <c r="B128" t="s">
        <v>486</v>
      </c>
      <c r="C128" t="s">
        <v>1260</v>
      </c>
    </row>
    <row r="129" spans="1:3" x14ac:dyDescent="0.2">
      <c r="A129">
        <v>128</v>
      </c>
      <c r="B129" t="s">
        <v>1223</v>
      </c>
      <c r="C129" t="s">
        <v>1260</v>
      </c>
    </row>
    <row r="130" spans="1:3" x14ac:dyDescent="0.2">
      <c r="A130">
        <v>129</v>
      </c>
      <c r="B130" t="s">
        <v>211</v>
      </c>
      <c r="C130" t="s">
        <v>1260</v>
      </c>
    </row>
    <row r="131" spans="1:3" x14ac:dyDescent="0.2">
      <c r="A131">
        <v>130</v>
      </c>
      <c r="B131" t="s">
        <v>1254</v>
      </c>
      <c r="C131" t="s">
        <v>1260</v>
      </c>
    </row>
    <row r="132" spans="1:3" x14ac:dyDescent="0.2">
      <c r="A132">
        <v>131</v>
      </c>
      <c r="B132" t="s">
        <v>215</v>
      </c>
      <c r="C132" t="s">
        <v>1260</v>
      </c>
    </row>
    <row r="133" spans="1:3" x14ac:dyDescent="0.2">
      <c r="A133">
        <v>132</v>
      </c>
      <c r="B133" t="s">
        <v>523</v>
      </c>
      <c r="C133" t="s">
        <v>1260</v>
      </c>
    </row>
    <row r="134" spans="1:3" x14ac:dyDescent="0.2">
      <c r="A134">
        <v>133</v>
      </c>
      <c r="B134" t="s">
        <v>20</v>
      </c>
      <c r="C134" t="s">
        <v>1260</v>
      </c>
    </row>
    <row r="135" spans="1:3" x14ac:dyDescent="0.2">
      <c r="A135">
        <v>134</v>
      </c>
      <c r="B135" t="s">
        <v>1241</v>
      </c>
      <c r="C135" t="s">
        <v>1260</v>
      </c>
    </row>
    <row r="136" spans="1:3" x14ac:dyDescent="0.2">
      <c r="A136">
        <v>135</v>
      </c>
      <c r="B136" t="s">
        <v>500</v>
      </c>
      <c r="C136" t="s">
        <v>1260</v>
      </c>
    </row>
    <row r="137" spans="1:3" x14ac:dyDescent="0.2">
      <c r="A137">
        <v>136</v>
      </c>
      <c r="B137" t="s">
        <v>140</v>
      </c>
      <c r="C137" t="s">
        <v>1260</v>
      </c>
    </row>
    <row r="138" spans="1:3" x14ac:dyDescent="0.2">
      <c r="A138">
        <v>137</v>
      </c>
      <c r="B138" t="s">
        <v>496</v>
      </c>
      <c r="C138" t="s">
        <v>1260</v>
      </c>
    </row>
    <row r="139" spans="1:3" x14ac:dyDescent="0.2">
      <c r="A139">
        <v>138</v>
      </c>
      <c r="B139" t="s">
        <v>662</v>
      </c>
      <c r="C139" t="s">
        <v>1260</v>
      </c>
    </row>
    <row r="140" spans="1:3" x14ac:dyDescent="0.2">
      <c r="A140">
        <v>139</v>
      </c>
      <c r="B140" t="s">
        <v>502</v>
      </c>
      <c r="C140" t="s">
        <v>1260</v>
      </c>
    </row>
    <row r="141" spans="1:3" x14ac:dyDescent="0.2">
      <c r="A141">
        <v>140</v>
      </c>
      <c r="B141" t="s">
        <v>344</v>
      </c>
      <c r="C141" t="s">
        <v>1260</v>
      </c>
    </row>
    <row r="142" spans="1:3" x14ac:dyDescent="0.2">
      <c r="A142">
        <v>141</v>
      </c>
      <c r="B142" t="s">
        <v>8</v>
      </c>
      <c r="C142" t="s">
        <v>1260</v>
      </c>
    </row>
    <row r="143" spans="1:3" x14ac:dyDescent="0.2">
      <c r="A143">
        <v>142</v>
      </c>
      <c r="B143" t="s">
        <v>519</v>
      </c>
      <c r="C143" t="s">
        <v>1260</v>
      </c>
    </row>
    <row r="144" spans="1:3" x14ac:dyDescent="0.2">
      <c r="A144">
        <v>143</v>
      </c>
      <c r="B144" t="s">
        <v>595</v>
      </c>
      <c r="C144" t="s">
        <v>1260</v>
      </c>
    </row>
    <row r="145" spans="1:3" x14ac:dyDescent="0.2">
      <c r="A145">
        <v>144</v>
      </c>
      <c r="B145" t="s">
        <v>1245</v>
      </c>
      <c r="C145" t="s">
        <v>1260</v>
      </c>
    </row>
    <row r="146" spans="1:3" x14ac:dyDescent="0.2">
      <c r="A146">
        <v>145</v>
      </c>
      <c r="B146" t="s">
        <v>155</v>
      </c>
      <c r="C146" t="s">
        <v>1260</v>
      </c>
    </row>
    <row r="147" spans="1:3" x14ac:dyDescent="0.2">
      <c r="A147">
        <v>146</v>
      </c>
      <c r="B147" t="s">
        <v>1229</v>
      </c>
      <c r="C147" t="s">
        <v>1260</v>
      </c>
    </row>
    <row r="148" spans="1:3" x14ac:dyDescent="0.2">
      <c r="A148">
        <v>147</v>
      </c>
      <c r="B148" t="s">
        <v>56</v>
      </c>
      <c r="C148" t="s">
        <v>1260</v>
      </c>
    </row>
    <row r="149" spans="1:3" x14ac:dyDescent="0.2">
      <c r="A149">
        <v>148</v>
      </c>
      <c r="B149" t="s">
        <v>228</v>
      </c>
      <c r="C149" t="s">
        <v>1260</v>
      </c>
    </row>
    <row r="150" spans="1:3" x14ac:dyDescent="0.2">
      <c r="A150">
        <v>149</v>
      </c>
      <c r="B150" t="s">
        <v>428</v>
      </c>
      <c r="C150" t="s">
        <v>1260</v>
      </c>
    </row>
    <row r="151" spans="1:3" x14ac:dyDescent="0.2">
      <c r="A151">
        <v>150</v>
      </c>
      <c r="B151" t="s">
        <v>444</v>
      </c>
      <c r="C151" t="s">
        <v>1260</v>
      </c>
    </row>
    <row r="152" spans="1:3" x14ac:dyDescent="0.2">
      <c r="A152">
        <v>151</v>
      </c>
      <c r="B152" t="s">
        <v>85</v>
      </c>
      <c r="C152" t="s">
        <v>1260</v>
      </c>
    </row>
    <row r="153" spans="1:3" x14ac:dyDescent="0.2">
      <c r="A153">
        <v>152</v>
      </c>
      <c r="B153" t="s">
        <v>624</v>
      </c>
      <c r="C153" t="s">
        <v>1260</v>
      </c>
    </row>
    <row r="154" spans="1:3" x14ac:dyDescent="0.2">
      <c r="A154">
        <v>153</v>
      </c>
      <c r="B154" t="s">
        <v>350</v>
      </c>
      <c r="C154" t="s">
        <v>1260</v>
      </c>
    </row>
    <row r="155" spans="1:3" x14ac:dyDescent="0.2">
      <c r="A155">
        <v>154</v>
      </c>
      <c r="B155" t="s">
        <v>1247</v>
      </c>
      <c r="C155" t="s">
        <v>1260</v>
      </c>
    </row>
    <row r="156" spans="1:3" x14ac:dyDescent="0.2">
      <c r="A156">
        <v>155</v>
      </c>
      <c r="B156" t="s">
        <v>382</v>
      </c>
      <c r="C156" t="s">
        <v>1260</v>
      </c>
    </row>
    <row r="157" spans="1:3" x14ac:dyDescent="0.2">
      <c r="A157">
        <v>156</v>
      </c>
      <c r="B157" t="s">
        <v>39</v>
      </c>
      <c r="C157" t="s">
        <v>1260</v>
      </c>
    </row>
    <row r="158" spans="1:3" x14ac:dyDescent="0.2">
      <c r="A158">
        <v>157</v>
      </c>
      <c r="B158" t="s">
        <v>291</v>
      </c>
      <c r="C158" t="s">
        <v>1260</v>
      </c>
    </row>
    <row r="159" spans="1:3" x14ac:dyDescent="0.2">
      <c r="A159">
        <v>158</v>
      </c>
      <c r="B159" t="s">
        <v>379</v>
      </c>
      <c r="C159" t="s">
        <v>1260</v>
      </c>
    </row>
    <row r="160" spans="1:3" x14ac:dyDescent="0.2">
      <c r="A160">
        <v>159</v>
      </c>
      <c r="B160" t="s">
        <v>1239</v>
      </c>
      <c r="C160" t="s">
        <v>1260</v>
      </c>
    </row>
    <row r="161" spans="1:3" x14ac:dyDescent="0.2">
      <c r="A161">
        <v>160</v>
      </c>
      <c r="B161" t="s">
        <v>239</v>
      </c>
      <c r="C161" t="s">
        <v>1260</v>
      </c>
    </row>
    <row r="162" spans="1:3" x14ac:dyDescent="0.2">
      <c r="A162">
        <v>161</v>
      </c>
      <c r="B162" t="s">
        <v>517</v>
      </c>
      <c r="C162" t="s">
        <v>1260</v>
      </c>
    </row>
    <row r="163" spans="1:3" x14ac:dyDescent="0.2">
      <c r="A163">
        <v>162</v>
      </c>
      <c r="B163" t="s">
        <v>236</v>
      </c>
      <c r="C163" t="s">
        <v>1260</v>
      </c>
    </row>
    <row r="164" spans="1:3" x14ac:dyDescent="0.2">
      <c r="A164">
        <v>163</v>
      </c>
      <c r="B164" t="s">
        <v>234</v>
      </c>
      <c r="C164" t="s">
        <v>1260</v>
      </c>
    </row>
    <row r="165" spans="1:3" x14ac:dyDescent="0.2">
      <c r="A165">
        <v>164</v>
      </c>
      <c r="B165" t="s">
        <v>498</v>
      </c>
      <c r="C165" t="s">
        <v>1260</v>
      </c>
    </row>
    <row r="166" spans="1:3" x14ac:dyDescent="0.2">
      <c r="A166">
        <v>165</v>
      </c>
      <c r="B166" t="s">
        <v>161</v>
      </c>
      <c r="C166" t="s">
        <v>1260</v>
      </c>
    </row>
    <row r="167" spans="1:3" x14ac:dyDescent="0.2">
      <c r="A167">
        <v>166</v>
      </c>
      <c r="B167" t="s">
        <v>681</v>
      </c>
      <c r="C167" t="s">
        <v>1260</v>
      </c>
    </row>
    <row r="168" spans="1:3" x14ac:dyDescent="0.2">
      <c r="A168">
        <v>167</v>
      </c>
      <c r="B168" t="s">
        <v>460</v>
      </c>
      <c r="C168" t="s">
        <v>1260</v>
      </c>
    </row>
    <row r="169" spans="1:3" x14ac:dyDescent="0.2">
      <c r="A169">
        <v>168</v>
      </c>
      <c r="B169" t="s">
        <v>325</v>
      </c>
      <c r="C169" t="s">
        <v>1260</v>
      </c>
    </row>
    <row r="170" spans="1:3" x14ac:dyDescent="0.2">
      <c r="A170">
        <v>169</v>
      </c>
      <c r="B170" t="s">
        <v>687</v>
      </c>
      <c r="C170" t="s">
        <v>1260</v>
      </c>
    </row>
    <row r="171" spans="1:3" x14ac:dyDescent="0.2">
      <c r="A171">
        <v>170</v>
      </c>
      <c r="B171" t="s">
        <v>333</v>
      </c>
      <c r="C171" t="s">
        <v>1260</v>
      </c>
    </row>
    <row r="172" spans="1:3" x14ac:dyDescent="0.2">
      <c r="A172">
        <v>171</v>
      </c>
      <c r="B172" t="s">
        <v>180</v>
      </c>
      <c r="C172" t="s">
        <v>1260</v>
      </c>
    </row>
    <row r="173" spans="1:3" x14ac:dyDescent="0.2">
      <c r="A173">
        <v>172</v>
      </c>
      <c r="B173" t="s">
        <v>121</v>
      </c>
      <c r="C173" t="s">
        <v>1260</v>
      </c>
    </row>
    <row r="174" spans="1:3" x14ac:dyDescent="0.2">
      <c r="A174">
        <v>173</v>
      </c>
      <c r="B174" t="s">
        <v>1234</v>
      </c>
      <c r="C174" t="s">
        <v>1260</v>
      </c>
    </row>
    <row r="175" spans="1:3" x14ac:dyDescent="0.2">
      <c r="A175">
        <v>174</v>
      </c>
      <c r="B175" t="s">
        <v>337</v>
      </c>
      <c r="C175" t="s">
        <v>1260</v>
      </c>
    </row>
    <row r="176" spans="1:3" x14ac:dyDescent="0.2">
      <c r="A176">
        <v>175</v>
      </c>
      <c r="B176" t="s">
        <v>92</v>
      </c>
      <c r="C176" t="s">
        <v>1260</v>
      </c>
    </row>
    <row r="177" spans="1:3" x14ac:dyDescent="0.2">
      <c r="A177">
        <v>176</v>
      </c>
      <c r="B177" t="s">
        <v>473</v>
      </c>
      <c r="C177" t="s">
        <v>1260</v>
      </c>
    </row>
    <row r="178" spans="1:3" x14ac:dyDescent="0.2">
      <c r="A178">
        <v>177</v>
      </c>
      <c r="B178" t="s">
        <v>572</v>
      </c>
      <c r="C178" t="s">
        <v>1260</v>
      </c>
    </row>
    <row r="179" spans="1:3" x14ac:dyDescent="0.2">
      <c r="A179">
        <v>178</v>
      </c>
      <c r="B179" t="s">
        <v>321</v>
      </c>
      <c r="C179" t="s">
        <v>1260</v>
      </c>
    </row>
    <row r="180" spans="1:3" x14ac:dyDescent="0.2">
      <c r="A180">
        <v>179</v>
      </c>
      <c r="B180" t="s">
        <v>192</v>
      </c>
      <c r="C180" t="s">
        <v>1260</v>
      </c>
    </row>
    <row r="181" spans="1:3" x14ac:dyDescent="0.2">
      <c r="A181">
        <v>180</v>
      </c>
      <c r="B181" t="s">
        <v>199</v>
      </c>
      <c r="C181" t="s">
        <v>1260</v>
      </c>
    </row>
    <row r="182" spans="1:3" x14ac:dyDescent="0.2">
      <c r="A182">
        <v>181</v>
      </c>
      <c r="B182" t="s">
        <v>119</v>
      </c>
      <c r="C182" t="s">
        <v>1260</v>
      </c>
    </row>
    <row r="183" spans="1:3" x14ac:dyDescent="0.2">
      <c r="A183">
        <v>182</v>
      </c>
      <c r="B183" t="s">
        <v>41</v>
      </c>
      <c r="C183" t="s">
        <v>1260</v>
      </c>
    </row>
    <row r="184" spans="1:3" x14ac:dyDescent="0.2">
      <c r="A184">
        <v>183</v>
      </c>
      <c r="B184" t="s">
        <v>584</v>
      </c>
      <c r="C184" t="s">
        <v>1260</v>
      </c>
    </row>
    <row r="185" spans="1:3" x14ac:dyDescent="0.2">
      <c r="A185">
        <v>184</v>
      </c>
      <c r="B185" t="s">
        <v>125</v>
      </c>
      <c r="C185" t="s">
        <v>1260</v>
      </c>
    </row>
    <row r="186" spans="1:3" x14ac:dyDescent="0.2">
      <c r="A186">
        <v>185</v>
      </c>
      <c r="B186" t="s">
        <v>454</v>
      </c>
      <c r="C186" t="s">
        <v>1260</v>
      </c>
    </row>
    <row r="187" spans="1:3" x14ac:dyDescent="0.2">
      <c r="A187">
        <v>186</v>
      </c>
      <c r="B187" t="s">
        <v>354</v>
      </c>
      <c r="C187" t="s">
        <v>1260</v>
      </c>
    </row>
    <row r="188" spans="1:3" x14ac:dyDescent="0.2">
      <c r="A188">
        <v>187</v>
      </c>
      <c r="B188" t="s">
        <v>689</v>
      </c>
      <c r="C188" t="s">
        <v>1260</v>
      </c>
    </row>
    <row r="189" spans="1:3" x14ac:dyDescent="0.2">
      <c r="A189">
        <v>188</v>
      </c>
      <c r="B189" t="s">
        <v>157</v>
      </c>
      <c r="C189" t="s">
        <v>1260</v>
      </c>
    </row>
    <row r="190" spans="1:3" x14ac:dyDescent="0.2">
      <c r="A190">
        <v>189</v>
      </c>
      <c r="B190" t="s">
        <v>1226</v>
      </c>
      <c r="C190" t="s">
        <v>1260</v>
      </c>
    </row>
    <row r="191" spans="1:3" x14ac:dyDescent="0.2">
      <c r="A191">
        <v>190</v>
      </c>
      <c r="B191" t="s">
        <v>1240</v>
      </c>
      <c r="C191" t="s">
        <v>1260</v>
      </c>
    </row>
    <row r="192" spans="1:3" x14ac:dyDescent="0.2">
      <c r="A192">
        <v>191</v>
      </c>
      <c r="B192" t="s">
        <v>465</v>
      </c>
      <c r="C192" t="s">
        <v>1260</v>
      </c>
    </row>
    <row r="193" spans="1:3" x14ac:dyDescent="0.2">
      <c r="A193">
        <v>192</v>
      </c>
      <c r="B193" t="s">
        <v>591</v>
      </c>
      <c r="C193" t="s">
        <v>1260</v>
      </c>
    </row>
    <row r="194" spans="1:3" x14ac:dyDescent="0.2">
      <c r="A194">
        <v>193</v>
      </c>
      <c r="B194" t="s">
        <v>469</v>
      </c>
      <c r="C194" t="s">
        <v>1260</v>
      </c>
    </row>
    <row r="195" spans="1:3" x14ac:dyDescent="0.2">
      <c r="A195">
        <v>194</v>
      </c>
      <c r="B195" t="s">
        <v>1210</v>
      </c>
      <c r="C195" t="s">
        <v>1260</v>
      </c>
    </row>
    <row r="196" spans="1:3" x14ac:dyDescent="0.2">
      <c r="A196">
        <v>195</v>
      </c>
      <c r="B196" t="s">
        <v>1217</v>
      </c>
      <c r="C196" t="s">
        <v>1260</v>
      </c>
    </row>
    <row r="197" spans="1:3" x14ac:dyDescent="0.2">
      <c r="A197">
        <v>196</v>
      </c>
      <c r="B197" t="s">
        <v>129</v>
      </c>
      <c r="C197" t="s">
        <v>1260</v>
      </c>
    </row>
    <row r="198" spans="1:3" x14ac:dyDescent="0.2">
      <c r="A198">
        <v>197</v>
      </c>
      <c r="B198" t="s">
        <v>422</v>
      </c>
      <c r="C198" t="s">
        <v>1260</v>
      </c>
    </row>
    <row r="199" spans="1:3" x14ac:dyDescent="0.2">
      <c r="A199">
        <v>198</v>
      </c>
      <c r="B199" t="s">
        <v>287</v>
      </c>
      <c r="C199" t="s">
        <v>1260</v>
      </c>
    </row>
    <row r="200" spans="1:3" x14ac:dyDescent="0.2">
      <c r="A200">
        <v>199</v>
      </c>
      <c r="B200" t="s">
        <v>626</v>
      </c>
      <c r="C200" t="s">
        <v>1260</v>
      </c>
    </row>
    <row r="201" spans="1:3" x14ac:dyDescent="0.2">
      <c r="A201">
        <v>200</v>
      </c>
      <c r="B201" t="s">
        <v>390</v>
      </c>
      <c r="C201" t="s">
        <v>1260</v>
      </c>
    </row>
    <row r="202" spans="1:3" x14ac:dyDescent="0.2">
      <c r="A202">
        <v>201</v>
      </c>
      <c r="B202" t="s">
        <v>1248</v>
      </c>
      <c r="C202" t="s">
        <v>1260</v>
      </c>
    </row>
    <row r="203" spans="1:3" x14ac:dyDescent="0.2">
      <c r="A203">
        <v>202</v>
      </c>
      <c r="B203" t="s">
        <v>677</v>
      </c>
      <c r="C203" t="s">
        <v>1260</v>
      </c>
    </row>
    <row r="204" spans="1:3" x14ac:dyDescent="0.2">
      <c r="A204">
        <v>203</v>
      </c>
      <c r="B204" t="s">
        <v>1250</v>
      </c>
      <c r="C204" t="s">
        <v>1260</v>
      </c>
    </row>
    <row r="205" spans="1:3" x14ac:dyDescent="0.2">
      <c r="A205">
        <v>204</v>
      </c>
      <c r="B205" t="s">
        <v>614</v>
      </c>
      <c r="C205" t="s">
        <v>1260</v>
      </c>
    </row>
    <row r="206" spans="1:3" x14ac:dyDescent="0.2">
      <c r="A206">
        <v>205</v>
      </c>
      <c r="B206" t="s">
        <v>490</v>
      </c>
      <c r="C206" t="s">
        <v>1260</v>
      </c>
    </row>
    <row r="207" spans="1:3" x14ac:dyDescent="0.2">
      <c r="A207">
        <v>206</v>
      </c>
      <c r="B207" t="s">
        <v>1230</v>
      </c>
      <c r="C207" t="s">
        <v>1260</v>
      </c>
    </row>
    <row r="208" spans="1:3" x14ac:dyDescent="0.2">
      <c r="A208">
        <v>207</v>
      </c>
      <c r="B208" t="s">
        <v>1243</v>
      </c>
      <c r="C208" t="s">
        <v>1260</v>
      </c>
    </row>
    <row r="209" spans="1:3" x14ac:dyDescent="0.2">
      <c r="A209">
        <v>208</v>
      </c>
      <c r="B209" t="s">
        <v>87</v>
      </c>
      <c r="C209" t="s">
        <v>1260</v>
      </c>
    </row>
    <row r="210" spans="1:3" x14ac:dyDescent="0.2">
      <c r="A210">
        <v>209</v>
      </c>
      <c r="B210" t="s">
        <v>551</v>
      </c>
      <c r="C210" t="s">
        <v>1260</v>
      </c>
    </row>
    <row r="211" spans="1:3" x14ac:dyDescent="0.2">
      <c r="A211">
        <v>210</v>
      </c>
      <c r="B211" t="s">
        <v>14</v>
      </c>
      <c r="C211" t="s">
        <v>1260</v>
      </c>
    </row>
    <row r="212" spans="1:3" x14ac:dyDescent="0.2">
      <c r="A212">
        <v>211</v>
      </c>
      <c r="B212" t="s">
        <v>434</v>
      </c>
      <c r="C212" t="s">
        <v>1260</v>
      </c>
    </row>
    <row r="213" spans="1:3" x14ac:dyDescent="0.2">
      <c r="A213">
        <v>212</v>
      </c>
      <c r="B213" t="s">
        <v>367</v>
      </c>
      <c r="C213" t="s">
        <v>1260</v>
      </c>
    </row>
    <row r="214" spans="1:3" x14ac:dyDescent="0.2">
      <c r="A214">
        <v>213</v>
      </c>
      <c r="B214" t="s">
        <v>484</v>
      </c>
      <c r="C214" t="s">
        <v>1260</v>
      </c>
    </row>
    <row r="215" spans="1:3" x14ac:dyDescent="0.2">
      <c r="A215">
        <v>214</v>
      </c>
      <c r="B215" t="s">
        <v>1225</v>
      </c>
      <c r="C215" t="s">
        <v>1260</v>
      </c>
    </row>
    <row r="216" spans="1:3" x14ac:dyDescent="0.2">
      <c r="A216">
        <v>215</v>
      </c>
      <c r="B216" t="s">
        <v>1251</v>
      </c>
      <c r="C216" t="s">
        <v>1260</v>
      </c>
    </row>
    <row r="217" spans="1:3" x14ac:dyDescent="0.2">
      <c r="A217">
        <v>216</v>
      </c>
      <c r="B217" t="s">
        <v>654</v>
      </c>
      <c r="C217" t="s">
        <v>1260</v>
      </c>
    </row>
    <row r="218" spans="1:3" x14ac:dyDescent="0.2">
      <c r="A218">
        <v>217</v>
      </c>
      <c r="B218" t="s">
        <v>1227</v>
      </c>
      <c r="C218" t="s">
        <v>1260</v>
      </c>
    </row>
    <row r="219" spans="1:3" x14ac:dyDescent="0.2">
      <c r="A219">
        <v>218</v>
      </c>
      <c r="B219" t="s">
        <v>511</v>
      </c>
      <c r="C219" t="s">
        <v>1260</v>
      </c>
    </row>
    <row r="220" spans="1:3" x14ac:dyDescent="0.2">
      <c r="A220">
        <v>219</v>
      </c>
      <c r="B220" t="s">
        <v>1222</v>
      </c>
      <c r="C220" t="s">
        <v>1260</v>
      </c>
    </row>
    <row r="221" spans="1:3" x14ac:dyDescent="0.2">
      <c r="A221">
        <v>220</v>
      </c>
      <c r="B221" t="s">
        <v>222</v>
      </c>
      <c r="C221" t="s">
        <v>1260</v>
      </c>
    </row>
    <row r="222" spans="1:3" x14ac:dyDescent="0.2">
      <c r="A222">
        <v>221</v>
      </c>
      <c r="B222" t="s">
        <v>392</v>
      </c>
      <c r="C222" t="s">
        <v>1260</v>
      </c>
    </row>
    <row r="223" spans="1:3" x14ac:dyDescent="0.2">
      <c r="A223">
        <v>222</v>
      </c>
      <c r="B223" t="s">
        <v>446</v>
      </c>
      <c r="C223" t="s">
        <v>1260</v>
      </c>
    </row>
    <row r="224" spans="1:3" x14ac:dyDescent="0.2">
      <c r="A224">
        <v>223</v>
      </c>
      <c r="B224" t="s">
        <v>203</v>
      </c>
      <c r="C224" t="s">
        <v>1260</v>
      </c>
    </row>
    <row r="225" spans="1:3" x14ac:dyDescent="0.2">
      <c r="A225">
        <v>224</v>
      </c>
      <c r="B225" t="s">
        <v>37</v>
      </c>
      <c r="C225" t="s">
        <v>1260</v>
      </c>
    </row>
    <row r="226" spans="1:3" x14ac:dyDescent="0.2">
      <c r="A226">
        <v>225</v>
      </c>
      <c r="B226" t="s">
        <v>582</v>
      </c>
      <c r="C226" t="s">
        <v>1260</v>
      </c>
    </row>
    <row r="227" spans="1:3" x14ac:dyDescent="0.2">
      <c r="A227">
        <v>226</v>
      </c>
      <c r="B227" t="s">
        <v>450</v>
      </c>
      <c r="C227" t="s">
        <v>1260</v>
      </c>
    </row>
    <row r="228" spans="1:3" x14ac:dyDescent="0.2">
      <c r="A228">
        <v>227</v>
      </c>
      <c r="B228" t="s">
        <v>31</v>
      </c>
      <c r="C228" t="s">
        <v>1260</v>
      </c>
    </row>
    <row r="229" spans="1:3" x14ac:dyDescent="0.2">
      <c r="A229">
        <v>228</v>
      </c>
      <c r="B229" t="s">
        <v>593</v>
      </c>
      <c r="C229" t="s">
        <v>1260</v>
      </c>
    </row>
    <row r="230" spans="1:3" x14ac:dyDescent="0.2">
      <c r="A230">
        <v>229</v>
      </c>
      <c r="B230" t="s">
        <v>184</v>
      </c>
      <c r="C230" t="s">
        <v>1260</v>
      </c>
    </row>
    <row r="231" spans="1:3" x14ac:dyDescent="0.2">
      <c r="A231">
        <v>230</v>
      </c>
      <c r="B231" t="s">
        <v>411</v>
      </c>
      <c r="C231" t="s">
        <v>1260</v>
      </c>
    </row>
    <row r="232" spans="1:3" x14ac:dyDescent="0.2">
      <c r="A232">
        <v>231</v>
      </c>
      <c r="B232" t="s">
        <v>631</v>
      </c>
      <c r="C232" t="s">
        <v>1260</v>
      </c>
    </row>
    <row r="233" spans="1:3" x14ac:dyDescent="0.2">
      <c r="A233">
        <v>232</v>
      </c>
      <c r="B233" t="s">
        <v>213</v>
      </c>
      <c r="C233" t="s">
        <v>1260</v>
      </c>
    </row>
    <row r="234" spans="1:3" x14ac:dyDescent="0.2">
      <c r="A234">
        <v>233</v>
      </c>
      <c r="B234" t="s">
        <v>419</v>
      </c>
      <c r="C234" t="s">
        <v>1260</v>
      </c>
    </row>
    <row r="235" spans="1:3" x14ac:dyDescent="0.2">
      <c r="A235">
        <v>234</v>
      </c>
      <c r="B235" t="s">
        <v>1235</v>
      </c>
      <c r="C235" t="s">
        <v>1260</v>
      </c>
    </row>
    <row r="236" spans="1:3" x14ac:dyDescent="0.2">
      <c r="A236">
        <v>235</v>
      </c>
      <c r="B236" t="s">
        <v>24</v>
      </c>
      <c r="C236" t="s">
        <v>1260</v>
      </c>
    </row>
    <row r="237" spans="1:3" x14ac:dyDescent="0.2">
      <c r="A237">
        <v>236</v>
      </c>
      <c r="B237" t="s">
        <v>542</v>
      </c>
      <c r="C237" t="s">
        <v>1260</v>
      </c>
    </row>
    <row r="238" spans="1:3" x14ac:dyDescent="0.2">
      <c r="A238">
        <v>237</v>
      </c>
      <c r="B238" t="s">
        <v>647</v>
      </c>
      <c r="C238" t="s">
        <v>1260</v>
      </c>
    </row>
    <row r="239" spans="1:3" x14ac:dyDescent="0.2">
      <c r="A239">
        <v>238</v>
      </c>
      <c r="B239" t="s">
        <v>1249</v>
      </c>
      <c r="C239" t="s">
        <v>1260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13F7-0DE5-6F4B-AAD9-C3AD40843764}">
  <dimension ref="A1:L297"/>
  <sheetViews>
    <sheetView topLeftCell="A286" workbookViewId="0">
      <selection activeCell="C1" sqref="C1:L1"/>
    </sheetView>
  </sheetViews>
  <sheetFormatPr baseColWidth="10" defaultColWidth="8.83203125" defaultRowHeight="15" x14ac:dyDescent="0.2"/>
  <cols>
    <col min="1" max="1" width="4.1640625" bestFit="1" customWidth="1"/>
    <col min="2" max="2" width="32.6640625" bestFit="1" customWidth="1"/>
    <col min="3" max="11" width="3.83203125" bestFit="1" customWidth="1"/>
    <col min="12" max="12" width="4.83203125" bestFit="1" customWidth="1"/>
  </cols>
  <sheetData>
    <row r="1" spans="1:12" x14ac:dyDescent="0.2">
      <c r="A1" s="1" t="s">
        <v>0</v>
      </c>
      <c r="B1" s="1" t="s">
        <v>1259</v>
      </c>
      <c r="C1" s="1" t="s">
        <v>1273</v>
      </c>
      <c r="D1" s="1" t="s">
        <v>1272</v>
      </c>
      <c r="E1" s="1" t="s">
        <v>1272</v>
      </c>
      <c r="F1" s="1" t="s">
        <v>1271</v>
      </c>
      <c r="G1" s="1" t="s">
        <v>1270</v>
      </c>
      <c r="H1" s="1" t="s">
        <v>1269</v>
      </c>
      <c r="I1" s="1" t="s">
        <v>1268</v>
      </c>
      <c r="J1" s="1" t="s">
        <v>1267</v>
      </c>
      <c r="K1" s="1" t="s">
        <v>1266</v>
      </c>
      <c r="L1" s="1" t="s">
        <v>1265</v>
      </c>
    </row>
    <row r="2" spans="1:12" x14ac:dyDescent="0.2">
      <c r="A2">
        <v>1</v>
      </c>
      <c r="B2" t="s">
        <v>173</v>
      </c>
      <c r="C2">
        <v>8</v>
      </c>
      <c r="D2">
        <v>7</v>
      </c>
      <c r="E2">
        <v>3</v>
      </c>
      <c r="F2">
        <v>0</v>
      </c>
      <c r="G2">
        <v>4</v>
      </c>
      <c r="H2">
        <v>1</v>
      </c>
      <c r="I2">
        <v>5</v>
      </c>
      <c r="J2">
        <v>3</v>
      </c>
      <c r="K2">
        <v>1</v>
      </c>
      <c r="L2">
        <v>0</v>
      </c>
    </row>
    <row r="3" spans="1:12" x14ac:dyDescent="0.2">
      <c r="A3">
        <v>2</v>
      </c>
      <c r="B3" t="s">
        <v>266</v>
      </c>
      <c r="C3">
        <v>10</v>
      </c>
      <c r="D3">
        <v>8</v>
      </c>
      <c r="E3">
        <v>3</v>
      </c>
      <c r="F3">
        <v>0</v>
      </c>
      <c r="G3">
        <v>5</v>
      </c>
      <c r="H3">
        <v>1</v>
      </c>
      <c r="I3">
        <v>5</v>
      </c>
      <c r="J3">
        <v>4</v>
      </c>
      <c r="K3">
        <v>1</v>
      </c>
      <c r="L3">
        <v>1</v>
      </c>
    </row>
    <row r="4" spans="1:12" x14ac:dyDescent="0.2">
      <c r="A4">
        <v>3</v>
      </c>
      <c r="B4" t="s">
        <v>167</v>
      </c>
      <c r="C4">
        <v>3</v>
      </c>
      <c r="D4">
        <v>3</v>
      </c>
      <c r="E4">
        <v>2</v>
      </c>
      <c r="F4">
        <v>0</v>
      </c>
      <c r="G4">
        <v>1</v>
      </c>
      <c r="H4">
        <v>0</v>
      </c>
      <c r="I4">
        <v>1</v>
      </c>
      <c r="J4">
        <v>2</v>
      </c>
      <c r="K4">
        <v>1</v>
      </c>
      <c r="L4">
        <v>1</v>
      </c>
    </row>
    <row r="5" spans="1:12" x14ac:dyDescent="0.2">
      <c r="A5">
        <v>4</v>
      </c>
      <c r="B5" t="s">
        <v>492</v>
      </c>
      <c r="C5">
        <v>8</v>
      </c>
      <c r="D5">
        <v>8</v>
      </c>
      <c r="E5">
        <v>2</v>
      </c>
      <c r="F5">
        <v>0</v>
      </c>
      <c r="G5">
        <v>4</v>
      </c>
      <c r="H5">
        <v>1</v>
      </c>
      <c r="I5">
        <v>5</v>
      </c>
      <c r="J5">
        <v>1</v>
      </c>
      <c r="K5">
        <v>0</v>
      </c>
      <c r="L5">
        <v>0</v>
      </c>
    </row>
    <row r="6" spans="1:12" x14ac:dyDescent="0.2">
      <c r="A6">
        <v>5</v>
      </c>
      <c r="B6" t="s">
        <v>521</v>
      </c>
      <c r="C6">
        <v>6</v>
      </c>
      <c r="D6">
        <v>5</v>
      </c>
      <c r="E6">
        <v>2</v>
      </c>
      <c r="F6">
        <v>0</v>
      </c>
      <c r="G6">
        <v>5</v>
      </c>
      <c r="H6">
        <v>1</v>
      </c>
      <c r="I6">
        <v>4</v>
      </c>
      <c r="J6">
        <v>2</v>
      </c>
      <c r="K6">
        <v>1</v>
      </c>
      <c r="L6">
        <v>1</v>
      </c>
    </row>
    <row r="7" spans="1:12" x14ac:dyDescent="0.2">
      <c r="A7">
        <v>6</v>
      </c>
      <c r="B7" t="s">
        <v>597</v>
      </c>
      <c r="C7">
        <v>9</v>
      </c>
      <c r="D7">
        <v>7</v>
      </c>
      <c r="E7">
        <v>5</v>
      </c>
      <c r="F7">
        <v>0</v>
      </c>
      <c r="G7">
        <v>5</v>
      </c>
      <c r="H7">
        <v>1</v>
      </c>
      <c r="I7">
        <v>5</v>
      </c>
      <c r="J7">
        <v>2</v>
      </c>
      <c r="K7">
        <v>1</v>
      </c>
      <c r="L7">
        <v>1</v>
      </c>
    </row>
    <row r="8" spans="1:12" x14ac:dyDescent="0.2">
      <c r="A8">
        <v>7</v>
      </c>
      <c r="B8" t="s">
        <v>278</v>
      </c>
      <c r="C8">
        <v>9</v>
      </c>
      <c r="D8">
        <v>5</v>
      </c>
      <c r="E8">
        <v>4</v>
      </c>
      <c r="F8">
        <v>0</v>
      </c>
      <c r="G8">
        <v>4</v>
      </c>
      <c r="H8">
        <v>1</v>
      </c>
      <c r="I8">
        <v>5</v>
      </c>
      <c r="J8">
        <v>3</v>
      </c>
      <c r="K8">
        <v>1</v>
      </c>
      <c r="L8">
        <v>0</v>
      </c>
    </row>
    <row r="9" spans="1:12" x14ac:dyDescent="0.2">
      <c r="A9">
        <v>8</v>
      </c>
      <c r="B9" t="s">
        <v>304</v>
      </c>
      <c r="C9">
        <v>3</v>
      </c>
      <c r="D9">
        <v>5</v>
      </c>
      <c r="E9">
        <v>1</v>
      </c>
      <c r="F9">
        <v>0</v>
      </c>
      <c r="G9">
        <v>4</v>
      </c>
      <c r="H9">
        <v>1</v>
      </c>
      <c r="I9">
        <v>5</v>
      </c>
      <c r="J9">
        <v>2</v>
      </c>
      <c r="K9">
        <v>1</v>
      </c>
      <c r="L9">
        <v>1</v>
      </c>
    </row>
    <row r="10" spans="1:12" x14ac:dyDescent="0.2">
      <c r="A10">
        <v>9</v>
      </c>
      <c r="B10" t="s">
        <v>538</v>
      </c>
      <c r="C10">
        <v>7</v>
      </c>
      <c r="D10">
        <v>8</v>
      </c>
      <c r="E10">
        <v>4</v>
      </c>
      <c r="F10">
        <v>0</v>
      </c>
      <c r="G10">
        <v>5</v>
      </c>
      <c r="H10">
        <v>1</v>
      </c>
      <c r="I10">
        <v>6</v>
      </c>
      <c r="J10">
        <v>4</v>
      </c>
      <c r="K10">
        <v>1</v>
      </c>
      <c r="L10">
        <v>1</v>
      </c>
    </row>
    <row r="11" spans="1:12" x14ac:dyDescent="0.2">
      <c r="A11">
        <v>10</v>
      </c>
      <c r="B11" t="s">
        <v>33</v>
      </c>
      <c r="C11">
        <v>9</v>
      </c>
      <c r="D11">
        <v>2</v>
      </c>
      <c r="E11">
        <v>5</v>
      </c>
      <c r="F11">
        <v>0</v>
      </c>
      <c r="G11">
        <v>3</v>
      </c>
      <c r="H11">
        <v>1</v>
      </c>
      <c r="I11">
        <v>1</v>
      </c>
      <c r="J11">
        <v>3</v>
      </c>
      <c r="K11">
        <v>2</v>
      </c>
      <c r="L11">
        <v>0</v>
      </c>
    </row>
    <row r="12" spans="1:12" x14ac:dyDescent="0.2">
      <c r="A12">
        <v>11</v>
      </c>
      <c r="B12" t="s">
        <v>1206</v>
      </c>
      <c r="C12">
        <v>9</v>
      </c>
      <c r="D12">
        <v>6</v>
      </c>
      <c r="E12">
        <v>3</v>
      </c>
      <c r="F12">
        <v>0</v>
      </c>
      <c r="G12">
        <v>4</v>
      </c>
      <c r="H12">
        <v>1</v>
      </c>
      <c r="I12">
        <v>6</v>
      </c>
      <c r="J12">
        <v>3</v>
      </c>
      <c r="K12">
        <v>1</v>
      </c>
      <c r="L12">
        <v>1</v>
      </c>
    </row>
    <row r="13" spans="1:12" x14ac:dyDescent="0.2">
      <c r="A13">
        <v>12</v>
      </c>
      <c r="B13" t="s">
        <v>1224</v>
      </c>
      <c r="C13">
        <v>7</v>
      </c>
      <c r="D13">
        <v>3</v>
      </c>
      <c r="E13">
        <v>2</v>
      </c>
      <c r="F13">
        <v>0</v>
      </c>
      <c r="G13">
        <v>2</v>
      </c>
      <c r="H13">
        <v>1</v>
      </c>
      <c r="I13">
        <v>2</v>
      </c>
      <c r="J13">
        <v>3</v>
      </c>
      <c r="K13">
        <v>1</v>
      </c>
      <c r="L13">
        <v>0</v>
      </c>
    </row>
    <row r="14" spans="1:12" x14ac:dyDescent="0.2">
      <c r="A14">
        <v>13</v>
      </c>
      <c r="B14" t="s">
        <v>666</v>
      </c>
      <c r="C14">
        <v>9</v>
      </c>
      <c r="D14">
        <v>5</v>
      </c>
      <c r="E14">
        <v>2</v>
      </c>
      <c r="F14">
        <v>0</v>
      </c>
      <c r="G14">
        <v>5</v>
      </c>
      <c r="H14">
        <v>1</v>
      </c>
      <c r="I14">
        <v>5</v>
      </c>
      <c r="J14">
        <v>2</v>
      </c>
      <c r="K14">
        <v>1</v>
      </c>
      <c r="L14">
        <v>1</v>
      </c>
    </row>
    <row r="15" spans="1:12" x14ac:dyDescent="0.2">
      <c r="A15">
        <v>14</v>
      </c>
      <c r="B15" t="s">
        <v>668</v>
      </c>
      <c r="C15">
        <v>4</v>
      </c>
      <c r="D15">
        <v>4</v>
      </c>
      <c r="E15">
        <v>1</v>
      </c>
      <c r="F15">
        <v>0</v>
      </c>
      <c r="G15">
        <v>2</v>
      </c>
      <c r="H15">
        <v>1</v>
      </c>
      <c r="I15">
        <v>1</v>
      </c>
      <c r="J15">
        <v>1</v>
      </c>
      <c r="K15">
        <v>0</v>
      </c>
      <c r="L15">
        <v>0</v>
      </c>
    </row>
    <row r="16" spans="1:12" x14ac:dyDescent="0.2">
      <c r="A16">
        <v>15</v>
      </c>
      <c r="B16" t="s">
        <v>1212</v>
      </c>
      <c r="C16">
        <v>7</v>
      </c>
      <c r="D16">
        <v>8</v>
      </c>
      <c r="E16">
        <v>5</v>
      </c>
      <c r="F16">
        <v>0</v>
      </c>
      <c r="G16">
        <v>5</v>
      </c>
      <c r="H16">
        <v>1</v>
      </c>
      <c r="I16">
        <v>7</v>
      </c>
      <c r="J16">
        <v>3</v>
      </c>
      <c r="K16">
        <v>1</v>
      </c>
      <c r="L16">
        <v>1</v>
      </c>
    </row>
    <row r="17" spans="1:12" x14ac:dyDescent="0.2">
      <c r="A17">
        <v>16</v>
      </c>
      <c r="B17" t="s">
        <v>557</v>
      </c>
      <c r="C17">
        <v>8</v>
      </c>
      <c r="D17">
        <v>6</v>
      </c>
      <c r="E17">
        <v>5</v>
      </c>
      <c r="F17">
        <v>0</v>
      </c>
      <c r="G17">
        <v>5</v>
      </c>
      <c r="H17">
        <v>1</v>
      </c>
      <c r="I17">
        <v>5</v>
      </c>
      <c r="J17">
        <v>4</v>
      </c>
      <c r="K17">
        <v>1</v>
      </c>
      <c r="L17">
        <v>0</v>
      </c>
    </row>
    <row r="18" spans="1:12" x14ac:dyDescent="0.2">
      <c r="A18">
        <v>17</v>
      </c>
      <c r="B18" t="s">
        <v>555</v>
      </c>
      <c r="C18">
        <v>7</v>
      </c>
      <c r="D18">
        <v>5</v>
      </c>
      <c r="E18">
        <v>3</v>
      </c>
      <c r="F18">
        <v>0</v>
      </c>
      <c r="G18">
        <v>3</v>
      </c>
      <c r="H18">
        <v>1</v>
      </c>
      <c r="I18">
        <v>6</v>
      </c>
      <c r="J18">
        <v>2</v>
      </c>
      <c r="K18">
        <v>1</v>
      </c>
      <c r="L18">
        <v>0</v>
      </c>
    </row>
    <row r="19" spans="1:12" x14ac:dyDescent="0.2">
      <c r="A19">
        <v>18</v>
      </c>
      <c r="B19" t="s">
        <v>312</v>
      </c>
      <c r="C19">
        <v>9</v>
      </c>
      <c r="D19">
        <v>7</v>
      </c>
      <c r="E19">
        <v>2</v>
      </c>
      <c r="F19">
        <v>0</v>
      </c>
      <c r="G19">
        <v>3</v>
      </c>
      <c r="H19">
        <v>0</v>
      </c>
      <c r="I19">
        <v>5</v>
      </c>
      <c r="J19">
        <v>3</v>
      </c>
      <c r="K19">
        <v>1</v>
      </c>
      <c r="L19">
        <v>0</v>
      </c>
    </row>
    <row r="20" spans="1:12" x14ac:dyDescent="0.2">
      <c r="A20">
        <v>19</v>
      </c>
      <c r="B20" t="s">
        <v>547</v>
      </c>
      <c r="C20">
        <v>8</v>
      </c>
      <c r="D20">
        <v>3</v>
      </c>
      <c r="E20">
        <v>2</v>
      </c>
      <c r="F20">
        <v>0</v>
      </c>
      <c r="G20">
        <v>1</v>
      </c>
      <c r="H20">
        <v>1</v>
      </c>
      <c r="I20">
        <v>2</v>
      </c>
      <c r="J20">
        <v>0</v>
      </c>
      <c r="K20">
        <v>2</v>
      </c>
      <c r="L20">
        <v>0</v>
      </c>
    </row>
    <row r="21" spans="1:12" x14ac:dyDescent="0.2">
      <c r="A21">
        <v>20</v>
      </c>
      <c r="B21" t="s">
        <v>29</v>
      </c>
      <c r="C21">
        <v>8</v>
      </c>
      <c r="D21">
        <v>3</v>
      </c>
      <c r="E21">
        <v>3</v>
      </c>
      <c r="F21">
        <v>0</v>
      </c>
      <c r="G21">
        <v>1</v>
      </c>
      <c r="H21">
        <v>1</v>
      </c>
      <c r="I21">
        <v>2</v>
      </c>
      <c r="J21">
        <v>3</v>
      </c>
      <c r="K21">
        <v>0</v>
      </c>
      <c r="L21">
        <v>0</v>
      </c>
    </row>
    <row r="22" spans="1:12" x14ac:dyDescent="0.2">
      <c r="A22">
        <v>21</v>
      </c>
      <c r="B22" t="s">
        <v>656</v>
      </c>
      <c r="C22">
        <v>8</v>
      </c>
      <c r="D22">
        <v>2</v>
      </c>
      <c r="E22">
        <v>3</v>
      </c>
      <c r="F22">
        <v>0</v>
      </c>
      <c r="G22">
        <v>1</v>
      </c>
      <c r="H22">
        <v>1</v>
      </c>
      <c r="I22">
        <v>1</v>
      </c>
      <c r="J22">
        <v>3</v>
      </c>
      <c r="K22">
        <v>1</v>
      </c>
      <c r="L22">
        <v>0</v>
      </c>
    </row>
    <row r="23" spans="1:12" x14ac:dyDescent="0.2">
      <c r="A23">
        <v>22</v>
      </c>
      <c r="B23" t="s">
        <v>100</v>
      </c>
      <c r="C23">
        <v>8</v>
      </c>
      <c r="D23">
        <v>6</v>
      </c>
      <c r="E23">
        <v>2</v>
      </c>
      <c r="F23">
        <v>0</v>
      </c>
      <c r="G23">
        <v>5</v>
      </c>
      <c r="H23">
        <v>1</v>
      </c>
      <c r="I23">
        <v>5</v>
      </c>
      <c r="J23">
        <v>2</v>
      </c>
      <c r="K23">
        <v>1</v>
      </c>
      <c r="L23">
        <v>1</v>
      </c>
    </row>
    <row r="24" spans="1:12" x14ac:dyDescent="0.2">
      <c r="A24">
        <v>23</v>
      </c>
      <c r="B24" t="s">
        <v>660</v>
      </c>
      <c r="C24">
        <v>10</v>
      </c>
      <c r="D24">
        <v>8</v>
      </c>
      <c r="E24">
        <v>3</v>
      </c>
      <c r="F24">
        <v>0</v>
      </c>
      <c r="G24">
        <v>4</v>
      </c>
      <c r="H24">
        <v>1</v>
      </c>
      <c r="I24">
        <v>5</v>
      </c>
      <c r="J24">
        <v>3</v>
      </c>
      <c r="K24">
        <v>1</v>
      </c>
      <c r="L24">
        <v>0</v>
      </c>
    </row>
    <row r="25" spans="1:12" x14ac:dyDescent="0.2">
      <c r="A25">
        <v>24</v>
      </c>
      <c r="B25" t="s">
        <v>1213</v>
      </c>
      <c r="C25">
        <v>6</v>
      </c>
      <c r="D25">
        <v>6</v>
      </c>
      <c r="E25">
        <v>2</v>
      </c>
      <c r="F25">
        <v>0</v>
      </c>
      <c r="G25">
        <v>5</v>
      </c>
      <c r="H25">
        <v>1</v>
      </c>
      <c r="I25">
        <v>4</v>
      </c>
      <c r="J25">
        <v>4</v>
      </c>
      <c r="K25">
        <v>1</v>
      </c>
      <c r="L25">
        <v>1</v>
      </c>
    </row>
    <row r="26" spans="1:12" x14ac:dyDescent="0.2">
      <c r="A26">
        <v>25</v>
      </c>
      <c r="B26" t="s">
        <v>134</v>
      </c>
      <c r="C26">
        <v>7</v>
      </c>
      <c r="D26">
        <v>8</v>
      </c>
      <c r="E26">
        <v>5</v>
      </c>
      <c r="F26">
        <v>0</v>
      </c>
      <c r="G26">
        <v>5</v>
      </c>
      <c r="H26">
        <v>1</v>
      </c>
      <c r="I26">
        <v>4</v>
      </c>
      <c r="J26">
        <v>3</v>
      </c>
      <c r="K26">
        <v>1</v>
      </c>
      <c r="L26">
        <v>1</v>
      </c>
    </row>
    <row r="27" spans="1:12" x14ac:dyDescent="0.2">
      <c r="A27">
        <v>26</v>
      </c>
      <c r="B27" t="s">
        <v>247</v>
      </c>
      <c r="C27">
        <v>10</v>
      </c>
      <c r="D27">
        <v>7</v>
      </c>
      <c r="E27">
        <v>3</v>
      </c>
      <c r="F27">
        <v>0</v>
      </c>
      <c r="G27">
        <v>5</v>
      </c>
      <c r="H27">
        <v>1</v>
      </c>
      <c r="I27">
        <v>6</v>
      </c>
      <c r="J27">
        <v>4</v>
      </c>
      <c r="K27">
        <v>2</v>
      </c>
      <c r="L27">
        <v>1</v>
      </c>
    </row>
    <row r="28" spans="1:12" x14ac:dyDescent="0.2">
      <c r="A28">
        <v>27</v>
      </c>
      <c r="B28" t="s">
        <v>245</v>
      </c>
      <c r="C28">
        <v>11</v>
      </c>
      <c r="D28">
        <v>10</v>
      </c>
      <c r="E28">
        <v>4</v>
      </c>
      <c r="F28">
        <v>0</v>
      </c>
      <c r="G28">
        <v>5</v>
      </c>
      <c r="H28">
        <v>1</v>
      </c>
      <c r="I28">
        <v>6</v>
      </c>
      <c r="J28">
        <v>3</v>
      </c>
      <c r="K28">
        <v>2</v>
      </c>
      <c r="L28">
        <v>1</v>
      </c>
    </row>
    <row r="29" spans="1:12" x14ac:dyDescent="0.2">
      <c r="A29">
        <v>28</v>
      </c>
      <c r="B29" t="s">
        <v>1252</v>
      </c>
      <c r="C29">
        <v>6</v>
      </c>
      <c r="D29">
        <v>9</v>
      </c>
      <c r="E29">
        <v>4</v>
      </c>
      <c r="F29">
        <v>0</v>
      </c>
      <c r="G29">
        <v>4</v>
      </c>
      <c r="H29">
        <v>1</v>
      </c>
      <c r="I29">
        <v>5</v>
      </c>
      <c r="J29">
        <v>2</v>
      </c>
      <c r="K29">
        <v>1</v>
      </c>
      <c r="L29">
        <v>0</v>
      </c>
    </row>
    <row r="30" spans="1:12" x14ac:dyDescent="0.2">
      <c r="A30">
        <v>29</v>
      </c>
      <c r="B30" t="s">
        <v>649</v>
      </c>
      <c r="C30">
        <v>6</v>
      </c>
      <c r="D30">
        <v>8</v>
      </c>
      <c r="E30">
        <v>2</v>
      </c>
      <c r="F30">
        <v>0</v>
      </c>
      <c r="G30">
        <v>4</v>
      </c>
      <c r="H30">
        <v>1</v>
      </c>
      <c r="I30">
        <v>5</v>
      </c>
      <c r="J30">
        <v>2</v>
      </c>
      <c r="K30">
        <v>1</v>
      </c>
      <c r="L30">
        <v>1</v>
      </c>
    </row>
    <row r="31" spans="1:12" x14ac:dyDescent="0.2">
      <c r="A31">
        <v>30</v>
      </c>
      <c r="B31" t="s">
        <v>409</v>
      </c>
      <c r="C31">
        <v>9</v>
      </c>
      <c r="D31">
        <v>8</v>
      </c>
      <c r="E31">
        <v>5</v>
      </c>
      <c r="F31">
        <v>0</v>
      </c>
      <c r="G31">
        <v>4</v>
      </c>
      <c r="H31">
        <v>1</v>
      </c>
      <c r="I31">
        <v>5</v>
      </c>
      <c r="J31">
        <v>2</v>
      </c>
      <c r="K31">
        <v>2</v>
      </c>
      <c r="L31">
        <v>0</v>
      </c>
    </row>
    <row r="32" spans="1:12" x14ac:dyDescent="0.2">
      <c r="A32">
        <v>31</v>
      </c>
      <c r="B32" t="s">
        <v>599</v>
      </c>
      <c r="C32">
        <v>9</v>
      </c>
      <c r="D32">
        <v>2</v>
      </c>
      <c r="E32">
        <v>2</v>
      </c>
      <c r="F32">
        <v>0</v>
      </c>
      <c r="G32">
        <v>1</v>
      </c>
      <c r="H32">
        <v>1</v>
      </c>
      <c r="I32">
        <v>1</v>
      </c>
      <c r="J32">
        <v>2</v>
      </c>
      <c r="K32">
        <v>1</v>
      </c>
      <c r="L32">
        <v>0</v>
      </c>
    </row>
    <row r="33" spans="1:12" x14ac:dyDescent="0.2">
      <c r="A33">
        <v>32</v>
      </c>
      <c r="B33" t="s">
        <v>220</v>
      </c>
      <c r="C33">
        <v>8</v>
      </c>
      <c r="D33">
        <v>3</v>
      </c>
      <c r="E33">
        <v>5</v>
      </c>
      <c r="F33">
        <v>0</v>
      </c>
      <c r="G33">
        <v>2</v>
      </c>
      <c r="H33">
        <v>1</v>
      </c>
      <c r="I33">
        <v>1</v>
      </c>
      <c r="J33">
        <v>2</v>
      </c>
      <c r="K33">
        <v>1</v>
      </c>
      <c r="L33">
        <v>1</v>
      </c>
    </row>
    <row r="34" spans="1:12" x14ac:dyDescent="0.2">
      <c r="A34">
        <v>33</v>
      </c>
      <c r="B34" t="s">
        <v>576</v>
      </c>
      <c r="C34">
        <v>4</v>
      </c>
      <c r="D34">
        <v>3</v>
      </c>
      <c r="E34">
        <v>2</v>
      </c>
      <c r="F34">
        <v>0</v>
      </c>
      <c r="G34">
        <v>2</v>
      </c>
      <c r="H34">
        <v>1</v>
      </c>
      <c r="I34">
        <v>1</v>
      </c>
      <c r="J34">
        <v>1</v>
      </c>
      <c r="K34">
        <v>2</v>
      </c>
      <c r="L34">
        <v>1</v>
      </c>
    </row>
    <row r="35" spans="1:12" x14ac:dyDescent="0.2">
      <c r="A35">
        <v>34</v>
      </c>
      <c r="B35" t="s">
        <v>150</v>
      </c>
      <c r="C35">
        <v>9</v>
      </c>
      <c r="D35">
        <v>3</v>
      </c>
      <c r="E35">
        <v>2</v>
      </c>
      <c r="F35">
        <v>0</v>
      </c>
      <c r="G35">
        <v>2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 x14ac:dyDescent="0.2">
      <c r="A36">
        <v>35</v>
      </c>
      <c r="B36" t="s">
        <v>297</v>
      </c>
      <c r="C36">
        <v>10</v>
      </c>
      <c r="D36">
        <v>7</v>
      </c>
      <c r="E36">
        <v>5</v>
      </c>
      <c r="F36">
        <v>0</v>
      </c>
      <c r="G36">
        <v>3</v>
      </c>
      <c r="H36">
        <v>1</v>
      </c>
      <c r="I36">
        <v>5</v>
      </c>
      <c r="J36">
        <v>3</v>
      </c>
      <c r="K36">
        <v>1</v>
      </c>
      <c r="L36">
        <v>1</v>
      </c>
    </row>
    <row r="37" spans="1:12" x14ac:dyDescent="0.2">
      <c r="A37">
        <v>36</v>
      </c>
      <c r="B37" t="s">
        <v>230</v>
      </c>
      <c r="C37">
        <v>8</v>
      </c>
      <c r="D37">
        <v>6</v>
      </c>
      <c r="E37">
        <v>4</v>
      </c>
      <c r="F37">
        <v>0</v>
      </c>
      <c r="G37">
        <v>4</v>
      </c>
      <c r="H37">
        <v>1</v>
      </c>
      <c r="I37">
        <v>4</v>
      </c>
      <c r="J37">
        <v>3</v>
      </c>
      <c r="K37">
        <v>1</v>
      </c>
      <c r="L37">
        <v>0</v>
      </c>
    </row>
    <row r="38" spans="1:12" x14ac:dyDescent="0.2">
      <c r="A38">
        <v>37</v>
      </c>
      <c r="B38" t="s">
        <v>340</v>
      </c>
      <c r="C38">
        <v>13</v>
      </c>
      <c r="D38">
        <v>10</v>
      </c>
      <c r="E38">
        <v>4</v>
      </c>
      <c r="F38">
        <v>0</v>
      </c>
      <c r="G38">
        <v>4</v>
      </c>
      <c r="H38">
        <v>1</v>
      </c>
      <c r="I38">
        <v>5</v>
      </c>
      <c r="J38">
        <v>4</v>
      </c>
      <c r="K38">
        <v>2</v>
      </c>
      <c r="L38">
        <v>0</v>
      </c>
    </row>
    <row r="39" spans="1:12" x14ac:dyDescent="0.2">
      <c r="A39">
        <v>38</v>
      </c>
      <c r="B39" t="s">
        <v>188</v>
      </c>
      <c r="C39">
        <v>8</v>
      </c>
      <c r="D39">
        <v>6</v>
      </c>
      <c r="E39">
        <v>2</v>
      </c>
      <c r="F39">
        <v>0</v>
      </c>
      <c r="G39">
        <v>3</v>
      </c>
      <c r="H39">
        <v>0</v>
      </c>
      <c r="I39">
        <v>4</v>
      </c>
      <c r="J39">
        <v>2</v>
      </c>
      <c r="K39">
        <v>1</v>
      </c>
      <c r="L39">
        <v>0</v>
      </c>
    </row>
    <row r="40" spans="1:12" x14ac:dyDescent="0.2">
      <c r="A40">
        <v>39</v>
      </c>
      <c r="B40" t="s">
        <v>127</v>
      </c>
      <c r="C40">
        <v>8</v>
      </c>
      <c r="D40">
        <v>2</v>
      </c>
      <c r="E40">
        <v>4</v>
      </c>
      <c r="F40">
        <v>0</v>
      </c>
      <c r="G40">
        <v>0</v>
      </c>
      <c r="H40">
        <v>1</v>
      </c>
      <c r="I40">
        <v>1</v>
      </c>
      <c r="J40">
        <v>2</v>
      </c>
      <c r="K40">
        <v>1</v>
      </c>
      <c r="L40">
        <v>0</v>
      </c>
    </row>
    <row r="41" spans="1:12" x14ac:dyDescent="0.2">
      <c r="A41">
        <v>40</v>
      </c>
      <c r="B41" t="s">
        <v>241</v>
      </c>
      <c r="C41">
        <v>6</v>
      </c>
      <c r="D41">
        <v>6</v>
      </c>
      <c r="E41">
        <v>2</v>
      </c>
      <c r="F41">
        <v>0</v>
      </c>
      <c r="G41">
        <v>6</v>
      </c>
      <c r="H41">
        <v>1</v>
      </c>
      <c r="I41">
        <v>6</v>
      </c>
      <c r="J41">
        <v>2</v>
      </c>
      <c r="K41">
        <v>2</v>
      </c>
      <c r="L41">
        <v>0</v>
      </c>
    </row>
    <row r="42" spans="1:12" x14ac:dyDescent="0.2">
      <c r="A42">
        <v>41</v>
      </c>
      <c r="B42" t="s">
        <v>327</v>
      </c>
      <c r="C42">
        <v>9</v>
      </c>
      <c r="D42">
        <v>10</v>
      </c>
      <c r="E42">
        <v>4</v>
      </c>
      <c r="F42">
        <v>0</v>
      </c>
      <c r="G42">
        <v>4</v>
      </c>
      <c r="H42">
        <v>1</v>
      </c>
      <c r="I42">
        <v>5</v>
      </c>
      <c r="J42">
        <v>3</v>
      </c>
      <c r="K42">
        <v>1</v>
      </c>
      <c r="L42">
        <v>1</v>
      </c>
    </row>
    <row r="43" spans="1:12" x14ac:dyDescent="0.2">
      <c r="A43">
        <v>42</v>
      </c>
      <c r="B43" t="s">
        <v>540</v>
      </c>
      <c r="C43">
        <v>9</v>
      </c>
      <c r="D43">
        <v>8</v>
      </c>
      <c r="E43">
        <v>4</v>
      </c>
      <c r="F43">
        <v>0</v>
      </c>
      <c r="G43">
        <v>4</v>
      </c>
      <c r="H43">
        <v>1</v>
      </c>
      <c r="I43">
        <v>5</v>
      </c>
      <c r="J43">
        <v>2</v>
      </c>
      <c r="K43">
        <v>1</v>
      </c>
      <c r="L43">
        <v>1</v>
      </c>
    </row>
    <row r="44" spans="1:12" x14ac:dyDescent="0.2">
      <c r="A44">
        <v>43</v>
      </c>
      <c r="B44" t="s">
        <v>398</v>
      </c>
      <c r="C44">
        <v>6</v>
      </c>
      <c r="D44">
        <v>7</v>
      </c>
      <c r="E44">
        <v>2</v>
      </c>
      <c r="F44">
        <v>0</v>
      </c>
      <c r="G44">
        <v>4</v>
      </c>
      <c r="H44">
        <v>1</v>
      </c>
      <c r="I44">
        <v>7</v>
      </c>
      <c r="J44">
        <v>2</v>
      </c>
      <c r="K44">
        <v>1</v>
      </c>
      <c r="L44">
        <v>0</v>
      </c>
    </row>
    <row r="45" spans="1:12" x14ac:dyDescent="0.2">
      <c r="A45">
        <v>44</v>
      </c>
      <c r="B45" t="s">
        <v>528</v>
      </c>
      <c r="C45">
        <v>8</v>
      </c>
      <c r="D45">
        <v>5</v>
      </c>
      <c r="E45">
        <v>5</v>
      </c>
      <c r="F45">
        <v>0</v>
      </c>
      <c r="G45">
        <v>5</v>
      </c>
      <c r="H45">
        <v>1</v>
      </c>
      <c r="I45">
        <v>2</v>
      </c>
      <c r="J45">
        <v>3</v>
      </c>
      <c r="K45">
        <v>1</v>
      </c>
      <c r="L45">
        <v>0</v>
      </c>
    </row>
    <row r="46" spans="1:12" x14ac:dyDescent="0.2">
      <c r="A46">
        <v>45</v>
      </c>
      <c r="B46" t="s">
        <v>1219</v>
      </c>
      <c r="C46">
        <v>2</v>
      </c>
      <c r="D46">
        <v>6</v>
      </c>
      <c r="E46">
        <v>1</v>
      </c>
      <c r="F46">
        <v>0</v>
      </c>
      <c r="G46">
        <v>3</v>
      </c>
      <c r="H46">
        <v>1</v>
      </c>
      <c r="I46">
        <v>4</v>
      </c>
      <c r="J46">
        <v>1</v>
      </c>
      <c r="K46">
        <v>0</v>
      </c>
      <c r="L46">
        <v>0</v>
      </c>
    </row>
    <row r="47" spans="1:12" x14ac:dyDescent="0.2">
      <c r="A47">
        <v>46</v>
      </c>
      <c r="B47" t="s">
        <v>471</v>
      </c>
      <c r="C47">
        <v>5</v>
      </c>
      <c r="D47">
        <v>4</v>
      </c>
      <c r="E47">
        <v>1</v>
      </c>
      <c r="F47">
        <v>0</v>
      </c>
      <c r="G47">
        <v>3</v>
      </c>
      <c r="H47">
        <v>1</v>
      </c>
      <c r="I47">
        <v>2</v>
      </c>
      <c r="J47">
        <v>2</v>
      </c>
      <c r="K47">
        <v>1</v>
      </c>
      <c r="L47">
        <v>0</v>
      </c>
    </row>
    <row r="48" spans="1:12" x14ac:dyDescent="0.2">
      <c r="A48">
        <v>47</v>
      </c>
      <c r="B48" t="s">
        <v>64</v>
      </c>
      <c r="C48">
        <v>11</v>
      </c>
      <c r="D48">
        <v>10</v>
      </c>
      <c r="E48">
        <v>3</v>
      </c>
      <c r="F48">
        <v>0</v>
      </c>
      <c r="G48">
        <v>5</v>
      </c>
      <c r="H48">
        <v>1</v>
      </c>
      <c r="I48">
        <v>4</v>
      </c>
      <c r="J48">
        <v>3</v>
      </c>
      <c r="K48">
        <v>2</v>
      </c>
      <c r="L48">
        <v>1</v>
      </c>
    </row>
    <row r="49" spans="1:12" x14ac:dyDescent="0.2">
      <c r="A49">
        <v>48</v>
      </c>
      <c r="B49" t="s">
        <v>603</v>
      </c>
      <c r="C49">
        <v>9</v>
      </c>
      <c r="D49">
        <v>6</v>
      </c>
      <c r="E49">
        <v>3</v>
      </c>
      <c r="F49">
        <v>0</v>
      </c>
      <c r="G49">
        <v>4</v>
      </c>
      <c r="H49">
        <v>1</v>
      </c>
      <c r="I49">
        <v>5</v>
      </c>
      <c r="J49">
        <v>3</v>
      </c>
      <c r="K49">
        <v>1</v>
      </c>
      <c r="L49">
        <v>0</v>
      </c>
    </row>
    <row r="50" spans="1:12" x14ac:dyDescent="0.2">
      <c r="A50">
        <v>49</v>
      </c>
      <c r="B50" t="s">
        <v>316</v>
      </c>
      <c r="C50">
        <v>10</v>
      </c>
      <c r="D50">
        <v>8</v>
      </c>
      <c r="E50">
        <v>3</v>
      </c>
      <c r="F50">
        <v>0</v>
      </c>
      <c r="G50">
        <v>4</v>
      </c>
      <c r="H50">
        <v>1</v>
      </c>
      <c r="I50">
        <v>5</v>
      </c>
      <c r="J50">
        <v>3</v>
      </c>
      <c r="K50">
        <v>1</v>
      </c>
      <c r="L50">
        <v>0</v>
      </c>
    </row>
    <row r="51" spans="1:12" x14ac:dyDescent="0.2">
      <c r="A51">
        <v>50</v>
      </c>
      <c r="B51" t="s">
        <v>1255</v>
      </c>
      <c r="C51">
        <v>10</v>
      </c>
      <c r="D51">
        <v>10</v>
      </c>
      <c r="E51">
        <v>3</v>
      </c>
      <c r="F51">
        <v>0</v>
      </c>
      <c r="G51">
        <v>5</v>
      </c>
      <c r="H51">
        <v>1</v>
      </c>
      <c r="I51">
        <v>6</v>
      </c>
      <c r="J51">
        <v>4</v>
      </c>
      <c r="K51">
        <v>2</v>
      </c>
      <c r="L51">
        <v>1</v>
      </c>
    </row>
    <row r="52" spans="1:12" x14ac:dyDescent="0.2">
      <c r="A52">
        <v>51</v>
      </c>
      <c r="B52" t="s">
        <v>110</v>
      </c>
      <c r="C52">
        <v>7</v>
      </c>
      <c r="D52">
        <v>5</v>
      </c>
      <c r="E52">
        <v>3</v>
      </c>
      <c r="F52">
        <v>0</v>
      </c>
      <c r="G52">
        <v>4</v>
      </c>
      <c r="H52">
        <v>1</v>
      </c>
      <c r="I52">
        <v>4</v>
      </c>
      <c r="J52">
        <v>3</v>
      </c>
      <c r="K52">
        <v>1</v>
      </c>
      <c r="L52">
        <v>0</v>
      </c>
    </row>
    <row r="53" spans="1:12" x14ac:dyDescent="0.2">
      <c r="A53">
        <v>52</v>
      </c>
      <c r="B53" t="s">
        <v>505</v>
      </c>
      <c r="C53">
        <v>9</v>
      </c>
      <c r="D53">
        <v>8</v>
      </c>
      <c r="E53">
        <v>3</v>
      </c>
      <c r="F53">
        <v>0</v>
      </c>
      <c r="G53">
        <v>5</v>
      </c>
      <c r="H53">
        <v>1</v>
      </c>
      <c r="I53">
        <v>4</v>
      </c>
      <c r="J53">
        <v>3</v>
      </c>
      <c r="K53">
        <v>1</v>
      </c>
      <c r="L53">
        <v>1</v>
      </c>
    </row>
    <row r="54" spans="1:12" x14ac:dyDescent="0.2">
      <c r="A54">
        <v>53</v>
      </c>
      <c r="B54" t="s">
        <v>232</v>
      </c>
      <c r="C54">
        <v>10</v>
      </c>
      <c r="D54">
        <v>8</v>
      </c>
      <c r="E54">
        <v>3</v>
      </c>
      <c r="F54">
        <v>0</v>
      </c>
      <c r="G54">
        <v>5</v>
      </c>
      <c r="H54">
        <v>1</v>
      </c>
      <c r="I54">
        <v>5</v>
      </c>
      <c r="J54">
        <v>3</v>
      </c>
      <c r="K54">
        <v>0</v>
      </c>
      <c r="L54">
        <v>0</v>
      </c>
    </row>
    <row r="55" spans="1:12" x14ac:dyDescent="0.2">
      <c r="A55">
        <v>54</v>
      </c>
      <c r="B55" t="s">
        <v>515</v>
      </c>
      <c r="C55">
        <v>8</v>
      </c>
      <c r="D55">
        <v>7</v>
      </c>
      <c r="E55">
        <v>3</v>
      </c>
      <c r="F55">
        <v>0</v>
      </c>
      <c r="G55">
        <v>5</v>
      </c>
      <c r="H55">
        <v>1</v>
      </c>
      <c r="I55">
        <v>3</v>
      </c>
      <c r="J55">
        <v>3</v>
      </c>
      <c r="K55">
        <v>1</v>
      </c>
      <c r="L55">
        <v>0</v>
      </c>
    </row>
    <row r="56" spans="1:12" x14ac:dyDescent="0.2">
      <c r="A56">
        <v>55</v>
      </c>
      <c r="B56" t="s">
        <v>306</v>
      </c>
      <c r="C56">
        <v>10</v>
      </c>
      <c r="D56">
        <v>8</v>
      </c>
      <c r="E56">
        <v>5</v>
      </c>
      <c r="F56">
        <v>0</v>
      </c>
      <c r="G56">
        <v>5</v>
      </c>
      <c r="H56">
        <v>1</v>
      </c>
      <c r="I56">
        <v>4</v>
      </c>
      <c r="J56">
        <v>4</v>
      </c>
      <c r="K56">
        <v>1</v>
      </c>
      <c r="L56">
        <v>1</v>
      </c>
    </row>
    <row r="57" spans="1:12" x14ac:dyDescent="0.2">
      <c r="A57">
        <v>56</v>
      </c>
      <c r="B57" t="s">
        <v>1231</v>
      </c>
      <c r="C57">
        <v>9</v>
      </c>
      <c r="D57">
        <v>4</v>
      </c>
      <c r="E57">
        <v>4</v>
      </c>
      <c r="F57">
        <v>0</v>
      </c>
      <c r="G57">
        <v>3</v>
      </c>
      <c r="H57">
        <v>1</v>
      </c>
      <c r="I57">
        <v>2</v>
      </c>
      <c r="J57">
        <v>3</v>
      </c>
      <c r="K57">
        <v>2</v>
      </c>
      <c r="L57">
        <v>1</v>
      </c>
    </row>
    <row r="58" spans="1:12" x14ac:dyDescent="0.2">
      <c r="A58">
        <v>57</v>
      </c>
      <c r="B58" t="s">
        <v>481</v>
      </c>
      <c r="C58">
        <v>11</v>
      </c>
      <c r="D58">
        <v>3</v>
      </c>
      <c r="E58">
        <v>4</v>
      </c>
      <c r="F58">
        <v>0</v>
      </c>
      <c r="G58">
        <v>1</v>
      </c>
      <c r="H58">
        <v>1</v>
      </c>
      <c r="I58">
        <v>2</v>
      </c>
      <c r="J58">
        <v>3</v>
      </c>
      <c r="K58">
        <v>1</v>
      </c>
      <c r="L58">
        <v>2</v>
      </c>
    </row>
    <row r="59" spans="1:12" x14ac:dyDescent="0.2">
      <c r="A59">
        <v>58</v>
      </c>
      <c r="B59" t="s">
        <v>477</v>
      </c>
      <c r="C59">
        <v>11</v>
      </c>
      <c r="D59">
        <v>9</v>
      </c>
      <c r="E59">
        <v>2</v>
      </c>
      <c r="F59">
        <v>0</v>
      </c>
      <c r="G59">
        <v>5</v>
      </c>
      <c r="H59">
        <v>1</v>
      </c>
      <c r="I59">
        <v>6</v>
      </c>
      <c r="J59">
        <v>4</v>
      </c>
      <c r="K59">
        <v>2</v>
      </c>
      <c r="L59">
        <v>1</v>
      </c>
    </row>
    <row r="60" spans="1:12" x14ac:dyDescent="0.2">
      <c r="A60">
        <v>59</v>
      </c>
      <c r="B60" t="s">
        <v>171</v>
      </c>
      <c r="C60">
        <v>6</v>
      </c>
      <c r="D60">
        <v>5</v>
      </c>
      <c r="E60">
        <v>2</v>
      </c>
      <c r="F60">
        <v>0</v>
      </c>
      <c r="G60">
        <v>3</v>
      </c>
      <c r="H60">
        <v>1</v>
      </c>
      <c r="I60">
        <v>4</v>
      </c>
      <c r="J60">
        <v>1</v>
      </c>
      <c r="K60">
        <v>1</v>
      </c>
      <c r="L60">
        <v>1</v>
      </c>
    </row>
    <row r="61" spans="1:12" x14ac:dyDescent="0.2">
      <c r="A61">
        <v>60</v>
      </c>
      <c r="B61" t="s">
        <v>369</v>
      </c>
      <c r="C61">
        <v>8</v>
      </c>
      <c r="D61">
        <v>7</v>
      </c>
      <c r="E61">
        <v>2</v>
      </c>
      <c r="F61">
        <v>0</v>
      </c>
      <c r="G61">
        <v>5</v>
      </c>
      <c r="H61">
        <v>1</v>
      </c>
      <c r="I61">
        <v>7</v>
      </c>
      <c r="J61">
        <v>4</v>
      </c>
      <c r="K61">
        <v>2</v>
      </c>
      <c r="L61">
        <v>0</v>
      </c>
    </row>
    <row r="62" spans="1:12" x14ac:dyDescent="0.2">
      <c r="A62">
        <v>61</v>
      </c>
      <c r="B62" t="s">
        <v>456</v>
      </c>
      <c r="C62">
        <v>10</v>
      </c>
      <c r="D62">
        <v>6</v>
      </c>
      <c r="E62">
        <v>4</v>
      </c>
      <c r="F62">
        <v>0</v>
      </c>
      <c r="G62">
        <v>5</v>
      </c>
      <c r="H62">
        <v>1</v>
      </c>
      <c r="I62">
        <v>4</v>
      </c>
      <c r="J62">
        <v>1</v>
      </c>
      <c r="K62">
        <v>1</v>
      </c>
      <c r="L62">
        <v>1</v>
      </c>
    </row>
    <row r="63" spans="1:12" x14ac:dyDescent="0.2">
      <c r="A63">
        <v>62</v>
      </c>
      <c r="B63" t="s">
        <v>1246</v>
      </c>
      <c r="C63">
        <v>7</v>
      </c>
      <c r="D63">
        <v>5</v>
      </c>
      <c r="E63">
        <v>3</v>
      </c>
      <c r="F63">
        <v>0</v>
      </c>
      <c r="G63">
        <v>4</v>
      </c>
      <c r="H63">
        <v>1</v>
      </c>
      <c r="I63">
        <v>5</v>
      </c>
      <c r="J63">
        <v>3</v>
      </c>
      <c r="K63">
        <v>1</v>
      </c>
      <c r="L63">
        <v>0</v>
      </c>
    </row>
    <row r="64" spans="1:12" x14ac:dyDescent="0.2">
      <c r="A64">
        <v>63</v>
      </c>
      <c r="B64" t="s">
        <v>251</v>
      </c>
      <c r="C64">
        <v>14</v>
      </c>
      <c r="D64">
        <v>9</v>
      </c>
      <c r="E64">
        <v>2</v>
      </c>
      <c r="F64">
        <v>0</v>
      </c>
      <c r="G64">
        <v>5</v>
      </c>
      <c r="H64">
        <v>1</v>
      </c>
      <c r="I64">
        <v>6</v>
      </c>
      <c r="J64">
        <v>4</v>
      </c>
      <c r="K64">
        <v>2</v>
      </c>
      <c r="L64">
        <v>0</v>
      </c>
    </row>
    <row r="65" spans="1:12" x14ac:dyDescent="0.2">
      <c r="A65">
        <v>64</v>
      </c>
      <c r="B65" t="s">
        <v>415</v>
      </c>
      <c r="C65">
        <v>11</v>
      </c>
      <c r="D65">
        <v>8</v>
      </c>
      <c r="E65">
        <v>3</v>
      </c>
      <c r="F65">
        <v>0</v>
      </c>
      <c r="G65">
        <v>4</v>
      </c>
      <c r="H65">
        <v>1</v>
      </c>
      <c r="I65">
        <v>6</v>
      </c>
      <c r="J65">
        <v>2</v>
      </c>
      <c r="K65">
        <v>2</v>
      </c>
      <c r="L65">
        <v>0</v>
      </c>
    </row>
    <row r="66" spans="1:12" x14ac:dyDescent="0.2">
      <c r="A66">
        <v>65</v>
      </c>
      <c r="B66" t="s">
        <v>1208</v>
      </c>
      <c r="C66">
        <v>9</v>
      </c>
      <c r="D66">
        <v>7</v>
      </c>
      <c r="E66">
        <v>6</v>
      </c>
      <c r="F66">
        <v>0</v>
      </c>
      <c r="G66">
        <v>5</v>
      </c>
      <c r="H66">
        <v>1</v>
      </c>
      <c r="I66">
        <v>6</v>
      </c>
      <c r="J66">
        <v>3</v>
      </c>
      <c r="K66">
        <v>2</v>
      </c>
      <c r="L66">
        <v>0</v>
      </c>
    </row>
    <row r="67" spans="1:12" x14ac:dyDescent="0.2">
      <c r="A67">
        <v>66</v>
      </c>
      <c r="B67" t="s">
        <v>12</v>
      </c>
      <c r="C67">
        <v>7</v>
      </c>
      <c r="D67">
        <v>2</v>
      </c>
      <c r="E67">
        <v>2</v>
      </c>
      <c r="F67">
        <v>0</v>
      </c>
      <c r="G67">
        <v>1</v>
      </c>
      <c r="H67">
        <v>1</v>
      </c>
      <c r="I67">
        <v>1</v>
      </c>
      <c r="J67">
        <v>2</v>
      </c>
      <c r="K67">
        <v>1</v>
      </c>
      <c r="L67">
        <v>1</v>
      </c>
    </row>
    <row r="68" spans="1:12" x14ac:dyDescent="0.2">
      <c r="A68">
        <v>67</v>
      </c>
      <c r="B68" t="s">
        <v>285</v>
      </c>
      <c r="C68">
        <v>6</v>
      </c>
      <c r="D68">
        <v>8</v>
      </c>
      <c r="E68">
        <v>3</v>
      </c>
      <c r="F68">
        <v>0</v>
      </c>
      <c r="G68">
        <v>4</v>
      </c>
      <c r="H68">
        <v>1</v>
      </c>
      <c r="I68">
        <v>5</v>
      </c>
      <c r="J68">
        <v>2</v>
      </c>
      <c r="K68">
        <v>1</v>
      </c>
      <c r="L68">
        <v>0</v>
      </c>
    </row>
    <row r="69" spans="1:12" x14ac:dyDescent="0.2">
      <c r="A69">
        <v>68</v>
      </c>
      <c r="B69" t="s">
        <v>314</v>
      </c>
      <c r="C69">
        <v>3</v>
      </c>
      <c r="D69">
        <v>2</v>
      </c>
      <c r="E69">
        <v>1</v>
      </c>
      <c r="F69">
        <v>0</v>
      </c>
      <c r="G69">
        <v>1</v>
      </c>
      <c r="H69">
        <v>1</v>
      </c>
      <c r="I69">
        <v>1</v>
      </c>
      <c r="J69">
        <v>2</v>
      </c>
      <c r="K69">
        <v>1</v>
      </c>
      <c r="L69">
        <v>0</v>
      </c>
    </row>
    <row r="70" spans="1:12" x14ac:dyDescent="0.2">
      <c r="A70">
        <v>69</v>
      </c>
      <c r="B70" t="s">
        <v>424</v>
      </c>
      <c r="C70">
        <v>8</v>
      </c>
      <c r="D70">
        <v>10</v>
      </c>
      <c r="E70">
        <v>4</v>
      </c>
      <c r="F70">
        <v>0</v>
      </c>
      <c r="G70">
        <v>5</v>
      </c>
      <c r="H70">
        <v>1</v>
      </c>
      <c r="I70">
        <v>3</v>
      </c>
      <c r="J70">
        <v>2</v>
      </c>
      <c r="K70">
        <v>1</v>
      </c>
      <c r="L70">
        <v>1</v>
      </c>
    </row>
    <row r="71" spans="1:12" x14ac:dyDescent="0.2">
      <c r="A71">
        <v>70</v>
      </c>
      <c r="B71" t="s">
        <v>96</v>
      </c>
      <c r="C71">
        <v>6</v>
      </c>
      <c r="D71">
        <v>6</v>
      </c>
      <c r="E71">
        <v>2</v>
      </c>
      <c r="F71">
        <v>0</v>
      </c>
      <c r="G71">
        <v>4</v>
      </c>
      <c r="H71">
        <v>1</v>
      </c>
      <c r="I71">
        <v>3</v>
      </c>
      <c r="J71">
        <v>3</v>
      </c>
      <c r="K71">
        <v>1</v>
      </c>
      <c r="L71">
        <v>1</v>
      </c>
    </row>
    <row r="72" spans="1:12" x14ac:dyDescent="0.2">
      <c r="A72">
        <v>71</v>
      </c>
      <c r="B72" t="s">
        <v>1203</v>
      </c>
      <c r="C72">
        <v>8</v>
      </c>
      <c r="D72">
        <v>4</v>
      </c>
      <c r="E72">
        <v>3</v>
      </c>
      <c r="F72">
        <v>0</v>
      </c>
      <c r="G72">
        <v>2</v>
      </c>
      <c r="H72">
        <v>1</v>
      </c>
      <c r="I72">
        <v>2</v>
      </c>
      <c r="J72">
        <v>2</v>
      </c>
      <c r="K72">
        <v>0</v>
      </c>
      <c r="L72">
        <v>0</v>
      </c>
    </row>
    <row r="73" spans="1:12" x14ac:dyDescent="0.2">
      <c r="A73">
        <v>72</v>
      </c>
      <c r="B73" t="s">
        <v>494</v>
      </c>
      <c r="C73">
        <v>7</v>
      </c>
      <c r="D73">
        <v>2</v>
      </c>
      <c r="E73">
        <v>6</v>
      </c>
      <c r="F73">
        <v>0</v>
      </c>
      <c r="G73">
        <v>2</v>
      </c>
      <c r="H73">
        <v>1</v>
      </c>
      <c r="I73">
        <v>1</v>
      </c>
      <c r="J73">
        <v>3</v>
      </c>
      <c r="K73">
        <v>1</v>
      </c>
      <c r="L73">
        <v>0</v>
      </c>
    </row>
    <row r="74" spans="1:12" x14ac:dyDescent="0.2">
      <c r="A74">
        <v>73</v>
      </c>
      <c r="B74" t="s">
        <v>574</v>
      </c>
      <c r="C74">
        <v>7</v>
      </c>
      <c r="D74">
        <v>3</v>
      </c>
      <c r="E74">
        <v>4</v>
      </c>
      <c r="F74">
        <v>0</v>
      </c>
      <c r="G74">
        <v>1</v>
      </c>
      <c r="H74">
        <v>1</v>
      </c>
      <c r="I74">
        <v>1</v>
      </c>
      <c r="J74">
        <v>2</v>
      </c>
      <c r="K74">
        <v>1</v>
      </c>
      <c r="L74">
        <v>0</v>
      </c>
    </row>
    <row r="75" spans="1:12" x14ac:dyDescent="0.2">
      <c r="A75">
        <v>74</v>
      </c>
      <c r="B75" t="s">
        <v>563</v>
      </c>
      <c r="C75">
        <v>9</v>
      </c>
      <c r="D75">
        <v>6</v>
      </c>
      <c r="E75">
        <v>3</v>
      </c>
      <c r="F75">
        <v>0</v>
      </c>
      <c r="G75">
        <v>6</v>
      </c>
      <c r="H75">
        <v>1</v>
      </c>
      <c r="I75">
        <v>4</v>
      </c>
      <c r="J75">
        <v>3</v>
      </c>
      <c r="K75">
        <v>1</v>
      </c>
      <c r="L75">
        <v>0</v>
      </c>
    </row>
    <row r="76" spans="1:12" x14ac:dyDescent="0.2">
      <c r="A76">
        <v>75</v>
      </c>
      <c r="B76" t="s">
        <v>509</v>
      </c>
      <c r="C76">
        <v>7</v>
      </c>
      <c r="D76">
        <v>4</v>
      </c>
      <c r="E76">
        <v>2</v>
      </c>
      <c r="F76">
        <v>0</v>
      </c>
      <c r="G76">
        <v>1</v>
      </c>
      <c r="H76">
        <v>1</v>
      </c>
      <c r="I76">
        <v>1</v>
      </c>
      <c r="J76">
        <v>2</v>
      </c>
      <c r="K76">
        <v>1</v>
      </c>
      <c r="L76">
        <v>0</v>
      </c>
    </row>
    <row r="77" spans="1:12" x14ac:dyDescent="0.2">
      <c r="A77">
        <v>76</v>
      </c>
      <c r="B77" t="s">
        <v>35</v>
      </c>
      <c r="C77">
        <v>7</v>
      </c>
      <c r="D77">
        <v>3</v>
      </c>
      <c r="E77">
        <v>2</v>
      </c>
      <c r="F77">
        <v>0</v>
      </c>
      <c r="G77">
        <v>1</v>
      </c>
      <c r="H77">
        <v>1</v>
      </c>
      <c r="I77">
        <v>1</v>
      </c>
      <c r="J77">
        <v>2</v>
      </c>
      <c r="K77">
        <v>1</v>
      </c>
      <c r="L77">
        <v>0</v>
      </c>
    </row>
    <row r="78" spans="1:12" x14ac:dyDescent="0.2">
      <c r="A78">
        <v>77</v>
      </c>
      <c r="B78" t="s">
        <v>1233</v>
      </c>
      <c r="C78">
        <v>9</v>
      </c>
      <c r="D78">
        <v>8</v>
      </c>
      <c r="E78">
        <v>4</v>
      </c>
      <c r="F78">
        <v>0</v>
      </c>
      <c r="G78">
        <v>7</v>
      </c>
      <c r="H78">
        <v>1</v>
      </c>
      <c r="I78">
        <v>5</v>
      </c>
      <c r="J78">
        <v>4</v>
      </c>
      <c r="K78">
        <v>1</v>
      </c>
      <c r="L78">
        <v>1</v>
      </c>
    </row>
    <row r="79" spans="1:12" x14ac:dyDescent="0.2">
      <c r="A79">
        <v>78</v>
      </c>
      <c r="B79" t="s">
        <v>115</v>
      </c>
      <c r="C79">
        <v>8</v>
      </c>
      <c r="D79">
        <v>8</v>
      </c>
      <c r="E79">
        <v>2</v>
      </c>
      <c r="F79">
        <v>0</v>
      </c>
      <c r="G79">
        <v>4</v>
      </c>
      <c r="H79">
        <v>1</v>
      </c>
      <c r="I79">
        <v>5</v>
      </c>
      <c r="J79">
        <v>2</v>
      </c>
      <c r="K79">
        <v>1</v>
      </c>
      <c r="L79">
        <v>1</v>
      </c>
    </row>
    <row r="80" spans="1:12" x14ac:dyDescent="0.2">
      <c r="A80">
        <v>79</v>
      </c>
      <c r="B80" t="s">
        <v>302</v>
      </c>
      <c r="C80">
        <v>11</v>
      </c>
      <c r="D80">
        <v>6</v>
      </c>
      <c r="E80">
        <v>3</v>
      </c>
      <c r="F80">
        <v>0</v>
      </c>
      <c r="G80">
        <v>7</v>
      </c>
      <c r="H80">
        <v>1</v>
      </c>
      <c r="I80">
        <v>6</v>
      </c>
      <c r="J80">
        <v>1</v>
      </c>
      <c r="K80">
        <v>0</v>
      </c>
      <c r="L80">
        <v>0</v>
      </c>
    </row>
    <row r="81" spans="1:12" x14ac:dyDescent="0.2">
      <c r="A81">
        <v>80</v>
      </c>
      <c r="B81" t="s">
        <v>276</v>
      </c>
      <c r="C81">
        <v>8</v>
      </c>
      <c r="D81">
        <v>8</v>
      </c>
      <c r="E81">
        <v>3</v>
      </c>
      <c r="F81">
        <v>0</v>
      </c>
      <c r="G81">
        <v>3</v>
      </c>
      <c r="H81">
        <v>1</v>
      </c>
      <c r="I81">
        <v>3</v>
      </c>
      <c r="J81">
        <v>3</v>
      </c>
      <c r="K81">
        <v>1</v>
      </c>
      <c r="L81">
        <v>0</v>
      </c>
    </row>
    <row r="82" spans="1:12" x14ac:dyDescent="0.2">
      <c r="A82">
        <v>81</v>
      </c>
      <c r="B82" t="s">
        <v>432</v>
      </c>
      <c r="C82">
        <v>8</v>
      </c>
      <c r="D82">
        <v>2</v>
      </c>
      <c r="E82">
        <v>2</v>
      </c>
      <c r="F82">
        <v>0</v>
      </c>
      <c r="G82">
        <v>2</v>
      </c>
      <c r="H82">
        <v>1</v>
      </c>
      <c r="I82">
        <v>2</v>
      </c>
      <c r="J82">
        <v>2</v>
      </c>
      <c r="K82">
        <v>1</v>
      </c>
      <c r="L82">
        <v>1</v>
      </c>
    </row>
    <row r="83" spans="1:12" x14ac:dyDescent="0.2">
      <c r="A83">
        <v>82</v>
      </c>
      <c r="B83" t="s">
        <v>532</v>
      </c>
      <c r="C83">
        <v>12</v>
      </c>
      <c r="D83">
        <v>6</v>
      </c>
      <c r="E83">
        <v>7</v>
      </c>
      <c r="F83">
        <v>0</v>
      </c>
      <c r="G83">
        <v>5</v>
      </c>
      <c r="H83">
        <v>1</v>
      </c>
      <c r="I83">
        <v>6</v>
      </c>
      <c r="J83">
        <v>3</v>
      </c>
      <c r="K83">
        <v>2</v>
      </c>
      <c r="L83">
        <v>0</v>
      </c>
    </row>
    <row r="84" spans="1:12" x14ac:dyDescent="0.2">
      <c r="A84">
        <v>83</v>
      </c>
      <c r="B84" t="s">
        <v>1215</v>
      </c>
      <c r="C84">
        <v>7</v>
      </c>
      <c r="D84">
        <v>9</v>
      </c>
      <c r="E84">
        <v>4</v>
      </c>
      <c r="F84">
        <v>0</v>
      </c>
      <c r="G84">
        <v>4</v>
      </c>
      <c r="H84">
        <v>1</v>
      </c>
      <c r="I84">
        <v>5</v>
      </c>
      <c r="J84">
        <v>2</v>
      </c>
      <c r="K84">
        <v>1</v>
      </c>
      <c r="L84">
        <v>1</v>
      </c>
    </row>
    <row r="85" spans="1:12" x14ac:dyDescent="0.2">
      <c r="A85">
        <v>84</v>
      </c>
      <c r="B85" t="s">
        <v>670</v>
      </c>
      <c r="C85">
        <v>9</v>
      </c>
      <c r="D85">
        <v>7</v>
      </c>
      <c r="E85">
        <v>4</v>
      </c>
      <c r="F85">
        <v>0</v>
      </c>
      <c r="G85">
        <v>3</v>
      </c>
      <c r="H85">
        <v>1</v>
      </c>
      <c r="I85">
        <v>6</v>
      </c>
      <c r="J85">
        <v>4</v>
      </c>
      <c r="K85">
        <v>1</v>
      </c>
      <c r="L85">
        <v>1</v>
      </c>
    </row>
    <row r="86" spans="1:12" x14ac:dyDescent="0.2">
      <c r="A86">
        <v>85</v>
      </c>
      <c r="B86" t="s">
        <v>18</v>
      </c>
      <c r="C86">
        <v>6</v>
      </c>
      <c r="D86">
        <v>2</v>
      </c>
      <c r="E86">
        <v>2</v>
      </c>
      <c r="F86">
        <v>0</v>
      </c>
      <c r="G86">
        <v>1</v>
      </c>
      <c r="H86">
        <v>1</v>
      </c>
      <c r="I86">
        <v>1</v>
      </c>
      <c r="J86">
        <v>2</v>
      </c>
      <c r="K86">
        <v>1</v>
      </c>
      <c r="L86">
        <v>1</v>
      </c>
    </row>
    <row r="87" spans="1:12" x14ac:dyDescent="0.2">
      <c r="A87">
        <v>86</v>
      </c>
      <c r="B87" t="s">
        <v>1204</v>
      </c>
      <c r="C87">
        <v>7</v>
      </c>
      <c r="D87">
        <v>5</v>
      </c>
      <c r="E87">
        <v>2</v>
      </c>
      <c r="F87">
        <v>0</v>
      </c>
      <c r="G87">
        <v>5</v>
      </c>
      <c r="H87">
        <v>1</v>
      </c>
      <c r="I87">
        <v>4</v>
      </c>
      <c r="J87">
        <v>2</v>
      </c>
      <c r="K87">
        <v>1</v>
      </c>
      <c r="L87">
        <v>1</v>
      </c>
    </row>
    <row r="88" spans="1:12" x14ac:dyDescent="0.2">
      <c r="A88">
        <v>87</v>
      </c>
      <c r="B88" t="s">
        <v>1209</v>
      </c>
      <c r="C88">
        <v>8</v>
      </c>
      <c r="D88">
        <v>8</v>
      </c>
      <c r="E88">
        <v>3</v>
      </c>
      <c r="F88">
        <v>0</v>
      </c>
      <c r="G88">
        <v>5</v>
      </c>
      <c r="H88">
        <v>1</v>
      </c>
      <c r="I88">
        <v>5</v>
      </c>
      <c r="J88">
        <v>2</v>
      </c>
      <c r="K88">
        <v>0</v>
      </c>
      <c r="L88">
        <v>1</v>
      </c>
    </row>
    <row r="89" spans="1:12" x14ac:dyDescent="0.2">
      <c r="A89">
        <v>88</v>
      </c>
      <c r="B89" t="s">
        <v>26</v>
      </c>
      <c r="C89">
        <v>5</v>
      </c>
      <c r="D89">
        <v>5</v>
      </c>
      <c r="E89">
        <v>2</v>
      </c>
      <c r="F89">
        <v>0</v>
      </c>
      <c r="G89">
        <v>2</v>
      </c>
      <c r="H89">
        <v>0</v>
      </c>
      <c r="I89">
        <v>2</v>
      </c>
      <c r="J89">
        <v>0</v>
      </c>
      <c r="K89">
        <v>0</v>
      </c>
      <c r="L89">
        <v>0</v>
      </c>
    </row>
    <row r="90" spans="1:12" x14ac:dyDescent="0.2">
      <c r="A90">
        <v>89</v>
      </c>
      <c r="B90" t="s">
        <v>1207</v>
      </c>
      <c r="C90">
        <v>7</v>
      </c>
      <c r="D90">
        <v>7</v>
      </c>
      <c r="E90">
        <v>2</v>
      </c>
      <c r="F90">
        <v>0</v>
      </c>
      <c r="G90">
        <v>4</v>
      </c>
      <c r="H90">
        <v>1</v>
      </c>
      <c r="I90">
        <v>5</v>
      </c>
      <c r="J90">
        <v>2</v>
      </c>
      <c r="K90">
        <v>1</v>
      </c>
      <c r="L90">
        <v>1</v>
      </c>
    </row>
    <row r="91" spans="1:12" x14ac:dyDescent="0.2">
      <c r="A91">
        <v>90</v>
      </c>
      <c r="B91" t="s">
        <v>16</v>
      </c>
      <c r="C91">
        <v>8</v>
      </c>
      <c r="D91">
        <v>8</v>
      </c>
      <c r="E91">
        <v>4</v>
      </c>
      <c r="F91">
        <v>0</v>
      </c>
      <c r="G91">
        <v>4</v>
      </c>
      <c r="H91">
        <v>1</v>
      </c>
      <c r="I91">
        <v>4</v>
      </c>
      <c r="J91">
        <v>3</v>
      </c>
      <c r="K91">
        <v>1</v>
      </c>
      <c r="L91">
        <v>1</v>
      </c>
    </row>
    <row r="92" spans="1:12" x14ac:dyDescent="0.2">
      <c r="A92">
        <v>91</v>
      </c>
      <c r="B92" t="s">
        <v>589</v>
      </c>
      <c r="C92">
        <v>5</v>
      </c>
      <c r="D92">
        <v>3</v>
      </c>
      <c r="E92">
        <v>2</v>
      </c>
      <c r="F92">
        <v>0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</row>
    <row r="93" spans="1:12" x14ac:dyDescent="0.2">
      <c r="A93">
        <v>92</v>
      </c>
      <c r="B93" t="s">
        <v>89</v>
      </c>
      <c r="C93">
        <v>8</v>
      </c>
      <c r="D93">
        <v>6</v>
      </c>
      <c r="E93">
        <v>3</v>
      </c>
      <c r="F93">
        <v>0</v>
      </c>
      <c r="G93">
        <v>5</v>
      </c>
      <c r="H93">
        <v>1</v>
      </c>
      <c r="I93">
        <v>6</v>
      </c>
      <c r="J93">
        <v>3</v>
      </c>
      <c r="K93">
        <v>2</v>
      </c>
      <c r="L93">
        <v>1</v>
      </c>
    </row>
    <row r="94" spans="1:12" x14ac:dyDescent="0.2">
      <c r="A94">
        <v>93</v>
      </c>
      <c r="B94" t="s">
        <v>1220</v>
      </c>
      <c r="C94">
        <v>11</v>
      </c>
      <c r="D94">
        <v>6</v>
      </c>
      <c r="E94">
        <v>5</v>
      </c>
      <c r="F94">
        <v>0</v>
      </c>
      <c r="G94">
        <v>6</v>
      </c>
      <c r="H94">
        <v>1</v>
      </c>
      <c r="I94">
        <v>5</v>
      </c>
      <c r="J94">
        <v>3</v>
      </c>
      <c r="K94">
        <v>2</v>
      </c>
      <c r="L94">
        <v>0</v>
      </c>
    </row>
    <row r="95" spans="1:12" x14ac:dyDescent="0.2">
      <c r="A95">
        <v>94</v>
      </c>
      <c r="B95" t="s">
        <v>218</v>
      </c>
      <c r="C95">
        <v>6</v>
      </c>
      <c r="D95">
        <v>1</v>
      </c>
      <c r="E95"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">
      <c r="A96">
        <v>95</v>
      </c>
      <c r="B96" t="s">
        <v>1216</v>
      </c>
      <c r="C96">
        <v>8</v>
      </c>
      <c r="D96">
        <v>8</v>
      </c>
      <c r="E96">
        <v>3</v>
      </c>
      <c r="F96">
        <v>0</v>
      </c>
      <c r="G96">
        <v>4</v>
      </c>
      <c r="H96">
        <v>1</v>
      </c>
      <c r="I96">
        <v>5</v>
      </c>
      <c r="J96">
        <v>4</v>
      </c>
      <c r="K96">
        <v>1</v>
      </c>
      <c r="L96">
        <v>1</v>
      </c>
    </row>
    <row r="97" spans="1:12" x14ac:dyDescent="0.2">
      <c r="A97">
        <v>96</v>
      </c>
      <c r="B97" t="s">
        <v>152</v>
      </c>
      <c r="C97">
        <v>6</v>
      </c>
      <c r="D97">
        <v>9</v>
      </c>
      <c r="E97">
        <v>1</v>
      </c>
      <c r="F97">
        <v>0</v>
      </c>
      <c r="G97">
        <v>4</v>
      </c>
      <c r="H97">
        <v>1</v>
      </c>
      <c r="I97">
        <v>4</v>
      </c>
      <c r="J97">
        <v>4</v>
      </c>
      <c r="K97">
        <v>2</v>
      </c>
      <c r="L97">
        <v>1</v>
      </c>
    </row>
    <row r="98" spans="1:12" x14ac:dyDescent="0.2">
      <c r="A98">
        <v>97</v>
      </c>
      <c r="B98" t="s">
        <v>144</v>
      </c>
      <c r="C98">
        <v>8</v>
      </c>
      <c r="D98">
        <v>5</v>
      </c>
      <c r="E98">
        <v>3</v>
      </c>
      <c r="F98">
        <v>0</v>
      </c>
      <c r="G98">
        <v>3</v>
      </c>
      <c r="H98">
        <v>1</v>
      </c>
      <c r="I98">
        <v>4</v>
      </c>
      <c r="J98">
        <v>3</v>
      </c>
      <c r="K98">
        <v>1</v>
      </c>
      <c r="L98">
        <v>1</v>
      </c>
    </row>
    <row r="99" spans="1:12" x14ac:dyDescent="0.2">
      <c r="A99">
        <v>98</v>
      </c>
      <c r="B99" t="s">
        <v>295</v>
      </c>
      <c r="C99">
        <v>9</v>
      </c>
      <c r="D99">
        <v>6</v>
      </c>
      <c r="E99">
        <v>4</v>
      </c>
      <c r="F99">
        <v>0</v>
      </c>
      <c r="G99">
        <v>4</v>
      </c>
      <c r="H99">
        <v>1</v>
      </c>
      <c r="I99">
        <v>6</v>
      </c>
      <c r="J99">
        <v>4</v>
      </c>
      <c r="K99">
        <v>1</v>
      </c>
      <c r="L99">
        <v>0</v>
      </c>
    </row>
    <row r="100" spans="1:12" x14ac:dyDescent="0.2">
      <c r="A100">
        <v>99</v>
      </c>
      <c r="B100" t="s">
        <v>607</v>
      </c>
      <c r="C100">
        <v>14</v>
      </c>
      <c r="D100">
        <v>8</v>
      </c>
      <c r="E100">
        <v>6</v>
      </c>
      <c r="F100">
        <v>0</v>
      </c>
      <c r="G100">
        <v>6</v>
      </c>
      <c r="H100">
        <v>1</v>
      </c>
      <c r="I100">
        <v>7</v>
      </c>
      <c r="J100">
        <v>4</v>
      </c>
      <c r="K100">
        <v>2</v>
      </c>
      <c r="L100">
        <v>0</v>
      </c>
    </row>
    <row r="101" spans="1:12" x14ac:dyDescent="0.2">
      <c r="A101">
        <v>100</v>
      </c>
      <c r="B101" t="s">
        <v>645</v>
      </c>
      <c r="C101">
        <v>6</v>
      </c>
      <c r="D101">
        <v>6</v>
      </c>
      <c r="E101">
        <v>2</v>
      </c>
      <c r="F101">
        <v>0</v>
      </c>
      <c r="G101">
        <v>3</v>
      </c>
      <c r="H101">
        <v>1</v>
      </c>
      <c r="I101">
        <v>5</v>
      </c>
      <c r="J101">
        <v>1</v>
      </c>
      <c r="K101">
        <v>1</v>
      </c>
      <c r="L101">
        <v>1</v>
      </c>
    </row>
    <row r="102" spans="1:12" x14ac:dyDescent="0.2">
      <c r="A102">
        <v>101</v>
      </c>
      <c r="B102" t="s">
        <v>104</v>
      </c>
      <c r="C102">
        <v>7</v>
      </c>
      <c r="D102">
        <v>7</v>
      </c>
      <c r="E102">
        <v>4</v>
      </c>
      <c r="F102">
        <v>0</v>
      </c>
      <c r="G102">
        <v>4</v>
      </c>
      <c r="H102">
        <v>1</v>
      </c>
      <c r="I102">
        <v>6</v>
      </c>
      <c r="J102">
        <v>4</v>
      </c>
      <c r="K102">
        <v>2</v>
      </c>
      <c r="L102">
        <v>1</v>
      </c>
    </row>
    <row r="103" spans="1:12" x14ac:dyDescent="0.2">
      <c r="A103">
        <v>102</v>
      </c>
      <c r="B103" t="s">
        <v>361</v>
      </c>
      <c r="C103">
        <v>9</v>
      </c>
      <c r="D103">
        <v>7</v>
      </c>
      <c r="E103">
        <v>4</v>
      </c>
      <c r="F103">
        <v>0</v>
      </c>
      <c r="G103">
        <v>5</v>
      </c>
      <c r="H103">
        <v>1</v>
      </c>
      <c r="I103">
        <v>5</v>
      </c>
      <c r="J103">
        <v>4</v>
      </c>
      <c r="K103">
        <v>2</v>
      </c>
      <c r="L103">
        <v>0</v>
      </c>
    </row>
    <row r="104" spans="1:12" x14ac:dyDescent="0.2">
      <c r="A104">
        <v>103</v>
      </c>
      <c r="B104" t="s">
        <v>5</v>
      </c>
      <c r="C104">
        <v>10</v>
      </c>
      <c r="D104">
        <v>3</v>
      </c>
      <c r="E104">
        <v>4</v>
      </c>
      <c r="F104">
        <v>0</v>
      </c>
      <c r="G104">
        <v>3</v>
      </c>
      <c r="H104">
        <v>1</v>
      </c>
      <c r="I104">
        <v>1</v>
      </c>
      <c r="J104">
        <v>2</v>
      </c>
      <c r="K104">
        <v>0</v>
      </c>
      <c r="L104">
        <v>0</v>
      </c>
    </row>
    <row r="105" spans="1:12" x14ac:dyDescent="0.2">
      <c r="A105">
        <v>104</v>
      </c>
      <c r="B105" t="s">
        <v>628</v>
      </c>
      <c r="C105">
        <v>7</v>
      </c>
      <c r="D105">
        <v>3</v>
      </c>
      <c r="E105">
        <v>3</v>
      </c>
      <c r="F105">
        <v>0</v>
      </c>
      <c r="G105">
        <v>1</v>
      </c>
      <c r="H105">
        <v>1</v>
      </c>
      <c r="I105">
        <v>1</v>
      </c>
      <c r="J105">
        <v>2</v>
      </c>
      <c r="K105">
        <v>1</v>
      </c>
      <c r="L105">
        <v>1</v>
      </c>
    </row>
    <row r="106" spans="1:12" x14ac:dyDescent="0.2">
      <c r="A106">
        <v>105</v>
      </c>
      <c r="B106" t="s">
        <v>448</v>
      </c>
      <c r="C106">
        <v>8</v>
      </c>
      <c r="D106">
        <v>7</v>
      </c>
      <c r="E106">
        <v>2</v>
      </c>
      <c r="F106">
        <v>0</v>
      </c>
      <c r="G106">
        <v>4</v>
      </c>
      <c r="H106">
        <v>1</v>
      </c>
      <c r="I106">
        <v>4</v>
      </c>
      <c r="J106">
        <v>3</v>
      </c>
      <c r="K106">
        <v>2</v>
      </c>
      <c r="L106">
        <v>1</v>
      </c>
    </row>
    <row r="107" spans="1:12" x14ac:dyDescent="0.2">
      <c r="A107">
        <v>106</v>
      </c>
      <c r="B107" t="s">
        <v>643</v>
      </c>
      <c r="C107">
        <v>7</v>
      </c>
      <c r="D107">
        <v>5</v>
      </c>
      <c r="E107">
        <v>5</v>
      </c>
      <c r="F107">
        <v>0</v>
      </c>
      <c r="G107">
        <v>6</v>
      </c>
      <c r="H107">
        <v>1</v>
      </c>
      <c r="I107">
        <v>4</v>
      </c>
      <c r="J107">
        <v>4</v>
      </c>
      <c r="K107">
        <v>1</v>
      </c>
      <c r="L107">
        <v>0</v>
      </c>
    </row>
    <row r="108" spans="1:12" x14ac:dyDescent="0.2">
      <c r="A108">
        <v>107</v>
      </c>
      <c r="B108" t="s">
        <v>373</v>
      </c>
      <c r="C108">
        <v>7</v>
      </c>
      <c r="D108">
        <v>4</v>
      </c>
      <c r="E108">
        <v>2</v>
      </c>
      <c r="F108">
        <v>0</v>
      </c>
      <c r="G108">
        <v>2</v>
      </c>
      <c r="H108">
        <v>1</v>
      </c>
      <c r="I108">
        <v>2</v>
      </c>
      <c r="J108">
        <v>2</v>
      </c>
      <c r="K108">
        <v>1</v>
      </c>
      <c r="L108">
        <v>0</v>
      </c>
    </row>
    <row r="109" spans="1:12" x14ac:dyDescent="0.2">
      <c r="A109">
        <v>108</v>
      </c>
      <c r="B109" t="s">
        <v>356</v>
      </c>
      <c r="C109">
        <v>7</v>
      </c>
      <c r="D109">
        <v>7</v>
      </c>
      <c r="E109">
        <v>3</v>
      </c>
      <c r="F109">
        <v>0</v>
      </c>
      <c r="G109">
        <v>5</v>
      </c>
      <c r="H109">
        <v>1</v>
      </c>
      <c r="I109">
        <v>6</v>
      </c>
      <c r="J109">
        <v>2</v>
      </c>
      <c r="K109">
        <v>1</v>
      </c>
      <c r="L109">
        <v>1</v>
      </c>
    </row>
    <row r="110" spans="1:12" x14ac:dyDescent="0.2">
      <c r="A110">
        <v>109</v>
      </c>
      <c r="B110" t="s">
        <v>639</v>
      </c>
      <c r="C110">
        <v>9</v>
      </c>
      <c r="D110">
        <v>9</v>
      </c>
      <c r="E110">
        <v>4</v>
      </c>
      <c r="F110">
        <v>0</v>
      </c>
      <c r="G110">
        <v>4</v>
      </c>
      <c r="H110">
        <v>1</v>
      </c>
      <c r="I110">
        <v>3</v>
      </c>
      <c r="J110">
        <v>4</v>
      </c>
      <c r="K110">
        <v>1</v>
      </c>
      <c r="L110">
        <v>1</v>
      </c>
    </row>
    <row r="111" spans="1:12" x14ac:dyDescent="0.2">
      <c r="A111">
        <v>110</v>
      </c>
      <c r="B111" t="s">
        <v>83</v>
      </c>
      <c r="C111">
        <v>9</v>
      </c>
      <c r="D111">
        <v>8</v>
      </c>
      <c r="E111">
        <v>2</v>
      </c>
      <c r="F111">
        <v>0</v>
      </c>
      <c r="G111">
        <v>4</v>
      </c>
      <c r="H111">
        <v>1</v>
      </c>
      <c r="I111">
        <v>5</v>
      </c>
      <c r="J111">
        <v>4</v>
      </c>
      <c r="K111">
        <v>1</v>
      </c>
      <c r="L111">
        <v>1</v>
      </c>
    </row>
    <row r="112" spans="1:12" x14ac:dyDescent="0.2">
      <c r="A112">
        <v>111</v>
      </c>
      <c r="B112" t="s">
        <v>1218</v>
      </c>
      <c r="C112">
        <v>7</v>
      </c>
      <c r="D112">
        <v>2</v>
      </c>
      <c r="E112">
        <v>2</v>
      </c>
      <c r="F112">
        <v>0</v>
      </c>
      <c r="G112">
        <v>2</v>
      </c>
      <c r="H112">
        <v>1</v>
      </c>
      <c r="I112">
        <v>1</v>
      </c>
      <c r="J112">
        <v>2</v>
      </c>
      <c r="K112">
        <v>1</v>
      </c>
      <c r="L112">
        <v>1</v>
      </c>
    </row>
    <row r="113" spans="1:12" x14ac:dyDescent="0.2">
      <c r="A113">
        <v>112</v>
      </c>
      <c r="B113" t="s">
        <v>1237</v>
      </c>
      <c r="C113">
        <v>6</v>
      </c>
      <c r="D113">
        <v>5</v>
      </c>
      <c r="E113">
        <v>2</v>
      </c>
      <c r="F113">
        <v>0</v>
      </c>
      <c r="G113">
        <v>4</v>
      </c>
      <c r="H113">
        <v>1</v>
      </c>
      <c r="I113">
        <v>5</v>
      </c>
      <c r="J113">
        <v>3</v>
      </c>
      <c r="K113">
        <v>1</v>
      </c>
      <c r="L113">
        <v>0</v>
      </c>
    </row>
    <row r="114" spans="1:12" x14ac:dyDescent="0.2">
      <c r="A114">
        <v>113</v>
      </c>
      <c r="B114" t="s">
        <v>675</v>
      </c>
      <c r="C114">
        <v>9</v>
      </c>
      <c r="D114">
        <v>9</v>
      </c>
      <c r="E114">
        <v>6</v>
      </c>
      <c r="F114">
        <v>0</v>
      </c>
      <c r="G114">
        <v>5</v>
      </c>
      <c r="H114">
        <v>1</v>
      </c>
      <c r="I114">
        <v>6</v>
      </c>
      <c r="J114">
        <v>4</v>
      </c>
      <c r="K114">
        <v>2</v>
      </c>
      <c r="L114">
        <v>1</v>
      </c>
    </row>
    <row r="115" spans="1:12" x14ac:dyDescent="0.2">
      <c r="A115">
        <v>114</v>
      </c>
      <c r="B115" t="s">
        <v>329</v>
      </c>
      <c r="C115">
        <v>8</v>
      </c>
      <c r="D115">
        <v>3</v>
      </c>
      <c r="E115">
        <v>2</v>
      </c>
      <c r="F115">
        <v>0</v>
      </c>
      <c r="G115">
        <v>2</v>
      </c>
      <c r="H115">
        <v>1</v>
      </c>
      <c r="I115">
        <v>1</v>
      </c>
      <c r="J115">
        <v>3</v>
      </c>
      <c r="K115">
        <v>1</v>
      </c>
      <c r="L115">
        <v>0</v>
      </c>
    </row>
    <row r="116" spans="1:12" x14ac:dyDescent="0.2">
      <c r="A116">
        <v>115</v>
      </c>
      <c r="B116" t="s">
        <v>73</v>
      </c>
      <c r="C116">
        <v>7</v>
      </c>
      <c r="D116">
        <v>6</v>
      </c>
      <c r="E116">
        <v>3</v>
      </c>
      <c r="F116">
        <v>0</v>
      </c>
      <c r="G116">
        <v>4</v>
      </c>
      <c r="H116">
        <v>1</v>
      </c>
      <c r="I116">
        <v>5</v>
      </c>
      <c r="J116">
        <v>4</v>
      </c>
      <c r="K116">
        <v>1</v>
      </c>
      <c r="L116">
        <v>1</v>
      </c>
    </row>
    <row r="117" spans="1:12" x14ac:dyDescent="0.2">
      <c r="A117">
        <v>116</v>
      </c>
      <c r="B117" t="s">
        <v>578</v>
      </c>
      <c r="C117">
        <v>8</v>
      </c>
      <c r="D117">
        <v>10</v>
      </c>
      <c r="E117">
        <v>5</v>
      </c>
      <c r="F117">
        <v>0</v>
      </c>
      <c r="G117">
        <v>5</v>
      </c>
      <c r="H117">
        <v>1</v>
      </c>
      <c r="I117">
        <v>4</v>
      </c>
      <c r="J117">
        <v>4</v>
      </c>
      <c r="K117">
        <v>2</v>
      </c>
      <c r="L117">
        <v>1</v>
      </c>
    </row>
    <row r="118" spans="1:12" x14ac:dyDescent="0.2">
      <c r="A118">
        <v>117</v>
      </c>
      <c r="B118" t="s">
        <v>71</v>
      </c>
      <c r="C118">
        <v>14</v>
      </c>
      <c r="D118">
        <v>9</v>
      </c>
      <c r="E118">
        <v>3</v>
      </c>
      <c r="F118">
        <v>0</v>
      </c>
      <c r="G118">
        <v>5</v>
      </c>
      <c r="H118">
        <v>1</v>
      </c>
      <c r="I118">
        <v>6</v>
      </c>
      <c r="J118">
        <v>4</v>
      </c>
      <c r="K118">
        <v>2</v>
      </c>
      <c r="L118">
        <v>1</v>
      </c>
    </row>
    <row r="119" spans="1:12" x14ac:dyDescent="0.2">
      <c r="A119">
        <v>118</v>
      </c>
      <c r="B119" t="s">
        <v>612</v>
      </c>
      <c r="C119">
        <v>12</v>
      </c>
      <c r="D119">
        <v>6</v>
      </c>
      <c r="E119">
        <v>5</v>
      </c>
      <c r="F119">
        <v>0</v>
      </c>
      <c r="G119">
        <v>3</v>
      </c>
      <c r="H119">
        <v>1</v>
      </c>
      <c r="I119">
        <v>5</v>
      </c>
      <c r="J119">
        <v>1</v>
      </c>
      <c r="K119">
        <v>0</v>
      </c>
      <c r="L119">
        <v>0</v>
      </c>
    </row>
    <row r="120" spans="1:12" x14ac:dyDescent="0.2">
      <c r="A120">
        <v>119</v>
      </c>
      <c r="B120" t="s">
        <v>365</v>
      </c>
      <c r="C120">
        <v>8</v>
      </c>
      <c r="D120">
        <v>2</v>
      </c>
      <c r="E120">
        <v>2</v>
      </c>
      <c r="F120">
        <v>0</v>
      </c>
      <c r="G120">
        <v>2</v>
      </c>
      <c r="H120">
        <v>1</v>
      </c>
      <c r="I120">
        <v>1</v>
      </c>
      <c r="J120">
        <v>2</v>
      </c>
      <c r="K120">
        <v>2</v>
      </c>
      <c r="L120">
        <v>0</v>
      </c>
    </row>
    <row r="121" spans="1:12" x14ac:dyDescent="0.2">
      <c r="A121">
        <v>120</v>
      </c>
      <c r="B121" t="s">
        <v>52</v>
      </c>
      <c r="C121">
        <v>8</v>
      </c>
      <c r="D121">
        <v>6</v>
      </c>
      <c r="E121">
        <v>2</v>
      </c>
      <c r="F121">
        <v>0</v>
      </c>
      <c r="G121">
        <v>5</v>
      </c>
      <c r="H121">
        <v>1</v>
      </c>
      <c r="I121">
        <v>5</v>
      </c>
      <c r="J121">
        <v>2</v>
      </c>
      <c r="K121">
        <v>1</v>
      </c>
      <c r="L121">
        <v>1</v>
      </c>
    </row>
    <row r="122" spans="1:12" x14ac:dyDescent="0.2">
      <c r="A122">
        <v>121</v>
      </c>
      <c r="B122" t="s">
        <v>10</v>
      </c>
      <c r="C122">
        <v>10</v>
      </c>
      <c r="D122">
        <v>8</v>
      </c>
      <c r="E122">
        <v>4</v>
      </c>
      <c r="F122">
        <v>0</v>
      </c>
      <c r="G122">
        <v>5</v>
      </c>
      <c r="H122">
        <v>1</v>
      </c>
      <c r="I122">
        <v>5</v>
      </c>
      <c r="J122">
        <v>3</v>
      </c>
      <c r="K122">
        <v>1</v>
      </c>
      <c r="L122">
        <v>1</v>
      </c>
    </row>
    <row r="123" spans="1:12" x14ac:dyDescent="0.2">
      <c r="A123">
        <v>122</v>
      </c>
      <c r="B123" t="s">
        <v>417</v>
      </c>
      <c r="C123">
        <v>2</v>
      </c>
      <c r="D123">
        <v>2</v>
      </c>
      <c r="E123">
        <v>2</v>
      </c>
      <c r="F123">
        <v>0</v>
      </c>
      <c r="G123">
        <v>1</v>
      </c>
      <c r="H123">
        <v>1</v>
      </c>
      <c r="I123">
        <v>1</v>
      </c>
      <c r="J123">
        <v>1</v>
      </c>
      <c r="K123">
        <v>0</v>
      </c>
      <c r="L123">
        <v>0</v>
      </c>
    </row>
    <row r="124" spans="1:12" x14ac:dyDescent="0.2">
      <c r="A124">
        <v>123</v>
      </c>
      <c r="B124" t="s">
        <v>146</v>
      </c>
      <c r="C124">
        <v>9</v>
      </c>
      <c r="D124">
        <v>7</v>
      </c>
      <c r="E124">
        <v>4</v>
      </c>
      <c r="F124">
        <v>0</v>
      </c>
      <c r="G124">
        <v>3</v>
      </c>
      <c r="H124">
        <v>1</v>
      </c>
      <c r="I124">
        <v>4</v>
      </c>
      <c r="J124">
        <v>2</v>
      </c>
      <c r="K124">
        <v>1</v>
      </c>
      <c r="L124">
        <v>0</v>
      </c>
    </row>
    <row r="125" spans="1:12" x14ac:dyDescent="0.2">
      <c r="A125">
        <v>124</v>
      </c>
      <c r="B125" t="s">
        <v>394</v>
      </c>
      <c r="C125">
        <v>4</v>
      </c>
      <c r="D125">
        <v>2</v>
      </c>
      <c r="E125">
        <v>1</v>
      </c>
      <c r="F125">
        <v>0</v>
      </c>
      <c r="G125">
        <v>1</v>
      </c>
      <c r="H125">
        <v>0</v>
      </c>
      <c r="I125">
        <v>4</v>
      </c>
      <c r="J125">
        <v>2</v>
      </c>
      <c r="K125">
        <v>0</v>
      </c>
      <c r="L125">
        <v>0</v>
      </c>
    </row>
    <row r="126" spans="1:12" x14ac:dyDescent="0.2">
      <c r="A126">
        <v>125</v>
      </c>
      <c r="B126" t="s">
        <v>331</v>
      </c>
      <c r="C126">
        <v>9</v>
      </c>
      <c r="D126">
        <v>6</v>
      </c>
      <c r="E126">
        <v>2</v>
      </c>
      <c r="F126">
        <v>0</v>
      </c>
      <c r="G126">
        <v>4</v>
      </c>
      <c r="H126">
        <v>1</v>
      </c>
      <c r="I126">
        <v>5</v>
      </c>
      <c r="J126">
        <v>3</v>
      </c>
      <c r="K126">
        <v>2</v>
      </c>
      <c r="L126">
        <v>0</v>
      </c>
    </row>
    <row r="127" spans="1:12" x14ac:dyDescent="0.2">
      <c r="A127">
        <v>126</v>
      </c>
      <c r="B127" t="s">
        <v>426</v>
      </c>
      <c r="C127">
        <v>9</v>
      </c>
      <c r="D127">
        <v>7</v>
      </c>
      <c r="E127">
        <v>4</v>
      </c>
      <c r="F127">
        <v>0</v>
      </c>
      <c r="G127">
        <v>3</v>
      </c>
      <c r="H127">
        <v>1</v>
      </c>
      <c r="I127">
        <v>5</v>
      </c>
      <c r="J127">
        <v>2</v>
      </c>
      <c r="K127">
        <v>1</v>
      </c>
      <c r="L127">
        <v>0</v>
      </c>
    </row>
    <row r="128" spans="1:12" x14ac:dyDescent="0.2">
      <c r="A128">
        <v>127</v>
      </c>
      <c r="B128" t="s">
        <v>1232</v>
      </c>
      <c r="C128">
        <v>8</v>
      </c>
      <c r="D128">
        <v>7</v>
      </c>
      <c r="E128">
        <v>5</v>
      </c>
      <c r="F128">
        <v>0</v>
      </c>
      <c r="G128">
        <v>4</v>
      </c>
      <c r="H128">
        <v>1</v>
      </c>
      <c r="I128">
        <v>6</v>
      </c>
      <c r="J128">
        <v>2</v>
      </c>
      <c r="K128">
        <v>1</v>
      </c>
      <c r="L128">
        <v>1</v>
      </c>
    </row>
    <row r="129" spans="1:12" x14ac:dyDescent="0.2">
      <c r="A129">
        <v>128</v>
      </c>
      <c r="B129" t="s">
        <v>94</v>
      </c>
      <c r="C129">
        <v>8</v>
      </c>
      <c r="D129">
        <v>9</v>
      </c>
      <c r="E129">
        <v>5</v>
      </c>
      <c r="F129">
        <v>0</v>
      </c>
      <c r="G129">
        <v>6</v>
      </c>
      <c r="H129">
        <v>1</v>
      </c>
      <c r="I129">
        <v>4</v>
      </c>
      <c r="J129">
        <v>3</v>
      </c>
      <c r="K129">
        <v>1</v>
      </c>
      <c r="L129">
        <v>1</v>
      </c>
    </row>
    <row r="130" spans="1:12" x14ac:dyDescent="0.2">
      <c r="A130">
        <v>129</v>
      </c>
      <c r="B130" t="s">
        <v>58</v>
      </c>
      <c r="C130">
        <v>7</v>
      </c>
      <c r="D130">
        <v>8</v>
      </c>
      <c r="E130">
        <v>3</v>
      </c>
      <c r="F130">
        <v>0</v>
      </c>
      <c r="G130">
        <v>5</v>
      </c>
      <c r="H130">
        <v>1</v>
      </c>
      <c r="I130">
        <v>4</v>
      </c>
      <c r="J130">
        <v>3</v>
      </c>
      <c r="K130">
        <v>1</v>
      </c>
      <c r="L130">
        <v>1</v>
      </c>
    </row>
    <row r="131" spans="1:12" x14ac:dyDescent="0.2">
      <c r="A131">
        <v>130</v>
      </c>
      <c r="B131" t="s">
        <v>176</v>
      </c>
      <c r="C131">
        <v>9</v>
      </c>
      <c r="D131">
        <v>5</v>
      </c>
      <c r="E131">
        <v>4</v>
      </c>
      <c r="F131">
        <v>0</v>
      </c>
      <c r="G131">
        <v>6</v>
      </c>
      <c r="H131">
        <v>1</v>
      </c>
      <c r="I131">
        <v>5</v>
      </c>
      <c r="J131">
        <v>3</v>
      </c>
      <c r="K131">
        <v>1</v>
      </c>
      <c r="L131">
        <v>0</v>
      </c>
    </row>
    <row r="132" spans="1:12" x14ac:dyDescent="0.2">
      <c r="A132">
        <v>131</v>
      </c>
      <c r="B132" t="s">
        <v>463</v>
      </c>
      <c r="C132">
        <v>5</v>
      </c>
      <c r="D132">
        <v>8</v>
      </c>
      <c r="E132">
        <v>4</v>
      </c>
      <c r="F132">
        <v>0</v>
      </c>
      <c r="G132">
        <v>3</v>
      </c>
      <c r="H132">
        <v>1</v>
      </c>
      <c r="I132">
        <v>6</v>
      </c>
      <c r="J132">
        <v>4</v>
      </c>
      <c r="K132">
        <v>1</v>
      </c>
      <c r="L132">
        <v>0</v>
      </c>
    </row>
    <row r="133" spans="1:12" x14ac:dyDescent="0.2">
      <c r="A133">
        <v>132</v>
      </c>
      <c r="B133" t="s">
        <v>371</v>
      </c>
      <c r="C133">
        <v>8</v>
      </c>
      <c r="D133">
        <v>7</v>
      </c>
      <c r="E133">
        <v>2</v>
      </c>
      <c r="F133">
        <v>0</v>
      </c>
      <c r="G133">
        <v>4</v>
      </c>
      <c r="H133">
        <v>1</v>
      </c>
      <c r="I133">
        <v>5</v>
      </c>
      <c r="J133">
        <v>4</v>
      </c>
      <c r="K133">
        <v>1</v>
      </c>
      <c r="L133">
        <v>1</v>
      </c>
    </row>
    <row r="134" spans="1:12" x14ac:dyDescent="0.2">
      <c r="A134">
        <v>133</v>
      </c>
      <c r="B134" t="s">
        <v>249</v>
      </c>
      <c r="C134">
        <v>7</v>
      </c>
      <c r="D134">
        <v>7</v>
      </c>
      <c r="E134">
        <v>5</v>
      </c>
      <c r="F134">
        <v>0</v>
      </c>
      <c r="G134">
        <v>2</v>
      </c>
      <c r="H134">
        <v>0</v>
      </c>
      <c r="I134">
        <v>5</v>
      </c>
      <c r="J134">
        <v>3</v>
      </c>
      <c r="K134">
        <v>2</v>
      </c>
      <c r="L134">
        <v>0</v>
      </c>
    </row>
    <row r="135" spans="1:12" x14ac:dyDescent="0.2">
      <c r="A135">
        <v>134</v>
      </c>
      <c r="B135" t="s">
        <v>1238</v>
      </c>
      <c r="C135">
        <v>10</v>
      </c>
      <c r="D135">
        <v>6</v>
      </c>
      <c r="E135">
        <v>4</v>
      </c>
      <c r="F135">
        <v>0</v>
      </c>
      <c r="G135">
        <v>4</v>
      </c>
      <c r="H135">
        <v>1</v>
      </c>
      <c r="I135">
        <v>6</v>
      </c>
      <c r="J135">
        <v>3</v>
      </c>
      <c r="K135">
        <v>2</v>
      </c>
      <c r="L135">
        <v>0</v>
      </c>
    </row>
    <row r="136" spans="1:12" x14ac:dyDescent="0.2">
      <c r="A136">
        <v>135</v>
      </c>
      <c r="B136" t="s">
        <v>534</v>
      </c>
      <c r="C136">
        <v>8</v>
      </c>
      <c r="D136">
        <v>2</v>
      </c>
      <c r="E136">
        <v>3</v>
      </c>
      <c r="F136">
        <v>0</v>
      </c>
      <c r="G136">
        <v>2</v>
      </c>
      <c r="H136">
        <v>1</v>
      </c>
      <c r="I136">
        <v>1</v>
      </c>
      <c r="J136">
        <v>3</v>
      </c>
      <c r="K136">
        <v>2</v>
      </c>
      <c r="L136">
        <v>1</v>
      </c>
    </row>
    <row r="137" spans="1:12" x14ac:dyDescent="0.2">
      <c r="A137">
        <v>136</v>
      </c>
      <c r="B137" t="s">
        <v>163</v>
      </c>
      <c r="C137">
        <v>6</v>
      </c>
      <c r="D137">
        <v>5</v>
      </c>
      <c r="E137">
        <v>3</v>
      </c>
      <c r="F137">
        <v>0</v>
      </c>
      <c r="G137">
        <v>3</v>
      </c>
      <c r="H137">
        <v>1</v>
      </c>
      <c r="I137">
        <v>4</v>
      </c>
      <c r="J137">
        <v>1</v>
      </c>
      <c r="K137">
        <v>1</v>
      </c>
      <c r="L137">
        <v>1</v>
      </c>
    </row>
    <row r="138" spans="1:12" x14ac:dyDescent="0.2">
      <c r="A138">
        <v>137</v>
      </c>
      <c r="B138" t="s">
        <v>452</v>
      </c>
      <c r="C138">
        <v>10</v>
      </c>
      <c r="D138">
        <v>9</v>
      </c>
      <c r="E138">
        <v>1</v>
      </c>
      <c r="F138">
        <v>0</v>
      </c>
      <c r="G138">
        <v>4</v>
      </c>
      <c r="H138">
        <v>1</v>
      </c>
      <c r="I138">
        <v>5</v>
      </c>
      <c r="J138">
        <v>4</v>
      </c>
      <c r="K138">
        <v>2</v>
      </c>
      <c r="L138">
        <v>0</v>
      </c>
    </row>
    <row r="139" spans="1:12" x14ac:dyDescent="0.2">
      <c r="A139">
        <v>138</v>
      </c>
      <c r="B139" t="s">
        <v>530</v>
      </c>
      <c r="C139">
        <v>10</v>
      </c>
      <c r="D139">
        <v>5</v>
      </c>
      <c r="E139">
        <v>4</v>
      </c>
      <c r="F139">
        <v>0</v>
      </c>
      <c r="G139">
        <v>6</v>
      </c>
      <c r="H139">
        <v>1</v>
      </c>
      <c r="I139">
        <v>5</v>
      </c>
      <c r="J139">
        <v>3</v>
      </c>
      <c r="K139">
        <v>1</v>
      </c>
      <c r="L139">
        <v>1</v>
      </c>
    </row>
    <row r="140" spans="1:12" x14ac:dyDescent="0.2">
      <c r="A140">
        <v>139</v>
      </c>
      <c r="B140" t="s">
        <v>45</v>
      </c>
      <c r="C140">
        <v>3</v>
      </c>
      <c r="D140">
        <v>7</v>
      </c>
      <c r="E140">
        <v>1</v>
      </c>
      <c r="F140">
        <v>0</v>
      </c>
      <c r="G140">
        <v>3</v>
      </c>
      <c r="H140">
        <v>0</v>
      </c>
      <c r="I140">
        <v>5</v>
      </c>
      <c r="J140">
        <v>2</v>
      </c>
      <c r="K140">
        <v>1</v>
      </c>
      <c r="L140">
        <v>0</v>
      </c>
    </row>
    <row r="141" spans="1:12" x14ac:dyDescent="0.2">
      <c r="A141">
        <v>140</v>
      </c>
      <c r="B141" t="s">
        <v>439</v>
      </c>
      <c r="C141">
        <v>10</v>
      </c>
      <c r="D141">
        <v>7</v>
      </c>
      <c r="E141">
        <v>2</v>
      </c>
      <c r="F141">
        <v>0</v>
      </c>
      <c r="G141">
        <v>5</v>
      </c>
      <c r="H141">
        <v>1</v>
      </c>
      <c r="I141">
        <v>4</v>
      </c>
      <c r="J141">
        <v>2</v>
      </c>
      <c r="K141">
        <v>1</v>
      </c>
      <c r="L141">
        <v>1</v>
      </c>
    </row>
    <row r="142" spans="1:12" x14ac:dyDescent="0.2">
      <c r="A142">
        <v>141</v>
      </c>
      <c r="B142" t="s">
        <v>113</v>
      </c>
      <c r="C142">
        <v>7</v>
      </c>
      <c r="D142">
        <v>6</v>
      </c>
      <c r="E142">
        <v>2</v>
      </c>
      <c r="F142">
        <v>0</v>
      </c>
      <c r="G142">
        <v>5</v>
      </c>
      <c r="H142">
        <v>1</v>
      </c>
      <c r="I142">
        <v>5</v>
      </c>
      <c r="J142">
        <v>2</v>
      </c>
      <c r="K142">
        <v>0</v>
      </c>
      <c r="L142">
        <v>1</v>
      </c>
    </row>
    <row r="143" spans="1:12" x14ac:dyDescent="0.2">
      <c r="A143">
        <v>142</v>
      </c>
      <c r="B143" t="s">
        <v>358</v>
      </c>
      <c r="C143">
        <v>7</v>
      </c>
      <c r="D143">
        <v>6</v>
      </c>
      <c r="E143">
        <v>2</v>
      </c>
      <c r="F143">
        <v>0</v>
      </c>
      <c r="G143">
        <v>5</v>
      </c>
      <c r="H143">
        <v>1</v>
      </c>
      <c r="I143">
        <v>4</v>
      </c>
      <c r="J143">
        <v>2</v>
      </c>
      <c r="K143">
        <v>0</v>
      </c>
      <c r="L143">
        <v>0</v>
      </c>
    </row>
    <row r="144" spans="1:12" x14ac:dyDescent="0.2">
      <c r="A144">
        <v>143</v>
      </c>
      <c r="B144" t="s">
        <v>401</v>
      </c>
      <c r="C144">
        <v>7</v>
      </c>
      <c r="D144">
        <v>9</v>
      </c>
      <c r="E144">
        <v>5</v>
      </c>
      <c r="F144">
        <v>0</v>
      </c>
      <c r="G144">
        <v>5</v>
      </c>
      <c r="H144">
        <v>1</v>
      </c>
      <c r="I144">
        <v>6</v>
      </c>
      <c r="J144">
        <v>4</v>
      </c>
      <c r="K144">
        <v>2</v>
      </c>
      <c r="L144">
        <v>0</v>
      </c>
    </row>
    <row r="145" spans="1:12" x14ac:dyDescent="0.2">
      <c r="A145">
        <v>144</v>
      </c>
      <c r="B145" t="s">
        <v>1244</v>
      </c>
      <c r="C145">
        <v>9</v>
      </c>
      <c r="D145">
        <v>4</v>
      </c>
      <c r="E145">
        <v>4</v>
      </c>
      <c r="F145">
        <v>0</v>
      </c>
      <c r="G145">
        <v>1</v>
      </c>
      <c r="H145">
        <v>1</v>
      </c>
      <c r="I145">
        <v>2</v>
      </c>
      <c r="J145">
        <v>3</v>
      </c>
      <c r="K145">
        <v>2</v>
      </c>
      <c r="L145">
        <v>0</v>
      </c>
    </row>
    <row r="146" spans="1:12" x14ac:dyDescent="0.2">
      <c r="A146">
        <v>145</v>
      </c>
      <c r="B146" t="s">
        <v>335</v>
      </c>
      <c r="C146">
        <v>10</v>
      </c>
      <c r="D146">
        <v>8</v>
      </c>
      <c r="E146">
        <v>5</v>
      </c>
      <c r="F146">
        <v>0</v>
      </c>
      <c r="G146">
        <v>4</v>
      </c>
      <c r="H146">
        <v>1</v>
      </c>
      <c r="I146">
        <v>5</v>
      </c>
      <c r="J146">
        <v>3</v>
      </c>
      <c r="K146">
        <v>1</v>
      </c>
      <c r="L146">
        <v>0</v>
      </c>
    </row>
    <row r="147" spans="1:12" x14ac:dyDescent="0.2">
      <c r="A147">
        <v>146</v>
      </c>
      <c r="B147" t="s">
        <v>1211</v>
      </c>
      <c r="C147">
        <v>7</v>
      </c>
      <c r="D147">
        <v>9</v>
      </c>
      <c r="E147">
        <v>6</v>
      </c>
      <c r="F147">
        <v>0</v>
      </c>
      <c r="G147">
        <v>5</v>
      </c>
      <c r="H147">
        <v>1</v>
      </c>
      <c r="I147">
        <v>6</v>
      </c>
      <c r="J147">
        <v>3</v>
      </c>
      <c r="K147">
        <v>1</v>
      </c>
      <c r="L147">
        <v>0</v>
      </c>
    </row>
    <row r="148" spans="1:12" x14ac:dyDescent="0.2">
      <c r="A148">
        <v>147</v>
      </c>
      <c r="B148" t="s">
        <v>1236</v>
      </c>
      <c r="C148">
        <v>7</v>
      </c>
      <c r="D148">
        <v>7</v>
      </c>
      <c r="E148">
        <v>2</v>
      </c>
      <c r="F148">
        <v>0</v>
      </c>
      <c r="G148">
        <v>4</v>
      </c>
      <c r="H148">
        <v>1</v>
      </c>
      <c r="I148">
        <v>5</v>
      </c>
      <c r="J148">
        <v>2</v>
      </c>
      <c r="K148">
        <v>1</v>
      </c>
      <c r="L148">
        <v>1</v>
      </c>
    </row>
    <row r="149" spans="1:12" x14ac:dyDescent="0.2">
      <c r="A149">
        <v>148</v>
      </c>
      <c r="B149" t="s">
        <v>43</v>
      </c>
      <c r="C149">
        <v>2</v>
      </c>
      <c r="D149">
        <v>1</v>
      </c>
      <c r="E149">
        <v>1</v>
      </c>
      <c r="F149">
        <v>0</v>
      </c>
      <c r="G149">
        <v>1</v>
      </c>
      <c r="H149">
        <v>0</v>
      </c>
      <c r="I149">
        <v>2</v>
      </c>
      <c r="J149">
        <v>0</v>
      </c>
      <c r="K149">
        <v>0</v>
      </c>
      <c r="L149">
        <v>0</v>
      </c>
    </row>
    <row r="150" spans="1:12" x14ac:dyDescent="0.2">
      <c r="A150">
        <v>149</v>
      </c>
      <c r="B150" t="s">
        <v>201</v>
      </c>
      <c r="C150">
        <v>10</v>
      </c>
      <c r="D150">
        <v>8</v>
      </c>
      <c r="E150">
        <v>2</v>
      </c>
      <c r="F150">
        <v>0</v>
      </c>
      <c r="G150">
        <v>5</v>
      </c>
      <c r="H150">
        <v>1</v>
      </c>
      <c r="I150">
        <v>5</v>
      </c>
      <c r="J150">
        <v>3</v>
      </c>
      <c r="K150">
        <v>1</v>
      </c>
      <c r="L150">
        <v>1</v>
      </c>
    </row>
    <row r="151" spans="1:12" x14ac:dyDescent="0.2">
      <c r="A151">
        <v>150</v>
      </c>
      <c r="B151" t="s">
        <v>1214</v>
      </c>
      <c r="C151">
        <v>6</v>
      </c>
      <c r="D151">
        <v>5</v>
      </c>
      <c r="E151">
        <v>1</v>
      </c>
      <c r="F151">
        <v>0</v>
      </c>
      <c r="G151">
        <v>4</v>
      </c>
      <c r="H151">
        <v>1</v>
      </c>
      <c r="I151">
        <v>4</v>
      </c>
      <c r="J151">
        <v>2</v>
      </c>
      <c r="K151">
        <v>1</v>
      </c>
      <c r="L151">
        <v>0</v>
      </c>
    </row>
    <row r="152" spans="1:12" x14ac:dyDescent="0.2">
      <c r="A152">
        <v>151</v>
      </c>
      <c r="B152" t="s">
        <v>131</v>
      </c>
      <c r="C152">
        <v>8</v>
      </c>
      <c r="D152">
        <v>2</v>
      </c>
      <c r="E152">
        <v>4</v>
      </c>
      <c r="F152">
        <v>0</v>
      </c>
      <c r="G152">
        <v>1</v>
      </c>
      <c r="H152">
        <v>1</v>
      </c>
      <c r="I152">
        <v>1</v>
      </c>
      <c r="J152">
        <v>3</v>
      </c>
      <c r="K152">
        <v>2</v>
      </c>
      <c r="L152">
        <v>0</v>
      </c>
    </row>
    <row r="153" spans="1:12" x14ac:dyDescent="0.2">
      <c r="A153">
        <v>152</v>
      </c>
      <c r="B153" t="s">
        <v>1228</v>
      </c>
      <c r="C153">
        <v>7</v>
      </c>
      <c r="D153">
        <v>2</v>
      </c>
      <c r="E153">
        <v>2</v>
      </c>
      <c r="F153">
        <v>0</v>
      </c>
      <c r="G153">
        <v>1</v>
      </c>
      <c r="H153">
        <v>1</v>
      </c>
      <c r="I153">
        <v>2</v>
      </c>
      <c r="J153">
        <v>3</v>
      </c>
      <c r="K153">
        <v>1</v>
      </c>
      <c r="L153">
        <v>1</v>
      </c>
    </row>
    <row r="154" spans="1:12" x14ac:dyDescent="0.2">
      <c r="A154">
        <v>153</v>
      </c>
      <c r="B154" t="s">
        <v>62</v>
      </c>
      <c r="C154">
        <v>9</v>
      </c>
      <c r="D154">
        <v>9</v>
      </c>
      <c r="E154">
        <v>3</v>
      </c>
      <c r="F154">
        <v>0</v>
      </c>
      <c r="G154">
        <v>4</v>
      </c>
      <c r="H154">
        <v>1</v>
      </c>
      <c r="I154">
        <v>6</v>
      </c>
      <c r="J154">
        <v>4</v>
      </c>
      <c r="K154">
        <v>1</v>
      </c>
      <c r="L154">
        <v>0</v>
      </c>
    </row>
    <row r="155" spans="1:12" x14ac:dyDescent="0.2">
      <c r="A155">
        <v>154</v>
      </c>
      <c r="B155" t="s">
        <v>673</v>
      </c>
      <c r="C155">
        <v>9</v>
      </c>
      <c r="D155">
        <v>9</v>
      </c>
      <c r="E155">
        <v>2</v>
      </c>
      <c r="F155">
        <v>0</v>
      </c>
      <c r="G155">
        <v>5</v>
      </c>
      <c r="H155">
        <v>1</v>
      </c>
      <c r="I155">
        <v>6</v>
      </c>
      <c r="J155">
        <v>4</v>
      </c>
      <c r="K155">
        <v>1</v>
      </c>
      <c r="L155">
        <v>1</v>
      </c>
    </row>
    <row r="156" spans="1:12" x14ac:dyDescent="0.2">
      <c r="A156">
        <v>155</v>
      </c>
      <c r="B156" t="s">
        <v>526</v>
      </c>
      <c r="C156">
        <v>9</v>
      </c>
      <c r="D156">
        <v>2</v>
      </c>
      <c r="E156">
        <v>5</v>
      </c>
      <c r="F156">
        <v>0</v>
      </c>
      <c r="G156">
        <v>1</v>
      </c>
      <c r="H156">
        <v>1</v>
      </c>
      <c r="I156">
        <v>1</v>
      </c>
      <c r="J156">
        <v>3</v>
      </c>
      <c r="K156">
        <v>2</v>
      </c>
      <c r="L156">
        <v>0</v>
      </c>
    </row>
    <row r="157" spans="1:12" x14ac:dyDescent="0.2">
      <c r="A157">
        <v>156</v>
      </c>
      <c r="B157" t="s">
        <v>486</v>
      </c>
      <c r="C157">
        <v>2</v>
      </c>
      <c r="D157">
        <v>4</v>
      </c>
      <c r="E157">
        <v>5</v>
      </c>
      <c r="F157">
        <v>0</v>
      </c>
      <c r="G157">
        <v>4</v>
      </c>
      <c r="H157">
        <v>1</v>
      </c>
      <c r="I157">
        <v>6</v>
      </c>
      <c r="J157">
        <v>1</v>
      </c>
      <c r="K157">
        <v>2</v>
      </c>
      <c r="L157">
        <v>0</v>
      </c>
    </row>
    <row r="158" spans="1:12" x14ac:dyDescent="0.2">
      <c r="A158">
        <v>157</v>
      </c>
      <c r="B158" t="s">
        <v>1223</v>
      </c>
      <c r="C158">
        <v>8</v>
      </c>
      <c r="D158">
        <v>8</v>
      </c>
      <c r="E158">
        <v>4</v>
      </c>
      <c r="F158">
        <v>0</v>
      </c>
      <c r="G158">
        <v>5</v>
      </c>
      <c r="H158">
        <v>1</v>
      </c>
      <c r="I158">
        <v>4</v>
      </c>
      <c r="J158">
        <v>4</v>
      </c>
      <c r="K158">
        <v>1</v>
      </c>
      <c r="L158">
        <v>1</v>
      </c>
    </row>
    <row r="159" spans="1:12" x14ac:dyDescent="0.2">
      <c r="A159">
        <v>158</v>
      </c>
      <c r="B159" t="s">
        <v>142</v>
      </c>
      <c r="C159">
        <v>8</v>
      </c>
      <c r="D159">
        <v>3</v>
      </c>
      <c r="E159">
        <v>3</v>
      </c>
      <c r="F159">
        <v>0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0</v>
      </c>
    </row>
    <row r="160" spans="1:12" x14ac:dyDescent="0.2">
      <c r="A160">
        <v>159</v>
      </c>
      <c r="B160" t="s">
        <v>211</v>
      </c>
      <c r="C160">
        <v>14</v>
      </c>
      <c r="D160">
        <v>7</v>
      </c>
      <c r="E160">
        <v>9</v>
      </c>
      <c r="F160">
        <v>0</v>
      </c>
      <c r="G160">
        <v>6</v>
      </c>
      <c r="H160">
        <v>1</v>
      </c>
      <c r="I160">
        <v>6</v>
      </c>
      <c r="J160">
        <v>4</v>
      </c>
      <c r="K160">
        <v>2</v>
      </c>
      <c r="L160">
        <v>0</v>
      </c>
    </row>
    <row r="161" spans="1:12" x14ac:dyDescent="0.2">
      <c r="A161">
        <v>160</v>
      </c>
      <c r="B161" t="s">
        <v>1254</v>
      </c>
      <c r="C161">
        <v>9</v>
      </c>
      <c r="D161">
        <v>6</v>
      </c>
      <c r="E161">
        <v>2</v>
      </c>
      <c r="F161">
        <v>0</v>
      </c>
      <c r="G161">
        <v>4</v>
      </c>
      <c r="H161">
        <v>1</v>
      </c>
      <c r="I161">
        <v>4</v>
      </c>
      <c r="J161">
        <v>2</v>
      </c>
      <c r="K161">
        <v>1</v>
      </c>
      <c r="L161">
        <v>1</v>
      </c>
    </row>
    <row r="162" spans="1:12" x14ac:dyDescent="0.2">
      <c r="A162">
        <v>161</v>
      </c>
      <c r="B162" t="s">
        <v>215</v>
      </c>
      <c r="C162">
        <v>10</v>
      </c>
      <c r="D162">
        <v>9</v>
      </c>
      <c r="E162">
        <v>6</v>
      </c>
      <c r="F162">
        <v>0</v>
      </c>
      <c r="G162">
        <v>4</v>
      </c>
      <c r="H162">
        <v>1</v>
      </c>
      <c r="I162">
        <v>5</v>
      </c>
      <c r="J162">
        <v>3</v>
      </c>
      <c r="K162">
        <v>1</v>
      </c>
      <c r="L162">
        <v>0</v>
      </c>
    </row>
    <row r="163" spans="1:12" x14ac:dyDescent="0.2">
      <c r="A163">
        <v>162</v>
      </c>
      <c r="B163" t="s">
        <v>523</v>
      </c>
      <c r="C163">
        <v>10</v>
      </c>
      <c r="D163">
        <v>8</v>
      </c>
      <c r="E163">
        <v>2</v>
      </c>
      <c r="F163">
        <v>0</v>
      </c>
      <c r="G163">
        <v>4</v>
      </c>
      <c r="H163">
        <v>1</v>
      </c>
      <c r="I163">
        <v>5</v>
      </c>
      <c r="J163">
        <v>3</v>
      </c>
      <c r="K163">
        <v>1</v>
      </c>
      <c r="L163">
        <v>0</v>
      </c>
    </row>
    <row r="164" spans="1:12" x14ac:dyDescent="0.2">
      <c r="A164">
        <v>163</v>
      </c>
      <c r="B164" t="s">
        <v>20</v>
      </c>
      <c r="C164">
        <v>7</v>
      </c>
      <c r="D164">
        <v>7</v>
      </c>
      <c r="E164">
        <v>3</v>
      </c>
      <c r="F164">
        <v>0</v>
      </c>
      <c r="G164">
        <v>4</v>
      </c>
      <c r="H164">
        <v>1</v>
      </c>
      <c r="I164">
        <v>5</v>
      </c>
      <c r="J164">
        <v>2</v>
      </c>
      <c r="K164">
        <v>1</v>
      </c>
      <c r="L164">
        <v>1</v>
      </c>
    </row>
    <row r="165" spans="1:12" x14ac:dyDescent="0.2">
      <c r="A165">
        <v>164</v>
      </c>
      <c r="B165" t="s">
        <v>1241</v>
      </c>
      <c r="C165">
        <v>5</v>
      </c>
      <c r="D165">
        <v>7</v>
      </c>
      <c r="E165">
        <v>3</v>
      </c>
      <c r="F165">
        <v>0</v>
      </c>
      <c r="G165">
        <v>4</v>
      </c>
      <c r="H165">
        <v>1</v>
      </c>
      <c r="I165">
        <v>4</v>
      </c>
      <c r="J165">
        <v>1</v>
      </c>
      <c r="K165">
        <v>0</v>
      </c>
      <c r="L165">
        <v>1</v>
      </c>
    </row>
    <row r="166" spans="1:12" x14ac:dyDescent="0.2">
      <c r="A166">
        <v>165</v>
      </c>
      <c r="B166" t="s">
        <v>226</v>
      </c>
      <c r="C166">
        <v>10</v>
      </c>
      <c r="D166">
        <v>3</v>
      </c>
      <c r="E166">
        <v>4</v>
      </c>
      <c r="F166">
        <v>0</v>
      </c>
      <c r="G166">
        <v>1</v>
      </c>
      <c r="H166">
        <v>1</v>
      </c>
      <c r="I166">
        <v>1</v>
      </c>
      <c r="J166">
        <v>3</v>
      </c>
      <c r="K166">
        <v>1</v>
      </c>
      <c r="L166">
        <v>0</v>
      </c>
    </row>
    <row r="167" spans="1:12" x14ac:dyDescent="0.2">
      <c r="A167">
        <v>166</v>
      </c>
      <c r="B167" t="s">
        <v>500</v>
      </c>
      <c r="C167">
        <v>11</v>
      </c>
      <c r="D167">
        <v>10</v>
      </c>
      <c r="E167">
        <v>4</v>
      </c>
      <c r="F167">
        <v>0</v>
      </c>
      <c r="G167">
        <v>3</v>
      </c>
      <c r="H167">
        <v>1</v>
      </c>
      <c r="I167">
        <v>6</v>
      </c>
      <c r="J167">
        <v>3</v>
      </c>
      <c r="K167">
        <v>1</v>
      </c>
      <c r="L167">
        <v>1</v>
      </c>
    </row>
    <row r="168" spans="1:12" x14ac:dyDescent="0.2">
      <c r="A168">
        <v>167</v>
      </c>
      <c r="B168" t="s">
        <v>140</v>
      </c>
      <c r="C168">
        <v>9</v>
      </c>
      <c r="D168">
        <v>7</v>
      </c>
      <c r="E168">
        <v>4</v>
      </c>
      <c r="F168">
        <v>0</v>
      </c>
      <c r="G168">
        <v>4</v>
      </c>
      <c r="H168">
        <v>1</v>
      </c>
      <c r="I168">
        <v>4</v>
      </c>
      <c r="J168">
        <v>3</v>
      </c>
      <c r="K168">
        <v>1</v>
      </c>
      <c r="L168">
        <v>0</v>
      </c>
    </row>
    <row r="169" spans="1:12" x14ac:dyDescent="0.2">
      <c r="A169">
        <v>168</v>
      </c>
      <c r="B169" t="s">
        <v>496</v>
      </c>
      <c r="C169">
        <v>11</v>
      </c>
      <c r="D169">
        <v>6</v>
      </c>
      <c r="E169">
        <v>4</v>
      </c>
      <c r="F169">
        <v>0</v>
      </c>
      <c r="G169">
        <v>4</v>
      </c>
      <c r="H169">
        <v>1</v>
      </c>
      <c r="I169">
        <v>6</v>
      </c>
      <c r="J169">
        <v>3</v>
      </c>
      <c r="K169">
        <v>2</v>
      </c>
      <c r="L169">
        <v>1</v>
      </c>
    </row>
    <row r="170" spans="1:12" x14ac:dyDescent="0.2">
      <c r="A170">
        <v>169</v>
      </c>
      <c r="B170" t="s">
        <v>641</v>
      </c>
      <c r="C170">
        <v>8</v>
      </c>
      <c r="D170">
        <v>2</v>
      </c>
      <c r="E170">
        <v>3</v>
      </c>
      <c r="F170">
        <v>0</v>
      </c>
      <c r="G170">
        <v>3</v>
      </c>
      <c r="H170">
        <v>1</v>
      </c>
      <c r="I170">
        <v>1</v>
      </c>
      <c r="J170">
        <v>2</v>
      </c>
      <c r="K170">
        <v>1</v>
      </c>
      <c r="L170">
        <v>1</v>
      </c>
    </row>
    <row r="171" spans="1:12" x14ac:dyDescent="0.2">
      <c r="A171">
        <v>170</v>
      </c>
      <c r="B171" t="s">
        <v>662</v>
      </c>
      <c r="C171">
        <v>5</v>
      </c>
      <c r="D171">
        <v>4</v>
      </c>
      <c r="E171">
        <v>2</v>
      </c>
      <c r="F171">
        <v>0</v>
      </c>
      <c r="G171">
        <v>1</v>
      </c>
      <c r="H171">
        <v>1</v>
      </c>
      <c r="I171">
        <v>1</v>
      </c>
      <c r="J171">
        <v>2</v>
      </c>
      <c r="K171">
        <v>1</v>
      </c>
      <c r="L171">
        <v>0</v>
      </c>
    </row>
    <row r="172" spans="1:12" x14ac:dyDescent="0.2">
      <c r="A172">
        <v>171</v>
      </c>
      <c r="B172" t="s">
        <v>502</v>
      </c>
      <c r="C172">
        <v>10</v>
      </c>
      <c r="D172">
        <v>7</v>
      </c>
      <c r="E172">
        <v>5</v>
      </c>
      <c r="F172">
        <v>0</v>
      </c>
      <c r="G172">
        <v>6</v>
      </c>
      <c r="H172">
        <v>1</v>
      </c>
      <c r="I172">
        <v>6</v>
      </c>
      <c r="J172">
        <v>2</v>
      </c>
      <c r="K172">
        <v>2</v>
      </c>
      <c r="L172">
        <v>0</v>
      </c>
    </row>
    <row r="173" spans="1:12" x14ac:dyDescent="0.2">
      <c r="A173">
        <v>172</v>
      </c>
      <c r="B173" t="s">
        <v>344</v>
      </c>
      <c r="C173">
        <v>9</v>
      </c>
      <c r="D173">
        <v>5</v>
      </c>
      <c r="E173">
        <v>2</v>
      </c>
      <c r="F173">
        <v>0</v>
      </c>
      <c r="G173">
        <v>4</v>
      </c>
      <c r="H173">
        <v>1</v>
      </c>
      <c r="I173">
        <v>6</v>
      </c>
      <c r="J173">
        <v>3</v>
      </c>
      <c r="K173">
        <v>1</v>
      </c>
      <c r="L173">
        <v>0</v>
      </c>
    </row>
    <row r="174" spans="1:12" x14ac:dyDescent="0.2">
      <c r="A174">
        <v>173</v>
      </c>
      <c r="B174" t="s">
        <v>8</v>
      </c>
      <c r="C174">
        <v>8</v>
      </c>
      <c r="D174">
        <v>3</v>
      </c>
      <c r="E174">
        <v>5</v>
      </c>
      <c r="F174">
        <v>0</v>
      </c>
      <c r="G174">
        <v>1</v>
      </c>
      <c r="H174">
        <v>1</v>
      </c>
      <c r="I174">
        <v>1</v>
      </c>
      <c r="J174">
        <v>2</v>
      </c>
      <c r="K174">
        <v>1</v>
      </c>
      <c r="L174">
        <v>0</v>
      </c>
    </row>
    <row r="175" spans="1:12" x14ac:dyDescent="0.2">
      <c r="A175">
        <v>174</v>
      </c>
      <c r="B175" t="s">
        <v>519</v>
      </c>
      <c r="C175">
        <v>5</v>
      </c>
      <c r="D175">
        <v>7</v>
      </c>
      <c r="E175">
        <v>2</v>
      </c>
      <c r="F175">
        <v>0</v>
      </c>
      <c r="G175">
        <v>4</v>
      </c>
      <c r="H175">
        <v>1</v>
      </c>
      <c r="I175">
        <v>5</v>
      </c>
      <c r="J175">
        <v>3</v>
      </c>
      <c r="K175">
        <v>1</v>
      </c>
      <c r="L175">
        <v>0</v>
      </c>
    </row>
    <row r="176" spans="1:12" x14ac:dyDescent="0.2">
      <c r="A176">
        <v>175</v>
      </c>
      <c r="B176" t="s">
        <v>595</v>
      </c>
      <c r="C176">
        <v>10</v>
      </c>
      <c r="D176">
        <v>8</v>
      </c>
      <c r="E176">
        <v>3</v>
      </c>
      <c r="F176">
        <v>0</v>
      </c>
      <c r="G176">
        <v>4</v>
      </c>
      <c r="H176">
        <v>1</v>
      </c>
      <c r="I176">
        <v>5</v>
      </c>
      <c r="J176">
        <v>3</v>
      </c>
      <c r="K176">
        <v>1</v>
      </c>
      <c r="L176">
        <v>0</v>
      </c>
    </row>
    <row r="177" spans="1:12" x14ac:dyDescent="0.2">
      <c r="A177">
        <v>176</v>
      </c>
      <c r="B177" t="s">
        <v>1245</v>
      </c>
      <c r="C177">
        <v>5</v>
      </c>
      <c r="D177">
        <v>7</v>
      </c>
      <c r="E177">
        <v>6</v>
      </c>
      <c r="F177">
        <v>0</v>
      </c>
      <c r="G177">
        <v>4</v>
      </c>
      <c r="H177">
        <v>0</v>
      </c>
      <c r="I177">
        <v>4</v>
      </c>
      <c r="J177">
        <v>0</v>
      </c>
      <c r="K177">
        <v>0</v>
      </c>
      <c r="L177">
        <v>0</v>
      </c>
    </row>
    <row r="178" spans="1:12" x14ac:dyDescent="0.2">
      <c r="A178">
        <v>177</v>
      </c>
      <c r="B178" t="s">
        <v>155</v>
      </c>
      <c r="C178">
        <v>10</v>
      </c>
      <c r="D178">
        <v>7</v>
      </c>
      <c r="E178">
        <v>3</v>
      </c>
      <c r="F178">
        <v>0</v>
      </c>
      <c r="G178">
        <v>5</v>
      </c>
      <c r="H178">
        <v>1</v>
      </c>
      <c r="I178">
        <v>5</v>
      </c>
      <c r="J178">
        <v>2</v>
      </c>
      <c r="K178">
        <v>1</v>
      </c>
      <c r="L178">
        <v>1</v>
      </c>
    </row>
    <row r="179" spans="1:12" x14ac:dyDescent="0.2">
      <c r="A179">
        <v>178</v>
      </c>
      <c r="B179" t="s">
        <v>79</v>
      </c>
      <c r="C179">
        <v>8</v>
      </c>
      <c r="D179">
        <v>2</v>
      </c>
      <c r="E179">
        <v>2</v>
      </c>
      <c r="F179">
        <v>0</v>
      </c>
      <c r="G179">
        <v>2</v>
      </c>
      <c r="H179">
        <v>1</v>
      </c>
      <c r="I179">
        <v>1</v>
      </c>
      <c r="J179">
        <v>3</v>
      </c>
      <c r="K179">
        <v>1</v>
      </c>
      <c r="L179">
        <v>0</v>
      </c>
    </row>
    <row r="180" spans="1:12" x14ac:dyDescent="0.2">
      <c r="A180">
        <v>179</v>
      </c>
      <c r="B180" t="s">
        <v>1229</v>
      </c>
      <c r="C180">
        <v>0</v>
      </c>
      <c r="D180">
        <v>6</v>
      </c>
      <c r="E180">
        <v>1</v>
      </c>
      <c r="F180">
        <v>0</v>
      </c>
      <c r="G180">
        <v>3</v>
      </c>
      <c r="H180">
        <v>0</v>
      </c>
      <c r="I180">
        <v>2</v>
      </c>
      <c r="J180">
        <v>1</v>
      </c>
      <c r="K180">
        <v>0</v>
      </c>
      <c r="L180">
        <v>0</v>
      </c>
    </row>
    <row r="181" spans="1:12" x14ac:dyDescent="0.2">
      <c r="A181">
        <v>180</v>
      </c>
      <c r="B181" t="s">
        <v>56</v>
      </c>
      <c r="C181">
        <v>7</v>
      </c>
      <c r="D181">
        <v>7</v>
      </c>
      <c r="E181">
        <v>3</v>
      </c>
      <c r="F181">
        <v>0</v>
      </c>
      <c r="G181">
        <v>5</v>
      </c>
      <c r="H181">
        <v>1</v>
      </c>
      <c r="I181">
        <v>6</v>
      </c>
      <c r="J181">
        <v>3</v>
      </c>
      <c r="K181">
        <v>1</v>
      </c>
      <c r="L181">
        <v>1</v>
      </c>
    </row>
    <row r="182" spans="1:12" x14ac:dyDescent="0.2">
      <c r="A182">
        <v>181</v>
      </c>
      <c r="B182" t="s">
        <v>228</v>
      </c>
      <c r="C182">
        <v>9</v>
      </c>
      <c r="D182">
        <v>3</v>
      </c>
      <c r="E182">
        <v>4</v>
      </c>
      <c r="F182">
        <v>0</v>
      </c>
      <c r="G182">
        <v>3</v>
      </c>
      <c r="H182">
        <v>1</v>
      </c>
      <c r="I182">
        <v>1</v>
      </c>
      <c r="J182">
        <v>3</v>
      </c>
      <c r="K182">
        <v>1</v>
      </c>
      <c r="L182">
        <v>0</v>
      </c>
    </row>
    <row r="183" spans="1:12" x14ac:dyDescent="0.2">
      <c r="A183">
        <v>182</v>
      </c>
      <c r="B183" t="s">
        <v>428</v>
      </c>
      <c r="C183">
        <v>10</v>
      </c>
      <c r="D183">
        <v>10</v>
      </c>
      <c r="E183">
        <v>2</v>
      </c>
      <c r="F183">
        <v>0</v>
      </c>
      <c r="G183">
        <v>5</v>
      </c>
      <c r="H183">
        <v>1</v>
      </c>
      <c r="I183">
        <v>6</v>
      </c>
      <c r="J183">
        <v>4</v>
      </c>
      <c r="K183">
        <v>1</v>
      </c>
      <c r="L183">
        <v>0</v>
      </c>
    </row>
    <row r="184" spans="1:12" x14ac:dyDescent="0.2">
      <c r="A184">
        <v>183</v>
      </c>
      <c r="B184" t="s">
        <v>444</v>
      </c>
      <c r="C184">
        <v>10</v>
      </c>
      <c r="D184">
        <v>7</v>
      </c>
      <c r="E184">
        <v>6</v>
      </c>
      <c r="F184">
        <v>0</v>
      </c>
      <c r="G184">
        <v>4</v>
      </c>
      <c r="H184">
        <v>1</v>
      </c>
      <c r="I184">
        <v>5</v>
      </c>
      <c r="J184">
        <v>2</v>
      </c>
      <c r="K184">
        <v>1</v>
      </c>
      <c r="L184">
        <v>1</v>
      </c>
    </row>
    <row r="185" spans="1:12" x14ac:dyDescent="0.2">
      <c r="A185">
        <v>184</v>
      </c>
      <c r="B185" t="s">
        <v>85</v>
      </c>
      <c r="C185">
        <v>7</v>
      </c>
      <c r="D185">
        <v>7</v>
      </c>
      <c r="E185">
        <v>2</v>
      </c>
      <c r="F185">
        <v>0</v>
      </c>
      <c r="G185">
        <v>5</v>
      </c>
      <c r="H185">
        <v>1</v>
      </c>
      <c r="I185">
        <v>5</v>
      </c>
      <c r="J185">
        <v>4</v>
      </c>
      <c r="K185">
        <v>2</v>
      </c>
      <c r="L185">
        <v>1</v>
      </c>
    </row>
    <row r="186" spans="1:12" x14ac:dyDescent="0.2">
      <c r="A186">
        <v>185</v>
      </c>
      <c r="B186" t="s">
        <v>624</v>
      </c>
      <c r="C186">
        <v>10</v>
      </c>
      <c r="D186">
        <v>9</v>
      </c>
      <c r="E186">
        <v>5</v>
      </c>
      <c r="F186">
        <v>0</v>
      </c>
      <c r="G186">
        <v>5</v>
      </c>
      <c r="H186">
        <v>1</v>
      </c>
      <c r="I186">
        <v>5</v>
      </c>
      <c r="J186">
        <v>4</v>
      </c>
      <c r="K186">
        <v>2</v>
      </c>
      <c r="L186">
        <v>0</v>
      </c>
    </row>
    <row r="187" spans="1:12" x14ac:dyDescent="0.2">
      <c r="A187">
        <v>186</v>
      </c>
      <c r="B187" t="s">
        <v>350</v>
      </c>
      <c r="C187">
        <v>10</v>
      </c>
      <c r="D187">
        <v>9</v>
      </c>
      <c r="E187">
        <v>3</v>
      </c>
      <c r="F187">
        <v>0</v>
      </c>
      <c r="G187">
        <v>5</v>
      </c>
      <c r="H187">
        <v>1</v>
      </c>
      <c r="I187">
        <v>5</v>
      </c>
      <c r="J187">
        <v>3</v>
      </c>
      <c r="K187">
        <v>1</v>
      </c>
      <c r="L187">
        <v>1</v>
      </c>
    </row>
    <row r="188" spans="1:12" x14ac:dyDescent="0.2">
      <c r="A188">
        <v>187</v>
      </c>
      <c r="B188" t="s">
        <v>1247</v>
      </c>
      <c r="C188">
        <v>7</v>
      </c>
      <c r="D188">
        <v>6</v>
      </c>
      <c r="E188">
        <v>2</v>
      </c>
      <c r="F188">
        <v>0</v>
      </c>
      <c r="G188">
        <v>5</v>
      </c>
      <c r="H188">
        <v>1</v>
      </c>
      <c r="I188">
        <v>3</v>
      </c>
      <c r="J188">
        <v>2</v>
      </c>
      <c r="K188">
        <v>1</v>
      </c>
      <c r="L188">
        <v>1</v>
      </c>
    </row>
    <row r="189" spans="1:12" x14ac:dyDescent="0.2">
      <c r="A189">
        <v>188</v>
      </c>
      <c r="B189" t="s">
        <v>382</v>
      </c>
      <c r="C189">
        <v>6</v>
      </c>
      <c r="D189">
        <v>7</v>
      </c>
      <c r="E189">
        <v>8</v>
      </c>
      <c r="F189">
        <v>0</v>
      </c>
      <c r="G189">
        <v>5</v>
      </c>
      <c r="H189">
        <v>1</v>
      </c>
      <c r="I189">
        <v>5</v>
      </c>
      <c r="J189">
        <v>4</v>
      </c>
      <c r="K189">
        <v>1</v>
      </c>
      <c r="L189">
        <v>0</v>
      </c>
    </row>
    <row r="190" spans="1:12" x14ac:dyDescent="0.2">
      <c r="A190">
        <v>189</v>
      </c>
      <c r="B190" t="s">
        <v>39</v>
      </c>
      <c r="C190">
        <v>2</v>
      </c>
      <c r="D190">
        <v>4</v>
      </c>
      <c r="E190">
        <v>1</v>
      </c>
      <c r="F190">
        <v>0</v>
      </c>
      <c r="G190">
        <v>4</v>
      </c>
      <c r="H190">
        <v>0</v>
      </c>
      <c r="I190">
        <v>2</v>
      </c>
      <c r="J190">
        <v>0</v>
      </c>
      <c r="K190">
        <v>0</v>
      </c>
      <c r="L190">
        <v>0</v>
      </c>
    </row>
    <row r="191" spans="1:12" x14ac:dyDescent="0.2">
      <c r="A191">
        <v>190</v>
      </c>
      <c r="B191" t="s">
        <v>291</v>
      </c>
      <c r="C191">
        <v>9</v>
      </c>
      <c r="D191">
        <v>3</v>
      </c>
      <c r="E191">
        <v>2</v>
      </c>
      <c r="F191">
        <v>0</v>
      </c>
      <c r="G191">
        <v>3</v>
      </c>
      <c r="H191">
        <v>1</v>
      </c>
      <c r="I191">
        <v>1</v>
      </c>
      <c r="J191">
        <v>2</v>
      </c>
      <c r="K191">
        <v>1</v>
      </c>
      <c r="L191">
        <v>1</v>
      </c>
    </row>
    <row r="192" spans="1:12" x14ac:dyDescent="0.2">
      <c r="A192">
        <v>191</v>
      </c>
      <c r="B192" t="s">
        <v>379</v>
      </c>
      <c r="C192">
        <v>7</v>
      </c>
      <c r="D192">
        <v>2</v>
      </c>
      <c r="E192">
        <v>2</v>
      </c>
      <c r="F192">
        <v>0</v>
      </c>
      <c r="G192">
        <v>3</v>
      </c>
      <c r="H192">
        <v>1</v>
      </c>
      <c r="I192">
        <v>2</v>
      </c>
      <c r="J192">
        <v>3</v>
      </c>
      <c r="K192">
        <v>2</v>
      </c>
      <c r="L192">
        <v>1</v>
      </c>
    </row>
    <row r="193" spans="1:12" x14ac:dyDescent="0.2">
      <c r="A193">
        <v>192</v>
      </c>
      <c r="B193" t="s">
        <v>437</v>
      </c>
      <c r="C193">
        <v>7</v>
      </c>
      <c r="D193">
        <v>3</v>
      </c>
      <c r="E193">
        <v>4</v>
      </c>
      <c r="F193">
        <v>0</v>
      </c>
      <c r="G193">
        <v>2</v>
      </c>
      <c r="H193">
        <v>1</v>
      </c>
      <c r="I193">
        <v>1</v>
      </c>
      <c r="J193">
        <v>1</v>
      </c>
      <c r="K193">
        <v>1</v>
      </c>
      <c r="L193">
        <v>1</v>
      </c>
    </row>
    <row r="194" spans="1:12" x14ac:dyDescent="0.2">
      <c r="A194">
        <v>193</v>
      </c>
      <c r="B194" t="s">
        <v>1239</v>
      </c>
      <c r="C194">
        <v>6</v>
      </c>
      <c r="D194">
        <v>5</v>
      </c>
      <c r="E194">
        <v>3</v>
      </c>
      <c r="F194">
        <v>0</v>
      </c>
      <c r="G194">
        <v>4</v>
      </c>
      <c r="H194">
        <v>1</v>
      </c>
      <c r="I194">
        <v>4</v>
      </c>
      <c r="J194">
        <v>2</v>
      </c>
      <c r="K194">
        <v>1</v>
      </c>
      <c r="L194">
        <v>1</v>
      </c>
    </row>
    <row r="195" spans="1:12" x14ac:dyDescent="0.2">
      <c r="A195">
        <v>194</v>
      </c>
      <c r="B195" t="s">
        <v>239</v>
      </c>
      <c r="C195">
        <v>14</v>
      </c>
      <c r="D195">
        <v>8</v>
      </c>
      <c r="E195">
        <v>3</v>
      </c>
      <c r="F195">
        <v>0</v>
      </c>
      <c r="G195">
        <v>6</v>
      </c>
      <c r="H195">
        <v>1</v>
      </c>
      <c r="I195">
        <v>6</v>
      </c>
      <c r="J195">
        <v>2</v>
      </c>
      <c r="K195">
        <v>2</v>
      </c>
      <c r="L195">
        <v>0</v>
      </c>
    </row>
    <row r="196" spans="1:12" x14ac:dyDescent="0.2">
      <c r="A196">
        <v>195</v>
      </c>
      <c r="B196" t="s">
        <v>517</v>
      </c>
      <c r="C196">
        <v>9</v>
      </c>
      <c r="D196">
        <v>8</v>
      </c>
      <c r="E196">
        <v>6</v>
      </c>
      <c r="F196">
        <v>0</v>
      </c>
      <c r="G196">
        <v>5</v>
      </c>
      <c r="H196">
        <v>1</v>
      </c>
      <c r="I196">
        <v>5</v>
      </c>
      <c r="J196">
        <v>3</v>
      </c>
      <c r="K196">
        <v>1</v>
      </c>
      <c r="L196">
        <v>0</v>
      </c>
    </row>
    <row r="197" spans="1:12" x14ac:dyDescent="0.2">
      <c r="A197">
        <v>196</v>
      </c>
      <c r="B197" t="s">
        <v>236</v>
      </c>
      <c r="C197">
        <v>9</v>
      </c>
      <c r="D197">
        <v>8</v>
      </c>
      <c r="E197">
        <v>3</v>
      </c>
      <c r="F197">
        <v>0</v>
      </c>
      <c r="G197">
        <v>5</v>
      </c>
      <c r="H197">
        <v>1</v>
      </c>
      <c r="I197">
        <v>4</v>
      </c>
      <c r="J197">
        <v>3</v>
      </c>
      <c r="K197">
        <v>1</v>
      </c>
      <c r="L197">
        <v>1</v>
      </c>
    </row>
    <row r="198" spans="1:12" x14ac:dyDescent="0.2">
      <c r="A198">
        <v>197</v>
      </c>
      <c r="B198" t="s">
        <v>234</v>
      </c>
      <c r="C198">
        <v>7</v>
      </c>
      <c r="D198">
        <v>7</v>
      </c>
      <c r="E198">
        <v>3</v>
      </c>
      <c r="F198">
        <v>0</v>
      </c>
      <c r="G198">
        <v>3</v>
      </c>
      <c r="H198">
        <v>1</v>
      </c>
      <c r="I198">
        <v>4</v>
      </c>
      <c r="J198">
        <v>3</v>
      </c>
      <c r="K198">
        <v>1</v>
      </c>
      <c r="L198">
        <v>0</v>
      </c>
    </row>
    <row r="199" spans="1:12" x14ac:dyDescent="0.2">
      <c r="A199">
        <v>198</v>
      </c>
      <c r="B199" t="s">
        <v>498</v>
      </c>
      <c r="C199">
        <v>7</v>
      </c>
      <c r="D199">
        <v>8</v>
      </c>
      <c r="E199">
        <v>4</v>
      </c>
      <c r="F199">
        <v>0</v>
      </c>
      <c r="G199">
        <v>6</v>
      </c>
      <c r="H199">
        <v>1</v>
      </c>
      <c r="I199">
        <v>7</v>
      </c>
      <c r="J199">
        <v>2</v>
      </c>
      <c r="K199">
        <v>1</v>
      </c>
      <c r="L199">
        <v>0</v>
      </c>
    </row>
    <row r="200" spans="1:12" x14ac:dyDescent="0.2">
      <c r="A200">
        <v>199</v>
      </c>
      <c r="B200" t="s">
        <v>1205</v>
      </c>
      <c r="C200">
        <v>6</v>
      </c>
      <c r="D200">
        <v>2</v>
      </c>
      <c r="E200">
        <v>3</v>
      </c>
      <c r="F200">
        <v>0</v>
      </c>
      <c r="G200">
        <v>2</v>
      </c>
      <c r="H200">
        <v>1</v>
      </c>
      <c r="I200">
        <v>1</v>
      </c>
      <c r="J200">
        <v>2</v>
      </c>
      <c r="K200">
        <v>1</v>
      </c>
      <c r="L200">
        <v>1</v>
      </c>
    </row>
    <row r="201" spans="1:12" x14ac:dyDescent="0.2">
      <c r="A201">
        <v>200</v>
      </c>
      <c r="B201" t="s">
        <v>161</v>
      </c>
      <c r="C201">
        <v>2</v>
      </c>
      <c r="D201">
        <v>6</v>
      </c>
      <c r="E201">
        <v>2</v>
      </c>
      <c r="F201">
        <v>0</v>
      </c>
      <c r="G201">
        <v>3</v>
      </c>
      <c r="H201">
        <v>1</v>
      </c>
      <c r="I201">
        <v>4</v>
      </c>
      <c r="J201">
        <v>1</v>
      </c>
      <c r="K201">
        <v>0</v>
      </c>
      <c r="L201">
        <v>0</v>
      </c>
    </row>
    <row r="202" spans="1:12" x14ac:dyDescent="0.2">
      <c r="A202">
        <v>201</v>
      </c>
      <c r="B202" t="s">
        <v>681</v>
      </c>
      <c r="C202">
        <v>10</v>
      </c>
      <c r="D202">
        <v>8</v>
      </c>
      <c r="E202">
        <v>4</v>
      </c>
      <c r="F202">
        <v>0</v>
      </c>
      <c r="G202">
        <v>4</v>
      </c>
      <c r="H202">
        <v>1</v>
      </c>
      <c r="I202">
        <v>5</v>
      </c>
      <c r="J202">
        <v>4</v>
      </c>
      <c r="K202">
        <v>2</v>
      </c>
      <c r="L202">
        <v>1</v>
      </c>
    </row>
    <row r="203" spans="1:12" x14ac:dyDescent="0.2">
      <c r="A203">
        <v>202</v>
      </c>
      <c r="B203" t="s">
        <v>488</v>
      </c>
      <c r="C203">
        <v>11</v>
      </c>
      <c r="D203">
        <v>2</v>
      </c>
      <c r="E203">
        <v>2</v>
      </c>
      <c r="F203">
        <v>0</v>
      </c>
      <c r="G203">
        <v>0</v>
      </c>
      <c r="H203">
        <v>1</v>
      </c>
      <c r="I203">
        <v>1</v>
      </c>
      <c r="J203">
        <v>3</v>
      </c>
      <c r="K203">
        <v>1</v>
      </c>
      <c r="L203">
        <v>1</v>
      </c>
    </row>
    <row r="204" spans="1:12" x14ac:dyDescent="0.2">
      <c r="A204">
        <v>203</v>
      </c>
      <c r="B204" t="s">
        <v>460</v>
      </c>
      <c r="C204">
        <v>6</v>
      </c>
      <c r="D204">
        <v>6</v>
      </c>
      <c r="E204">
        <v>3</v>
      </c>
      <c r="F204">
        <v>0</v>
      </c>
      <c r="G204">
        <v>4</v>
      </c>
      <c r="H204">
        <v>1</v>
      </c>
      <c r="I204">
        <v>5</v>
      </c>
      <c r="J204">
        <v>3</v>
      </c>
      <c r="K204">
        <v>1</v>
      </c>
      <c r="L204">
        <v>0</v>
      </c>
    </row>
    <row r="205" spans="1:12" x14ac:dyDescent="0.2">
      <c r="A205">
        <v>204</v>
      </c>
      <c r="B205" t="s">
        <v>325</v>
      </c>
      <c r="C205">
        <v>10</v>
      </c>
      <c r="D205">
        <v>9</v>
      </c>
      <c r="E205">
        <v>3</v>
      </c>
      <c r="F205">
        <v>0</v>
      </c>
      <c r="G205">
        <v>3</v>
      </c>
      <c r="H205">
        <v>1</v>
      </c>
      <c r="I205">
        <v>6</v>
      </c>
      <c r="J205">
        <v>3</v>
      </c>
      <c r="K205">
        <v>1</v>
      </c>
      <c r="L205">
        <v>2</v>
      </c>
    </row>
    <row r="206" spans="1:12" x14ac:dyDescent="0.2">
      <c r="A206">
        <v>205</v>
      </c>
      <c r="B206" t="s">
        <v>430</v>
      </c>
      <c r="C206">
        <v>8</v>
      </c>
      <c r="D206">
        <v>6</v>
      </c>
      <c r="E206">
        <v>4</v>
      </c>
      <c r="F206">
        <v>0</v>
      </c>
      <c r="G206">
        <v>1</v>
      </c>
      <c r="H206">
        <v>1</v>
      </c>
      <c r="I206">
        <v>2</v>
      </c>
      <c r="J206">
        <v>2</v>
      </c>
      <c r="K206">
        <v>2</v>
      </c>
      <c r="L206">
        <v>1</v>
      </c>
    </row>
    <row r="207" spans="1:12" x14ac:dyDescent="0.2">
      <c r="A207">
        <v>206</v>
      </c>
      <c r="B207" t="s">
        <v>687</v>
      </c>
      <c r="C207">
        <v>8</v>
      </c>
      <c r="D207">
        <v>9</v>
      </c>
      <c r="E207">
        <v>3</v>
      </c>
      <c r="F207">
        <v>0</v>
      </c>
      <c r="G207">
        <v>4</v>
      </c>
      <c r="H207">
        <v>1</v>
      </c>
      <c r="I207">
        <v>5</v>
      </c>
      <c r="J207">
        <v>3</v>
      </c>
      <c r="K207">
        <v>1</v>
      </c>
      <c r="L207">
        <v>1</v>
      </c>
    </row>
    <row r="208" spans="1:12" x14ac:dyDescent="0.2">
      <c r="A208">
        <v>207</v>
      </c>
      <c r="B208" t="s">
        <v>407</v>
      </c>
      <c r="C208">
        <v>6</v>
      </c>
      <c r="D208">
        <v>2</v>
      </c>
      <c r="E208">
        <v>4</v>
      </c>
      <c r="F208">
        <v>0</v>
      </c>
      <c r="G208">
        <v>2</v>
      </c>
      <c r="H208">
        <v>1</v>
      </c>
      <c r="I208">
        <v>1</v>
      </c>
      <c r="J208">
        <v>2</v>
      </c>
      <c r="K208">
        <v>1</v>
      </c>
      <c r="L208">
        <v>0</v>
      </c>
    </row>
    <row r="209" spans="1:12" x14ac:dyDescent="0.2">
      <c r="A209">
        <v>208</v>
      </c>
      <c r="B209" t="s">
        <v>333</v>
      </c>
      <c r="C209">
        <v>3</v>
      </c>
      <c r="D209">
        <v>8</v>
      </c>
      <c r="E209">
        <v>4</v>
      </c>
      <c r="F209">
        <v>0</v>
      </c>
      <c r="G209">
        <v>4</v>
      </c>
      <c r="H209">
        <v>1</v>
      </c>
      <c r="I209">
        <v>5</v>
      </c>
      <c r="J209">
        <v>3</v>
      </c>
      <c r="K209">
        <v>1</v>
      </c>
      <c r="L209">
        <v>0</v>
      </c>
    </row>
    <row r="210" spans="1:12" x14ac:dyDescent="0.2">
      <c r="A210">
        <v>209</v>
      </c>
      <c r="B210" t="s">
        <v>180</v>
      </c>
      <c r="C210">
        <v>9</v>
      </c>
      <c r="D210">
        <v>4</v>
      </c>
      <c r="E210">
        <v>6</v>
      </c>
      <c r="F210">
        <v>0</v>
      </c>
      <c r="G210">
        <v>4</v>
      </c>
      <c r="H210">
        <v>1</v>
      </c>
      <c r="I210">
        <v>4</v>
      </c>
      <c r="J210">
        <v>3</v>
      </c>
      <c r="K210">
        <v>0</v>
      </c>
      <c r="L210">
        <v>0</v>
      </c>
    </row>
    <row r="211" spans="1:12" x14ac:dyDescent="0.2">
      <c r="A211">
        <v>210</v>
      </c>
      <c r="B211" t="s">
        <v>121</v>
      </c>
      <c r="C211">
        <v>5</v>
      </c>
      <c r="D211">
        <v>9</v>
      </c>
      <c r="E211">
        <v>2</v>
      </c>
      <c r="F211">
        <v>0</v>
      </c>
      <c r="G211">
        <v>4</v>
      </c>
      <c r="H211">
        <v>1</v>
      </c>
      <c r="I211">
        <v>5</v>
      </c>
      <c r="J211">
        <v>3</v>
      </c>
      <c r="K211">
        <v>2</v>
      </c>
      <c r="L211">
        <v>0</v>
      </c>
    </row>
    <row r="212" spans="1:12" x14ac:dyDescent="0.2">
      <c r="A212">
        <v>211</v>
      </c>
      <c r="B212" t="s">
        <v>1234</v>
      </c>
      <c r="C212">
        <v>10</v>
      </c>
      <c r="D212">
        <v>6</v>
      </c>
      <c r="E212">
        <v>2</v>
      </c>
      <c r="F212">
        <v>0</v>
      </c>
      <c r="G212">
        <v>5</v>
      </c>
      <c r="H212">
        <v>1</v>
      </c>
      <c r="I212">
        <v>6</v>
      </c>
      <c r="J212">
        <v>3</v>
      </c>
      <c r="K212">
        <v>1</v>
      </c>
      <c r="L212">
        <v>1</v>
      </c>
    </row>
    <row r="213" spans="1:12" x14ac:dyDescent="0.2">
      <c r="A213">
        <v>212</v>
      </c>
      <c r="B213" t="s">
        <v>337</v>
      </c>
      <c r="C213">
        <v>8</v>
      </c>
      <c r="D213">
        <v>8</v>
      </c>
      <c r="E213">
        <v>3</v>
      </c>
      <c r="F213">
        <v>0</v>
      </c>
      <c r="G213">
        <v>5</v>
      </c>
      <c r="H213">
        <v>1</v>
      </c>
      <c r="I213">
        <v>5</v>
      </c>
      <c r="J213">
        <v>3</v>
      </c>
      <c r="K213">
        <v>1</v>
      </c>
      <c r="L213">
        <v>0</v>
      </c>
    </row>
    <row r="214" spans="1:12" x14ac:dyDescent="0.2">
      <c r="A214">
        <v>213</v>
      </c>
      <c r="B214" t="s">
        <v>92</v>
      </c>
      <c r="C214">
        <v>7</v>
      </c>
      <c r="D214">
        <v>7</v>
      </c>
      <c r="E214">
        <v>2</v>
      </c>
      <c r="F214">
        <v>0</v>
      </c>
      <c r="G214">
        <v>5</v>
      </c>
      <c r="H214">
        <v>1</v>
      </c>
      <c r="I214">
        <v>4</v>
      </c>
      <c r="J214">
        <v>2</v>
      </c>
      <c r="K214">
        <v>1</v>
      </c>
      <c r="L214">
        <v>1</v>
      </c>
    </row>
    <row r="215" spans="1:12" x14ac:dyDescent="0.2">
      <c r="A215">
        <v>214</v>
      </c>
      <c r="B215" t="s">
        <v>586</v>
      </c>
      <c r="C215">
        <v>8</v>
      </c>
      <c r="D215">
        <v>1</v>
      </c>
      <c r="E215">
        <v>2</v>
      </c>
      <c r="F215">
        <v>0</v>
      </c>
      <c r="G215">
        <v>0</v>
      </c>
      <c r="H215">
        <v>1</v>
      </c>
      <c r="I215">
        <v>1</v>
      </c>
      <c r="J215">
        <v>1</v>
      </c>
      <c r="K215">
        <v>0</v>
      </c>
      <c r="L215">
        <v>0</v>
      </c>
    </row>
    <row r="216" spans="1:12" x14ac:dyDescent="0.2">
      <c r="A216">
        <v>215</v>
      </c>
      <c r="B216" t="s">
        <v>473</v>
      </c>
      <c r="C216">
        <v>11</v>
      </c>
      <c r="D216">
        <v>8</v>
      </c>
      <c r="E216">
        <v>2</v>
      </c>
      <c r="F216">
        <v>0</v>
      </c>
      <c r="G216">
        <v>3</v>
      </c>
      <c r="H216">
        <v>1</v>
      </c>
      <c r="I216">
        <v>6</v>
      </c>
      <c r="J216">
        <v>3</v>
      </c>
      <c r="K216">
        <v>1</v>
      </c>
      <c r="L216">
        <v>1</v>
      </c>
    </row>
    <row r="217" spans="1:12" x14ac:dyDescent="0.2">
      <c r="A217">
        <v>216</v>
      </c>
      <c r="B217" t="s">
        <v>572</v>
      </c>
      <c r="C217">
        <v>8</v>
      </c>
      <c r="D217">
        <v>4</v>
      </c>
      <c r="E217">
        <v>5</v>
      </c>
      <c r="F217">
        <v>0</v>
      </c>
      <c r="G217">
        <v>3</v>
      </c>
      <c r="H217">
        <v>1</v>
      </c>
      <c r="I217">
        <v>1</v>
      </c>
      <c r="J217">
        <v>2</v>
      </c>
      <c r="K217">
        <v>1</v>
      </c>
      <c r="L217">
        <v>1</v>
      </c>
    </row>
    <row r="218" spans="1:12" x14ac:dyDescent="0.2">
      <c r="A218">
        <v>217</v>
      </c>
      <c r="B218" t="s">
        <v>321</v>
      </c>
      <c r="C218">
        <v>6</v>
      </c>
      <c r="D218">
        <v>8</v>
      </c>
      <c r="E218">
        <v>3</v>
      </c>
      <c r="F218">
        <v>0</v>
      </c>
      <c r="G218">
        <v>5</v>
      </c>
      <c r="H218">
        <v>1</v>
      </c>
      <c r="I218">
        <v>5</v>
      </c>
      <c r="J218">
        <v>3</v>
      </c>
      <c r="K218">
        <v>1</v>
      </c>
      <c r="L218">
        <v>1</v>
      </c>
    </row>
    <row r="219" spans="1:12" x14ac:dyDescent="0.2">
      <c r="A219">
        <v>218</v>
      </c>
      <c r="B219" t="s">
        <v>192</v>
      </c>
      <c r="C219">
        <v>8</v>
      </c>
      <c r="D219">
        <v>7</v>
      </c>
      <c r="E219">
        <v>1</v>
      </c>
      <c r="F219">
        <v>0</v>
      </c>
      <c r="G219">
        <v>4</v>
      </c>
      <c r="H219">
        <v>1</v>
      </c>
      <c r="I219">
        <v>5</v>
      </c>
      <c r="J219">
        <v>2</v>
      </c>
      <c r="K219">
        <v>2</v>
      </c>
      <c r="L219">
        <v>0</v>
      </c>
    </row>
    <row r="220" spans="1:12" x14ac:dyDescent="0.2">
      <c r="A220">
        <v>219</v>
      </c>
      <c r="B220" t="s">
        <v>199</v>
      </c>
      <c r="C220">
        <v>8</v>
      </c>
      <c r="D220">
        <v>5</v>
      </c>
      <c r="E220">
        <v>3</v>
      </c>
      <c r="F220">
        <v>0</v>
      </c>
      <c r="G220">
        <v>5</v>
      </c>
      <c r="H220">
        <v>1</v>
      </c>
      <c r="I220">
        <v>5</v>
      </c>
      <c r="J220">
        <v>4</v>
      </c>
      <c r="K220">
        <v>1</v>
      </c>
      <c r="L220">
        <v>1</v>
      </c>
    </row>
    <row r="221" spans="1:12" x14ac:dyDescent="0.2">
      <c r="A221">
        <v>220</v>
      </c>
      <c r="B221" t="s">
        <v>119</v>
      </c>
      <c r="C221">
        <v>8</v>
      </c>
      <c r="D221">
        <v>3</v>
      </c>
      <c r="E221">
        <v>2</v>
      </c>
      <c r="F221">
        <v>0</v>
      </c>
      <c r="G221">
        <v>1</v>
      </c>
      <c r="H221">
        <v>1</v>
      </c>
      <c r="I221">
        <v>1</v>
      </c>
      <c r="J221">
        <v>2</v>
      </c>
      <c r="K221">
        <v>1</v>
      </c>
      <c r="L221">
        <v>0</v>
      </c>
    </row>
    <row r="222" spans="1:12" x14ac:dyDescent="0.2">
      <c r="A222">
        <v>221</v>
      </c>
      <c r="B222" t="s">
        <v>41</v>
      </c>
      <c r="C222">
        <v>9</v>
      </c>
      <c r="D222">
        <v>8</v>
      </c>
      <c r="E222">
        <v>2</v>
      </c>
      <c r="F222">
        <v>0</v>
      </c>
      <c r="G222">
        <v>5</v>
      </c>
      <c r="H222">
        <v>1</v>
      </c>
      <c r="I222">
        <v>5</v>
      </c>
      <c r="J222">
        <v>4</v>
      </c>
      <c r="K222">
        <v>1</v>
      </c>
      <c r="L222">
        <v>1</v>
      </c>
    </row>
    <row r="223" spans="1:12" x14ac:dyDescent="0.2">
      <c r="A223">
        <v>222</v>
      </c>
      <c r="B223" t="s">
        <v>584</v>
      </c>
      <c r="C223">
        <v>9</v>
      </c>
      <c r="D223">
        <v>7</v>
      </c>
      <c r="E223">
        <v>3</v>
      </c>
      <c r="F223">
        <v>0</v>
      </c>
      <c r="G223">
        <v>4</v>
      </c>
      <c r="H223">
        <v>1</v>
      </c>
      <c r="I223">
        <v>5</v>
      </c>
      <c r="J223">
        <v>3</v>
      </c>
      <c r="K223">
        <v>1</v>
      </c>
      <c r="L223">
        <v>1</v>
      </c>
    </row>
    <row r="224" spans="1:12" x14ac:dyDescent="0.2">
      <c r="A224">
        <v>223</v>
      </c>
      <c r="B224" t="s">
        <v>148</v>
      </c>
      <c r="C224">
        <v>6</v>
      </c>
      <c r="D224">
        <v>2</v>
      </c>
      <c r="E224">
        <v>4</v>
      </c>
      <c r="F224">
        <v>0</v>
      </c>
      <c r="G224">
        <v>1</v>
      </c>
      <c r="H224">
        <v>1</v>
      </c>
      <c r="I224">
        <v>1</v>
      </c>
      <c r="J224">
        <v>2</v>
      </c>
      <c r="K224">
        <v>1</v>
      </c>
      <c r="L224">
        <v>1</v>
      </c>
    </row>
    <row r="225" spans="1:12" x14ac:dyDescent="0.2">
      <c r="A225">
        <v>224</v>
      </c>
      <c r="B225" t="s">
        <v>125</v>
      </c>
      <c r="C225">
        <v>2</v>
      </c>
      <c r="D225">
        <v>5</v>
      </c>
      <c r="E225">
        <v>1</v>
      </c>
      <c r="F225">
        <v>0</v>
      </c>
      <c r="G225">
        <v>4</v>
      </c>
      <c r="H225">
        <v>1</v>
      </c>
      <c r="I225">
        <v>3</v>
      </c>
      <c r="J225">
        <v>2</v>
      </c>
      <c r="K225">
        <v>1</v>
      </c>
      <c r="L225">
        <v>0</v>
      </c>
    </row>
    <row r="226" spans="1:12" x14ac:dyDescent="0.2">
      <c r="A226">
        <v>225</v>
      </c>
      <c r="B226" t="s">
        <v>190</v>
      </c>
      <c r="C226">
        <v>9</v>
      </c>
      <c r="D226">
        <v>2</v>
      </c>
      <c r="E226">
        <v>5</v>
      </c>
      <c r="F226">
        <v>0</v>
      </c>
      <c r="G226">
        <v>2</v>
      </c>
      <c r="H226">
        <v>1</v>
      </c>
      <c r="I226">
        <v>2</v>
      </c>
      <c r="J226">
        <v>3</v>
      </c>
      <c r="K226">
        <v>1</v>
      </c>
      <c r="L226">
        <v>0</v>
      </c>
    </row>
    <row r="227" spans="1:12" x14ac:dyDescent="0.2">
      <c r="A227">
        <v>226</v>
      </c>
      <c r="B227" t="s">
        <v>454</v>
      </c>
      <c r="C227">
        <v>7</v>
      </c>
      <c r="D227">
        <v>7</v>
      </c>
      <c r="E227">
        <v>4</v>
      </c>
      <c r="F227">
        <v>0</v>
      </c>
      <c r="G227">
        <v>4</v>
      </c>
      <c r="H227">
        <v>1</v>
      </c>
      <c r="I227">
        <v>4</v>
      </c>
      <c r="J227">
        <v>3</v>
      </c>
      <c r="K227">
        <v>2</v>
      </c>
      <c r="L227">
        <v>1</v>
      </c>
    </row>
    <row r="228" spans="1:12" x14ac:dyDescent="0.2">
      <c r="A228">
        <v>227</v>
      </c>
      <c r="B228" t="s">
        <v>354</v>
      </c>
      <c r="C228">
        <v>9</v>
      </c>
      <c r="D228">
        <v>7</v>
      </c>
      <c r="E228">
        <v>3</v>
      </c>
      <c r="F228">
        <v>0</v>
      </c>
      <c r="G228">
        <v>5</v>
      </c>
      <c r="H228">
        <v>1</v>
      </c>
      <c r="I228">
        <v>4</v>
      </c>
      <c r="J228">
        <v>4</v>
      </c>
      <c r="K228">
        <v>1</v>
      </c>
      <c r="L228">
        <v>0</v>
      </c>
    </row>
    <row r="229" spans="1:12" x14ac:dyDescent="0.2">
      <c r="A229">
        <v>228</v>
      </c>
      <c r="B229" t="s">
        <v>689</v>
      </c>
      <c r="C229">
        <v>10</v>
      </c>
      <c r="D229">
        <v>8</v>
      </c>
      <c r="E229">
        <v>4</v>
      </c>
      <c r="F229">
        <v>0</v>
      </c>
      <c r="G229">
        <v>4</v>
      </c>
      <c r="H229">
        <v>1</v>
      </c>
      <c r="I229">
        <v>5</v>
      </c>
      <c r="J229">
        <v>4</v>
      </c>
      <c r="K229">
        <v>2</v>
      </c>
      <c r="L229">
        <v>1</v>
      </c>
    </row>
    <row r="230" spans="1:12" x14ac:dyDescent="0.2">
      <c r="A230">
        <v>229</v>
      </c>
      <c r="B230" t="s">
        <v>157</v>
      </c>
      <c r="C230">
        <v>10</v>
      </c>
      <c r="D230">
        <v>9</v>
      </c>
      <c r="E230">
        <v>3</v>
      </c>
      <c r="F230">
        <v>0</v>
      </c>
      <c r="G230">
        <v>4</v>
      </c>
      <c r="H230">
        <v>1</v>
      </c>
      <c r="I230">
        <v>6</v>
      </c>
      <c r="J230">
        <v>4</v>
      </c>
      <c r="K230">
        <v>1</v>
      </c>
      <c r="L230">
        <v>1</v>
      </c>
    </row>
    <row r="231" spans="1:12" x14ac:dyDescent="0.2">
      <c r="A231">
        <v>230</v>
      </c>
      <c r="B231" t="s">
        <v>1226</v>
      </c>
      <c r="C231">
        <v>6</v>
      </c>
      <c r="D231">
        <v>7</v>
      </c>
      <c r="E231">
        <v>2</v>
      </c>
      <c r="F231">
        <v>0</v>
      </c>
      <c r="G231">
        <v>4</v>
      </c>
      <c r="H231">
        <v>1</v>
      </c>
      <c r="I231">
        <v>3</v>
      </c>
      <c r="J231">
        <v>3</v>
      </c>
      <c r="K231">
        <v>1</v>
      </c>
      <c r="L231">
        <v>1</v>
      </c>
    </row>
    <row r="232" spans="1:12" x14ac:dyDescent="0.2">
      <c r="A232">
        <v>231</v>
      </c>
      <c r="B232" t="s">
        <v>1240</v>
      </c>
      <c r="C232">
        <v>10</v>
      </c>
      <c r="D232">
        <v>8</v>
      </c>
      <c r="E232">
        <v>3</v>
      </c>
      <c r="F232">
        <v>0</v>
      </c>
      <c r="G232">
        <v>6</v>
      </c>
      <c r="H232">
        <v>1</v>
      </c>
      <c r="I232">
        <v>6</v>
      </c>
      <c r="J232">
        <v>4</v>
      </c>
      <c r="K232">
        <v>1</v>
      </c>
      <c r="L232">
        <v>1</v>
      </c>
    </row>
    <row r="233" spans="1:12" x14ac:dyDescent="0.2">
      <c r="A233">
        <v>232</v>
      </c>
      <c r="B233" t="s">
        <v>1253</v>
      </c>
      <c r="C233">
        <v>6</v>
      </c>
      <c r="D233">
        <v>3</v>
      </c>
      <c r="E233">
        <v>3</v>
      </c>
      <c r="F233">
        <v>0</v>
      </c>
      <c r="G233">
        <v>2</v>
      </c>
      <c r="H233">
        <v>1</v>
      </c>
      <c r="I233">
        <v>1</v>
      </c>
      <c r="J233">
        <v>2</v>
      </c>
      <c r="K233">
        <v>1</v>
      </c>
      <c r="L233">
        <v>1</v>
      </c>
    </row>
    <row r="234" spans="1:12" x14ac:dyDescent="0.2">
      <c r="A234">
        <v>233</v>
      </c>
      <c r="B234" t="s">
        <v>465</v>
      </c>
      <c r="C234">
        <v>10</v>
      </c>
      <c r="D234">
        <v>9</v>
      </c>
      <c r="E234">
        <v>3</v>
      </c>
      <c r="F234">
        <v>0</v>
      </c>
      <c r="G234">
        <v>5</v>
      </c>
      <c r="H234">
        <v>1</v>
      </c>
      <c r="I234">
        <v>5</v>
      </c>
      <c r="J234">
        <v>2</v>
      </c>
      <c r="K234">
        <v>1</v>
      </c>
      <c r="L234">
        <v>0</v>
      </c>
    </row>
    <row r="235" spans="1:12" x14ac:dyDescent="0.2">
      <c r="A235">
        <v>234</v>
      </c>
      <c r="B235" t="s">
        <v>591</v>
      </c>
      <c r="C235">
        <v>1</v>
      </c>
      <c r="D235">
        <v>6</v>
      </c>
      <c r="E235">
        <v>3</v>
      </c>
      <c r="F235">
        <v>0</v>
      </c>
      <c r="G235">
        <v>4</v>
      </c>
      <c r="H235">
        <v>0</v>
      </c>
      <c r="I235">
        <v>3</v>
      </c>
      <c r="J235">
        <v>1</v>
      </c>
      <c r="K235">
        <v>1</v>
      </c>
      <c r="L235">
        <v>0</v>
      </c>
    </row>
    <row r="236" spans="1:12" x14ac:dyDescent="0.2">
      <c r="A236">
        <v>235</v>
      </c>
      <c r="B236" t="s">
        <v>469</v>
      </c>
      <c r="C236">
        <v>8</v>
      </c>
      <c r="D236">
        <v>5</v>
      </c>
      <c r="E236">
        <v>2</v>
      </c>
      <c r="F236">
        <v>0</v>
      </c>
      <c r="G236">
        <v>5</v>
      </c>
      <c r="H236">
        <v>1</v>
      </c>
      <c r="I236">
        <v>4</v>
      </c>
      <c r="J236">
        <v>3</v>
      </c>
      <c r="K236">
        <v>1</v>
      </c>
      <c r="L236">
        <v>1</v>
      </c>
    </row>
    <row r="237" spans="1:12" x14ac:dyDescent="0.2">
      <c r="A237">
        <v>236</v>
      </c>
      <c r="B237" t="s">
        <v>268</v>
      </c>
      <c r="C237">
        <v>8</v>
      </c>
      <c r="D237">
        <v>2</v>
      </c>
      <c r="E237">
        <v>2</v>
      </c>
      <c r="F237">
        <v>0</v>
      </c>
      <c r="G237">
        <v>2</v>
      </c>
      <c r="H237">
        <v>1</v>
      </c>
      <c r="I237">
        <v>2</v>
      </c>
      <c r="J237">
        <v>2</v>
      </c>
      <c r="K237">
        <v>1</v>
      </c>
      <c r="L237">
        <v>1</v>
      </c>
    </row>
    <row r="238" spans="1:12" x14ac:dyDescent="0.2">
      <c r="A238">
        <v>237</v>
      </c>
      <c r="B238" t="s">
        <v>1210</v>
      </c>
      <c r="C238">
        <v>6</v>
      </c>
      <c r="D238">
        <v>5</v>
      </c>
      <c r="E238">
        <v>3</v>
      </c>
      <c r="F238">
        <v>0</v>
      </c>
      <c r="G238">
        <v>4</v>
      </c>
      <c r="H238">
        <v>1</v>
      </c>
      <c r="I238">
        <v>4</v>
      </c>
      <c r="J238">
        <v>2</v>
      </c>
      <c r="K238">
        <v>1</v>
      </c>
      <c r="L238">
        <v>1</v>
      </c>
    </row>
    <row r="239" spans="1:12" x14ac:dyDescent="0.2">
      <c r="A239">
        <v>238</v>
      </c>
      <c r="B239" t="s">
        <v>77</v>
      </c>
      <c r="C239">
        <v>9</v>
      </c>
      <c r="D239">
        <v>3</v>
      </c>
      <c r="E239">
        <v>3</v>
      </c>
      <c r="F239">
        <v>0</v>
      </c>
      <c r="G239">
        <v>1</v>
      </c>
      <c r="H239">
        <v>1</v>
      </c>
      <c r="I239">
        <v>1</v>
      </c>
      <c r="J239">
        <v>3</v>
      </c>
      <c r="K239">
        <v>1</v>
      </c>
      <c r="L239">
        <v>0</v>
      </c>
    </row>
    <row r="240" spans="1:12" x14ac:dyDescent="0.2">
      <c r="A240">
        <v>239</v>
      </c>
      <c r="B240" t="s">
        <v>442</v>
      </c>
      <c r="C240">
        <v>8</v>
      </c>
      <c r="D240">
        <v>2</v>
      </c>
      <c r="E240">
        <v>2</v>
      </c>
      <c r="F240">
        <v>0</v>
      </c>
      <c r="G240">
        <v>2</v>
      </c>
      <c r="H240">
        <v>1</v>
      </c>
      <c r="I240">
        <v>1</v>
      </c>
      <c r="J240">
        <v>3</v>
      </c>
      <c r="K240">
        <v>2</v>
      </c>
      <c r="L240">
        <v>0</v>
      </c>
    </row>
    <row r="241" spans="1:12" x14ac:dyDescent="0.2">
      <c r="A241">
        <v>240</v>
      </c>
      <c r="B241" t="s">
        <v>1217</v>
      </c>
      <c r="C241">
        <v>9</v>
      </c>
      <c r="D241">
        <v>7</v>
      </c>
      <c r="E241">
        <v>2</v>
      </c>
      <c r="F241">
        <v>0</v>
      </c>
      <c r="G241">
        <v>5</v>
      </c>
      <c r="H241">
        <v>1</v>
      </c>
      <c r="I241">
        <v>5</v>
      </c>
      <c r="J241">
        <v>4</v>
      </c>
      <c r="K241">
        <v>1</v>
      </c>
      <c r="L241">
        <v>1</v>
      </c>
    </row>
    <row r="242" spans="1:12" x14ac:dyDescent="0.2">
      <c r="A242">
        <v>241</v>
      </c>
      <c r="B242" t="s">
        <v>129</v>
      </c>
      <c r="C242">
        <v>8</v>
      </c>
      <c r="D242">
        <v>6</v>
      </c>
      <c r="E242">
        <v>3</v>
      </c>
      <c r="F242">
        <v>0</v>
      </c>
      <c r="G242">
        <v>5</v>
      </c>
      <c r="H242">
        <v>1</v>
      </c>
      <c r="I242">
        <v>4</v>
      </c>
      <c r="J242">
        <v>3</v>
      </c>
      <c r="K242">
        <v>1</v>
      </c>
      <c r="L242">
        <v>1</v>
      </c>
    </row>
    <row r="243" spans="1:12" x14ac:dyDescent="0.2">
      <c r="A243">
        <v>242</v>
      </c>
      <c r="B243" t="s">
        <v>422</v>
      </c>
      <c r="C243">
        <v>8</v>
      </c>
      <c r="D243">
        <v>6</v>
      </c>
      <c r="E243">
        <v>4</v>
      </c>
      <c r="F243">
        <v>0</v>
      </c>
      <c r="G243">
        <v>4</v>
      </c>
      <c r="H243">
        <v>1</v>
      </c>
      <c r="I243">
        <v>5</v>
      </c>
      <c r="J243">
        <v>1</v>
      </c>
      <c r="K243">
        <v>1</v>
      </c>
      <c r="L243">
        <v>1</v>
      </c>
    </row>
    <row r="244" spans="1:12" x14ac:dyDescent="0.2">
      <c r="A244">
        <v>243</v>
      </c>
      <c r="B244" t="s">
        <v>287</v>
      </c>
      <c r="C244">
        <v>9</v>
      </c>
      <c r="D244">
        <v>4</v>
      </c>
      <c r="E244">
        <v>4</v>
      </c>
      <c r="F244">
        <v>0</v>
      </c>
      <c r="G244">
        <v>1</v>
      </c>
      <c r="H244">
        <v>1</v>
      </c>
      <c r="I244">
        <v>1</v>
      </c>
      <c r="J244">
        <v>3</v>
      </c>
      <c r="K244">
        <v>2</v>
      </c>
      <c r="L244">
        <v>0</v>
      </c>
    </row>
    <row r="245" spans="1:12" x14ac:dyDescent="0.2">
      <c r="A245">
        <v>244</v>
      </c>
      <c r="B245" t="s">
        <v>626</v>
      </c>
      <c r="C245">
        <v>9</v>
      </c>
      <c r="D245">
        <v>4</v>
      </c>
      <c r="E245">
        <v>4</v>
      </c>
      <c r="F245">
        <v>0</v>
      </c>
      <c r="G245">
        <v>3</v>
      </c>
      <c r="H245">
        <v>1</v>
      </c>
      <c r="I245">
        <v>5</v>
      </c>
      <c r="J245">
        <v>2</v>
      </c>
      <c r="K245">
        <v>1</v>
      </c>
      <c r="L245">
        <v>0</v>
      </c>
    </row>
    <row r="246" spans="1:12" x14ac:dyDescent="0.2">
      <c r="A246">
        <v>245</v>
      </c>
      <c r="B246" t="s">
        <v>683</v>
      </c>
      <c r="C246">
        <v>9</v>
      </c>
      <c r="D246">
        <v>2</v>
      </c>
      <c r="E246">
        <v>2</v>
      </c>
      <c r="F246">
        <v>0</v>
      </c>
      <c r="G246">
        <v>0</v>
      </c>
      <c r="H246">
        <v>1</v>
      </c>
      <c r="I246">
        <v>1</v>
      </c>
      <c r="J246">
        <v>3</v>
      </c>
      <c r="K246">
        <v>2</v>
      </c>
      <c r="L246">
        <v>0</v>
      </c>
    </row>
    <row r="247" spans="1:12" x14ac:dyDescent="0.2">
      <c r="A247">
        <v>246</v>
      </c>
      <c r="B247" t="s">
        <v>390</v>
      </c>
      <c r="C247">
        <v>5</v>
      </c>
      <c r="D247">
        <v>8</v>
      </c>
      <c r="E247">
        <v>3</v>
      </c>
      <c r="F247">
        <v>0</v>
      </c>
      <c r="G247">
        <v>4</v>
      </c>
      <c r="H247">
        <v>1</v>
      </c>
      <c r="I247">
        <v>4</v>
      </c>
      <c r="J247">
        <v>2</v>
      </c>
      <c r="K247">
        <v>1</v>
      </c>
      <c r="L247">
        <v>1</v>
      </c>
    </row>
    <row r="248" spans="1:12" x14ac:dyDescent="0.2">
      <c r="A248">
        <v>247</v>
      </c>
      <c r="B248" t="s">
        <v>1248</v>
      </c>
      <c r="C248">
        <v>2</v>
      </c>
      <c r="D248">
        <v>7</v>
      </c>
      <c r="E248">
        <v>1</v>
      </c>
      <c r="F248">
        <v>0</v>
      </c>
      <c r="G248">
        <v>3</v>
      </c>
      <c r="H248">
        <v>1</v>
      </c>
      <c r="I248">
        <v>4</v>
      </c>
      <c r="J248">
        <v>1</v>
      </c>
      <c r="K248">
        <v>0</v>
      </c>
      <c r="L248">
        <v>0</v>
      </c>
    </row>
    <row r="249" spans="1:12" x14ac:dyDescent="0.2">
      <c r="A249">
        <v>248</v>
      </c>
      <c r="B249" t="s">
        <v>677</v>
      </c>
      <c r="C249">
        <v>10</v>
      </c>
      <c r="D249">
        <v>7</v>
      </c>
      <c r="E249">
        <v>4</v>
      </c>
      <c r="F249">
        <v>0</v>
      </c>
      <c r="G249">
        <v>3</v>
      </c>
      <c r="H249">
        <v>1</v>
      </c>
      <c r="I249">
        <v>5</v>
      </c>
      <c r="J249">
        <v>4</v>
      </c>
      <c r="K249">
        <v>1</v>
      </c>
      <c r="L249">
        <v>1</v>
      </c>
    </row>
    <row r="250" spans="1:12" x14ac:dyDescent="0.2">
      <c r="A250">
        <v>249</v>
      </c>
      <c r="B250" t="s">
        <v>635</v>
      </c>
      <c r="C250">
        <v>8</v>
      </c>
      <c r="D250">
        <v>2</v>
      </c>
      <c r="E250">
        <v>2</v>
      </c>
      <c r="F250">
        <v>0</v>
      </c>
      <c r="G250">
        <v>2</v>
      </c>
      <c r="H250">
        <v>1</v>
      </c>
      <c r="I250">
        <v>2</v>
      </c>
      <c r="J250">
        <v>1</v>
      </c>
      <c r="K250">
        <v>0</v>
      </c>
      <c r="L250">
        <v>0</v>
      </c>
    </row>
    <row r="251" spans="1:12" x14ac:dyDescent="0.2">
      <c r="A251">
        <v>250</v>
      </c>
      <c r="B251" t="s">
        <v>1250</v>
      </c>
      <c r="C251">
        <v>10</v>
      </c>
      <c r="D251">
        <v>8</v>
      </c>
      <c r="E251">
        <v>6</v>
      </c>
      <c r="F251">
        <v>0</v>
      </c>
      <c r="G251">
        <v>5</v>
      </c>
      <c r="H251">
        <v>1</v>
      </c>
      <c r="I251">
        <v>6</v>
      </c>
      <c r="J251">
        <v>2</v>
      </c>
      <c r="K251">
        <v>2</v>
      </c>
      <c r="L251">
        <v>1</v>
      </c>
    </row>
    <row r="252" spans="1:12" x14ac:dyDescent="0.2">
      <c r="A252">
        <v>251</v>
      </c>
      <c r="B252" t="s">
        <v>405</v>
      </c>
      <c r="C252">
        <v>6</v>
      </c>
      <c r="D252">
        <v>2</v>
      </c>
      <c r="E252">
        <v>2</v>
      </c>
      <c r="F252">
        <v>0</v>
      </c>
      <c r="G252">
        <v>0</v>
      </c>
      <c r="H252">
        <v>1</v>
      </c>
      <c r="I252">
        <v>1</v>
      </c>
      <c r="J252">
        <v>2</v>
      </c>
      <c r="K252">
        <v>0</v>
      </c>
      <c r="L252">
        <v>1</v>
      </c>
    </row>
    <row r="253" spans="1:12" x14ac:dyDescent="0.2">
      <c r="A253">
        <v>252</v>
      </c>
      <c r="B253" t="s">
        <v>614</v>
      </c>
      <c r="C253">
        <v>10</v>
      </c>
      <c r="D253">
        <v>5</v>
      </c>
      <c r="E253">
        <v>5</v>
      </c>
      <c r="F253">
        <v>0</v>
      </c>
      <c r="G253">
        <v>4</v>
      </c>
      <c r="H253">
        <v>1</v>
      </c>
      <c r="I253">
        <v>5</v>
      </c>
      <c r="J253">
        <v>3</v>
      </c>
      <c r="K253">
        <v>1</v>
      </c>
      <c r="L253">
        <v>1</v>
      </c>
    </row>
    <row r="254" spans="1:12" x14ac:dyDescent="0.2">
      <c r="A254">
        <v>253</v>
      </c>
      <c r="B254" t="s">
        <v>490</v>
      </c>
      <c r="C254">
        <v>9</v>
      </c>
      <c r="D254">
        <v>9</v>
      </c>
      <c r="E254">
        <v>2</v>
      </c>
      <c r="F254">
        <v>0</v>
      </c>
      <c r="G254">
        <v>4</v>
      </c>
      <c r="H254">
        <v>1</v>
      </c>
      <c r="I254">
        <v>4</v>
      </c>
      <c r="J254">
        <v>3</v>
      </c>
      <c r="K254">
        <v>0</v>
      </c>
      <c r="L254">
        <v>1</v>
      </c>
    </row>
    <row r="255" spans="1:12" x14ac:dyDescent="0.2">
      <c r="A255">
        <v>254</v>
      </c>
      <c r="B255" t="s">
        <v>1230</v>
      </c>
      <c r="C255">
        <v>7</v>
      </c>
      <c r="D255">
        <v>7</v>
      </c>
      <c r="E255">
        <v>2</v>
      </c>
      <c r="F255">
        <v>0</v>
      </c>
      <c r="G255">
        <v>4</v>
      </c>
      <c r="H255">
        <v>1</v>
      </c>
      <c r="I255">
        <v>4</v>
      </c>
      <c r="J255">
        <v>1</v>
      </c>
      <c r="K255">
        <v>1</v>
      </c>
      <c r="L255">
        <v>1</v>
      </c>
    </row>
    <row r="256" spans="1:12" x14ac:dyDescent="0.2">
      <c r="A256">
        <v>255</v>
      </c>
      <c r="B256" t="s">
        <v>610</v>
      </c>
      <c r="C256">
        <v>10</v>
      </c>
      <c r="D256">
        <v>3</v>
      </c>
      <c r="E256">
        <v>4</v>
      </c>
      <c r="F256">
        <v>0</v>
      </c>
      <c r="G256">
        <v>2</v>
      </c>
      <c r="H256">
        <v>1</v>
      </c>
      <c r="I256">
        <v>1</v>
      </c>
      <c r="J256">
        <v>3</v>
      </c>
      <c r="K256">
        <v>2</v>
      </c>
      <c r="L256">
        <v>0</v>
      </c>
    </row>
    <row r="257" spans="1:12" x14ac:dyDescent="0.2">
      <c r="A257">
        <v>256</v>
      </c>
      <c r="B257" t="s">
        <v>1243</v>
      </c>
      <c r="C257">
        <v>0</v>
      </c>
      <c r="D257">
        <v>5</v>
      </c>
      <c r="E257">
        <v>1</v>
      </c>
      <c r="F257">
        <v>0</v>
      </c>
      <c r="G257">
        <v>3</v>
      </c>
      <c r="H257">
        <v>1</v>
      </c>
      <c r="I257">
        <v>3</v>
      </c>
      <c r="J257">
        <v>1</v>
      </c>
      <c r="K257">
        <v>0</v>
      </c>
      <c r="L257">
        <v>1</v>
      </c>
    </row>
    <row r="258" spans="1:12" x14ac:dyDescent="0.2">
      <c r="A258">
        <v>257</v>
      </c>
      <c r="B258" t="s">
        <v>87</v>
      </c>
      <c r="C258">
        <v>6</v>
      </c>
      <c r="D258">
        <v>7</v>
      </c>
      <c r="E258">
        <v>4</v>
      </c>
      <c r="F258">
        <v>0</v>
      </c>
      <c r="G258">
        <v>4</v>
      </c>
      <c r="H258">
        <v>1</v>
      </c>
      <c r="I258">
        <v>7</v>
      </c>
      <c r="J258">
        <v>3</v>
      </c>
      <c r="K258">
        <v>2</v>
      </c>
      <c r="L258">
        <v>0</v>
      </c>
    </row>
    <row r="259" spans="1:12" x14ac:dyDescent="0.2">
      <c r="A259">
        <v>258</v>
      </c>
      <c r="B259" t="s">
        <v>551</v>
      </c>
      <c r="C259">
        <v>8</v>
      </c>
      <c r="D259">
        <v>3</v>
      </c>
      <c r="E259">
        <v>2</v>
      </c>
      <c r="F259">
        <v>0</v>
      </c>
      <c r="G259">
        <v>1</v>
      </c>
      <c r="H259">
        <v>1</v>
      </c>
      <c r="I259">
        <v>1</v>
      </c>
      <c r="J259">
        <v>2</v>
      </c>
      <c r="K259">
        <v>1</v>
      </c>
      <c r="L259">
        <v>0</v>
      </c>
    </row>
    <row r="260" spans="1:12" x14ac:dyDescent="0.2">
      <c r="A260">
        <v>259</v>
      </c>
      <c r="B260" t="s">
        <v>14</v>
      </c>
      <c r="C260">
        <v>7</v>
      </c>
      <c r="D260">
        <v>8</v>
      </c>
      <c r="E260">
        <v>2</v>
      </c>
      <c r="F260">
        <v>0</v>
      </c>
      <c r="G260">
        <v>4</v>
      </c>
      <c r="H260">
        <v>1</v>
      </c>
      <c r="I260">
        <v>4</v>
      </c>
      <c r="J260">
        <v>2</v>
      </c>
      <c r="K260">
        <v>2</v>
      </c>
      <c r="L260">
        <v>1</v>
      </c>
    </row>
    <row r="261" spans="1:12" x14ac:dyDescent="0.2">
      <c r="A261">
        <v>260</v>
      </c>
      <c r="B261" t="s">
        <v>434</v>
      </c>
      <c r="C261">
        <v>9</v>
      </c>
      <c r="D261">
        <v>7</v>
      </c>
      <c r="E261">
        <v>2</v>
      </c>
      <c r="F261">
        <v>0</v>
      </c>
      <c r="G261">
        <v>4</v>
      </c>
      <c r="H261">
        <v>1</v>
      </c>
      <c r="I261">
        <v>6</v>
      </c>
      <c r="J261">
        <v>2</v>
      </c>
      <c r="K261">
        <v>1</v>
      </c>
      <c r="L261">
        <v>1</v>
      </c>
    </row>
    <row r="262" spans="1:12" x14ac:dyDescent="0.2">
      <c r="A262">
        <v>261</v>
      </c>
      <c r="B262" t="s">
        <v>367</v>
      </c>
      <c r="C262">
        <v>5</v>
      </c>
      <c r="D262">
        <v>7</v>
      </c>
      <c r="E262">
        <v>3</v>
      </c>
      <c r="F262">
        <v>0</v>
      </c>
      <c r="G262">
        <v>3</v>
      </c>
      <c r="H262">
        <v>0</v>
      </c>
      <c r="I262">
        <v>5</v>
      </c>
      <c r="J262">
        <v>3</v>
      </c>
      <c r="K262">
        <v>1</v>
      </c>
      <c r="L262">
        <v>0</v>
      </c>
    </row>
    <row r="263" spans="1:12" x14ac:dyDescent="0.2">
      <c r="A263">
        <v>262</v>
      </c>
      <c r="B263" t="s">
        <v>484</v>
      </c>
      <c r="C263">
        <v>3</v>
      </c>
      <c r="D263">
        <v>7</v>
      </c>
      <c r="E263">
        <v>5</v>
      </c>
      <c r="F263">
        <v>0</v>
      </c>
      <c r="G263">
        <v>4</v>
      </c>
      <c r="H263">
        <v>1</v>
      </c>
      <c r="I263">
        <v>4</v>
      </c>
      <c r="J263">
        <v>2</v>
      </c>
      <c r="K263">
        <v>2</v>
      </c>
      <c r="L263">
        <v>0</v>
      </c>
    </row>
    <row r="264" spans="1:12" x14ac:dyDescent="0.2">
      <c r="A264">
        <v>263</v>
      </c>
      <c r="B264" t="s">
        <v>1225</v>
      </c>
      <c r="C264">
        <v>6</v>
      </c>
      <c r="D264">
        <v>5</v>
      </c>
      <c r="E264">
        <v>3</v>
      </c>
      <c r="F264">
        <v>0</v>
      </c>
      <c r="G264">
        <v>5</v>
      </c>
      <c r="H264">
        <v>1</v>
      </c>
      <c r="I264">
        <v>4</v>
      </c>
      <c r="J264">
        <v>2</v>
      </c>
      <c r="K264">
        <v>1</v>
      </c>
      <c r="L264">
        <v>1</v>
      </c>
    </row>
    <row r="265" spans="1:12" x14ac:dyDescent="0.2">
      <c r="A265">
        <v>264</v>
      </c>
      <c r="B265" t="s">
        <v>1251</v>
      </c>
      <c r="C265">
        <v>9</v>
      </c>
      <c r="D265">
        <v>4</v>
      </c>
      <c r="E265">
        <v>6</v>
      </c>
      <c r="F265">
        <v>0</v>
      </c>
      <c r="G265">
        <v>4</v>
      </c>
      <c r="H265">
        <v>1</v>
      </c>
      <c r="I265">
        <v>4</v>
      </c>
      <c r="J265">
        <v>3</v>
      </c>
      <c r="K265">
        <v>2</v>
      </c>
      <c r="L265">
        <v>1</v>
      </c>
    </row>
    <row r="266" spans="1:12" x14ac:dyDescent="0.2">
      <c r="A266">
        <v>265</v>
      </c>
      <c r="B266" t="s">
        <v>654</v>
      </c>
      <c r="C266">
        <v>4</v>
      </c>
      <c r="D266">
        <v>6</v>
      </c>
      <c r="E266">
        <v>8</v>
      </c>
      <c r="F266">
        <v>0</v>
      </c>
      <c r="G266">
        <v>6</v>
      </c>
      <c r="H266">
        <v>1</v>
      </c>
      <c r="I266">
        <v>6</v>
      </c>
      <c r="J266">
        <v>1</v>
      </c>
      <c r="K266">
        <v>0</v>
      </c>
      <c r="L266">
        <v>0</v>
      </c>
    </row>
    <row r="267" spans="1:12" x14ac:dyDescent="0.2">
      <c r="A267">
        <v>266</v>
      </c>
      <c r="B267" t="s">
        <v>1227</v>
      </c>
      <c r="C267">
        <v>9</v>
      </c>
      <c r="D267">
        <v>9</v>
      </c>
      <c r="E267">
        <v>4</v>
      </c>
      <c r="F267">
        <v>0</v>
      </c>
      <c r="G267">
        <v>3</v>
      </c>
      <c r="H267">
        <v>1</v>
      </c>
      <c r="I267">
        <v>5</v>
      </c>
      <c r="J267">
        <v>3</v>
      </c>
      <c r="K267">
        <v>1</v>
      </c>
      <c r="L267">
        <v>1</v>
      </c>
    </row>
    <row r="268" spans="1:12" x14ac:dyDescent="0.2">
      <c r="A268">
        <v>267</v>
      </c>
      <c r="B268" t="s">
        <v>513</v>
      </c>
      <c r="C268">
        <v>9</v>
      </c>
      <c r="D268">
        <v>3</v>
      </c>
      <c r="E268">
        <v>6</v>
      </c>
      <c r="F268">
        <v>0</v>
      </c>
      <c r="G268">
        <v>3</v>
      </c>
      <c r="H268">
        <v>1</v>
      </c>
      <c r="I268">
        <v>2</v>
      </c>
      <c r="J268">
        <v>3</v>
      </c>
      <c r="K268">
        <v>2</v>
      </c>
      <c r="L268">
        <v>0</v>
      </c>
    </row>
    <row r="269" spans="1:12" x14ac:dyDescent="0.2">
      <c r="A269">
        <v>268</v>
      </c>
      <c r="B269" t="s">
        <v>511</v>
      </c>
      <c r="C269">
        <v>8</v>
      </c>
      <c r="D269">
        <v>6</v>
      </c>
      <c r="E269">
        <v>5</v>
      </c>
      <c r="F269">
        <v>0</v>
      </c>
      <c r="G269">
        <v>3</v>
      </c>
      <c r="H269">
        <v>1</v>
      </c>
      <c r="I269">
        <v>4</v>
      </c>
      <c r="J269">
        <v>1</v>
      </c>
      <c r="K269">
        <v>1</v>
      </c>
      <c r="L269">
        <v>1</v>
      </c>
    </row>
    <row r="270" spans="1:12" x14ac:dyDescent="0.2">
      <c r="A270">
        <v>269</v>
      </c>
      <c r="B270" t="s">
        <v>323</v>
      </c>
      <c r="C270">
        <v>3</v>
      </c>
      <c r="D270">
        <v>1</v>
      </c>
      <c r="E270">
        <v>4</v>
      </c>
      <c r="F270">
        <v>0</v>
      </c>
      <c r="G270">
        <v>2</v>
      </c>
      <c r="H270">
        <v>1</v>
      </c>
      <c r="I270">
        <v>1</v>
      </c>
      <c r="J270">
        <v>2</v>
      </c>
      <c r="K270">
        <v>0</v>
      </c>
      <c r="L270">
        <v>0</v>
      </c>
    </row>
    <row r="271" spans="1:12" x14ac:dyDescent="0.2">
      <c r="A271">
        <v>270</v>
      </c>
      <c r="B271" t="s">
        <v>1222</v>
      </c>
      <c r="C271">
        <v>8</v>
      </c>
      <c r="D271">
        <v>7</v>
      </c>
      <c r="E271">
        <v>4</v>
      </c>
      <c r="F271">
        <v>0</v>
      </c>
      <c r="G271">
        <v>5</v>
      </c>
      <c r="H271">
        <v>1</v>
      </c>
      <c r="I271">
        <v>5</v>
      </c>
      <c r="J271">
        <v>3</v>
      </c>
      <c r="K271">
        <v>1</v>
      </c>
      <c r="L271">
        <v>1</v>
      </c>
    </row>
    <row r="272" spans="1:12" x14ac:dyDescent="0.2">
      <c r="A272">
        <v>271</v>
      </c>
      <c r="B272" t="s">
        <v>222</v>
      </c>
      <c r="C272">
        <v>9</v>
      </c>
      <c r="D272">
        <v>6</v>
      </c>
      <c r="E272">
        <v>2</v>
      </c>
      <c r="F272">
        <v>0</v>
      </c>
      <c r="G272">
        <v>5</v>
      </c>
      <c r="H272">
        <v>1</v>
      </c>
      <c r="I272">
        <v>5</v>
      </c>
      <c r="J272">
        <v>4</v>
      </c>
      <c r="K272">
        <v>2</v>
      </c>
      <c r="L272">
        <v>0</v>
      </c>
    </row>
    <row r="273" spans="1:12" x14ac:dyDescent="0.2">
      <c r="A273">
        <v>272</v>
      </c>
      <c r="B273" t="s">
        <v>392</v>
      </c>
      <c r="C273">
        <v>10</v>
      </c>
      <c r="D273">
        <v>8</v>
      </c>
      <c r="E273">
        <v>3</v>
      </c>
      <c r="F273">
        <v>0</v>
      </c>
      <c r="G273">
        <v>6</v>
      </c>
      <c r="H273">
        <v>1</v>
      </c>
      <c r="I273">
        <v>5</v>
      </c>
      <c r="J273">
        <v>3</v>
      </c>
      <c r="K273">
        <v>1</v>
      </c>
      <c r="L273">
        <v>1</v>
      </c>
    </row>
    <row r="274" spans="1:12" x14ac:dyDescent="0.2">
      <c r="A274">
        <v>273</v>
      </c>
      <c r="B274" t="s">
        <v>446</v>
      </c>
      <c r="C274">
        <v>7</v>
      </c>
      <c r="D274">
        <v>7</v>
      </c>
      <c r="E274">
        <v>4</v>
      </c>
      <c r="F274">
        <v>0</v>
      </c>
      <c r="G274">
        <v>4</v>
      </c>
      <c r="H274">
        <v>1</v>
      </c>
      <c r="I274">
        <v>4</v>
      </c>
      <c r="J274">
        <v>3</v>
      </c>
      <c r="K274">
        <v>1</v>
      </c>
      <c r="L274">
        <v>1</v>
      </c>
    </row>
    <row r="275" spans="1:12" x14ac:dyDescent="0.2">
      <c r="A275">
        <v>274</v>
      </c>
      <c r="B275" t="s">
        <v>203</v>
      </c>
      <c r="C275">
        <v>8</v>
      </c>
      <c r="D275">
        <v>6</v>
      </c>
      <c r="E275">
        <v>2</v>
      </c>
      <c r="F275">
        <v>0</v>
      </c>
      <c r="G275">
        <v>4</v>
      </c>
      <c r="H275">
        <v>1</v>
      </c>
      <c r="I275">
        <v>5</v>
      </c>
      <c r="J275">
        <v>2</v>
      </c>
      <c r="K275">
        <v>0</v>
      </c>
      <c r="L275">
        <v>1</v>
      </c>
    </row>
    <row r="276" spans="1:12" x14ac:dyDescent="0.2">
      <c r="A276">
        <v>275</v>
      </c>
      <c r="B276" t="s">
        <v>37</v>
      </c>
      <c r="C276">
        <v>7</v>
      </c>
      <c r="D276">
        <v>5</v>
      </c>
      <c r="E276">
        <v>2</v>
      </c>
      <c r="F276">
        <v>0</v>
      </c>
      <c r="G276">
        <v>4</v>
      </c>
      <c r="H276">
        <v>1</v>
      </c>
      <c r="I276">
        <v>4</v>
      </c>
      <c r="J276">
        <v>3</v>
      </c>
      <c r="K276">
        <v>1</v>
      </c>
      <c r="L276">
        <v>0</v>
      </c>
    </row>
    <row r="277" spans="1:12" x14ac:dyDescent="0.2">
      <c r="A277">
        <v>276</v>
      </c>
      <c r="B277" t="s">
        <v>582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2">
      <c r="A278">
        <v>277</v>
      </c>
      <c r="B278" t="s">
        <v>450</v>
      </c>
      <c r="C278">
        <v>6</v>
      </c>
      <c r="D278">
        <v>3</v>
      </c>
      <c r="E278">
        <v>2</v>
      </c>
      <c r="F278">
        <v>0</v>
      </c>
      <c r="G278">
        <v>3</v>
      </c>
      <c r="H278">
        <v>1</v>
      </c>
      <c r="I278">
        <v>1</v>
      </c>
      <c r="J278">
        <v>2</v>
      </c>
      <c r="K278">
        <v>1</v>
      </c>
      <c r="L278">
        <v>0</v>
      </c>
    </row>
    <row r="279" spans="1:12" x14ac:dyDescent="0.2">
      <c r="A279">
        <v>278</v>
      </c>
      <c r="B279" t="s">
        <v>31</v>
      </c>
      <c r="C279">
        <v>9</v>
      </c>
      <c r="D279">
        <v>8</v>
      </c>
      <c r="E279">
        <v>2</v>
      </c>
      <c r="F279">
        <v>0</v>
      </c>
      <c r="G279">
        <v>6</v>
      </c>
      <c r="H279">
        <v>1</v>
      </c>
      <c r="I279">
        <v>7</v>
      </c>
      <c r="J279">
        <v>4</v>
      </c>
      <c r="K279">
        <v>1</v>
      </c>
      <c r="L279">
        <v>1</v>
      </c>
    </row>
    <row r="280" spans="1:12" x14ac:dyDescent="0.2">
      <c r="A280">
        <v>279</v>
      </c>
      <c r="B280" t="s">
        <v>593</v>
      </c>
      <c r="C280">
        <v>8</v>
      </c>
      <c r="D280">
        <v>4</v>
      </c>
      <c r="E280">
        <v>2</v>
      </c>
      <c r="F280">
        <v>0</v>
      </c>
      <c r="G280">
        <v>2</v>
      </c>
      <c r="H280">
        <v>1</v>
      </c>
      <c r="I280">
        <v>4</v>
      </c>
      <c r="J280">
        <v>1</v>
      </c>
      <c r="K280">
        <v>0</v>
      </c>
      <c r="L280">
        <v>0</v>
      </c>
    </row>
    <row r="281" spans="1:12" x14ac:dyDescent="0.2">
      <c r="A281">
        <v>280</v>
      </c>
      <c r="B281" t="s">
        <v>184</v>
      </c>
      <c r="C281">
        <v>11</v>
      </c>
      <c r="D281">
        <v>8</v>
      </c>
      <c r="E281">
        <v>3</v>
      </c>
      <c r="F281">
        <v>0</v>
      </c>
      <c r="G281">
        <v>6</v>
      </c>
      <c r="H281">
        <v>1</v>
      </c>
      <c r="I281">
        <v>6</v>
      </c>
      <c r="J281">
        <v>3</v>
      </c>
      <c r="K281">
        <v>2</v>
      </c>
      <c r="L281">
        <v>0</v>
      </c>
    </row>
    <row r="282" spans="1:12" x14ac:dyDescent="0.2">
      <c r="A282">
        <v>281</v>
      </c>
      <c r="B282" t="s">
        <v>601</v>
      </c>
      <c r="C282">
        <v>8</v>
      </c>
      <c r="D282">
        <v>3</v>
      </c>
      <c r="E282">
        <v>4</v>
      </c>
      <c r="F282">
        <v>0</v>
      </c>
      <c r="G282">
        <v>2</v>
      </c>
      <c r="H282">
        <v>1</v>
      </c>
      <c r="I282">
        <v>1</v>
      </c>
      <c r="J282">
        <v>2</v>
      </c>
      <c r="K282">
        <v>1</v>
      </c>
      <c r="L282">
        <v>0</v>
      </c>
    </row>
    <row r="283" spans="1:12" x14ac:dyDescent="0.2">
      <c r="A283">
        <v>282</v>
      </c>
      <c r="B283" t="s">
        <v>1221</v>
      </c>
      <c r="C283">
        <v>5</v>
      </c>
      <c r="D283">
        <v>2</v>
      </c>
      <c r="E283">
        <v>4</v>
      </c>
      <c r="F283">
        <v>0</v>
      </c>
      <c r="G283">
        <v>2</v>
      </c>
      <c r="H283">
        <v>1</v>
      </c>
      <c r="I283">
        <v>1</v>
      </c>
      <c r="J283">
        <v>2</v>
      </c>
      <c r="K283">
        <v>1</v>
      </c>
      <c r="L283">
        <v>1</v>
      </c>
    </row>
    <row r="284" spans="1:12" x14ac:dyDescent="0.2">
      <c r="A284">
        <v>283</v>
      </c>
      <c r="B284" t="s">
        <v>411</v>
      </c>
      <c r="C284">
        <v>7</v>
      </c>
      <c r="D284">
        <v>5</v>
      </c>
      <c r="E284">
        <v>5</v>
      </c>
      <c r="F284">
        <v>0</v>
      </c>
      <c r="G284">
        <v>4</v>
      </c>
      <c r="H284">
        <v>1</v>
      </c>
      <c r="I284">
        <v>4</v>
      </c>
      <c r="J284">
        <v>3</v>
      </c>
      <c r="K284">
        <v>1</v>
      </c>
      <c r="L284">
        <v>0</v>
      </c>
    </row>
    <row r="285" spans="1:12" x14ac:dyDescent="0.2">
      <c r="A285">
        <v>284</v>
      </c>
      <c r="B285" t="s">
        <v>631</v>
      </c>
      <c r="C285">
        <v>10</v>
      </c>
      <c r="D285">
        <v>10</v>
      </c>
      <c r="E285">
        <v>5</v>
      </c>
      <c r="F285">
        <v>0</v>
      </c>
      <c r="G285">
        <v>4</v>
      </c>
      <c r="H285">
        <v>1</v>
      </c>
      <c r="I285">
        <v>6</v>
      </c>
      <c r="J285">
        <v>3</v>
      </c>
      <c r="K285">
        <v>1</v>
      </c>
      <c r="L285">
        <v>1</v>
      </c>
    </row>
    <row r="286" spans="1:12" x14ac:dyDescent="0.2">
      <c r="A286">
        <v>285</v>
      </c>
      <c r="B286" t="s">
        <v>605</v>
      </c>
      <c r="C286">
        <v>10</v>
      </c>
      <c r="D286">
        <v>2</v>
      </c>
      <c r="E286">
        <v>3</v>
      </c>
      <c r="F286">
        <v>0</v>
      </c>
      <c r="G286">
        <v>1</v>
      </c>
      <c r="H286">
        <v>1</v>
      </c>
      <c r="I286">
        <v>2</v>
      </c>
      <c r="J286">
        <v>3</v>
      </c>
      <c r="K286">
        <v>0</v>
      </c>
      <c r="L286">
        <v>0</v>
      </c>
    </row>
    <row r="287" spans="1:12" x14ac:dyDescent="0.2">
      <c r="A287">
        <v>286</v>
      </c>
      <c r="B287" t="s">
        <v>213</v>
      </c>
      <c r="C287">
        <v>6</v>
      </c>
      <c r="D287">
        <v>8</v>
      </c>
      <c r="E287">
        <v>3</v>
      </c>
      <c r="F287">
        <v>0</v>
      </c>
      <c r="G287">
        <v>5</v>
      </c>
      <c r="H287">
        <v>1</v>
      </c>
      <c r="I287">
        <v>5</v>
      </c>
      <c r="J287">
        <v>2</v>
      </c>
      <c r="K287">
        <v>1</v>
      </c>
      <c r="L287">
        <v>1</v>
      </c>
    </row>
    <row r="288" spans="1:12" x14ac:dyDescent="0.2">
      <c r="A288">
        <v>287</v>
      </c>
      <c r="B288" t="s">
        <v>419</v>
      </c>
      <c r="C288">
        <v>7</v>
      </c>
      <c r="D288">
        <v>3</v>
      </c>
      <c r="E288">
        <v>3</v>
      </c>
      <c r="F288">
        <v>0</v>
      </c>
      <c r="G288">
        <v>1</v>
      </c>
      <c r="H288">
        <v>1</v>
      </c>
      <c r="I288">
        <v>1</v>
      </c>
      <c r="J288">
        <v>2</v>
      </c>
      <c r="K288">
        <v>1</v>
      </c>
      <c r="L288">
        <v>1</v>
      </c>
    </row>
    <row r="289" spans="1:12" x14ac:dyDescent="0.2">
      <c r="A289">
        <v>288</v>
      </c>
      <c r="B289" t="s">
        <v>1235</v>
      </c>
      <c r="C289">
        <v>7</v>
      </c>
      <c r="D289">
        <v>7</v>
      </c>
      <c r="E289">
        <v>2</v>
      </c>
      <c r="F289">
        <v>0</v>
      </c>
      <c r="G289">
        <v>4</v>
      </c>
      <c r="H289">
        <v>1</v>
      </c>
      <c r="I289">
        <v>5</v>
      </c>
      <c r="J289">
        <v>2</v>
      </c>
      <c r="K289">
        <v>1</v>
      </c>
      <c r="L289">
        <v>1</v>
      </c>
    </row>
    <row r="290" spans="1:12" x14ac:dyDescent="0.2">
      <c r="A290">
        <v>289</v>
      </c>
      <c r="B290" t="s">
        <v>24</v>
      </c>
      <c r="C290">
        <v>10</v>
      </c>
      <c r="D290">
        <v>6</v>
      </c>
      <c r="E290">
        <v>5</v>
      </c>
      <c r="F290">
        <v>0</v>
      </c>
      <c r="G290">
        <v>3</v>
      </c>
      <c r="H290">
        <v>1</v>
      </c>
      <c r="I290">
        <v>5</v>
      </c>
      <c r="J290">
        <v>3</v>
      </c>
      <c r="K290">
        <v>1</v>
      </c>
      <c r="L290">
        <v>0</v>
      </c>
    </row>
    <row r="291" spans="1:12" x14ac:dyDescent="0.2">
      <c r="A291">
        <v>290</v>
      </c>
      <c r="B291" t="s">
        <v>1242</v>
      </c>
      <c r="C291">
        <v>9</v>
      </c>
      <c r="D291">
        <v>4</v>
      </c>
      <c r="E291">
        <v>7</v>
      </c>
      <c r="F291">
        <v>0</v>
      </c>
      <c r="G291">
        <v>2</v>
      </c>
      <c r="H291">
        <v>1</v>
      </c>
      <c r="I291">
        <v>2</v>
      </c>
      <c r="J291">
        <v>2</v>
      </c>
      <c r="K291">
        <v>1</v>
      </c>
      <c r="L291">
        <v>0</v>
      </c>
    </row>
    <row r="292" spans="1:12" x14ac:dyDescent="0.2">
      <c r="A292">
        <v>291</v>
      </c>
      <c r="B292" t="s">
        <v>542</v>
      </c>
      <c r="C292">
        <v>4</v>
      </c>
      <c r="D292">
        <v>2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2">
      <c r="A293">
        <v>292</v>
      </c>
      <c r="B293" t="s">
        <v>209</v>
      </c>
      <c r="C293">
        <v>8</v>
      </c>
      <c r="D293">
        <v>4</v>
      </c>
      <c r="E293">
        <v>3</v>
      </c>
      <c r="F293">
        <v>0</v>
      </c>
      <c r="G293">
        <v>2</v>
      </c>
      <c r="H293">
        <v>1</v>
      </c>
      <c r="I293">
        <v>2</v>
      </c>
      <c r="J293">
        <v>3</v>
      </c>
      <c r="K293">
        <v>1</v>
      </c>
      <c r="L293">
        <v>1</v>
      </c>
    </row>
    <row r="294" spans="1:12" x14ac:dyDescent="0.2">
      <c r="A294">
        <v>293</v>
      </c>
      <c r="B294" t="s">
        <v>375</v>
      </c>
      <c r="C294">
        <v>6</v>
      </c>
      <c r="D294">
        <v>3</v>
      </c>
      <c r="E294">
        <v>3</v>
      </c>
      <c r="F294">
        <v>0</v>
      </c>
      <c r="G294">
        <v>1</v>
      </c>
      <c r="H294">
        <v>1</v>
      </c>
      <c r="I294">
        <v>1</v>
      </c>
      <c r="J294">
        <v>2</v>
      </c>
      <c r="K294">
        <v>1</v>
      </c>
      <c r="L294">
        <v>0</v>
      </c>
    </row>
    <row r="295" spans="1:12" x14ac:dyDescent="0.2">
      <c r="A295">
        <v>294</v>
      </c>
      <c r="B295" t="s">
        <v>647</v>
      </c>
      <c r="C295">
        <v>7</v>
      </c>
      <c r="D295">
        <v>7</v>
      </c>
      <c r="E295">
        <v>2</v>
      </c>
      <c r="F295">
        <v>0</v>
      </c>
      <c r="G295">
        <v>4</v>
      </c>
      <c r="H295">
        <v>1</v>
      </c>
      <c r="I295">
        <v>5</v>
      </c>
      <c r="J295">
        <v>3</v>
      </c>
      <c r="K295">
        <v>1</v>
      </c>
      <c r="L295">
        <v>1</v>
      </c>
    </row>
    <row r="296" spans="1:12" x14ac:dyDescent="0.2">
      <c r="A296">
        <v>295</v>
      </c>
      <c r="B296" t="s">
        <v>633</v>
      </c>
      <c r="C296">
        <v>9</v>
      </c>
      <c r="D296">
        <v>2</v>
      </c>
      <c r="E296">
        <v>2</v>
      </c>
      <c r="F296">
        <v>0</v>
      </c>
      <c r="G296">
        <v>2</v>
      </c>
      <c r="H296">
        <v>1</v>
      </c>
      <c r="I296">
        <v>2</v>
      </c>
      <c r="J296">
        <v>1</v>
      </c>
      <c r="K296">
        <v>0</v>
      </c>
      <c r="L296">
        <v>0</v>
      </c>
    </row>
    <row r="297" spans="1:12" x14ac:dyDescent="0.2">
      <c r="A297">
        <v>296</v>
      </c>
      <c r="B297" t="s">
        <v>1249</v>
      </c>
      <c r="C297">
        <v>8</v>
      </c>
      <c r="D297">
        <v>6</v>
      </c>
      <c r="E297">
        <v>3</v>
      </c>
      <c r="F297">
        <v>0</v>
      </c>
      <c r="G297">
        <v>3</v>
      </c>
      <c r="H297">
        <v>1</v>
      </c>
      <c r="I297">
        <v>4</v>
      </c>
      <c r="J297">
        <v>2</v>
      </c>
      <c r="K297">
        <v>0</v>
      </c>
      <c r="L29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6EE5-2105-C24B-8F6F-C6852D06A418}">
  <dimension ref="A1:G297"/>
  <sheetViews>
    <sheetView topLeftCell="A269" workbookViewId="0">
      <selection activeCell="D1" sqref="D1:G1"/>
    </sheetView>
  </sheetViews>
  <sheetFormatPr baseColWidth="10" defaultColWidth="8.83203125" defaultRowHeight="15" x14ac:dyDescent="0.2"/>
  <cols>
    <col min="1" max="1" width="4.1640625" bestFit="1" customWidth="1"/>
    <col min="2" max="2" width="32.6640625" bestFit="1" customWidth="1"/>
    <col min="3" max="3" width="5.5" bestFit="1" customWidth="1"/>
    <col min="4" max="4" width="12.6640625" bestFit="1" customWidth="1"/>
    <col min="5" max="5" width="6.33203125" bestFit="1" customWidth="1"/>
    <col min="6" max="6" width="7.6640625" bestFit="1" customWidth="1"/>
    <col min="7" max="7" width="6.6640625" bestFit="1" customWidth="1"/>
  </cols>
  <sheetData>
    <row r="1" spans="1:7" x14ac:dyDescent="0.2">
      <c r="A1" s="1" t="s">
        <v>0</v>
      </c>
      <c r="B1" s="1" t="s">
        <v>1259</v>
      </c>
      <c r="C1" s="1" t="s">
        <v>1278</v>
      </c>
      <c r="D1" s="1" t="s">
        <v>1277</v>
      </c>
      <c r="E1" s="1" t="s">
        <v>1276</v>
      </c>
      <c r="F1" s="1" t="s">
        <v>1275</v>
      </c>
      <c r="G1" s="1" t="s">
        <v>1274</v>
      </c>
    </row>
    <row r="2" spans="1:7" x14ac:dyDescent="0.2">
      <c r="A2">
        <v>1</v>
      </c>
      <c r="B2" t="s">
        <v>173</v>
      </c>
      <c r="C2">
        <v>0.56000000000000005</v>
      </c>
      <c r="D2">
        <v>32</v>
      </c>
      <c r="E2">
        <v>11</v>
      </c>
      <c r="F2">
        <v>13</v>
      </c>
      <c r="G2">
        <v>8</v>
      </c>
    </row>
    <row r="3" spans="1:7" x14ac:dyDescent="0.2">
      <c r="A3">
        <v>2</v>
      </c>
      <c r="B3" t="s">
        <v>266</v>
      </c>
      <c r="C3">
        <v>0.52</v>
      </c>
      <c r="D3">
        <v>38</v>
      </c>
      <c r="E3">
        <v>12</v>
      </c>
      <c r="F3">
        <v>18</v>
      </c>
      <c r="G3">
        <v>8</v>
      </c>
    </row>
    <row r="4" spans="1:7" x14ac:dyDescent="0.2">
      <c r="A4">
        <v>3</v>
      </c>
      <c r="B4" t="s">
        <v>167</v>
      </c>
      <c r="C4">
        <v>0.46</v>
      </c>
      <c r="D4">
        <v>14</v>
      </c>
      <c r="E4">
        <v>5</v>
      </c>
      <c r="F4">
        <v>8</v>
      </c>
      <c r="G4">
        <v>1</v>
      </c>
    </row>
    <row r="5" spans="1:7" x14ac:dyDescent="0.2">
      <c r="A5">
        <v>4</v>
      </c>
      <c r="B5" t="s">
        <v>492</v>
      </c>
      <c r="C5">
        <v>0.49</v>
      </c>
      <c r="D5">
        <v>29</v>
      </c>
      <c r="E5">
        <v>10</v>
      </c>
      <c r="F5">
        <v>12</v>
      </c>
      <c r="G5">
        <v>7</v>
      </c>
    </row>
    <row r="6" spans="1:7" x14ac:dyDescent="0.2">
      <c r="A6">
        <v>5</v>
      </c>
      <c r="B6" t="s">
        <v>521</v>
      </c>
      <c r="C6">
        <v>0.52</v>
      </c>
      <c r="D6">
        <v>27</v>
      </c>
      <c r="E6">
        <v>11</v>
      </c>
      <c r="F6">
        <v>12</v>
      </c>
      <c r="G6">
        <v>4</v>
      </c>
    </row>
    <row r="7" spans="1:7" x14ac:dyDescent="0.2">
      <c r="A7">
        <v>6</v>
      </c>
      <c r="B7" t="s">
        <v>597</v>
      </c>
      <c r="C7">
        <v>0.55000000000000004</v>
      </c>
      <c r="D7">
        <v>36</v>
      </c>
      <c r="E7">
        <v>11</v>
      </c>
      <c r="F7">
        <v>17</v>
      </c>
      <c r="G7">
        <v>8</v>
      </c>
    </row>
    <row r="8" spans="1:7" x14ac:dyDescent="0.2">
      <c r="A8">
        <v>7</v>
      </c>
      <c r="B8" t="s">
        <v>278</v>
      </c>
      <c r="C8">
        <v>0.56000000000000005</v>
      </c>
      <c r="D8">
        <v>32</v>
      </c>
      <c r="E8">
        <v>12</v>
      </c>
      <c r="F8">
        <v>11</v>
      </c>
      <c r="G8">
        <v>9</v>
      </c>
    </row>
    <row r="9" spans="1:7" x14ac:dyDescent="0.2">
      <c r="A9">
        <v>8</v>
      </c>
      <c r="B9" t="s">
        <v>304</v>
      </c>
      <c r="C9">
        <v>0.47</v>
      </c>
      <c r="D9">
        <v>23</v>
      </c>
      <c r="E9">
        <v>11</v>
      </c>
      <c r="F9">
        <v>8</v>
      </c>
      <c r="G9">
        <v>4</v>
      </c>
    </row>
    <row r="10" spans="1:7" x14ac:dyDescent="0.2">
      <c r="A10">
        <v>9</v>
      </c>
      <c r="B10" t="s">
        <v>538</v>
      </c>
      <c r="C10">
        <v>0.55000000000000004</v>
      </c>
      <c r="D10">
        <v>37</v>
      </c>
      <c r="E10">
        <v>13</v>
      </c>
      <c r="F10">
        <v>16</v>
      </c>
      <c r="G10">
        <v>8</v>
      </c>
    </row>
    <row r="11" spans="1:7" x14ac:dyDescent="0.2">
      <c r="A11">
        <v>10</v>
      </c>
      <c r="B11" t="s">
        <v>33</v>
      </c>
      <c r="C11">
        <v>0.55000000000000004</v>
      </c>
      <c r="D11">
        <v>26</v>
      </c>
      <c r="E11">
        <v>7</v>
      </c>
      <c r="F11">
        <v>11</v>
      </c>
      <c r="G11">
        <v>8</v>
      </c>
    </row>
    <row r="12" spans="1:7" x14ac:dyDescent="0.2">
      <c r="A12">
        <v>11</v>
      </c>
      <c r="B12" t="s">
        <v>1206</v>
      </c>
      <c r="C12">
        <v>0.62</v>
      </c>
      <c r="D12">
        <v>34</v>
      </c>
      <c r="E12">
        <v>10</v>
      </c>
      <c r="F12">
        <v>15</v>
      </c>
      <c r="G12">
        <v>9</v>
      </c>
    </row>
    <row r="13" spans="1:7" x14ac:dyDescent="0.2">
      <c r="A13">
        <v>12</v>
      </c>
      <c r="B13" t="s">
        <v>1224</v>
      </c>
      <c r="C13">
        <v>0.6</v>
      </c>
      <c r="D13">
        <v>21</v>
      </c>
      <c r="E13">
        <v>8</v>
      </c>
      <c r="F13">
        <v>9</v>
      </c>
      <c r="G13">
        <v>4</v>
      </c>
    </row>
    <row r="14" spans="1:7" x14ac:dyDescent="0.2">
      <c r="A14">
        <v>13</v>
      </c>
      <c r="B14" t="s">
        <v>666</v>
      </c>
      <c r="C14">
        <v>0.55000000000000004</v>
      </c>
      <c r="D14">
        <v>31</v>
      </c>
      <c r="E14">
        <v>10</v>
      </c>
      <c r="F14">
        <v>15</v>
      </c>
      <c r="G14">
        <v>6</v>
      </c>
    </row>
    <row r="15" spans="1:7" x14ac:dyDescent="0.2">
      <c r="A15">
        <v>14</v>
      </c>
      <c r="B15" t="s">
        <v>668</v>
      </c>
      <c r="C15">
        <v>0.47</v>
      </c>
      <c r="D15">
        <v>14</v>
      </c>
      <c r="E15">
        <v>5</v>
      </c>
      <c r="F15">
        <v>7</v>
      </c>
      <c r="G15">
        <v>2</v>
      </c>
    </row>
    <row r="16" spans="1:7" x14ac:dyDescent="0.2">
      <c r="A16">
        <v>15</v>
      </c>
      <c r="B16" t="s">
        <v>1212</v>
      </c>
      <c r="C16">
        <v>0.57999999999999996</v>
      </c>
      <c r="D16">
        <v>38</v>
      </c>
      <c r="E16">
        <v>12</v>
      </c>
      <c r="F16">
        <v>16</v>
      </c>
      <c r="G16">
        <v>10</v>
      </c>
    </row>
    <row r="17" spans="1:7" x14ac:dyDescent="0.2">
      <c r="A17">
        <v>16</v>
      </c>
      <c r="B17" t="s">
        <v>557</v>
      </c>
      <c r="C17">
        <v>0.6</v>
      </c>
      <c r="D17">
        <v>35</v>
      </c>
      <c r="E17">
        <v>11</v>
      </c>
      <c r="F17">
        <v>13</v>
      </c>
      <c r="G17">
        <v>11</v>
      </c>
    </row>
    <row r="18" spans="1:7" x14ac:dyDescent="0.2">
      <c r="A18">
        <v>17</v>
      </c>
      <c r="B18" t="s">
        <v>555</v>
      </c>
      <c r="C18">
        <v>0.51</v>
      </c>
      <c r="D18">
        <v>28</v>
      </c>
      <c r="E18">
        <v>13</v>
      </c>
      <c r="F18">
        <v>12</v>
      </c>
      <c r="G18">
        <v>3</v>
      </c>
    </row>
    <row r="19" spans="1:7" x14ac:dyDescent="0.2">
      <c r="A19">
        <v>18</v>
      </c>
      <c r="B19" t="s">
        <v>312</v>
      </c>
      <c r="C19">
        <v>0.54</v>
      </c>
      <c r="D19">
        <v>30</v>
      </c>
      <c r="E19">
        <v>13</v>
      </c>
      <c r="F19">
        <v>11</v>
      </c>
      <c r="G19">
        <v>6</v>
      </c>
    </row>
    <row r="20" spans="1:7" x14ac:dyDescent="0.2">
      <c r="A20">
        <v>19</v>
      </c>
      <c r="B20" t="s">
        <v>547</v>
      </c>
      <c r="C20">
        <v>0.56999999999999995</v>
      </c>
      <c r="D20">
        <v>19</v>
      </c>
      <c r="E20">
        <v>3</v>
      </c>
      <c r="F20">
        <v>11</v>
      </c>
      <c r="G20">
        <v>5</v>
      </c>
    </row>
    <row r="21" spans="1:7" x14ac:dyDescent="0.2">
      <c r="A21">
        <v>20</v>
      </c>
      <c r="B21" t="s">
        <v>29</v>
      </c>
      <c r="C21">
        <v>0.55000000000000004</v>
      </c>
      <c r="D21">
        <v>21</v>
      </c>
      <c r="E21">
        <v>7</v>
      </c>
      <c r="F21">
        <v>9</v>
      </c>
      <c r="G21">
        <v>5</v>
      </c>
    </row>
    <row r="22" spans="1:7" x14ac:dyDescent="0.2">
      <c r="A22">
        <v>21</v>
      </c>
      <c r="B22" t="s">
        <v>656</v>
      </c>
      <c r="C22">
        <v>0.5</v>
      </c>
      <c r="D22">
        <v>20</v>
      </c>
      <c r="E22">
        <v>7</v>
      </c>
      <c r="F22">
        <v>10</v>
      </c>
      <c r="G22">
        <v>3</v>
      </c>
    </row>
    <row r="23" spans="1:7" x14ac:dyDescent="0.2">
      <c r="A23">
        <v>22</v>
      </c>
      <c r="B23" t="s">
        <v>100</v>
      </c>
      <c r="C23">
        <v>0.55000000000000004</v>
      </c>
      <c r="D23">
        <v>31</v>
      </c>
      <c r="E23">
        <v>11</v>
      </c>
      <c r="F23">
        <v>15</v>
      </c>
      <c r="G23">
        <v>5</v>
      </c>
    </row>
    <row r="24" spans="1:7" x14ac:dyDescent="0.2">
      <c r="A24">
        <v>23</v>
      </c>
      <c r="B24" t="s">
        <v>660</v>
      </c>
      <c r="C24">
        <v>0.56000000000000005</v>
      </c>
      <c r="D24">
        <v>35</v>
      </c>
      <c r="E24">
        <v>13</v>
      </c>
      <c r="F24">
        <v>15</v>
      </c>
      <c r="G24">
        <v>7</v>
      </c>
    </row>
    <row r="25" spans="1:7" x14ac:dyDescent="0.2">
      <c r="A25">
        <v>24</v>
      </c>
      <c r="B25" t="s">
        <v>1213</v>
      </c>
      <c r="C25">
        <v>0.56000000000000005</v>
      </c>
      <c r="D25">
        <v>30</v>
      </c>
      <c r="E25">
        <v>12</v>
      </c>
      <c r="F25">
        <v>13</v>
      </c>
      <c r="G25">
        <v>5</v>
      </c>
    </row>
    <row r="26" spans="1:7" x14ac:dyDescent="0.2">
      <c r="A26">
        <v>25</v>
      </c>
      <c r="B26" t="s">
        <v>134</v>
      </c>
      <c r="C26">
        <v>0.56000000000000005</v>
      </c>
      <c r="D26">
        <v>35</v>
      </c>
      <c r="E26">
        <v>10</v>
      </c>
      <c r="F26">
        <v>17</v>
      </c>
      <c r="G26">
        <v>8</v>
      </c>
    </row>
    <row r="27" spans="1:7" x14ac:dyDescent="0.2">
      <c r="A27">
        <v>26</v>
      </c>
      <c r="B27" t="s">
        <v>247</v>
      </c>
      <c r="C27">
        <v>0.54</v>
      </c>
      <c r="D27">
        <v>39</v>
      </c>
      <c r="E27">
        <v>12</v>
      </c>
      <c r="F27">
        <v>17</v>
      </c>
      <c r="G27">
        <v>10</v>
      </c>
    </row>
    <row r="28" spans="1:7" x14ac:dyDescent="0.2">
      <c r="A28">
        <v>27</v>
      </c>
      <c r="B28" t="s">
        <v>245</v>
      </c>
      <c r="C28">
        <v>0.6</v>
      </c>
      <c r="D28">
        <v>43</v>
      </c>
      <c r="E28">
        <v>11</v>
      </c>
      <c r="F28">
        <v>19</v>
      </c>
      <c r="G28">
        <v>13</v>
      </c>
    </row>
    <row r="29" spans="1:7" x14ac:dyDescent="0.2">
      <c r="A29">
        <v>28</v>
      </c>
      <c r="B29" t="s">
        <v>1252</v>
      </c>
      <c r="C29">
        <v>0.5</v>
      </c>
      <c r="D29">
        <v>32</v>
      </c>
      <c r="E29">
        <v>11</v>
      </c>
      <c r="F29">
        <v>16</v>
      </c>
      <c r="G29">
        <v>5</v>
      </c>
    </row>
    <row r="30" spans="1:7" x14ac:dyDescent="0.2">
      <c r="A30">
        <v>29</v>
      </c>
      <c r="B30" t="s">
        <v>649</v>
      </c>
      <c r="C30">
        <v>0.51</v>
      </c>
      <c r="D30">
        <v>30</v>
      </c>
      <c r="E30">
        <v>11</v>
      </c>
      <c r="F30">
        <v>15</v>
      </c>
      <c r="G30">
        <v>4</v>
      </c>
    </row>
    <row r="31" spans="1:7" x14ac:dyDescent="0.2">
      <c r="A31">
        <v>30</v>
      </c>
      <c r="B31" t="s">
        <v>409</v>
      </c>
      <c r="C31">
        <v>0.52</v>
      </c>
      <c r="D31">
        <v>36</v>
      </c>
      <c r="E31">
        <v>12</v>
      </c>
      <c r="F31">
        <v>18</v>
      </c>
      <c r="G31">
        <v>6</v>
      </c>
    </row>
    <row r="32" spans="1:7" x14ac:dyDescent="0.2">
      <c r="A32">
        <v>31</v>
      </c>
      <c r="B32" t="s">
        <v>599</v>
      </c>
      <c r="C32">
        <v>0.5</v>
      </c>
      <c r="D32">
        <v>19</v>
      </c>
      <c r="E32">
        <v>6</v>
      </c>
      <c r="F32">
        <v>9</v>
      </c>
      <c r="G32">
        <v>4</v>
      </c>
    </row>
    <row r="33" spans="1:7" x14ac:dyDescent="0.2">
      <c r="A33">
        <v>32</v>
      </c>
      <c r="B33" t="s">
        <v>220</v>
      </c>
      <c r="C33">
        <v>0.56000000000000005</v>
      </c>
      <c r="D33">
        <v>24</v>
      </c>
      <c r="E33">
        <v>8</v>
      </c>
      <c r="F33">
        <v>10</v>
      </c>
      <c r="G33">
        <v>6</v>
      </c>
    </row>
    <row r="34" spans="1:7" x14ac:dyDescent="0.2">
      <c r="A34">
        <v>33</v>
      </c>
      <c r="B34" t="s">
        <v>576</v>
      </c>
      <c r="C34">
        <v>0.56000000000000005</v>
      </c>
      <c r="D34">
        <v>17</v>
      </c>
      <c r="E34">
        <v>4</v>
      </c>
      <c r="F34">
        <v>10</v>
      </c>
      <c r="G34">
        <v>3</v>
      </c>
    </row>
    <row r="35" spans="1:7" x14ac:dyDescent="0.2">
      <c r="A35">
        <v>34</v>
      </c>
      <c r="B35" t="s">
        <v>150</v>
      </c>
      <c r="C35">
        <v>0.53</v>
      </c>
      <c r="D35">
        <v>21</v>
      </c>
      <c r="E35">
        <v>6</v>
      </c>
      <c r="F35">
        <v>12</v>
      </c>
      <c r="G35">
        <v>3</v>
      </c>
    </row>
    <row r="36" spans="1:7" x14ac:dyDescent="0.2">
      <c r="A36">
        <v>35</v>
      </c>
      <c r="B36" t="s">
        <v>297</v>
      </c>
      <c r="C36">
        <v>0.54</v>
      </c>
      <c r="D36">
        <v>36</v>
      </c>
      <c r="E36">
        <v>14</v>
      </c>
      <c r="F36">
        <v>15</v>
      </c>
      <c r="G36">
        <v>7</v>
      </c>
    </row>
    <row r="37" spans="1:7" x14ac:dyDescent="0.2">
      <c r="A37">
        <v>36</v>
      </c>
      <c r="B37" t="s">
        <v>230</v>
      </c>
      <c r="C37">
        <v>0.52</v>
      </c>
      <c r="D37">
        <v>31</v>
      </c>
      <c r="E37">
        <v>13</v>
      </c>
      <c r="F37">
        <v>12</v>
      </c>
      <c r="G37">
        <v>6</v>
      </c>
    </row>
    <row r="38" spans="1:7" x14ac:dyDescent="0.2">
      <c r="A38">
        <v>37</v>
      </c>
      <c r="B38" t="s">
        <v>340</v>
      </c>
      <c r="C38">
        <v>0.55000000000000004</v>
      </c>
      <c r="D38">
        <v>43</v>
      </c>
      <c r="E38">
        <v>13</v>
      </c>
      <c r="F38">
        <v>18</v>
      </c>
      <c r="G38">
        <v>12</v>
      </c>
    </row>
    <row r="39" spans="1:7" x14ac:dyDescent="0.2">
      <c r="A39">
        <v>38</v>
      </c>
      <c r="B39" t="s">
        <v>188</v>
      </c>
      <c r="C39">
        <v>0.5</v>
      </c>
      <c r="D39">
        <v>26</v>
      </c>
      <c r="E39">
        <v>10</v>
      </c>
      <c r="F39">
        <v>13</v>
      </c>
      <c r="G39">
        <v>3</v>
      </c>
    </row>
    <row r="40" spans="1:7" x14ac:dyDescent="0.2">
      <c r="A40">
        <v>39</v>
      </c>
      <c r="B40" t="s">
        <v>127</v>
      </c>
      <c r="C40">
        <v>0.53</v>
      </c>
      <c r="D40">
        <v>19</v>
      </c>
      <c r="E40">
        <v>5</v>
      </c>
      <c r="F40">
        <v>10</v>
      </c>
      <c r="G40">
        <v>4</v>
      </c>
    </row>
    <row r="41" spans="1:7" x14ac:dyDescent="0.2">
      <c r="A41">
        <v>40</v>
      </c>
      <c r="B41" t="s">
        <v>241</v>
      </c>
      <c r="C41">
        <v>0.56000000000000005</v>
      </c>
      <c r="D41">
        <v>31</v>
      </c>
      <c r="E41">
        <v>10</v>
      </c>
      <c r="F41">
        <v>14</v>
      </c>
      <c r="G41">
        <v>7</v>
      </c>
    </row>
    <row r="42" spans="1:7" x14ac:dyDescent="0.2">
      <c r="A42">
        <v>41</v>
      </c>
      <c r="B42" t="s">
        <v>327</v>
      </c>
      <c r="C42">
        <v>0.53</v>
      </c>
      <c r="D42">
        <v>38</v>
      </c>
      <c r="E42">
        <v>13</v>
      </c>
      <c r="F42">
        <v>18</v>
      </c>
      <c r="G42">
        <v>7</v>
      </c>
    </row>
    <row r="43" spans="1:7" x14ac:dyDescent="0.2">
      <c r="A43">
        <v>42</v>
      </c>
      <c r="B43" t="s">
        <v>540</v>
      </c>
      <c r="C43">
        <v>0.53</v>
      </c>
      <c r="D43">
        <v>35</v>
      </c>
      <c r="E43">
        <v>11</v>
      </c>
      <c r="F43">
        <v>19</v>
      </c>
      <c r="G43">
        <v>5</v>
      </c>
    </row>
    <row r="44" spans="1:7" x14ac:dyDescent="0.2">
      <c r="A44">
        <v>43</v>
      </c>
      <c r="B44" t="s">
        <v>398</v>
      </c>
      <c r="C44">
        <v>0.53</v>
      </c>
      <c r="D44">
        <v>30</v>
      </c>
      <c r="E44">
        <v>12</v>
      </c>
      <c r="F44">
        <v>11</v>
      </c>
      <c r="G44">
        <v>7</v>
      </c>
    </row>
    <row r="45" spans="1:7" x14ac:dyDescent="0.2">
      <c r="A45">
        <v>44</v>
      </c>
      <c r="B45" t="s">
        <v>528</v>
      </c>
      <c r="C45">
        <v>0.6</v>
      </c>
      <c r="D45">
        <v>30</v>
      </c>
      <c r="E45">
        <v>8</v>
      </c>
      <c r="F45">
        <v>11</v>
      </c>
      <c r="G45">
        <v>11</v>
      </c>
    </row>
    <row r="46" spans="1:7" x14ac:dyDescent="0.2">
      <c r="A46">
        <v>45</v>
      </c>
      <c r="B46" t="s">
        <v>1219</v>
      </c>
      <c r="C46">
        <v>0.46</v>
      </c>
      <c r="D46">
        <v>18</v>
      </c>
      <c r="E46">
        <v>9</v>
      </c>
      <c r="F46">
        <v>7</v>
      </c>
      <c r="G46">
        <v>2</v>
      </c>
    </row>
    <row r="47" spans="1:7" x14ac:dyDescent="0.2">
      <c r="A47">
        <v>46</v>
      </c>
      <c r="B47" t="s">
        <v>471</v>
      </c>
      <c r="C47">
        <v>0.48</v>
      </c>
      <c r="D47">
        <v>19</v>
      </c>
      <c r="E47">
        <v>9</v>
      </c>
      <c r="F47">
        <v>9</v>
      </c>
      <c r="G47">
        <v>1</v>
      </c>
    </row>
    <row r="48" spans="1:7" x14ac:dyDescent="0.2">
      <c r="A48">
        <v>47</v>
      </c>
      <c r="B48" t="s">
        <v>64</v>
      </c>
      <c r="C48">
        <v>0.54</v>
      </c>
      <c r="D48">
        <v>40</v>
      </c>
      <c r="E48">
        <v>14</v>
      </c>
      <c r="F48">
        <v>19</v>
      </c>
      <c r="G48">
        <v>7</v>
      </c>
    </row>
    <row r="49" spans="1:7" x14ac:dyDescent="0.2">
      <c r="A49">
        <v>48</v>
      </c>
      <c r="B49" t="s">
        <v>603</v>
      </c>
      <c r="C49">
        <v>0.56000000000000005</v>
      </c>
      <c r="D49">
        <v>32</v>
      </c>
      <c r="E49">
        <v>11</v>
      </c>
      <c r="F49">
        <v>15</v>
      </c>
      <c r="G49">
        <v>6</v>
      </c>
    </row>
    <row r="50" spans="1:7" x14ac:dyDescent="0.2">
      <c r="A50">
        <v>49</v>
      </c>
      <c r="B50" t="s">
        <v>316</v>
      </c>
      <c r="C50">
        <v>0.55000000000000004</v>
      </c>
      <c r="D50">
        <v>35</v>
      </c>
      <c r="E50">
        <v>13</v>
      </c>
      <c r="F50">
        <v>14</v>
      </c>
      <c r="G50">
        <v>8</v>
      </c>
    </row>
    <row r="51" spans="1:7" x14ac:dyDescent="0.2">
      <c r="A51">
        <v>50</v>
      </c>
      <c r="B51" t="s">
        <v>1255</v>
      </c>
      <c r="C51">
        <v>0.55000000000000004</v>
      </c>
      <c r="D51">
        <v>42</v>
      </c>
      <c r="E51">
        <v>14</v>
      </c>
      <c r="F51">
        <v>19</v>
      </c>
      <c r="G51">
        <v>9</v>
      </c>
    </row>
    <row r="52" spans="1:7" x14ac:dyDescent="0.2">
      <c r="A52">
        <v>51</v>
      </c>
      <c r="B52" t="s">
        <v>110</v>
      </c>
      <c r="C52">
        <v>0.51</v>
      </c>
      <c r="D52">
        <v>28</v>
      </c>
      <c r="E52">
        <v>9</v>
      </c>
      <c r="F52">
        <v>14</v>
      </c>
      <c r="G52">
        <v>5</v>
      </c>
    </row>
    <row r="53" spans="1:7" x14ac:dyDescent="0.2">
      <c r="A53">
        <v>52</v>
      </c>
      <c r="B53" t="s">
        <v>505</v>
      </c>
      <c r="C53">
        <v>0.54</v>
      </c>
      <c r="D53">
        <v>35</v>
      </c>
      <c r="E53">
        <v>12</v>
      </c>
      <c r="F53">
        <v>17</v>
      </c>
      <c r="G53">
        <v>6</v>
      </c>
    </row>
    <row r="54" spans="1:7" x14ac:dyDescent="0.2">
      <c r="A54">
        <v>53</v>
      </c>
      <c r="B54" t="s">
        <v>232</v>
      </c>
      <c r="C54">
        <v>0.53</v>
      </c>
      <c r="D54">
        <v>35</v>
      </c>
      <c r="E54">
        <v>11</v>
      </c>
      <c r="F54">
        <v>16</v>
      </c>
      <c r="G54">
        <v>8</v>
      </c>
    </row>
    <row r="55" spans="1:7" x14ac:dyDescent="0.2">
      <c r="A55">
        <v>54</v>
      </c>
      <c r="B55" t="s">
        <v>515</v>
      </c>
      <c r="C55">
        <v>0.55000000000000004</v>
      </c>
      <c r="D55">
        <v>31</v>
      </c>
      <c r="E55">
        <v>10</v>
      </c>
      <c r="F55">
        <v>14</v>
      </c>
      <c r="G55">
        <v>7</v>
      </c>
    </row>
    <row r="56" spans="1:7" x14ac:dyDescent="0.2">
      <c r="A56">
        <v>55</v>
      </c>
      <c r="B56" t="s">
        <v>306</v>
      </c>
      <c r="C56">
        <v>0.56000000000000005</v>
      </c>
      <c r="D56">
        <v>39</v>
      </c>
      <c r="E56">
        <v>12</v>
      </c>
      <c r="F56">
        <v>17</v>
      </c>
      <c r="G56">
        <v>10</v>
      </c>
    </row>
    <row r="57" spans="1:7" x14ac:dyDescent="0.2">
      <c r="A57">
        <v>56</v>
      </c>
      <c r="B57" t="s">
        <v>1231</v>
      </c>
      <c r="C57">
        <v>0.48</v>
      </c>
      <c r="D57">
        <v>29</v>
      </c>
      <c r="E57">
        <v>8</v>
      </c>
      <c r="F57">
        <v>15</v>
      </c>
      <c r="G57">
        <v>6</v>
      </c>
    </row>
    <row r="58" spans="1:7" x14ac:dyDescent="0.2">
      <c r="A58">
        <v>57</v>
      </c>
      <c r="B58" t="s">
        <v>481</v>
      </c>
      <c r="C58">
        <v>0.55000000000000004</v>
      </c>
      <c r="D58">
        <v>28</v>
      </c>
      <c r="E58">
        <v>9</v>
      </c>
      <c r="F58">
        <v>12</v>
      </c>
      <c r="G58">
        <v>7</v>
      </c>
    </row>
    <row r="59" spans="1:7" x14ac:dyDescent="0.2">
      <c r="A59">
        <v>58</v>
      </c>
      <c r="B59" t="s">
        <v>477</v>
      </c>
      <c r="C59">
        <v>0.56000000000000005</v>
      </c>
      <c r="D59">
        <v>41</v>
      </c>
      <c r="E59">
        <v>11</v>
      </c>
      <c r="F59">
        <v>19</v>
      </c>
      <c r="G59">
        <v>11</v>
      </c>
    </row>
    <row r="60" spans="1:7" x14ac:dyDescent="0.2">
      <c r="A60">
        <v>59</v>
      </c>
      <c r="B60" t="s">
        <v>171</v>
      </c>
      <c r="C60">
        <v>0.54</v>
      </c>
      <c r="D60">
        <v>24</v>
      </c>
      <c r="E60">
        <v>9</v>
      </c>
      <c r="F60">
        <v>11</v>
      </c>
      <c r="G60">
        <v>4</v>
      </c>
    </row>
    <row r="61" spans="1:7" x14ac:dyDescent="0.2">
      <c r="A61">
        <v>60</v>
      </c>
      <c r="B61" t="s">
        <v>369</v>
      </c>
      <c r="C61">
        <v>0.54</v>
      </c>
      <c r="D61">
        <v>36</v>
      </c>
      <c r="E61">
        <v>13</v>
      </c>
      <c r="F61">
        <v>16</v>
      </c>
      <c r="G61">
        <v>7</v>
      </c>
    </row>
    <row r="62" spans="1:7" x14ac:dyDescent="0.2">
      <c r="A62">
        <v>61</v>
      </c>
      <c r="B62" t="s">
        <v>456</v>
      </c>
      <c r="C62">
        <v>0.54</v>
      </c>
      <c r="D62">
        <v>33</v>
      </c>
      <c r="E62">
        <v>12</v>
      </c>
      <c r="F62">
        <v>14</v>
      </c>
      <c r="G62">
        <v>7</v>
      </c>
    </row>
    <row r="63" spans="1:7" x14ac:dyDescent="0.2">
      <c r="A63">
        <v>62</v>
      </c>
      <c r="B63" t="s">
        <v>1246</v>
      </c>
      <c r="C63">
        <v>0.53</v>
      </c>
      <c r="D63">
        <v>29</v>
      </c>
      <c r="E63">
        <v>11</v>
      </c>
      <c r="F63">
        <v>11</v>
      </c>
      <c r="G63">
        <v>7</v>
      </c>
    </row>
    <row r="64" spans="1:7" x14ac:dyDescent="0.2">
      <c r="A64">
        <v>63</v>
      </c>
      <c r="B64" t="s">
        <v>251</v>
      </c>
      <c r="C64">
        <v>0.52</v>
      </c>
      <c r="D64">
        <v>43</v>
      </c>
      <c r="E64">
        <v>13</v>
      </c>
      <c r="F64">
        <v>22</v>
      </c>
      <c r="G64">
        <v>8</v>
      </c>
    </row>
    <row r="65" spans="1:7" x14ac:dyDescent="0.2">
      <c r="A65">
        <v>64</v>
      </c>
      <c r="B65" t="s">
        <v>415</v>
      </c>
      <c r="C65">
        <v>0.52</v>
      </c>
      <c r="D65">
        <v>37</v>
      </c>
      <c r="E65">
        <v>10</v>
      </c>
      <c r="F65">
        <v>21</v>
      </c>
      <c r="G65">
        <v>6</v>
      </c>
    </row>
    <row r="66" spans="1:7" x14ac:dyDescent="0.2">
      <c r="A66">
        <v>65</v>
      </c>
      <c r="B66" t="s">
        <v>1208</v>
      </c>
      <c r="C66">
        <v>0.56000000000000005</v>
      </c>
      <c r="D66">
        <v>39</v>
      </c>
      <c r="E66">
        <v>12</v>
      </c>
      <c r="F66">
        <v>16</v>
      </c>
      <c r="G66">
        <v>11</v>
      </c>
    </row>
    <row r="67" spans="1:7" x14ac:dyDescent="0.2">
      <c r="A67">
        <v>66</v>
      </c>
      <c r="B67" t="s">
        <v>12</v>
      </c>
      <c r="C67">
        <v>0.51</v>
      </c>
      <c r="D67">
        <v>18</v>
      </c>
      <c r="E67">
        <v>5</v>
      </c>
      <c r="F67">
        <v>10</v>
      </c>
      <c r="G67">
        <v>3</v>
      </c>
    </row>
    <row r="68" spans="1:7" x14ac:dyDescent="0.2">
      <c r="A68">
        <v>67</v>
      </c>
      <c r="B68" t="s">
        <v>285</v>
      </c>
      <c r="C68">
        <v>0.49</v>
      </c>
      <c r="D68">
        <v>30</v>
      </c>
      <c r="E68">
        <v>10</v>
      </c>
      <c r="F68">
        <v>15</v>
      </c>
      <c r="G68">
        <v>5</v>
      </c>
    </row>
    <row r="69" spans="1:7" x14ac:dyDescent="0.2">
      <c r="A69">
        <v>68</v>
      </c>
      <c r="B69" t="s">
        <v>314</v>
      </c>
      <c r="C69">
        <v>0.38</v>
      </c>
      <c r="D69">
        <v>12</v>
      </c>
      <c r="E69">
        <v>5</v>
      </c>
      <c r="F69">
        <v>6</v>
      </c>
      <c r="G69">
        <v>1</v>
      </c>
    </row>
    <row r="70" spans="1:7" x14ac:dyDescent="0.2">
      <c r="A70">
        <v>69</v>
      </c>
      <c r="B70" t="s">
        <v>424</v>
      </c>
      <c r="C70">
        <v>0.54</v>
      </c>
      <c r="D70">
        <v>35</v>
      </c>
      <c r="E70">
        <v>11</v>
      </c>
      <c r="F70">
        <v>18</v>
      </c>
      <c r="G70">
        <v>6</v>
      </c>
    </row>
    <row r="71" spans="1:7" x14ac:dyDescent="0.2">
      <c r="A71">
        <v>70</v>
      </c>
      <c r="B71" t="s">
        <v>96</v>
      </c>
      <c r="C71">
        <v>0.56000000000000005</v>
      </c>
      <c r="D71">
        <v>27</v>
      </c>
      <c r="E71">
        <v>9</v>
      </c>
      <c r="F71">
        <v>14</v>
      </c>
      <c r="G71">
        <v>4</v>
      </c>
    </row>
    <row r="72" spans="1:7" x14ac:dyDescent="0.2">
      <c r="A72">
        <v>71</v>
      </c>
      <c r="B72" t="s">
        <v>1203</v>
      </c>
      <c r="C72">
        <v>0.54</v>
      </c>
      <c r="D72">
        <v>22</v>
      </c>
      <c r="E72">
        <v>7</v>
      </c>
      <c r="F72">
        <v>10</v>
      </c>
      <c r="G72">
        <v>5</v>
      </c>
    </row>
    <row r="73" spans="1:7" x14ac:dyDescent="0.2">
      <c r="A73">
        <v>72</v>
      </c>
      <c r="B73" t="s">
        <v>494</v>
      </c>
      <c r="C73">
        <v>0.56999999999999995</v>
      </c>
      <c r="D73">
        <v>23</v>
      </c>
      <c r="E73">
        <v>6</v>
      </c>
      <c r="F73">
        <v>10</v>
      </c>
      <c r="G73">
        <v>7</v>
      </c>
    </row>
    <row r="74" spans="1:7" x14ac:dyDescent="0.2">
      <c r="A74">
        <v>73</v>
      </c>
      <c r="B74" t="s">
        <v>574</v>
      </c>
      <c r="C74">
        <v>0.54</v>
      </c>
      <c r="D74">
        <v>20</v>
      </c>
      <c r="E74">
        <v>7</v>
      </c>
      <c r="F74">
        <v>10</v>
      </c>
      <c r="G74">
        <v>3</v>
      </c>
    </row>
    <row r="75" spans="1:7" x14ac:dyDescent="0.2">
      <c r="A75">
        <v>74</v>
      </c>
      <c r="B75" t="s">
        <v>563</v>
      </c>
      <c r="C75">
        <v>0.53</v>
      </c>
      <c r="D75">
        <v>33</v>
      </c>
      <c r="E75">
        <v>12</v>
      </c>
      <c r="F75">
        <v>14</v>
      </c>
      <c r="G75">
        <v>7</v>
      </c>
    </row>
    <row r="76" spans="1:7" x14ac:dyDescent="0.2">
      <c r="A76">
        <v>75</v>
      </c>
      <c r="B76" t="s">
        <v>509</v>
      </c>
      <c r="C76">
        <v>0.51</v>
      </c>
      <c r="D76">
        <v>19</v>
      </c>
      <c r="E76">
        <v>7</v>
      </c>
      <c r="F76">
        <v>9</v>
      </c>
      <c r="G76">
        <v>3</v>
      </c>
    </row>
    <row r="77" spans="1:7" x14ac:dyDescent="0.2">
      <c r="A77">
        <v>76</v>
      </c>
      <c r="B77" t="s">
        <v>35</v>
      </c>
      <c r="C77">
        <v>0.53</v>
      </c>
      <c r="D77">
        <v>18</v>
      </c>
      <c r="E77">
        <v>6</v>
      </c>
      <c r="F77">
        <v>9</v>
      </c>
      <c r="G77">
        <v>3</v>
      </c>
    </row>
    <row r="78" spans="1:7" x14ac:dyDescent="0.2">
      <c r="A78">
        <v>77</v>
      </c>
      <c r="B78" t="s">
        <v>1233</v>
      </c>
      <c r="C78">
        <v>0.59</v>
      </c>
      <c r="D78">
        <v>40</v>
      </c>
      <c r="E78">
        <v>13</v>
      </c>
      <c r="F78">
        <v>15</v>
      </c>
      <c r="G78">
        <v>12</v>
      </c>
    </row>
    <row r="79" spans="1:7" x14ac:dyDescent="0.2">
      <c r="A79">
        <v>78</v>
      </c>
      <c r="B79" t="s">
        <v>115</v>
      </c>
      <c r="C79">
        <v>0.52</v>
      </c>
      <c r="D79">
        <v>32</v>
      </c>
      <c r="E79">
        <v>10</v>
      </c>
      <c r="F79">
        <v>17</v>
      </c>
      <c r="G79">
        <v>5</v>
      </c>
    </row>
    <row r="80" spans="1:7" x14ac:dyDescent="0.2">
      <c r="A80">
        <v>79</v>
      </c>
      <c r="B80" t="s">
        <v>302</v>
      </c>
      <c r="C80">
        <v>0.56999999999999995</v>
      </c>
      <c r="D80">
        <v>35</v>
      </c>
      <c r="E80">
        <v>10</v>
      </c>
      <c r="F80">
        <v>15</v>
      </c>
      <c r="G80">
        <v>10</v>
      </c>
    </row>
    <row r="81" spans="1:7" x14ac:dyDescent="0.2">
      <c r="A81">
        <v>80</v>
      </c>
      <c r="B81" t="s">
        <v>276</v>
      </c>
      <c r="C81">
        <v>0.52</v>
      </c>
      <c r="D81">
        <v>30</v>
      </c>
      <c r="E81">
        <v>12</v>
      </c>
      <c r="F81">
        <v>12</v>
      </c>
      <c r="G81">
        <v>6</v>
      </c>
    </row>
    <row r="82" spans="1:7" x14ac:dyDescent="0.2">
      <c r="A82">
        <v>81</v>
      </c>
      <c r="B82" t="s">
        <v>432</v>
      </c>
      <c r="C82">
        <v>0.54</v>
      </c>
      <c r="D82">
        <v>21</v>
      </c>
      <c r="E82">
        <v>5</v>
      </c>
      <c r="F82">
        <v>12</v>
      </c>
      <c r="G82">
        <v>4</v>
      </c>
    </row>
    <row r="83" spans="1:7" x14ac:dyDescent="0.2">
      <c r="A83">
        <v>82</v>
      </c>
      <c r="B83" t="s">
        <v>532</v>
      </c>
      <c r="C83">
        <v>0.63</v>
      </c>
      <c r="D83">
        <v>42</v>
      </c>
      <c r="E83">
        <v>11</v>
      </c>
      <c r="F83">
        <v>17</v>
      </c>
      <c r="G83">
        <v>14</v>
      </c>
    </row>
    <row r="84" spans="1:7" x14ac:dyDescent="0.2">
      <c r="A84">
        <v>83</v>
      </c>
      <c r="B84" t="s">
        <v>1215</v>
      </c>
      <c r="C84">
        <v>0.5</v>
      </c>
      <c r="D84">
        <v>34</v>
      </c>
      <c r="E84">
        <v>12</v>
      </c>
      <c r="F84">
        <v>16</v>
      </c>
      <c r="G84">
        <v>6</v>
      </c>
    </row>
    <row r="85" spans="1:7" x14ac:dyDescent="0.2">
      <c r="A85">
        <v>84</v>
      </c>
      <c r="B85" t="s">
        <v>670</v>
      </c>
      <c r="C85">
        <v>0.54</v>
      </c>
      <c r="D85">
        <v>36</v>
      </c>
      <c r="E85">
        <v>12</v>
      </c>
      <c r="F85">
        <v>18</v>
      </c>
      <c r="G85">
        <v>6</v>
      </c>
    </row>
    <row r="86" spans="1:7" x14ac:dyDescent="0.2">
      <c r="A86">
        <v>85</v>
      </c>
      <c r="B86" t="s">
        <v>18</v>
      </c>
      <c r="C86">
        <v>0.51</v>
      </c>
      <c r="D86">
        <v>17</v>
      </c>
      <c r="E86">
        <v>6</v>
      </c>
      <c r="F86">
        <v>9</v>
      </c>
      <c r="G86">
        <v>2</v>
      </c>
    </row>
    <row r="87" spans="1:7" x14ac:dyDescent="0.2">
      <c r="A87">
        <v>86</v>
      </c>
      <c r="B87" t="s">
        <v>1204</v>
      </c>
      <c r="C87">
        <v>0.55000000000000004</v>
      </c>
      <c r="D87">
        <v>28</v>
      </c>
      <c r="E87">
        <v>9</v>
      </c>
      <c r="F87">
        <v>14</v>
      </c>
      <c r="G87">
        <v>5</v>
      </c>
    </row>
    <row r="88" spans="1:7" x14ac:dyDescent="0.2">
      <c r="A88">
        <v>87</v>
      </c>
      <c r="B88" t="s">
        <v>1209</v>
      </c>
      <c r="C88">
        <v>0.56000000000000005</v>
      </c>
      <c r="D88">
        <v>33</v>
      </c>
      <c r="E88">
        <v>11</v>
      </c>
      <c r="F88">
        <v>15</v>
      </c>
      <c r="G88">
        <v>7</v>
      </c>
    </row>
    <row r="89" spans="1:7" x14ac:dyDescent="0.2">
      <c r="A89">
        <v>88</v>
      </c>
      <c r="B89" t="s">
        <v>26</v>
      </c>
      <c r="C89">
        <v>0.59</v>
      </c>
      <c r="D89">
        <v>16</v>
      </c>
      <c r="E89">
        <v>4</v>
      </c>
      <c r="F89">
        <v>10</v>
      </c>
      <c r="G89">
        <v>2</v>
      </c>
    </row>
    <row r="90" spans="1:7" x14ac:dyDescent="0.2">
      <c r="A90">
        <v>89</v>
      </c>
      <c r="B90" t="s">
        <v>1207</v>
      </c>
      <c r="C90">
        <v>0.54</v>
      </c>
      <c r="D90">
        <v>30</v>
      </c>
      <c r="E90">
        <v>10</v>
      </c>
      <c r="F90">
        <v>15</v>
      </c>
      <c r="G90">
        <v>5</v>
      </c>
    </row>
    <row r="91" spans="1:7" x14ac:dyDescent="0.2">
      <c r="A91">
        <v>90</v>
      </c>
      <c r="B91" t="s">
        <v>16</v>
      </c>
      <c r="C91">
        <v>0.56999999999999995</v>
      </c>
      <c r="D91">
        <v>34</v>
      </c>
      <c r="E91">
        <v>9</v>
      </c>
      <c r="F91">
        <v>16</v>
      </c>
      <c r="G91">
        <v>9</v>
      </c>
    </row>
    <row r="92" spans="1:7" x14ac:dyDescent="0.2">
      <c r="A92">
        <v>91</v>
      </c>
      <c r="B92" t="s">
        <v>589</v>
      </c>
      <c r="C92">
        <v>0.49</v>
      </c>
      <c r="D92">
        <v>15</v>
      </c>
      <c r="E92">
        <v>4</v>
      </c>
      <c r="F92">
        <v>8</v>
      </c>
      <c r="G92">
        <v>3</v>
      </c>
    </row>
    <row r="93" spans="1:7" x14ac:dyDescent="0.2">
      <c r="A93">
        <v>92</v>
      </c>
      <c r="B93" t="s">
        <v>89</v>
      </c>
      <c r="C93">
        <v>0.55000000000000004</v>
      </c>
      <c r="D93">
        <v>35</v>
      </c>
      <c r="E93">
        <v>11</v>
      </c>
      <c r="F93">
        <v>17</v>
      </c>
      <c r="G93">
        <v>7</v>
      </c>
    </row>
    <row r="94" spans="1:7" x14ac:dyDescent="0.2">
      <c r="A94">
        <v>93</v>
      </c>
      <c r="B94" t="s">
        <v>1220</v>
      </c>
      <c r="C94">
        <v>0.56999999999999995</v>
      </c>
      <c r="D94">
        <v>39</v>
      </c>
      <c r="E94">
        <v>13</v>
      </c>
      <c r="F94">
        <v>15</v>
      </c>
      <c r="G94">
        <v>11</v>
      </c>
    </row>
    <row r="95" spans="1:7" x14ac:dyDescent="0.2">
      <c r="A95">
        <v>94</v>
      </c>
      <c r="B95" t="s">
        <v>218</v>
      </c>
      <c r="C95">
        <v>0.63</v>
      </c>
      <c r="D95">
        <v>9</v>
      </c>
      <c r="E95">
        <v>0</v>
      </c>
      <c r="F95">
        <v>7</v>
      </c>
      <c r="G95">
        <v>2</v>
      </c>
    </row>
    <row r="96" spans="1:7" x14ac:dyDescent="0.2">
      <c r="A96">
        <v>95</v>
      </c>
      <c r="B96" t="s">
        <v>1216</v>
      </c>
      <c r="C96">
        <v>0.52</v>
      </c>
      <c r="D96">
        <v>35</v>
      </c>
      <c r="E96">
        <v>12</v>
      </c>
      <c r="F96">
        <v>17</v>
      </c>
      <c r="G96">
        <v>6</v>
      </c>
    </row>
    <row r="97" spans="1:7" x14ac:dyDescent="0.2">
      <c r="A97">
        <v>96</v>
      </c>
      <c r="B97" t="s">
        <v>152</v>
      </c>
      <c r="C97">
        <v>0.48</v>
      </c>
      <c r="D97">
        <v>32</v>
      </c>
      <c r="E97">
        <v>12</v>
      </c>
      <c r="F97">
        <v>15</v>
      </c>
      <c r="G97">
        <v>5</v>
      </c>
    </row>
    <row r="98" spans="1:7" x14ac:dyDescent="0.2">
      <c r="A98">
        <v>97</v>
      </c>
      <c r="B98" t="s">
        <v>144</v>
      </c>
      <c r="C98">
        <v>0.52</v>
      </c>
      <c r="D98">
        <v>29</v>
      </c>
      <c r="E98">
        <v>11</v>
      </c>
      <c r="F98">
        <v>13</v>
      </c>
      <c r="G98">
        <v>5</v>
      </c>
    </row>
    <row r="99" spans="1:7" x14ac:dyDescent="0.2">
      <c r="A99">
        <v>98</v>
      </c>
      <c r="B99" t="s">
        <v>295</v>
      </c>
      <c r="C99">
        <v>0.53</v>
      </c>
      <c r="D99">
        <v>35</v>
      </c>
      <c r="E99">
        <v>13</v>
      </c>
      <c r="F99">
        <v>15</v>
      </c>
      <c r="G99">
        <v>7</v>
      </c>
    </row>
    <row r="100" spans="1:7" x14ac:dyDescent="0.2">
      <c r="A100">
        <v>99</v>
      </c>
      <c r="B100" t="s">
        <v>607</v>
      </c>
      <c r="C100">
        <v>0.55000000000000004</v>
      </c>
      <c r="D100">
        <v>48</v>
      </c>
      <c r="E100">
        <v>15</v>
      </c>
      <c r="F100">
        <v>20</v>
      </c>
      <c r="G100">
        <v>13</v>
      </c>
    </row>
    <row r="101" spans="1:7" x14ac:dyDescent="0.2">
      <c r="A101">
        <v>100</v>
      </c>
      <c r="B101" t="s">
        <v>645</v>
      </c>
      <c r="C101">
        <v>0.52</v>
      </c>
      <c r="D101">
        <v>26</v>
      </c>
      <c r="E101">
        <v>10</v>
      </c>
      <c r="F101">
        <v>13</v>
      </c>
      <c r="G101">
        <v>3</v>
      </c>
    </row>
    <row r="102" spans="1:7" x14ac:dyDescent="0.2">
      <c r="A102">
        <v>101</v>
      </c>
      <c r="B102" t="s">
        <v>104</v>
      </c>
      <c r="C102">
        <v>0.56999999999999995</v>
      </c>
      <c r="D102">
        <v>36</v>
      </c>
      <c r="E102">
        <v>13</v>
      </c>
      <c r="F102">
        <v>16</v>
      </c>
      <c r="G102">
        <v>7</v>
      </c>
    </row>
    <row r="103" spans="1:7" x14ac:dyDescent="0.2">
      <c r="A103">
        <v>102</v>
      </c>
      <c r="B103" t="s">
        <v>361</v>
      </c>
      <c r="C103">
        <v>0.53</v>
      </c>
      <c r="D103">
        <v>37</v>
      </c>
      <c r="E103">
        <v>14</v>
      </c>
      <c r="F103">
        <v>15</v>
      </c>
      <c r="G103">
        <v>8</v>
      </c>
    </row>
    <row r="104" spans="1:7" x14ac:dyDescent="0.2">
      <c r="A104">
        <v>103</v>
      </c>
      <c r="B104" t="s">
        <v>5</v>
      </c>
      <c r="C104">
        <v>0.56000000000000005</v>
      </c>
      <c r="D104">
        <v>24</v>
      </c>
      <c r="E104">
        <v>7</v>
      </c>
      <c r="F104">
        <v>9</v>
      </c>
      <c r="G104">
        <v>8</v>
      </c>
    </row>
    <row r="105" spans="1:7" x14ac:dyDescent="0.2">
      <c r="A105">
        <v>104</v>
      </c>
      <c r="B105" t="s">
        <v>628</v>
      </c>
      <c r="C105">
        <v>0.51</v>
      </c>
      <c r="D105">
        <v>20</v>
      </c>
      <c r="E105">
        <v>7</v>
      </c>
      <c r="F105">
        <v>11</v>
      </c>
      <c r="G105">
        <v>2</v>
      </c>
    </row>
    <row r="106" spans="1:7" x14ac:dyDescent="0.2">
      <c r="A106">
        <v>105</v>
      </c>
      <c r="B106" t="s">
        <v>448</v>
      </c>
      <c r="C106">
        <v>0.52</v>
      </c>
      <c r="D106">
        <v>32</v>
      </c>
      <c r="E106">
        <v>13</v>
      </c>
      <c r="F106">
        <v>15</v>
      </c>
      <c r="G106">
        <v>4</v>
      </c>
    </row>
    <row r="107" spans="1:7" x14ac:dyDescent="0.2">
      <c r="A107">
        <v>106</v>
      </c>
      <c r="B107" t="s">
        <v>643</v>
      </c>
      <c r="C107">
        <v>0.56999999999999995</v>
      </c>
      <c r="D107">
        <v>33</v>
      </c>
      <c r="E107">
        <v>10</v>
      </c>
      <c r="F107">
        <v>13</v>
      </c>
      <c r="G107">
        <v>10</v>
      </c>
    </row>
    <row r="108" spans="1:7" x14ac:dyDescent="0.2">
      <c r="A108">
        <v>107</v>
      </c>
      <c r="B108" t="s">
        <v>373</v>
      </c>
      <c r="C108">
        <v>0.42</v>
      </c>
      <c r="D108">
        <v>21</v>
      </c>
      <c r="E108">
        <v>9</v>
      </c>
      <c r="F108">
        <v>9</v>
      </c>
      <c r="G108">
        <v>3</v>
      </c>
    </row>
    <row r="109" spans="1:7" x14ac:dyDescent="0.2">
      <c r="A109">
        <v>108</v>
      </c>
      <c r="B109" t="s">
        <v>356</v>
      </c>
      <c r="C109">
        <v>0.56000000000000005</v>
      </c>
      <c r="D109">
        <v>33</v>
      </c>
      <c r="E109">
        <v>11</v>
      </c>
      <c r="F109">
        <v>13</v>
      </c>
      <c r="G109">
        <v>9</v>
      </c>
    </row>
    <row r="110" spans="1:7" x14ac:dyDescent="0.2">
      <c r="A110">
        <v>109</v>
      </c>
      <c r="B110" t="s">
        <v>639</v>
      </c>
      <c r="C110">
        <v>0.51</v>
      </c>
      <c r="D110">
        <v>36</v>
      </c>
      <c r="E110">
        <v>13</v>
      </c>
      <c r="F110">
        <v>17</v>
      </c>
      <c r="G110">
        <v>6</v>
      </c>
    </row>
    <row r="111" spans="1:7" x14ac:dyDescent="0.2">
      <c r="A111">
        <v>110</v>
      </c>
      <c r="B111" t="s">
        <v>83</v>
      </c>
      <c r="C111">
        <v>0.53</v>
      </c>
      <c r="D111">
        <v>35</v>
      </c>
      <c r="E111">
        <v>11</v>
      </c>
      <c r="F111">
        <v>18</v>
      </c>
      <c r="G111">
        <v>6</v>
      </c>
    </row>
    <row r="112" spans="1:7" x14ac:dyDescent="0.2">
      <c r="A112">
        <v>111</v>
      </c>
      <c r="B112" t="s">
        <v>1218</v>
      </c>
      <c r="C112">
        <v>0.52</v>
      </c>
      <c r="D112">
        <v>19</v>
      </c>
      <c r="E112">
        <v>5</v>
      </c>
      <c r="F112">
        <v>11</v>
      </c>
      <c r="G112">
        <v>3</v>
      </c>
    </row>
    <row r="113" spans="1:7" x14ac:dyDescent="0.2">
      <c r="A113">
        <v>112</v>
      </c>
      <c r="B113" t="s">
        <v>1237</v>
      </c>
      <c r="C113">
        <v>0.48</v>
      </c>
      <c r="D113">
        <v>27</v>
      </c>
      <c r="E113">
        <v>12</v>
      </c>
      <c r="F113">
        <v>10</v>
      </c>
      <c r="G113">
        <v>5</v>
      </c>
    </row>
    <row r="114" spans="1:7" x14ac:dyDescent="0.2">
      <c r="A114">
        <v>113</v>
      </c>
      <c r="B114" t="s">
        <v>675</v>
      </c>
      <c r="C114">
        <v>0.61</v>
      </c>
      <c r="D114">
        <v>43</v>
      </c>
      <c r="E114">
        <v>13</v>
      </c>
      <c r="F114">
        <v>19</v>
      </c>
      <c r="G114">
        <v>11</v>
      </c>
    </row>
    <row r="115" spans="1:7" x14ac:dyDescent="0.2">
      <c r="A115">
        <v>114</v>
      </c>
      <c r="B115" t="s">
        <v>329</v>
      </c>
      <c r="C115">
        <v>0.5</v>
      </c>
      <c r="D115">
        <v>21</v>
      </c>
      <c r="E115">
        <v>8</v>
      </c>
      <c r="F115">
        <v>10</v>
      </c>
      <c r="G115">
        <v>3</v>
      </c>
    </row>
    <row r="116" spans="1:7" x14ac:dyDescent="0.2">
      <c r="A116">
        <v>115</v>
      </c>
      <c r="B116" t="s">
        <v>73</v>
      </c>
      <c r="C116">
        <v>0.59</v>
      </c>
      <c r="D116">
        <v>32</v>
      </c>
      <c r="E116">
        <v>12</v>
      </c>
      <c r="F116">
        <v>12</v>
      </c>
      <c r="G116">
        <v>8</v>
      </c>
    </row>
    <row r="117" spans="1:7" x14ac:dyDescent="0.2">
      <c r="A117">
        <v>116</v>
      </c>
      <c r="B117" t="s">
        <v>578</v>
      </c>
      <c r="C117">
        <v>0.56000000000000005</v>
      </c>
      <c r="D117">
        <v>40</v>
      </c>
      <c r="E117">
        <v>13</v>
      </c>
      <c r="F117">
        <v>17</v>
      </c>
      <c r="G117">
        <v>10</v>
      </c>
    </row>
    <row r="118" spans="1:7" x14ac:dyDescent="0.2">
      <c r="A118">
        <v>117</v>
      </c>
      <c r="B118" t="s">
        <v>71</v>
      </c>
      <c r="C118">
        <v>0.53</v>
      </c>
      <c r="D118">
        <v>45</v>
      </c>
      <c r="E118">
        <v>14</v>
      </c>
      <c r="F118">
        <v>19</v>
      </c>
      <c r="G118">
        <v>12</v>
      </c>
    </row>
    <row r="119" spans="1:7" x14ac:dyDescent="0.2">
      <c r="A119">
        <v>118</v>
      </c>
      <c r="B119" t="s">
        <v>612</v>
      </c>
      <c r="C119">
        <v>0.57999999999999996</v>
      </c>
      <c r="D119">
        <v>33</v>
      </c>
      <c r="E119">
        <v>11</v>
      </c>
      <c r="F119">
        <v>12</v>
      </c>
      <c r="G119">
        <v>10</v>
      </c>
    </row>
    <row r="120" spans="1:7" x14ac:dyDescent="0.2">
      <c r="A120">
        <v>119</v>
      </c>
      <c r="B120" t="s">
        <v>365</v>
      </c>
      <c r="C120">
        <v>0.51</v>
      </c>
      <c r="D120">
        <v>20</v>
      </c>
      <c r="E120">
        <v>7</v>
      </c>
      <c r="F120">
        <v>10</v>
      </c>
      <c r="G120">
        <v>3</v>
      </c>
    </row>
    <row r="121" spans="1:7" x14ac:dyDescent="0.2">
      <c r="A121">
        <v>120</v>
      </c>
      <c r="B121" t="s">
        <v>52</v>
      </c>
      <c r="C121">
        <v>0.55000000000000004</v>
      </c>
      <c r="D121">
        <v>31</v>
      </c>
      <c r="E121">
        <v>11</v>
      </c>
      <c r="F121">
        <v>14</v>
      </c>
      <c r="G121">
        <v>6</v>
      </c>
    </row>
    <row r="122" spans="1:7" x14ac:dyDescent="0.2">
      <c r="A122">
        <v>121</v>
      </c>
      <c r="B122" t="s">
        <v>10</v>
      </c>
      <c r="C122">
        <v>0.54</v>
      </c>
      <c r="D122">
        <v>38</v>
      </c>
      <c r="E122">
        <v>13</v>
      </c>
      <c r="F122">
        <v>17</v>
      </c>
      <c r="G122">
        <v>8</v>
      </c>
    </row>
    <row r="123" spans="1:7" x14ac:dyDescent="0.2">
      <c r="A123">
        <v>122</v>
      </c>
      <c r="B123" t="s">
        <v>417</v>
      </c>
      <c r="C123">
        <v>0.46</v>
      </c>
      <c r="D123">
        <v>10</v>
      </c>
      <c r="E123">
        <v>5</v>
      </c>
      <c r="F123">
        <v>4</v>
      </c>
      <c r="G123">
        <v>1</v>
      </c>
    </row>
    <row r="124" spans="1:7" x14ac:dyDescent="0.2">
      <c r="A124">
        <v>123</v>
      </c>
      <c r="B124" t="s">
        <v>146</v>
      </c>
      <c r="C124">
        <v>0.56000000000000005</v>
      </c>
      <c r="D124">
        <v>31</v>
      </c>
      <c r="E124">
        <v>11</v>
      </c>
      <c r="F124">
        <v>14</v>
      </c>
      <c r="G124">
        <v>6</v>
      </c>
    </row>
    <row r="125" spans="1:7" x14ac:dyDescent="0.2">
      <c r="A125">
        <v>124</v>
      </c>
      <c r="B125" t="s">
        <v>394</v>
      </c>
      <c r="C125">
        <v>0.4</v>
      </c>
      <c r="D125">
        <v>14</v>
      </c>
      <c r="E125">
        <v>7</v>
      </c>
      <c r="F125">
        <v>5</v>
      </c>
      <c r="G125">
        <v>2</v>
      </c>
    </row>
    <row r="126" spans="1:7" x14ac:dyDescent="0.2">
      <c r="A126">
        <v>125</v>
      </c>
      <c r="B126" t="s">
        <v>331</v>
      </c>
      <c r="C126">
        <v>0.54</v>
      </c>
      <c r="D126">
        <v>32</v>
      </c>
      <c r="E126">
        <v>11</v>
      </c>
      <c r="F126">
        <v>15</v>
      </c>
      <c r="G126">
        <v>6</v>
      </c>
    </row>
    <row r="127" spans="1:7" x14ac:dyDescent="0.2">
      <c r="A127">
        <v>126</v>
      </c>
      <c r="B127" t="s">
        <v>426</v>
      </c>
      <c r="C127">
        <v>0.52</v>
      </c>
      <c r="D127">
        <v>32</v>
      </c>
      <c r="E127">
        <v>10</v>
      </c>
      <c r="F127">
        <v>15</v>
      </c>
      <c r="G127">
        <v>7</v>
      </c>
    </row>
    <row r="128" spans="1:7" x14ac:dyDescent="0.2">
      <c r="A128">
        <v>127</v>
      </c>
      <c r="B128" t="s">
        <v>1232</v>
      </c>
      <c r="C128">
        <v>0.54</v>
      </c>
      <c r="D128">
        <v>35</v>
      </c>
      <c r="E128">
        <v>12</v>
      </c>
      <c r="F128">
        <v>14</v>
      </c>
      <c r="G128">
        <v>9</v>
      </c>
    </row>
    <row r="129" spans="1:7" x14ac:dyDescent="0.2">
      <c r="A129">
        <v>128</v>
      </c>
      <c r="B129" t="s">
        <v>94</v>
      </c>
      <c r="C129">
        <v>0.54</v>
      </c>
      <c r="D129">
        <v>38</v>
      </c>
      <c r="E129">
        <v>13</v>
      </c>
      <c r="F129">
        <v>16</v>
      </c>
      <c r="G129">
        <v>9</v>
      </c>
    </row>
    <row r="130" spans="1:7" x14ac:dyDescent="0.2">
      <c r="A130">
        <v>129</v>
      </c>
      <c r="B130" t="s">
        <v>58</v>
      </c>
      <c r="C130">
        <v>0.53</v>
      </c>
      <c r="D130">
        <v>33</v>
      </c>
      <c r="E130">
        <v>12</v>
      </c>
      <c r="F130">
        <v>15</v>
      </c>
      <c r="G130">
        <v>6</v>
      </c>
    </row>
    <row r="131" spans="1:7" x14ac:dyDescent="0.2">
      <c r="A131">
        <v>130</v>
      </c>
      <c r="B131" t="s">
        <v>176</v>
      </c>
      <c r="C131">
        <v>0.54</v>
      </c>
      <c r="D131">
        <v>34</v>
      </c>
      <c r="E131">
        <v>11</v>
      </c>
      <c r="F131">
        <v>13</v>
      </c>
      <c r="G131">
        <v>10</v>
      </c>
    </row>
    <row r="132" spans="1:7" x14ac:dyDescent="0.2">
      <c r="A132">
        <v>131</v>
      </c>
      <c r="B132" t="s">
        <v>463</v>
      </c>
      <c r="C132">
        <v>0.52</v>
      </c>
      <c r="D132">
        <v>32</v>
      </c>
      <c r="E132">
        <v>13</v>
      </c>
      <c r="F132">
        <v>12</v>
      </c>
      <c r="G132">
        <v>7</v>
      </c>
    </row>
    <row r="133" spans="1:7" x14ac:dyDescent="0.2">
      <c r="A133">
        <v>132</v>
      </c>
      <c r="B133" t="s">
        <v>371</v>
      </c>
      <c r="C133">
        <v>0.56000000000000005</v>
      </c>
      <c r="D133">
        <v>33</v>
      </c>
      <c r="E133">
        <v>12</v>
      </c>
      <c r="F133">
        <v>14</v>
      </c>
      <c r="G133">
        <v>7</v>
      </c>
    </row>
    <row r="134" spans="1:7" x14ac:dyDescent="0.2">
      <c r="A134">
        <v>133</v>
      </c>
      <c r="B134" t="s">
        <v>249</v>
      </c>
      <c r="C134">
        <v>0.5</v>
      </c>
      <c r="D134">
        <v>31</v>
      </c>
      <c r="E134">
        <v>13</v>
      </c>
      <c r="F134">
        <v>12</v>
      </c>
      <c r="G134">
        <v>6</v>
      </c>
    </row>
    <row r="135" spans="1:7" x14ac:dyDescent="0.2">
      <c r="A135">
        <v>134</v>
      </c>
      <c r="B135" t="s">
        <v>1238</v>
      </c>
      <c r="C135">
        <v>0.56000000000000005</v>
      </c>
      <c r="D135">
        <v>36</v>
      </c>
      <c r="E135">
        <v>10</v>
      </c>
      <c r="F135">
        <v>18</v>
      </c>
      <c r="G135">
        <v>8</v>
      </c>
    </row>
    <row r="136" spans="1:7" x14ac:dyDescent="0.2">
      <c r="A136">
        <v>135</v>
      </c>
      <c r="B136" t="s">
        <v>534</v>
      </c>
      <c r="C136">
        <v>0.52</v>
      </c>
      <c r="D136">
        <v>23</v>
      </c>
      <c r="E136">
        <v>8</v>
      </c>
      <c r="F136">
        <v>11</v>
      </c>
      <c r="G136">
        <v>4</v>
      </c>
    </row>
    <row r="137" spans="1:7" x14ac:dyDescent="0.2">
      <c r="A137">
        <v>136</v>
      </c>
      <c r="B137" t="s">
        <v>163</v>
      </c>
      <c r="C137">
        <v>0.53</v>
      </c>
      <c r="D137">
        <v>25</v>
      </c>
      <c r="E137">
        <v>9</v>
      </c>
      <c r="F137">
        <v>13</v>
      </c>
      <c r="G137">
        <v>3</v>
      </c>
    </row>
    <row r="138" spans="1:7" x14ac:dyDescent="0.2">
      <c r="A138">
        <v>137</v>
      </c>
      <c r="B138" t="s">
        <v>452</v>
      </c>
      <c r="C138">
        <v>0.5</v>
      </c>
      <c r="D138">
        <v>36</v>
      </c>
      <c r="E138">
        <v>13</v>
      </c>
      <c r="F138">
        <v>18</v>
      </c>
      <c r="G138">
        <v>5</v>
      </c>
    </row>
    <row r="139" spans="1:7" x14ac:dyDescent="0.2">
      <c r="A139">
        <v>138</v>
      </c>
      <c r="B139" t="s">
        <v>530</v>
      </c>
      <c r="C139">
        <v>0.54</v>
      </c>
      <c r="D139">
        <v>36</v>
      </c>
      <c r="E139">
        <v>12</v>
      </c>
      <c r="F139">
        <v>15</v>
      </c>
      <c r="G139">
        <v>9</v>
      </c>
    </row>
    <row r="140" spans="1:7" x14ac:dyDescent="0.2">
      <c r="A140">
        <v>139</v>
      </c>
      <c r="B140" t="s">
        <v>45</v>
      </c>
      <c r="C140">
        <v>0.45</v>
      </c>
      <c r="D140">
        <v>22</v>
      </c>
      <c r="E140">
        <v>12</v>
      </c>
      <c r="F140">
        <v>6</v>
      </c>
      <c r="G140">
        <v>4</v>
      </c>
    </row>
    <row r="141" spans="1:7" x14ac:dyDescent="0.2">
      <c r="A141">
        <v>140</v>
      </c>
      <c r="B141" t="s">
        <v>439</v>
      </c>
      <c r="C141">
        <v>0.51</v>
      </c>
      <c r="D141">
        <v>33</v>
      </c>
      <c r="E141">
        <v>11</v>
      </c>
      <c r="F141">
        <v>17</v>
      </c>
      <c r="G141">
        <v>5</v>
      </c>
    </row>
    <row r="142" spans="1:7" x14ac:dyDescent="0.2">
      <c r="A142">
        <v>141</v>
      </c>
      <c r="B142" t="s">
        <v>113</v>
      </c>
      <c r="C142">
        <v>0.55000000000000004</v>
      </c>
      <c r="D142">
        <v>29</v>
      </c>
      <c r="E142">
        <v>11</v>
      </c>
      <c r="F142">
        <v>12</v>
      </c>
      <c r="G142">
        <v>6</v>
      </c>
    </row>
    <row r="143" spans="1:7" x14ac:dyDescent="0.2">
      <c r="A143">
        <v>142</v>
      </c>
      <c r="B143" t="s">
        <v>358</v>
      </c>
      <c r="C143">
        <v>0.55000000000000004</v>
      </c>
      <c r="D143">
        <v>27</v>
      </c>
      <c r="E143">
        <v>10</v>
      </c>
      <c r="F143">
        <v>11</v>
      </c>
      <c r="G143">
        <v>6</v>
      </c>
    </row>
    <row r="144" spans="1:7" x14ac:dyDescent="0.2">
      <c r="A144">
        <v>143</v>
      </c>
      <c r="B144" t="s">
        <v>401</v>
      </c>
      <c r="C144">
        <v>0.54</v>
      </c>
      <c r="D144">
        <v>39</v>
      </c>
      <c r="E144">
        <v>11</v>
      </c>
      <c r="F144">
        <v>18</v>
      </c>
      <c r="G144">
        <v>10</v>
      </c>
    </row>
    <row r="145" spans="1:7" x14ac:dyDescent="0.2">
      <c r="A145">
        <v>144</v>
      </c>
      <c r="B145" t="s">
        <v>1244</v>
      </c>
      <c r="C145">
        <v>0.52</v>
      </c>
      <c r="D145">
        <v>26</v>
      </c>
      <c r="E145">
        <v>7</v>
      </c>
      <c r="F145">
        <v>14</v>
      </c>
      <c r="G145">
        <v>5</v>
      </c>
    </row>
    <row r="146" spans="1:7" x14ac:dyDescent="0.2">
      <c r="A146">
        <v>145</v>
      </c>
      <c r="B146" t="s">
        <v>335</v>
      </c>
      <c r="C146">
        <v>0.56999999999999995</v>
      </c>
      <c r="D146">
        <v>37</v>
      </c>
      <c r="E146">
        <v>13</v>
      </c>
      <c r="F146">
        <v>15</v>
      </c>
      <c r="G146">
        <v>9</v>
      </c>
    </row>
    <row r="147" spans="1:7" x14ac:dyDescent="0.2">
      <c r="A147">
        <v>146</v>
      </c>
      <c r="B147" t="s">
        <v>1211</v>
      </c>
      <c r="C147">
        <v>0.51</v>
      </c>
      <c r="D147">
        <v>38</v>
      </c>
      <c r="E147">
        <v>14</v>
      </c>
      <c r="F147">
        <v>16</v>
      </c>
      <c r="G147">
        <v>8</v>
      </c>
    </row>
    <row r="148" spans="1:7" x14ac:dyDescent="0.2">
      <c r="A148">
        <v>147</v>
      </c>
      <c r="B148" t="s">
        <v>1236</v>
      </c>
      <c r="C148">
        <v>0.54</v>
      </c>
      <c r="D148">
        <v>30</v>
      </c>
      <c r="E148">
        <v>10</v>
      </c>
      <c r="F148">
        <v>15</v>
      </c>
      <c r="G148">
        <v>5</v>
      </c>
    </row>
    <row r="149" spans="1:7" x14ac:dyDescent="0.2">
      <c r="A149">
        <v>148</v>
      </c>
      <c r="B149" t="s">
        <v>43</v>
      </c>
      <c r="C149">
        <v>0.45</v>
      </c>
      <c r="D149">
        <v>7</v>
      </c>
      <c r="E149">
        <v>3</v>
      </c>
      <c r="F149">
        <v>3</v>
      </c>
      <c r="G149">
        <v>1</v>
      </c>
    </row>
    <row r="150" spans="1:7" x14ac:dyDescent="0.2">
      <c r="A150">
        <v>149</v>
      </c>
      <c r="B150" t="s">
        <v>201</v>
      </c>
      <c r="C150">
        <v>0.56999999999999995</v>
      </c>
      <c r="D150">
        <v>36</v>
      </c>
      <c r="E150">
        <v>11</v>
      </c>
      <c r="F150">
        <v>16</v>
      </c>
      <c r="G150">
        <v>9</v>
      </c>
    </row>
    <row r="151" spans="1:7" x14ac:dyDescent="0.2">
      <c r="A151">
        <v>150</v>
      </c>
      <c r="B151" t="s">
        <v>1214</v>
      </c>
      <c r="C151">
        <v>0.43</v>
      </c>
      <c r="D151">
        <v>24</v>
      </c>
      <c r="E151">
        <v>11</v>
      </c>
      <c r="F151">
        <v>12</v>
      </c>
      <c r="G151">
        <v>1</v>
      </c>
    </row>
    <row r="152" spans="1:7" x14ac:dyDescent="0.2">
      <c r="A152">
        <v>151</v>
      </c>
      <c r="B152" t="s">
        <v>131</v>
      </c>
      <c r="C152">
        <v>0.55000000000000004</v>
      </c>
      <c r="D152">
        <v>22</v>
      </c>
      <c r="E152">
        <v>6</v>
      </c>
      <c r="F152">
        <v>11</v>
      </c>
      <c r="G152">
        <v>5</v>
      </c>
    </row>
    <row r="153" spans="1:7" x14ac:dyDescent="0.2">
      <c r="A153">
        <v>152</v>
      </c>
      <c r="B153" t="s">
        <v>1228</v>
      </c>
      <c r="C153">
        <v>0.52</v>
      </c>
      <c r="D153">
        <v>20</v>
      </c>
      <c r="E153">
        <v>7</v>
      </c>
      <c r="F153">
        <v>10</v>
      </c>
      <c r="G153">
        <v>3</v>
      </c>
    </row>
    <row r="154" spans="1:7" x14ac:dyDescent="0.2">
      <c r="A154">
        <v>153</v>
      </c>
      <c r="B154" t="s">
        <v>62</v>
      </c>
      <c r="C154">
        <v>0.51</v>
      </c>
      <c r="D154">
        <v>37</v>
      </c>
      <c r="E154">
        <v>14</v>
      </c>
      <c r="F154">
        <v>16</v>
      </c>
      <c r="G154">
        <v>7</v>
      </c>
    </row>
    <row r="155" spans="1:7" x14ac:dyDescent="0.2">
      <c r="A155">
        <v>154</v>
      </c>
      <c r="B155" t="s">
        <v>673</v>
      </c>
      <c r="C155">
        <v>0.55000000000000004</v>
      </c>
      <c r="D155">
        <v>38</v>
      </c>
      <c r="E155">
        <v>13</v>
      </c>
      <c r="F155">
        <v>18</v>
      </c>
      <c r="G155">
        <v>7</v>
      </c>
    </row>
    <row r="156" spans="1:7" x14ac:dyDescent="0.2">
      <c r="A156">
        <v>155</v>
      </c>
      <c r="B156" t="s">
        <v>526</v>
      </c>
      <c r="C156">
        <v>0.55000000000000004</v>
      </c>
      <c r="D156">
        <v>24</v>
      </c>
      <c r="E156">
        <v>7</v>
      </c>
      <c r="F156">
        <v>11</v>
      </c>
      <c r="G156">
        <v>6</v>
      </c>
    </row>
    <row r="157" spans="1:7" x14ac:dyDescent="0.2">
      <c r="A157">
        <v>156</v>
      </c>
      <c r="B157" t="s">
        <v>486</v>
      </c>
      <c r="C157">
        <v>0.62</v>
      </c>
      <c r="D157">
        <v>25</v>
      </c>
      <c r="E157">
        <v>5</v>
      </c>
      <c r="F157">
        <v>11</v>
      </c>
      <c r="G157">
        <v>9</v>
      </c>
    </row>
    <row r="158" spans="1:7" x14ac:dyDescent="0.2">
      <c r="A158">
        <v>157</v>
      </c>
      <c r="B158" t="s">
        <v>1223</v>
      </c>
      <c r="C158">
        <v>0.55000000000000004</v>
      </c>
      <c r="D158">
        <v>36</v>
      </c>
      <c r="E158">
        <v>12</v>
      </c>
      <c r="F158">
        <v>16</v>
      </c>
      <c r="G158">
        <v>8</v>
      </c>
    </row>
    <row r="159" spans="1:7" x14ac:dyDescent="0.2">
      <c r="A159">
        <v>158</v>
      </c>
      <c r="B159" t="s">
        <v>142</v>
      </c>
      <c r="C159">
        <v>0.54</v>
      </c>
      <c r="D159">
        <v>20</v>
      </c>
      <c r="E159">
        <v>7</v>
      </c>
      <c r="F159">
        <v>10</v>
      </c>
      <c r="G159">
        <v>3</v>
      </c>
    </row>
    <row r="160" spans="1:7" x14ac:dyDescent="0.2">
      <c r="A160">
        <v>159</v>
      </c>
      <c r="B160" t="s">
        <v>211</v>
      </c>
      <c r="C160">
        <v>0.61</v>
      </c>
      <c r="D160">
        <v>49</v>
      </c>
      <c r="E160">
        <v>13</v>
      </c>
      <c r="F160">
        <v>19</v>
      </c>
      <c r="G160">
        <v>17</v>
      </c>
    </row>
    <row r="161" spans="1:7" x14ac:dyDescent="0.2">
      <c r="A161">
        <v>160</v>
      </c>
      <c r="B161" t="s">
        <v>1254</v>
      </c>
      <c r="C161">
        <v>0.54</v>
      </c>
      <c r="D161">
        <v>30</v>
      </c>
      <c r="E161">
        <v>11</v>
      </c>
      <c r="F161">
        <v>15</v>
      </c>
      <c r="G161">
        <v>4</v>
      </c>
    </row>
    <row r="162" spans="1:7" x14ac:dyDescent="0.2">
      <c r="A162">
        <v>161</v>
      </c>
      <c r="B162" t="s">
        <v>215</v>
      </c>
      <c r="C162">
        <v>0.57999999999999996</v>
      </c>
      <c r="D162">
        <v>39</v>
      </c>
      <c r="E162">
        <v>13</v>
      </c>
      <c r="F162">
        <v>13</v>
      </c>
      <c r="G162">
        <v>13</v>
      </c>
    </row>
    <row r="163" spans="1:7" x14ac:dyDescent="0.2">
      <c r="A163">
        <v>162</v>
      </c>
      <c r="B163" t="s">
        <v>523</v>
      </c>
      <c r="C163">
        <v>0.49</v>
      </c>
      <c r="D163">
        <v>34</v>
      </c>
      <c r="E163">
        <v>13</v>
      </c>
      <c r="F163">
        <v>17</v>
      </c>
      <c r="G163">
        <v>4</v>
      </c>
    </row>
    <row r="164" spans="1:7" x14ac:dyDescent="0.2">
      <c r="A164">
        <v>163</v>
      </c>
      <c r="B164" t="s">
        <v>20</v>
      </c>
      <c r="C164">
        <v>0.55000000000000004</v>
      </c>
      <c r="D164">
        <v>31</v>
      </c>
      <c r="E164">
        <v>10</v>
      </c>
      <c r="F164">
        <v>14</v>
      </c>
      <c r="G164">
        <v>7</v>
      </c>
    </row>
    <row r="165" spans="1:7" x14ac:dyDescent="0.2">
      <c r="A165">
        <v>164</v>
      </c>
      <c r="B165" t="s">
        <v>1241</v>
      </c>
      <c r="C165">
        <v>0.48</v>
      </c>
      <c r="D165">
        <v>26</v>
      </c>
      <c r="E165">
        <v>10</v>
      </c>
      <c r="F165">
        <v>12</v>
      </c>
      <c r="G165">
        <v>4</v>
      </c>
    </row>
    <row r="166" spans="1:7" x14ac:dyDescent="0.2">
      <c r="A166">
        <v>165</v>
      </c>
      <c r="B166" t="s">
        <v>226</v>
      </c>
      <c r="C166">
        <v>0.54</v>
      </c>
      <c r="D166">
        <v>24</v>
      </c>
      <c r="E166">
        <v>8</v>
      </c>
      <c r="F166">
        <v>11</v>
      </c>
      <c r="G166">
        <v>5</v>
      </c>
    </row>
    <row r="167" spans="1:7" x14ac:dyDescent="0.2">
      <c r="A167">
        <v>166</v>
      </c>
      <c r="B167" t="s">
        <v>500</v>
      </c>
      <c r="C167">
        <v>0.52</v>
      </c>
      <c r="D167">
        <v>40</v>
      </c>
      <c r="E167">
        <v>14</v>
      </c>
      <c r="F167">
        <v>18</v>
      </c>
      <c r="G167">
        <v>8</v>
      </c>
    </row>
    <row r="168" spans="1:7" x14ac:dyDescent="0.2">
      <c r="A168">
        <v>167</v>
      </c>
      <c r="B168" t="s">
        <v>140</v>
      </c>
      <c r="C168">
        <v>0.56000000000000005</v>
      </c>
      <c r="D168">
        <v>33</v>
      </c>
      <c r="E168">
        <v>10</v>
      </c>
      <c r="F168">
        <v>16</v>
      </c>
      <c r="G168">
        <v>7</v>
      </c>
    </row>
    <row r="169" spans="1:7" x14ac:dyDescent="0.2">
      <c r="A169">
        <v>168</v>
      </c>
      <c r="B169" t="s">
        <v>496</v>
      </c>
      <c r="C169">
        <v>0.49</v>
      </c>
      <c r="D169">
        <v>38</v>
      </c>
      <c r="E169">
        <v>13</v>
      </c>
      <c r="F169">
        <v>18</v>
      </c>
      <c r="G169">
        <v>7</v>
      </c>
    </row>
    <row r="170" spans="1:7" x14ac:dyDescent="0.2">
      <c r="A170">
        <v>169</v>
      </c>
      <c r="B170" t="s">
        <v>641</v>
      </c>
      <c r="C170">
        <v>0.52</v>
      </c>
      <c r="D170">
        <v>22</v>
      </c>
      <c r="E170">
        <v>7</v>
      </c>
      <c r="F170">
        <v>11</v>
      </c>
      <c r="G170">
        <v>4</v>
      </c>
    </row>
    <row r="171" spans="1:7" x14ac:dyDescent="0.2">
      <c r="A171">
        <v>170</v>
      </c>
      <c r="B171" t="s">
        <v>662</v>
      </c>
      <c r="C171">
        <v>0.45</v>
      </c>
      <c r="D171">
        <v>17</v>
      </c>
      <c r="E171">
        <v>6</v>
      </c>
      <c r="F171">
        <v>10</v>
      </c>
      <c r="G171">
        <v>1</v>
      </c>
    </row>
    <row r="172" spans="1:7" x14ac:dyDescent="0.2">
      <c r="A172">
        <v>171</v>
      </c>
      <c r="B172" t="s">
        <v>502</v>
      </c>
      <c r="C172">
        <v>0.56999999999999995</v>
      </c>
      <c r="D172">
        <v>39</v>
      </c>
      <c r="E172">
        <v>11</v>
      </c>
      <c r="F172">
        <v>17</v>
      </c>
      <c r="G172">
        <v>11</v>
      </c>
    </row>
    <row r="173" spans="1:7" x14ac:dyDescent="0.2">
      <c r="A173">
        <v>172</v>
      </c>
      <c r="B173" t="s">
        <v>344</v>
      </c>
      <c r="C173">
        <v>0.52</v>
      </c>
      <c r="D173">
        <v>31</v>
      </c>
      <c r="E173">
        <v>12</v>
      </c>
      <c r="F173">
        <v>14</v>
      </c>
      <c r="G173">
        <v>5</v>
      </c>
    </row>
    <row r="174" spans="1:7" x14ac:dyDescent="0.2">
      <c r="A174">
        <v>173</v>
      </c>
      <c r="B174" t="s">
        <v>8</v>
      </c>
      <c r="C174">
        <v>0.62</v>
      </c>
      <c r="D174">
        <v>22</v>
      </c>
      <c r="E174">
        <v>6</v>
      </c>
      <c r="F174">
        <v>11</v>
      </c>
      <c r="G174">
        <v>5</v>
      </c>
    </row>
    <row r="175" spans="1:7" x14ac:dyDescent="0.2">
      <c r="A175">
        <v>174</v>
      </c>
      <c r="B175" t="s">
        <v>519</v>
      </c>
      <c r="C175">
        <v>0.5</v>
      </c>
      <c r="D175">
        <v>28</v>
      </c>
      <c r="E175">
        <v>12</v>
      </c>
      <c r="F175">
        <v>10</v>
      </c>
      <c r="G175">
        <v>6</v>
      </c>
    </row>
    <row r="176" spans="1:7" x14ac:dyDescent="0.2">
      <c r="A176">
        <v>175</v>
      </c>
      <c r="B176" t="s">
        <v>595</v>
      </c>
      <c r="C176">
        <v>0.52</v>
      </c>
      <c r="D176">
        <v>35</v>
      </c>
      <c r="E176">
        <v>15</v>
      </c>
      <c r="F176">
        <v>13</v>
      </c>
      <c r="G176">
        <v>7</v>
      </c>
    </row>
    <row r="177" spans="1:7" x14ac:dyDescent="0.2">
      <c r="A177">
        <v>176</v>
      </c>
      <c r="B177" t="s">
        <v>1245</v>
      </c>
      <c r="C177">
        <v>0.54</v>
      </c>
      <c r="D177">
        <v>26</v>
      </c>
      <c r="E177">
        <v>8</v>
      </c>
      <c r="F177">
        <v>11</v>
      </c>
      <c r="G177">
        <v>7</v>
      </c>
    </row>
    <row r="178" spans="1:7" x14ac:dyDescent="0.2">
      <c r="A178">
        <v>177</v>
      </c>
      <c r="B178" t="s">
        <v>155</v>
      </c>
      <c r="C178">
        <v>0.55000000000000004</v>
      </c>
      <c r="D178">
        <v>35</v>
      </c>
      <c r="E178">
        <v>12</v>
      </c>
      <c r="F178">
        <v>16</v>
      </c>
      <c r="G178">
        <v>7</v>
      </c>
    </row>
    <row r="179" spans="1:7" x14ac:dyDescent="0.2">
      <c r="A179">
        <v>178</v>
      </c>
      <c r="B179" t="s">
        <v>79</v>
      </c>
      <c r="C179">
        <v>0.51</v>
      </c>
      <c r="D179">
        <v>20</v>
      </c>
      <c r="E179">
        <v>6</v>
      </c>
      <c r="F179">
        <v>10</v>
      </c>
      <c r="G179">
        <v>4</v>
      </c>
    </row>
    <row r="180" spans="1:7" x14ac:dyDescent="0.2">
      <c r="A180">
        <v>179</v>
      </c>
      <c r="B180" t="s">
        <v>1229</v>
      </c>
      <c r="C180">
        <v>0.49</v>
      </c>
      <c r="D180">
        <v>13</v>
      </c>
      <c r="E180">
        <v>5</v>
      </c>
      <c r="F180">
        <v>7</v>
      </c>
      <c r="G180">
        <v>1</v>
      </c>
    </row>
    <row r="181" spans="1:7" x14ac:dyDescent="0.2">
      <c r="A181">
        <v>180</v>
      </c>
      <c r="B181" t="s">
        <v>56</v>
      </c>
      <c r="C181">
        <v>0.56000000000000005</v>
      </c>
      <c r="D181">
        <v>34</v>
      </c>
      <c r="E181">
        <v>13</v>
      </c>
      <c r="F181">
        <v>14</v>
      </c>
      <c r="G181">
        <v>7</v>
      </c>
    </row>
    <row r="182" spans="1:7" x14ac:dyDescent="0.2">
      <c r="A182">
        <v>181</v>
      </c>
      <c r="B182" t="s">
        <v>228</v>
      </c>
      <c r="C182">
        <v>0.61</v>
      </c>
      <c r="D182">
        <v>25</v>
      </c>
      <c r="E182">
        <v>8</v>
      </c>
      <c r="F182">
        <v>10</v>
      </c>
      <c r="G182">
        <v>7</v>
      </c>
    </row>
    <row r="183" spans="1:7" x14ac:dyDescent="0.2">
      <c r="A183">
        <v>182</v>
      </c>
      <c r="B183" t="s">
        <v>428</v>
      </c>
      <c r="C183">
        <v>0.52</v>
      </c>
      <c r="D183">
        <v>39</v>
      </c>
      <c r="E183">
        <v>14</v>
      </c>
      <c r="F183">
        <v>18</v>
      </c>
      <c r="G183">
        <v>7</v>
      </c>
    </row>
    <row r="184" spans="1:7" x14ac:dyDescent="0.2">
      <c r="A184">
        <v>183</v>
      </c>
      <c r="B184" t="s">
        <v>444</v>
      </c>
      <c r="C184">
        <v>0.57999999999999996</v>
      </c>
      <c r="D184">
        <v>37</v>
      </c>
      <c r="E184">
        <v>12</v>
      </c>
      <c r="F184">
        <v>15</v>
      </c>
      <c r="G184">
        <v>10</v>
      </c>
    </row>
    <row r="185" spans="1:7" x14ac:dyDescent="0.2">
      <c r="A185">
        <v>184</v>
      </c>
      <c r="B185" t="s">
        <v>85</v>
      </c>
      <c r="C185">
        <v>0.55000000000000004</v>
      </c>
      <c r="D185">
        <v>34</v>
      </c>
      <c r="E185">
        <v>13</v>
      </c>
      <c r="F185">
        <v>15</v>
      </c>
      <c r="G185">
        <v>6</v>
      </c>
    </row>
    <row r="186" spans="1:7" x14ac:dyDescent="0.2">
      <c r="A186">
        <v>185</v>
      </c>
      <c r="B186" t="s">
        <v>624</v>
      </c>
      <c r="C186">
        <v>0.54</v>
      </c>
      <c r="D186">
        <v>41</v>
      </c>
      <c r="E186">
        <v>11</v>
      </c>
      <c r="F186">
        <v>20</v>
      </c>
      <c r="G186">
        <v>10</v>
      </c>
    </row>
    <row r="187" spans="1:7" x14ac:dyDescent="0.2">
      <c r="A187">
        <v>186</v>
      </c>
      <c r="B187" t="s">
        <v>350</v>
      </c>
      <c r="C187">
        <v>0.56999999999999995</v>
      </c>
      <c r="D187">
        <v>38</v>
      </c>
      <c r="E187">
        <v>13</v>
      </c>
      <c r="F187">
        <v>16</v>
      </c>
      <c r="G187">
        <v>9</v>
      </c>
    </row>
    <row r="188" spans="1:7" x14ac:dyDescent="0.2">
      <c r="A188">
        <v>187</v>
      </c>
      <c r="B188" t="s">
        <v>1247</v>
      </c>
      <c r="C188">
        <v>0.56999999999999995</v>
      </c>
      <c r="D188">
        <v>28</v>
      </c>
      <c r="E188">
        <v>9</v>
      </c>
      <c r="F188">
        <v>13</v>
      </c>
      <c r="G188">
        <v>6</v>
      </c>
    </row>
    <row r="189" spans="1:7" x14ac:dyDescent="0.2">
      <c r="A189">
        <v>188</v>
      </c>
      <c r="B189" t="s">
        <v>382</v>
      </c>
      <c r="C189">
        <v>0.56999999999999995</v>
      </c>
      <c r="D189">
        <v>37</v>
      </c>
      <c r="E189">
        <v>13</v>
      </c>
      <c r="F189">
        <v>13</v>
      </c>
      <c r="G189">
        <v>11</v>
      </c>
    </row>
    <row r="190" spans="1:7" x14ac:dyDescent="0.2">
      <c r="A190">
        <v>189</v>
      </c>
      <c r="B190" t="s">
        <v>39</v>
      </c>
      <c r="C190">
        <v>0.49</v>
      </c>
      <c r="D190">
        <v>13</v>
      </c>
      <c r="E190">
        <v>5</v>
      </c>
      <c r="F190">
        <v>6</v>
      </c>
      <c r="G190">
        <v>2</v>
      </c>
    </row>
    <row r="191" spans="1:7" x14ac:dyDescent="0.2">
      <c r="A191">
        <v>190</v>
      </c>
      <c r="B191" t="s">
        <v>291</v>
      </c>
      <c r="C191">
        <v>0.54</v>
      </c>
      <c r="D191">
        <v>23</v>
      </c>
      <c r="E191">
        <v>7</v>
      </c>
      <c r="F191">
        <v>11</v>
      </c>
      <c r="G191">
        <v>5</v>
      </c>
    </row>
    <row r="192" spans="1:7" x14ac:dyDescent="0.2">
      <c r="A192">
        <v>191</v>
      </c>
      <c r="B192" t="s">
        <v>379</v>
      </c>
      <c r="C192">
        <v>0.55000000000000004</v>
      </c>
      <c r="D192">
        <v>23</v>
      </c>
      <c r="E192">
        <v>7</v>
      </c>
      <c r="F192">
        <v>10</v>
      </c>
      <c r="G192">
        <v>6</v>
      </c>
    </row>
    <row r="193" spans="1:7" x14ac:dyDescent="0.2">
      <c r="A193">
        <v>192</v>
      </c>
      <c r="B193" t="s">
        <v>437</v>
      </c>
      <c r="C193">
        <v>0.57999999999999996</v>
      </c>
      <c r="D193">
        <v>21</v>
      </c>
      <c r="E193">
        <v>6</v>
      </c>
      <c r="F193">
        <v>10</v>
      </c>
      <c r="G193">
        <v>5</v>
      </c>
    </row>
    <row r="194" spans="1:7" x14ac:dyDescent="0.2">
      <c r="A194">
        <v>193</v>
      </c>
      <c r="B194" t="s">
        <v>1239</v>
      </c>
      <c r="C194">
        <v>0.52</v>
      </c>
      <c r="D194">
        <v>27</v>
      </c>
      <c r="E194">
        <v>11</v>
      </c>
      <c r="F194">
        <v>13</v>
      </c>
      <c r="G194">
        <v>3</v>
      </c>
    </row>
    <row r="195" spans="1:7" x14ac:dyDescent="0.2">
      <c r="A195">
        <v>194</v>
      </c>
      <c r="B195" t="s">
        <v>239</v>
      </c>
      <c r="C195">
        <v>0.51</v>
      </c>
      <c r="D195">
        <v>42</v>
      </c>
      <c r="E195">
        <v>14</v>
      </c>
      <c r="F195">
        <v>20</v>
      </c>
      <c r="G195">
        <v>8</v>
      </c>
    </row>
    <row r="196" spans="1:7" x14ac:dyDescent="0.2">
      <c r="A196">
        <v>195</v>
      </c>
      <c r="B196" t="s">
        <v>517</v>
      </c>
      <c r="C196">
        <v>0.54</v>
      </c>
      <c r="D196">
        <v>38</v>
      </c>
      <c r="E196">
        <v>13</v>
      </c>
      <c r="F196">
        <v>14</v>
      </c>
      <c r="G196">
        <v>11</v>
      </c>
    </row>
    <row r="197" spans="1:7" x14ac:dyDescent="0.2">
      <c r="A197">
        <v>196</v>
      </c>
      <c r="B197" t="s">
        <v>236</v>
      </c>
      <c r="C197">
        <v>0.55000000000000004</v>
      </c>
      <c r="D197">
        <v>35</v>
      </c>
      <c r="E197">
        <v>11</v>
      </c>
      <c r="F197">
        <v>17</v>
      </c>
      <c r="G197">
        <v>7</v>
      </c>
    </row>
    <row r="198" spans="1:7" x14ac:dyDescent="0.2">
      <c r="A198">
        <v>197</v>
      </c>
      <c r="B198" t="s">
        <v>234</v>
      </c>
      <c r="C198">
        <v>0.52</v>
      </c>
      <c r="D198">
        <v>29</v>
      </c>
      <c r="E198">
        <v>12</v>
      </c>
      <c r="F198">
        <v>12</v>
      </c>
      <c r="G198">
        <v>5</v>
      </c>
    </row>
    <row r="199" spans="1:7" x14ac:dyDescent="0.2">
      <c r="A199">
        <v>198</v>
      </c>
      <c r="B199" t="s">
        <v>498</v>
      </c>
      <c r="C199">
        <v>0.52</v>
      </c>
      <c r="D199">
        <v>36</v>
      </c>
      <c r="E199">
        <v>13</v>
      </c>
      <c r="F199">
        <v>14</v>
      </c>
      <c r="G199">
        <v>9</v>
      </c>
    </row>
    <row r="200" spans="1:7" x14ac:dyDescent="0.2">
      <c r="A200">
        <v>199</v>
      </c>
      <c r="B200" t="s">
        <v>1205</v>
      </c>
      <c r="C200">
        <v>0.56999999999999995</v>
      </c>
      <c r="D200">
        <v>19</v>
      </c>
      <c r="E200">
        <v>5</v>
      </c>
      <c r="F200">
        <v>11</v>
      </c>
      <c r="G200">
        <v>3</v>
      </c>
    </row>
    <row r="201" spans="1:7" x14ac:dyDescent="0.2">
      <c r="A201">
        <v>200</v>
      </c>
      <c r="B201" t="s">
        <v>161</v>
      </c>
      <c r="C201">
        <v>0.48</v>
      </c>
      <c r="D201">
        <v>19</v>
      </c>
      <c r="E201">
        <v>9</v>
      </c>
      <c r="F201">
        <v>7</v>
      </c>
      <c r="G201">
        <v>3</v>
      </c>
    </row>
    <row r="202" spans="1:7" x14ac:dyDescent="0.2">
      <c r="A202">
        <v>201</v>
      </c>
      <c r="B202" t="s">
        <v>681</v>
      </c>
      <c r="C202">
        <v>0.54</v>
      </c>
      <c r="D202">
        <v>39</v>
      </c>
      <c r="E202">
        <v>12</v>
      </c>
      <c r="F202">
        <v>20</v>
      </c>
      <c r="G202">
        <v>7</v>
      </c>
    </row>
    <row r="203" spans="1:7" x14ac:dyDescent="0.2">
      <c r="A203">
        <v>202</v>
      </c>
      <c r="B203" t="s">
        <v>488</v>
      </c>
      <c r="C203">
        <v>0.5</v>
      </c>
      <c r="D203">
        <v>22</v>
      </c>
      <c r="E203">
        <v>8</v>
      </c>
      <c r="F203">
        <v>11</v>
      </c>
      <c r="G203">
        <v>3</v>
      </c>
    </row>
    <row r="204" spans="1:7" x14ac:dyDescent="0.2">
      <c r="A204">
        <v>203</v>
      </c>
      <c r="B204" t="s">
        <v>460</v>
      </c>
      <c r="C204">
        <v>0.51</v>
      </c>
      <c r="D204">
        <v>29</v>
      </c>
      <c r="E204">
        <v>10</v>
      </c>
      <c r="F204">
        <v>13</v>
      </c>
      <c r="G204">
        <v>6</v>
      </c>
    </row>
    <row r="205" spans="1:7" x14ac:dyDescent="0.2">
      <c r="A205">
        <v>204</v>
      </c>
      <c r="B205" t="s">
        <v>325</v>
      </c>
      <c r="C205">
        <v>0.57999999999999996</v>
      </c>
      <c r="D205">
        <v>38</v>
      </c>
      <c r="E205">
        <v>13</v>
      </c>
      <c r="F205">
        <v>14</v>
      </c>
      <c r="G205">
        <v>11</v>
      </c>
    </row>
    <row r="206" spans="1:7" x14ac:dyDescent="0.2">
      <c r="A206">
        <v>205</v>
      </c>
      <c r="B206" t="s">
        <v>430</v>
      </c>
      <c r="C206">
        <v>0.55000000000000004</v>
      </c>
      <c r="D206">
        <v>27</v>
      </c>
      <c r="E206">
        <v>8</v>
      </c>
      <c r="F206">
        <v>13</v>
      </c>
      <c r="G206">
        <v>6</v>
      </c>
    </row>
    <row r="207" spans="1:7" x14ac:dyDescent="0.2">
      <c r="A207">
        <v>206</v>
      </c>
      <c r="B207" t="s">
        <v>687</v>
      </c>
      <c r="C207">
        <v>0.54</v>
      </c>
      <c r="D207">
        <v>35</v>
      </c>
      <c r="E207">
        <v>12</v>
      </c>
      <c r="F207">
        <v>18</v>
      </c>
      <c r="G207">
        <v>5</v>
      </c>
    </row>
    <row r="208" spans="1:7" x14ac:dyDescent="0.2">
      <c r="A208">
        <v>207</v>
      </c>
      <c r="B208" t="s">
        <v>407</v>
      </c>
      <c r="C208">
        <v>0.46</v>
      </c>
      <c r="D208">
        <v>19</v>
      </c>
      <c r="E208">
        <v>7</v>
      </c>
      <c r="F208">
        <v>9</v>
      </c>
      <c r="G208">
        <v>3</v>
      </c>
    </row>
    <row r="209" spans="1:7" x14ac:dyDescent="0.2">
      <c r="A209">
        <v>208</v>
      </c>
      <c r="B209" t="s">
        <v>333</v>
      </c>
      <c r="C209">
        <v>0.49</v>
      </c>
      <c r="D209">
        <v>29</v>
      </c>
      <c r="E209">
        <v>13</v>
      </c>
      <c r="F209">
        <v>11</v>
      </c>
      <c r="G209">
        <v>5</v>
      </c>
    </row>
    <row r="210" spans="1:7" x14ac:dyDescent="0.2">
      <c r="A210">
        <v>209</v>
      </c>
      <c r="B210" t="s">
        <v>180</v>
      </c>
      <c r="C210">
        <v>0.54</v>
      </c>
      <c r="D210">
        <v>31</v>
      </c>
      <c r="E210">
        <v>11</v>
      </c>
      <c r="F210">
        <v>11</v>
      </c>
      <c r="G210">
        <v>9</v>
      </c>
    </row>
    <row r="211" spans="1:7" x14ac:dyDescent="0.2">
      <c r="A211">
        <v>210</v>
      </c>
      <c r="B211" t="s">
        <v>121</v>
      </c>
      <c r="C211">
        <v>0.52</v>
      </c>
      <c r="D211">
        <v>31</v>
      </c>
      <c r="E211">
        <v>13</v>
      </c>
      <c r="F211">
        <v>11</v>
      </c>
      <c r="G211">
        <v>7</v>
      </c>
    </row>
    <row r="212" spans="1:7" x14ac:dyDescent="0.2">
      <c r="A212">
        <v>211</v>
      </c>
      <c r="B212" t="s">
        <v>1234</v>
      </c>
      <c r="C212">
        <v>0.56000000000000005</v>
      </c>
      <c r="D212">
        <v>35</v>
      </c>
      <c r="E212">
        <v>13</v>
      </c>
      <c r="F212">
        <v>14</v>
      </c>
      <c r="G212">
        <v>8</v>
      </c>
    </row>
    <row r="213" spans="1:7" x14ac:dyDescent="0.2">
      <c r="A213">
        <v>212</v>
      </c>
      <c r="B213" t="s">
        <v>337</v>
      </c>
      <c r="C213">
        <v>0.53</v>
      </c>
      <c r="D213">
        <v>34</v>
      </c>
      <c r="E213">
        <v>12</v>
      </c>
      <c r="F213">
        <v>15</v>
      </c>
      <c r="G213">
        <v>7</v>
      </c>
    </row>
    <row r="214" spans="1:7" x14ac:dyDescent="0.2">
      <c r="A214">
        <v>213</v>
      </c>
      <c r="B214" t="s">
        <v>92</v>
      </c>
      <c r="C214">
        <v>0.53</v>
      </c>
      <c r="D214">
        <v>30</v>
      </c>
      <c r="E214">
        <v>10</v>
      </c>
      <c r="F214">
        <v>15</v>
      </c>
      <c r="G214">
        <v>5</v>
      </c>
    </row>
    <row r="215" spans="1:7" x14ac:dyDescent="0.2">
      <c r="A215">
        <v>214</v>
      </c>
      <c r="B215" t="s">
        <v>586</v>
      </c>
      <c r="C215">
        <v>0.45</v>
      </c>
      <c r="D215">
        <v>14</v>
      </c>
      <c r="E215">
        <v>5</v>
      </c>
      <c r="F215">
        <v>7</v>
      </c>
      <c r="G215">
        <v>2</v>
      </c>
    </row>
    <row r="216" spans="1:7" x14ac:dyDescent="0.2">
      <c r="A216">
        <v>215</v>
      </c>
      <c r="B216" t="s">
        <v>473</v>
      </c>
      <c r="C216">
        <v>0.54</v>
      </c>
      <c r="D216">
        <v>36</v>
      </c>
      <c r="E216">
        <v>15</v>
      </c>
      <c r="F216">
        <v>12</v>
      </c>
      <c r="G216">
        <v>9</v>
      </c>
    </row>
    <row r="217" spans="1:7" x14ac:dyDescent="0.2">
      <c r="A217">
        <v>216</v>
      </c>
      <c r="B217" t="s">
        <v>572</v>
      </c>
      <c r="C217">
        <v>0.56000000000000005</v>
      </c>
      <c r="D217">
        <v>26</v>
      </c>
      <c r="E217">
        <v>7</v>
      </c>
      <c r="F217">
        <v>13</v>
      </c>
      <c r="G217">
        <v>6</v>
      </c>
    </row>
    <row r="218" spans="1:7" x14ac:dyDescent="0.2">
      <c r="A218">
        <v>217</v>
      </c>
      <c r="B218" t="s">
        <v>321</v>
      </c>
      <c r="C218">
        <v>0.56999999999999995</v>
      </c>
      <c r="D218">
        <v>33</v>
      </c>
      <c r="E218">
        <v>11</v>
      </c>
      <c r="F218">
        <v>14</v>
      </c>
      <c r="G218">
        <v>8</v>
      </c>
    </row>
    <row r="219" spans="1:7" x14ac:dyDescent="0.2">
      <c r="A219">
        <v>218</v>
      </c>
      <c r="B219" t="s">
        <v>192</v>
      </c>
      <c r="C219">
        <v>0.44</v>
      </c>
      <c r="D219">
        <v>30</v>
      </c>
      <c r="E219">
        <v>12</v>
      </c>
      <c r="F219">
        <v>15</v>
      </c>
      <c r="G219">
        <v>3</v>
      </c>
    </row>
    <row r="220" spans="1:7" x14ac:dyDescent="0.2">
      <c r="A220">
        <v>219</v>
      </c>
      <c r="B220" t="s">
        <v>199</v>
      </c>
      <c r="C220">
        <v>0.57999999999999996</v>
      </c>
      <c r="D220">
        <v>33</v>
      </c>
      <c r="E220">
        <v>11</v>
      </c>
      <c r="F220">
        <v>15</v>
      </c>
      <c r="G220">
        <v>7</v>
      </c>
    </row>
    <row r="221" spans="1:7" x14ac:dyDescent="0.2">
      <c r="A221">
        <v>220</v>
      </c>
      <c r="B221" t="s">
        <v>119</v>
      </c>
      <c r="C221">
        <v>0.52</v>
      </c>
      <c r="D221">
        <v>19</v>
      </c>
      <c r="E221">
        <v>6</v>
      </c>
      <c r="F221">
        <v>9</v>
      </c>
      <c r="G221">
        <v>4</v>
      </c>
    </row>
    <row r="222" spans="1:7" x14ac:dyDescent="0.2">
      <c r="A222">
        <v>221</v>
      </c>
      <c r="B222" t="s">
        <v>41</v>
      </c>
      <c r="C222">
        <v>0.56000000000000005</v>
      </c>
      <c r="D222">
        <v>36</v>
      </c>
      <c r="E222">
        <v>13</v>
      </c>
      <c r="F222">
        <v>15</v>
      </c>
      <c r="G222">
        <v>8</v>
      </c>
    </row>
    <row r="223" spans="1:7" x14ac:dyDescent="0.2">
      <c r="A223">
        <v>222</v>
      </c>
      <c r="B223" t="s">
        <v>584</v>
      </c>
      <c r="C223">
        <v>0.55000000000000004</v>
      </c>
      <c r="D223">
        <v>34</v>
      </c>
      <c r="E223">
        <v>12</v>
      </c>
      <c r="F223">
        <v>16</v>
      </c>
      <c r="G223">
        <v>6</v>
      </c>
    </row>
    <row r="224" spans="1:7" x14ac:dyDescent="0.2">
      <c r="A224">
        <v>223</v>
      </c>
      <c r="B224" t="s">
        <v>148</v>
      </c>
      <c r="C224">
        <v>0.51</v>
      </c>
      <c r="D224">
        <v>19</v>
      </c>
      <c r="E224">
        <v>6</v>
      </c>
      <c r="F224">
        <v>10</v>
      </c>
      <c r="G224">
        <v>3</v>
      </c>
    </row>
    <row r="225" spans="1:7" x14ac:dyDescent="0.2">
      <c r="A225">
        <v>224</v>
      </c>
      <c r="B225" t="s">
        <v>125</v>
      </c>
      <c r="C225">
        <v>0.46</v>
      </c>
      <c r="D225">
        <v>19</v>
      </c>
      <c r="E225">
        <v>9</v>
      </c>
      <c r="F225">
        <v>9</v>
      </c>
      <c r="G225">
        <v>1</v>
      </c>
    </row>
    <row r="226" spans="1:7" x14ac:dyDescent="0.2">
      <c r="A226">
        <v>225</v>
      </c>
      <c r="B226" t="s">
        <v>190</v>
      </c>
      <c r="C226">
        <v>0.52</v>
      </c>
      <c r="D226">
        <v>25</v>
      </c>
      <c r="E226">
        <v>8</v>
      </c>
      <c r="F226">
        <v>11</v>
      </c>
      <c r="G226">
        <v>6</v>
      </c>
    </row>
    <row r="227" spans="1:7" x14ac:dyDescent="0.2">
      <c r="A227">
        <v>226</v>
      </c>
      <c r="B227" t="s">
        <v>454</v>
      </c>
      <c r="C227">
        <v>0.52</v>
      </c>
      <c r="D227">
        <v>33</v>
      </c>
      <c r="E227">
        <v>13</v>
      </c>
      <c r="F227">
        <v>16</v>
      </c>
      <c r="G227">
        <v>4</v>
      </c>
    </row>
    <row r="228" spans="1:7" x14ac:dyDescent="0.2">
      <c r="A228">
        <v>227</v>
      </c>
      <c r="B228" t="s">
        <v>354</v>
      </c>
      <c r="C228">
        <v>0.57999999999999996</v>
      </c>
      <c r="D228">
        <v>34</v>
      </c>
      <c r="E228">
        <v>11</v>
      </c>
      <c r="F228">
        <v>13</v>
      </c>
      <c r="G228">
        <v>10</v>
      </c>
    </row>
    <row r="229" spans="1:7" x14ac:dyDescent="0.2">
      <c r="A229">
        <v>228</v>
      </c>
      <c r="B229" t="s">
        <v>689</v>
      </c>
      <c r="C229">
        <v>0.54</v>
      </c>
      <c r="D229">
        <v>39</v>
      </c>
      <c r="E229">
        <v>12</v>
      </c>
      <c r="F229">
        <v>20</v>
      </c>
      <c r="G229">
        <v>7</v>
      </c>
    </row>
    <row r="230" spans="1:7" x14ac:dyDescent="0.2">
      <c r="A230">
        <v>229</v>
      </c>
      <c r="B230" t="s">
        <v>157</v>
      </c>
      <c r="C230">
        <v>0.57999999999999996</v>
      </c>
      <c r="D230">
        <v>39</v>
      </c>
      <c r="E230">
        <v>14</v>
      </c>
      <c r="F230">
        <v>16</v>
      </c>
      <c r="G230">
        <v>9</v>
      </c>
    </row>
    <row r="231" spans="1:7" x14ac:dyDescent="0.2">
      <c r="A231">
        <v>230</v>
      </c>
      <c r="B231" t="s">
        <v>1226</v>
      </c>
      <c r="C231">
        <v>0.48</v>
      </c>
      <c r="D231">
        <v>28</v>
      </c>
      <c r="E231">
        <v>10</v>
      </c>
      <c r="F231">
        <v>16</v>
      </c>
      <c r="G231">
        <v>2</v>
      </c>
    </row>
    <row r="232" spans="1:7" x14ac:dyDescent="0.2">
      <c r="A232">
        <v>231</v>
      </c>
      <c r="B232" t="s">
        <v>1240</v>
      </c>
      <c r="C232">
        <v>0.53</v>
      </c>
      <c r="D232">
        <v>40</v>
      </c>
      <c r="E232">
        <v>12</v>
      </c>
      <c r="F232">
        <v>19</v>
      </c>
      <c r="G232">
        <v>9</v>
      </c>
    </row>
    <row r="233" spans="1:7" x14ac:dyDescent="0.2">
      <c r="A233">
        <v>232</v>
      </c>
      <c r="B233" t="s">
        <v>1253</v>
      </c>
      <c r="C233">
        <v>0.54</v>
      </c>
      <c r="D233">
        <v>20</v>
      </c>
      <c r="E233">
        <v>7</v>
      </c>
      <c r="F233">
        <v>9</v>
      </c>
      <c r="G233">
        <v>4</v>
      </c>
    </row>
    <row r="234" spans="1:7" x14ac:dyDescent="0.2">
      <c r="A234">
        <v>233</v>
      </c>
      <c r="B234" t="s">
        <v>465</v>
      </c>
      <c r="C234">
        <v>0.54</v>
      </c>
      <c r="D234">
        <v>36</v>
      </c>
      <c r="E234">
        <v>12</v>
      </c>
      <c r="F234">
        <v>15</v>
      </c>
      <c r="G234">
        <v>9</v>
      </c>
    </row>
    <row r="235" spans="1:7" x14ac:dyDescent="0.2">
      <c r="A235">
        <v>234</v>
      </c>
      <c r="B235" t="s">
        <v>591</v>
      </c>
      <c r="C235">
        <v>0.48</v>
      </c>
      <c r="D235">
        <v>19</v>
      </c>
      <c r="E235">
        <v>6</v>
      </c>
      <c r="F235">
        <v>11</v>
      </c>
      <c r="G235">
        <v>2</v>
      </c>
    </row>
    <row r="236" spans="1:7" x14ac:dyDescent="0.2">
      <c r="A236">
        <v>235</v>
      </c>
      <c r="B236" t="s">
        <v>469</v>
      </c>
      <c r="C236">
        <v>0.54</v>
      </c>
      <c r="D236">
        <v>30</v>
      </c>
      <c r="E236">
        <v>11</v>
      </c>
      <c r="F236">
        <v>13</v>
      </c>
      <c r="G236">
        <v>6</v>
      </c>
    </row>
    <row r="237" spans="1:7" x14ac:dyDescent="0.2">
      <c r="A237">
        <v>236</v>
      </c>
      <c r="B237" t="s">
        <v>268</v>
      </c>
      <c r="C237">
        <v>0.54</v>
      </c>
      <c r="D237">
        <v>21</v>
      </c>
      <c r="E237">
        <v>5</v>
      </c>
      <c r="F237">
        <v>11</v>
      </c>
      <c r="G237">
        <v>5</v>
      </c>
    </row>
    <row r="238" spans="1:7" x14ac:dyDescent="0.2">
      <c r="A238">
        <v>237</v>
      </c>
      <c r="B238" t="s">
        <v>1210</v>
      </c>
      <c r="C238">
        <v>0.52</v>
      </c>
      <c r="D238">
        <v>27</v>
      </c>
      <c r="E238">
        <v>11</v>
      </c>
      <c r="F238">
        <v>13</v>
      </c>
      <c r="G238">
        <v>3</v>
      </c>
    </row>
    <row r="239" spans="1:7" x14ac:dyDescent="0.2">
      <c r="A239">
        <v>238</v>
      </c>
      <c r="B239" t="s">
        <v>77</v>
      </c>
      <c r="C239">
        <v>0.52</v>
      </c>
      <c r="D239">
        <v>22</v>
      </c>
      <c r="E239">
        <v>8</v>
      </c>
      <c r="F239">
        <v>10</v>
      </c>
      <c r="G239">
        <v>4</v>
      </c>
    </row>
    <row r="240" spans="1:7" x14ac:dyDescent="0.2">
      <c r="A240">
        <v>239</v>
      </c>
      <c r="B240" t="s">
        <v>442</v>
      </c>
      <c r="C240">
        <v>0.53</v>
      </c>
      <c r="D240">
        <v>21</v>
      </c>
      <c r="E240">
        <v>6</v>
      </c>
      <c r="F240">
        <v>11</v>
      </c>
      <c r="G240">
        <v>4</v>
      </c>
    </row>
    <row r="241" spans="1:7" x14ac:dyDescent="0.2">
      <c r="A241">
        <v>240</v>
      </c>
      <c r="B241" t="s">
        <v>1217</v>
      </c>
      <c r="C241">
        <v>0.59</v>
      </c>
      <c r="D241">
        <v>35</v>
      </c>
      <c r="E241">
        <v>12</v>
      </c>
      <c r="F241">
        <v>14</v>
      </c>
      <c r="G241">
        <v>9</v>
      </c>
    </row>
    <row r="242" spans="1:7" x14ac:dyDescent="0.2">
      <c r="A242">
        <v>241</v>
      </c>
      <c r="B242" t="s">
        <v>129</v>
      </c>
      <c r="C242">
        <v>0.56999999999999995</v>
      </c>
      <c r="D242">
        <v>32</v>
      </c>
      <c r="E242">
        <v>11</v>
      </c>
      <c r="F242">
        <v>14</v>
      </c>
      <c r="G242">
        <v>7</v>
      </c>
    </row>
    <row r="243" spans="1:7" x14ac:dyDescent="0.2">
      <c r="A243">
        <v>242</v>
      </c>
      <c r="B243" t="s">
        <v>422</v>
      </c>
      <c r="C243">
        <v>0.56000000000000005</v>
      </c>
      <c r="D243">
        <v>31</v>
      </c>
      <c r="E243">
        <v>9</v>
      </c>
      <c r="F243">
        <v>16</v>
      </c>
      <c r="G243">
        <v>6</v>
      </c>
    </row>
    <row r="244" spans="1:7" x14ac:dyDescent="0.2">
      <c r="A244">
        <v>243</v>
      </c>
      <c r="B244" t="s">
        <v>287</v>
      </c>
      <c r="C244">
        <v>0.51</v>
      </c>
      <c r="D244">
        <v>25</v>
      </c>
      <c r="E244">
        <v>7</v>
      </c>
      <c r="F244">
        <v>14</v>
      </c>
      <c r="G244">
        <v>4</v>
      </c>
    </row>
    <row r="245" spans="1:7" x14ac:dyDescent="0.2">
      <c r="A245">
        <v>244</v>
      </c>
      <c r="B245" t="s">
        <v>626</v>
      </c>
      <c r="C245">
        <v>0.53</v>
      </c>
      <c r="D245">
        <v>29</v>
      </c>
      <c r="E245">
        <v>11</v>
      </c>
      <c r="F245">
        <v>11</v>
      </c>
      <c r="G245">
        <v>7</v>
      </c>
    </row>
    <row r="246" spans="1:7" x14ac:dyDescent="0.2">
      <c r="A246">
        <v>245</v>
      </c>
      <c r="B246" t="s">
        <v>683</v>
      </c>
      <c r="C246">
        <v>0.49</v>
      </c>
      <c r="D246">
        <v>20</v>
      </c>
      <c r="E246">
        <v>7</v>
      </c>
      <c r="F246">
        <v>10</v>
      </c>
      <c r="G246">
        <v>3</v>
      </c>
    </row>
    <row r="247" spans="1:7" x14ac:dyDescent="0.2">
      <c r="A247">
        <v>246</v>
      </c>
      <c r="B247" t="s">
        <v>390</v>
      </c>
      <c r="C247">
        <v>0.5</v>
      </c>
      <c r="D247">
        <v>29</v>
      </c>
      <c r="E247">
        <v>9</v>
      </c>
      <c r="F247">
        <v>16</v>
      </c>
      <c r="G247">
        <v>4</v>
      </c>
    </row>
    <row r="248" spans="1:7" x14ac:dyDescent="0.2">
      <c r="A248">
        <v>247</v>
      </c>
      <c r="B248" t="s">
        <v>1248</v>
      </c>
      <c r="C248">
        <v>0.43</v>
      </c>
      <c r="D248">
        <v>19</v>
      </c>
      <c r="E248">
        <v>9</v>
      </c>
      <c r="F248">
        <v>8</v>
      </c>
      <c r="G248">
        <v>2</v>
      </c>
    </row>
    <row r="249" spans="1:7" x14ac:dyDescent="0.2">
      <c r="A249">
        <v>248</v>
      </c>
      <c r="B249" t="s">
        <v>677</v>
      </c>
      <c r="C249">
        <v>0.53</v>
      </c>
      <c r="D249">
        <v>36</v>
      </c>
      <c r="E249">
        <v>11</v>
      </c>
      <c r="F249">
        <v>19</v>
      </c>
      <c r="G249">
        <v>6</v>
      </c>
    </row>
    <row r="250" spans="1:7" x14ac:dyDescent="0.2">
      <c r="A250">
        <v>249</v>
      </c>
      <c r="B250" t="s">
        <v>635</v>
      </c>
      <c r="C250">
        <v>0.55000000000000004</v>
      </c>
      <c r="D250">
        <v>18</v>
      </c>
      <c r="E250">
        <v>4</v>
      </c>
      <c r="F250">
        <v>9</v>
      </c>
      <c r="G250">
        <v>5</v>
      </c>
    </row>
    <row r="251" spans="1:7" x14ac:dyDescent="0.2">
      <c r="A251">
        <v>250</v>
      </c>
      <c r="B251" t="s">
        <v>1250</v>
      </c>
      <c r="C251">
        <v>0.55000000000000004</v>
      </c>
      <c r="D251">
        <v>41</v>
      </c>
      <c r="E251">
        <v>12</v>
      </c>
      <c r="F251">
        <v>17</v>
      </c>
      <c r="G251">
        <v>12</v>
      </c>
    </row>
    <row r="252" spans="1:7" x14ac:dyDescent="0.2">
      <c r="A252">
        <v>251</v>
      </c>
      <c r="B252" t="s">
        <v>405</v>
      </c>
      <c r="C252">
        <v>0.48</v>
      </c>
      <c r="D252">
        <v>15</v>
      </c>
      <c r="E252">
        <v>5</v>
      </c>
      <c r="F252">
        <v>8</v>
      </c>
      <c r="G252">
        <v>2</v>
      </c>
    </row>
    <row r="253" spans="1:7" x14ac:dyDescent="0.2">
      <c r="A253">
        <v>252</v>
      </c>
      <c r="B253" t="s">
        <v>614</v>
      </c>
      <c r="C253">
        <v>0.56999999999999995</v>
      </c>
      <c r="D253">
        <v>35</v>
      </c>
      <c r="E253">
        <v>11</v>
      </c>
      <c r="F253">
        <v>15</v>
      </c>
      <c r="G253">
        <v>9</v>
      </c>
    </row>
    <row r="254" spans="1:7" x14ac:dyDescent="0.2">
      <c r="A254">
        <v>253</v>
      </c>
      <c r="B254" t="s">
        <v>490</v>
      </c>
      <c r="C254">
        <v>0.53</v>
      </c>
      <c r="D254">
        <v>33</v>
      </c>
      <c r="E254">
        <v>13</v>
      </c>
      <c r="F254">
        <v>14</v>
      </c>
      <c r="G254">
        <v>6</v>
      </c>
    </row>
    <row r="255" spans="1:7" x14ac:dyDescent="0.2">
      <c r="A255">
        <v>254</v>
      </c>
      <c r="B255" t="s">
        <v>1230</v>
      </c>
      <c r="C255">
        <v>0.54</v>
      </c>
      <c r="D255">
        <v>28</v>
      </c>
      <c r="E255">
        <v>10</v>
      </c>
      <c r="F255">
        <v>14</v>
      </c>
      <c r="G255">
        <v>4</v>
      </c>
    </row>
    <row r="256" spans="1:7" x14ac:dyDescent="0.2">
      <c r="A256">
        <v>255</v>
      </c>
      <c r="B256" t="s">
        <v>610</v>
      </c>
      <c r="C256">
        <v>0.55000000000000004</v>
      </c>
      <c r="D256">
        <v>26</v>
      </c>
      <c r="E256">
        <v>8</v>
      </c>
      <c r="F256">
        <v>11</v>
      </c>
      <c r="G256">
        <v>7</v>
      </c>
    </row>
    <row r="257" spans="1:7" x14ac:dyDescent="0.2">
      <c r="A257">
        <v>256</v>
      </c>
      <c r="B257" t="s">
        <v>1243</v>
      </c>
      <c r="C257">
        <v>0.49</v>
      </c>
      <c r="D257">
        <v>15</v>
      </c>
      <c r="E257">
        <v>6</v>
      </c>
      <c r="F257">
        <v>9</v>
      </c>
      <c r="G257">
        <v>0</v>
      </c>
    </row>
    <row r="258" spans="1:7" x14ac:dyDescent="0.2">
      <c r="A258">
        <v>257</v>
      </c>
      <c r="B258" t="s">
        <v>87</v>
      </c>
      <c r="C258">
        <v>0.53</v>
      </c>
      <c r="D258">
        <v>34</v>
      </c>
      <c r="E258">
        <v>12</v>
      </c>
      <c r="F258">
        <v>15</v>
      </c>
      <c r="G258">
        <v>7</v>
      </c>
    </row>
    <row r="259" spans="1:7" x14ac:dyDescent="0.2">
      <c r="A259">
        <v>258</v>
      </c>
      <c r="B259" t="s">
        <v>551</v>
      </c>
      <c r="C259">
        <v>0.49</v>
      </c>
      <c r="D259">
        <v>19</v>
      </c>
      <c r="E259">
        <v>7</v>
      </c>
      <c r="F259">
        <v>9</v>
      </c>
      <c r="G259">
        <v>3</v>
      </c>
    </row>
    <row r="260" spans="1:7" x14ac:dyDescent="0.2">
      <c r="A260">
        <v>259</v>
      </c>
      <c r="B260" t="s">
        <v>14</v>
      </c>
      <c r="C260">
        <v>0.47</v>
      </c>
      <c r="D260">
        <v>31</v>
      </c>
      <c r="E260">
        <v>13</v>
      </c>
      <c r="F260">
        <v>13</v>
      </c>
      <c r="G260">
        <v>5</v>
      </c>
    </row>
    <row r="261" spans="1:7" x14ac:dyDescent="0.2">
      <c r="A261">
        <v>260</v>
      </c>
      <c r="B261" t="s">
        <v>434</v>
      </c>
      <c r="C261">
        <v>0.51</v>
      </c>
      <c r="D261">
        <v>33</v>
      </c>
      <c r="E261">
        <v>12</v>
      </c>
      <c r="F261">
        <v>16</v>
      </c>
      <c r="G261">
        <v>5</v>
      </c>
    </row>
    <row r="262" spans="1:7" x14ac:dyDescent="0.2">
      <c r="A262">
        <v>261</v>
      </c>
      <c r="B262" t="s">
        <v>367</v>
      </c>
      <c r="C262">
        <v>0.48</v>
      </c>
      <c r="D262">
        <v>27</v>
      </c>
      <c r="E262">
        <v>12</v>
      </c>
      <c r="F262">
        <v>12</v>
      </c>
      <c r="G262">
        <v>3</v>
      </c>
    </row>
    <row r="263" spans="1:7" x14ac:dyDescent="0.2">
      <c r="A263">
        <v>262</v>
      </c>
      <c r="B263" t="s">
        <v>484</v>
      </c>
      <c r="C263">
        <v>0.51</v>
      </c>
      <c r="D263">
        <v>28</v>
      </c>
      <c r="E263">
        <v>8</v>
      </c>
      <c r="F263">
        <v>13</v>
      </c>
      <c r="G263">
        <v>7</v>
      </c>
    </row>
    <row r="264" spans="1:7" x14ac:dyDescent="0.2">
      <c r="A264">
        <v>263</v>
      </c>
      <c r="B264" t="s">
        <v>1225</v>
      </c>
      <c r="C264">
        <v>0.55000000000000004</v>
      </c>
      <c r="D264">
        <v>28</v>
      </c>
      <c r="E264">
        <v>11</v>
      </c>
      <c r="F264">
        <v>12</v>
      </c>
      <c r="G264">
        <v>5</v>
      </c>
    </row>
    <row r="265" spans="1:7" x14ac:dyDescent="0.2">
      <c r="A265">
        <v>264</v>
      </c>
      <c r="B265" t="s">
        <v>1251</v>
      </c>
      <c r="C265">
        <v>0.61</v>
      </c>
      <c r="D265">
        <v>34</v>
      </c>
      <c r="E265">
        <v>10</v>
      </c>
      <c r="F265">
        <v>16</v>
      </c>
      <c r="G265">
        <v>8</v>
      </c>
    </row>
    <row r="266" spans="1:7" x14ac:dyDescent="0.2">
      <c r="A266">
        <v>265</v>
      </c>
      <c r="B266" t="s">
        <v>654</v>
      </c>
      <c r="C266">
        <v>0.61</v>
      </c>
      <c r="D266">
        <v>32</v>
      </c>
      <c r="E266">
        <v>10</v>
      </c>
      <c r="F266">
        <v>9</v>
      </c>
      <c r="G266">
        <v>13</v>
      </c>
    </row>
    <row r="267" spans="1:7" x14ac:dyDescent="0.2">
      <c r="A267">
        <v>266</v>
      </c>
      <c r="B267" t="s">
        <v>1227</v>
      </c>
      <c r="C267">
        <v>0.53</v>
      </c>
      <c r="D267">
        <v>36</v>
      </c>
      <c r="E267">
        <v>12</v>
      </c>
      <c r="F267">
        <v>16</v>
      </c>
      <c r="G267">
        <v>8</v>
      </c>
    </row>
    <row r="268" spans="1:7" x14ac:dyDescent="0.2">
      <c r="A268">
        <v>267</v>
      </c>
      <c r="B268" t="s">
        <v>513</v>
      </c>
      <c r="C268">
        <v>0.56000000000000005</v>
      </c>
      <c r="D268">
        <v>29</v>
      </c>
      <c r="E268">
        <v>7</v>
      </c>
      <c r="F268">
        <v>12</v>
      </c>
      <c r="G268">
        <v>10</v>
      </c>
    </row>
    <row r="269" spans="1:7" x14ac:dyDescent="0.2">
      <c r="A269">
        <v>268</v>
      </c>
      <c r="B269" t="s">
        <v>511</v>
      </c>
      <c r="C269">
        <v>0.54</v>
      </c>
      <c r="D269">
        <v>30</v>
      </c>
      <c r="E269">
        <v>11</v>
      </c>
      <c r="F269">
        <v>11</v>
      </c>
      <c r="G269">
        <v>8</v>
      </c>
    </row>
    <row r="270" spans="1:7" x14ac:dyDescent="0.2">
      <c r="A270">
        <v>269</v>
      </c>
      <c r="B270" t="s">
        <v>323</v>
      </c>
      <c r="C270">
        <v>0.55000000000000004</v>
      </c>
      <c r="D270">
        <v>14</v>
      </c>
      <c r="E270">
        <v>5</v>
      </c>
      <c r="F270">
        <v>5</v>
      </c>
      <c r="G270">
        <v>4</v>
      </c>
    </row>
    <row r="271" spans="1:7" x14ac:dyDescent="0.2">
      <c r="A271">
        <v>270</v>
      </c>
      <c r="B271" t="s">
        <v>1222</v>
      </c>
      <c r="C271">
        <v>0.56000000000000005</v>
      </c>
      <c r="D271">
        <v>35</v>
      </c>
      <c r="E271">
        <v>11</v>
      </c>
      <c r="F271">
        <v>15</v>
      </c>
      <c r="G271">
        <v>9</v>
      </c>
    </row>
    <row r="272" spans="1:7" x14ac:dyDescent="0.2">
      <c r="A272">
        <v>271</v>
      </c>
      <c r="B272" t="s">
        <v>222</v>
      </c>
      <c r="C272">
        <v>0.56000000000000005</v>
      </c>
      <c r="D272">
        <v>34</v>
      </c>
      <c r="E272">
        <v>13</v>
      </c>
      <c r="F272">
        <v>12</v>
      </c>
      <c r="G272">
        <v>9</v>
      </c>
    </row>
    <row r="273" spans="1:7" x14ac:dyDescent="0.2">
      <c r="A273">
        <v>272</v>
      </c>
      <c r="B273" t="s">
        <v>392</v>
      </c>
      <c r="C273">
        <v>0.56000000000000005</v>
      </c>
      <c r="D273">
        <v>38</v>
      </c>
      <c r="E273">
        <v>13</v>
      </c>
      <c r="F273">
        <v>16</v>
      </c>
      <c r="G273">
        <v>9</v>
      </c>
    </row>
    <row r="274" spans="1:7" x14ac:dyDescent="0.2">
      <c r="A274">
        <v>273</v>
      </c>
      <c r="B274" t="s">
        <v>446</v>
      </c>
      <c r="C274">
        <v>0.52</v>
      </c>
      <c r="D274">
        <v>32</v>
      </c>
      <c r="E274">
        <v>13</v>
      </c>
      <c r="F274">
        <v>15</v>
      </c>
      <c r="G274">
        <v>4</v>
      </c>
    </row>
    <row r="275" spans="1:7" x14ac:dyDescent="0.2">
      <c r="A275">
        <v>274</v>
      </c>
      <c r="B275" t="s">
        <v>203</v>
      </c>
      <c r="C275">
        <v>0.53</v>
      </c>
      <c r="D275">
        <v>29</v>
      </c>
      <c r="E275">
        <v>11</v>
      </c>
      <c r="F275">
        <v>13</v>
      </c>
      <c r="G275">
        <v>5</v>
      </c>
    </row>
    <row r="276" spans="1:7" x14ac:dyDescent="0.2">
      <c r="A276">
        <v>275</v>
      </c>
      <c r="B276" t="s">
        <v>37</v>
      </c>
      <c r="C276">
        <v>0.5</v>
      </c>
      <c r="D276">
        <v>27</v>
      </c>
      <c r="E276">
        <v>9</v>
      </c>
      <c r="F276">
        <v>13</v>
      </c>
      <c r="G276">
        <v>5</v>
      </c>
    </row>
    <row r="277" spans="1:7" x14ac:dyDescent="0.2">
      <c r="A277">
        <v>276</v>
      </c>
      <c r="B277" t="s">
        <v>582</v>
      </c>
      <c r="C277">
        <v>0.34</v>
      </c>
      <c r="D277">
        <v>2</v>
      </c>
      <c r="E277">
        <v>2</v>
      </c>
      <c r="F277">
        <v>0</v>
      </c>
      <c r="G277">
        <v>0</v>
      </c>
    </row>
    <row r="278" spans="1:7" x14ac:dyDescent="0.2">
      <c r="A278">
        <v>277</v>
      </c>
      <c r="B278" t="s">
        <v>450</v>
      </c>
      <c r="C278">
        <v>0.56999999999999995</v>
      </c>
      <c r="D278">
        <v>19</v>
      </c>
      <c r="E278">
        <v>6</v>
      </c>
      <c r="F278">
        <v>9</v>
      </c>
      <c r="G278">
        <v>4</v>
      </c>
    </row>
    <row r="279" spans="1:7" x14ac:dyDescent="0.2">
      <c r="A279">
        <v>278</v>
      </c>
      <c r="B279" t="s">
        <v>31</v>
      </c>
      <c r="C279">
        <v>0.56000000000000005</v>
      </c>
      <c r="D279">
        <v>39</v>
      </c>
      <c r="E279">
        <v>14</v>
      </c>
      <c r="F279">
        <v>16</v>
      </c>
      <c r="G279">
        <v>9</v>
      </c>
    </row>
    <row r="280" spans="1:7" x14ac:dyDescent="0.2">
      <c r="A280">
        <v>279</v>
      </c>
      <c r="B280" t="s">
        <v>593</v>
      </c>
      <c r="C280">
        <v>0.51</v>
      </c>
      <c r="D280">
        <v>22</v>
      </c>
      <c r="E280">
        <v>7</v>
      </c>
      <c r="F280">
        <v>13</v>
      </c>
      <c r="G280">
        <v>2</v>
      </c>
    </row>
    <row r="281" spans="1:7" x14ac:dyDescent="0.2">
      <c r="A281">
        <v>280</v>
      </c>
      <c r="B281" t="s">
        <v>184</v>
      </c>
      <c r="C281">
        <v>0.52</v>
      </c>
      <c r="D281">
        <v>40</v>
      </c>
      <c r="E281">
        <v>11</v>
      </c>
      <c r="F281">
        <v>19</v>
      </c>
      <c r="G281">
        <v>10</v>
      </c>
    </row>
    <row r="282" spans="1:7" x14ac:dyDescent="0.2">
      <c r="A282">
        <v>281</v>
      </c>
      <c r="B282" t="s">
        <v>601</v>
      </c>
      <c r="C282">
        <v>0.5</v>
      </c>
      <c r="D282">
        <v>22</v>
      </c>
      <c r="E282">
        <v>7</v>
      </c>
      <c r="F282">
        <v>10</v>
      </c>
      <c r="G282">
        <v>5</v>
      </c>
    </row>
    <row r="283" spans="1:7" x14ac:dyDescent="0.2">
      <c r="A283">
        <v>282</v>
      </c>
      <c r="B283" t="s">
        <v>1221</v>
      </c>
      <c r="C283">
        <v>0.6</v>
      </c>
      <c r="D283">
        <v>19</v>
      </c>
      <c r="E283">
        <v>5</v>
      </c>
      <c r="F283">
        <v>9</v>
      </c>
      <c r="G283">
        <v>5</v>
      </c>
    </row>
    <row r="284" spans="1:7" x14ac:dyDescent="0.2">
      <c r="A284">
        <v>283</v>
      </c>
      <c r="B284" t="s">
        <v>411</v>
      </c>
      <c r="C284">
        <v>0.56999999999999995</v>
      </c>
      <c r="D284">
        <v>30</v>
      </c>
      <c r="E284">
        <v>10</v>
      </c>
      <c r="F284">
        <v>13</v>
      </c>
      <c r="G284">
        <v>7</v>
      </c>
    </row>
    <row r="285" spans="1:7" x14ac:dyDescent="0.2">
      <c r="A285">
        <v>284</v>
      </c>
      <c r="B285" t="s">
        <v>631</v>
      </c>
      <c r="C285">
        <v>0.56000000000000005</v>
      </c>
      <c r="D285">
        <v>41</v>
      </c>
      <c r="E285">
        <v>14</v>
      </c>
      <c r="F285">
        <v>18</v>
      </c>
      <c r="G285">
        <v>9</v>
      </c>
    </row>
    <row r="286" spans="1:7" x14ac:dyDescent="0.2">
      <c r="A286">
        <v>285</v>
      </c>
      <c r="B286" t="s">
        <v>605</v>
      </c>
      <c r="C286">
        <v>0.54</v>
      </c>
      <c r="D286">
        <v>22</v>
      </c>
      <c r="E286">
        <v>7</v>
      </c>
      <c r="F286">
        <v>8</v>
      </c>
      <c r="G286">
        <v>7</v>
      </c>
    </row>
    <row r="287" spans="1:7" x14ac:dyDescent="0.2">
      <c r="A287">
        <v>286</v>
      </c>
      <c r="B287" t="s">
        <v>213</v>
      </c>
      <c r="C287">
        <v>0.54</v>
      </c>
      <c r="D287">
        <v>32</v>
      </c>
      <c r="E287">
        <v>10</v>
      </c>
      <c r="F287">
        <v>16</v>
      </c>
      <c r="G287">
        <v>6</v>
      </c>
    </row>
    <row r="288" spans="1:7" x14ac:dyDescent="0.2">
      <c r="A288">
        <v>287</v>
      </c>
      <c r="B288" t="s">
        <v>419</v>
      </c>
      <c r="C288">
        <v>0.51</v>
      </c>
      <c r="D288">
        <v>20</v>
      </c>
      <c r="E288">
        <v>4</v>
      </c>
      <c r="F288">
        <v>12</v>
      </c>
      <c r="G288">
        <v>4</v>
      </c>
    </row>
    <row r="289" spans="1:7" x14ac:dyDescent="0.2">
      <c r="A289">
        <v>288</v>
      </c>
      <c r="B289" t="s">
        <v>1235</v>
      </c>
      <c r="C289">
        <v>0.54</v>
      </c>
      <c r="D289">
        <v>30</v>
      </c>
      <c r="E289">
        <v>10</v>
      </c>
      <c r="F289">
        <v>15</v>
      </c>
      <c r="G289">
        <v>5</v>
      </c>
    </row>
    <row r="290" spans="1:7" x14ac:dyDescent="0.2">
      <c r="A290">
        <v>289</v>
      </c>
      <c r="B290" t="s">
        <v>24</v>
      </c>
      <c r="C290">
        <v>0.53</v>
      </c>
      <c r="D290">
        <v>34</v>
      </c>
      <c r="E290">
        <v>14</v>
      </c>
      <c r="F290">
        <v>12</v>
      </c>
      <c r="G290">
        <v>8</v>
      </c>
    </row>
    <row r="291" spans="1:7" x14ac:dyDescent="0.2">
      <c r="A291">
        <v>290</v>
      </c>
      <c r="B291" t="s">
        <v>1242</v>
      </c>
      <c r="C291">
        <v>0.56000000000000005</v>
      </c>
      <c r="D291">
        <v>28</v>
      </c>
      <c r="E291">
        <v>8</v>
      </c>
      <c r="F291">
        <v>11</v>
      </c>
      <c r="G291">
        <v>9</v>
      </c>
    </row>
    <row r="292" spans="1:7" x14ac:dyDescent="0.2">
      <c r="A292">
        <v>291</v>
      </c>
      <c r="B292" t="s">
        <v>542</v>
      </c>
      <c r="C292">
        <v>0.59</v>
      </c>
      <c r="D292">
        <v>8</v>
      </c>
      <c r="E292">
        <v>1</v>
      </c>
      <c r="F292">
        <v>7</v>
      </c>
      <c r="G292">
        <v>0</v>
      </c>
    </row>
    <row r="293" spans="1:7" x14ac:dyDescent="0.2">
      <c r="A293">
        <v>292</v>
      </c>
      <c r="B293" t="s">
        <v>209</v>
      </c>
      <c r="C293">
        <v>0.54</v>
      </c>
      <c r="D293">
        <v>25</v>
      </c>
      <c r="E293">
        <v>8</v>
      </c>
      <c r="F293">
        <v>12</v>
      </c>
      <c r="G293">
        <v>5</v>
      </c>
    </row>
    <row r="294" spans="1:7" x14ac:dyDescent="0.2">
      <c r="A294">
        <v>293</v>
      </c>
      <c r="B294" t="s">
        <v>375</v>
      </c>
      <c r="C294">
        <v>0.43</v>
      </c>
      <c r="D294">
        <v>18</v>
      </c>
      <c r="E294">
        <v>7</v>
      </c>
      <c r="F294">
        <v>10</v>
      </c>
      <c r="G294">
        <v>1</v>
      </c>
    </row>
    <row r="295" spans="1:7" x14ac:dyDescent="0.2">
      <c r="A295">
        <v>294</v>
      </c>
      <c r="B295" t="s">
        <v>647</v>
      </c>
      <c r="C295">
        <v>0.57999999999999996</v>
      </c>
      <c r="D295">
        <v>31</v>
      </c>
      <c r="E295">
        <v>9</v>
      </c>
      <c r="F295">
        <v>15</v>
      </c>
      <c r="G295">
        <v>7</v>
      </c>
    </row>
    <row r="296" spans="1:7" x14ac:dyDescent="0.2">
      <c r="A296">
        <v>295</v>
      </c>
      <c r="B296" t="s">
        <v>633</v>
      </c>
      <c r="C296">
        <v>0.57999999999999996</v>
      </c>
      <c r="D296">
        <v>19</v>
      </c>
      <c r="E296">
        <v>4</v>
      </c>
      <c r="F296">
        <v>10</v>
      </c>
      <c r="G296">
        <v>5</v>
      </c>
    </row>
    <row r="297" spans="1:7" x14ac:dyDescent="0.2">
      <c r="A297">
        <v>296</v>
      </c>
      <c r="B297" t="s">
        <v>1249</v>
      </c>
      <c r="C297">
        <v>0.52</v>
      </c>
      <c r="D297">
        <v>27</v>
      </c>
      <c r="E297">
        <v>11</v>
      </c>
      <c r="F297">
        <v>12</v>
      </c>
      <c r="G297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021D-A4BB-FB4E-9124-9CD5F1DFAF41}">
  <dimension ref="A1:F297"/>
  <sheetViews>
    <sheetView topLeftCell="B275" workbookViewId="0">
      <selection activeCell="B112" sqref="B112"/>
    </sheetView>
  </sheetViews>
  <sheetFormatPr baseColWidth="10" defaultColWidth="8.83203125" defaultRowHeight="15" x14ac:dyDescent="0.2"/>
  <cols>
    <col min="1" max="1" width="4.1640625" bestFit="1" customWidth="1"/>
    <col min="2" max="2" width="32.6640625" bestFit="1" customWidth="1"/>
    <col min="3" max="3" width="100" bestFit="1" customWidth="1"/>
    <col min="4" max="5" width="15.83203125" bestFit="1" customWidth="1"/>
    <col min="6" max="6" width="7.5" bestFit="1" customWidth="1"/>
  </cols>
  <sheetData>
    <row r="1" spans="1:6" x14ac:dyDescent="0.2">
      <c r="A1" s="1" t="s">
        <v>0</v>
      </c>
      <c r="B1" s="1" t="s">
        <v>1259</v>
      </c>
      <c r="C1" s="1" t="s">
        <v>1258</v>
      </c>
      <c r="D1" s="1" t="s">
        <v>1257</v>
      </c>
      <c r="E1" s="1" t="s">
        <v>1256</v>
      </c>
    </row>
    <row r="2" spans="1:6" x14ac:dyDescent="0.2">
      <c r="A2">
        <v>1</v>
      </c>
      <c r="B2" t="s">
        <v>321</v>
      </c>
      <c r="C2" t="s">
        <v>321</v>
      </c>
      <c r="D2" s="3">
        <v>44021.664640134222</v>
      </c>
      <c r="E2" s="3">
        <v>44021.664640134528</v>
      </c>
      <c r="F2" s="2" t="e">
        <f t="shared" ref="F2:F65" si="0">D2-C2</f>
        <v>#VALUE!</v>
      </c>
    </row>
    <row r="3" spans="1:6" x14ac:dyDescent="0.2">
      <c r="A3">
        <v>2</v>
      </c>
      <c r="B3" t="s">
        <v>1255</v>
      </c>
      <c r="C3" t="s">
        <v>272</v>
      </c>
      <c r="D3" s="3">
        <v>44021.664640163661</v>
      </c>
      <c r="E3" s="3">
        <v>44021.664640163894</v>
      </c>
      <c r="F3" s="2" t="e">
        <f t="shared" si="0"/>
        <v>#VALUE!</v>
      </c>
    </row>
    <row r="4" spans="1:6" x14ac:dyDescent="0.2">
      <c r="A4">
        <v>3</v>
      </c>
      <c r="B4" t="s">
        <v>43</v>
      </c>
      <c r="C4" t="s">
        <v>43</v>
      </c>
      <c r="D4" s="3">
        <v>44021.664640192823</v>
      </c>
      <c r="E4" s="3">
        <v>44021.664640193041</v>
      </c>
      <c r="F4" s="2" t="e">
        <f t="shared" si="0"/>
        <v>#VALUE!</v>
      </c>
    </row>
    <row r="5" spans="1:6" x14ac:dyDescent="0.2">
      <c r="A5">
        <v>4</v>
      </c>
      <c r="B5" t="s">
        <v>304</v>
      </c>
      <c r="C5" t="s">
        <v>304</v>
      </c>
      <c r="D5" s="3">
        <v>44021.664640222931</v>
      </c>
      <c r="E5" s="3">
        <v>44021.664640223149</v>
      </c>
      <c r="F5" s="2" t="e">
        <f t="shared" si="0"/>
        <v>#VALUE!</v>
      </c>
    </row>
    <row r="6" spans="1:6" x14ac:dyDescent="0.2">
      <c r="A6">
        <v>5</v>
      </c>
      <c r="B6" t="s">
        <v>1254</v>
      </c>
      <c r="C6" t="s">
        <v>106</v>
      </c>
      <c r="D6" s="3">
        <v>44021.664640251889</v>
      </c>
      <c r="E6" s="3">
        <v>44021.664640252107</v>
      </c>
      <c r="F6" s="2" t="e">
        <f t="shared" si="0"/>
        <v>#VALUE!</v>
      </c>
    </row>
    <row r="7" spans="1:6" x14ac:dyDescent="0.2">
      <c r="A7">
        <v>6</v>
      </c>
      <c r="B7" t="s">
        <v>628</v>
      </c>
      <c r="C7" t="s">
        <v>628</v>
      </c>
      <c r="D7" s="3">
        <v>44021.664640280913</v>
      </c>
      <c r="E7" s="3">
        <v>44021.664640281131</v>
      </c>
      <c r="F7" s="2" t="e">
        <f t="shared" si="0"/>
        <v>#VALUE!</v>
      </c>
    </row>
    <row r="8" spans="1:6" x14ac:dyDescent="0.2">
      <c r="A8">
        <v>7</v>
      </c>
      <c r="B8" t="s">
        <v>405</v>
      </c>
      <c r="C8" t="s">
        <v>405</v>
      </c>
      <c r="D8" s="3">
        <v>44021.664640310657</v>
      </c>
      <c r="E8" s="3">
        <v>44021.664640310868</v>
      </c>
      <c r="F8" s="2" t="e">
        <f t="shared" si="0"/>
        <v>#VALUE!</v>
      </c>
    </row>
    <row r="9" spans="1:6" x14ac:dyDescent="0.2">
      <c r="A9">
        <v>8</v>
      </c>
      <c r="B9" t="s">
        <v>356</v>
      </c>
      <c r="C9" t="s">
        <v>356</v>
      </c>
      <c r="D9" s="3">
        <v>44021.664640339513</v>
      </c>
      <c r="E9" s="3">
        <v>44021.664640339732</v>
      </c>
      <c r="F9" s="2" t="e">
        <f t="shared" si="0"/>
        <v>#VALUE!</v>
      </c>
    </row>
    <row r="10" spans="1:6" x14ac:dyDescent="0.2">
      <c r="A10">
        <v>9</v>
      </c>
      <c r="B10" t="s">
        <v>188</v>
      </c>
      <c r="C10" t="s">
        <v>188</v>
      </c>
      <c r="D10" s="3">
        <v>44021.664640368253</v>
      </c>
      <c r="E10" s="3">
        <v>44021.664640368457</v>
      </c>
      <c r="F10" s="2" t="e">
        <f t="shared" si="0"/>
        <v>#VALUE!</v>
      </c>
    </row>
    <row r="11" spans="1:6" x14ac:dyDescent="0.2">
      <c r="A11">
        <v>10</v>
      </c>
      <c r="B11" t="s">
        <v>373</v>
      </c>
      <c r="C11" t="s">
        <v>373</v>
      </c>
      <c r="D11" s="3">
        <v>44021.664640402509</v>
      </c>
      <c r="E11" s="3">
        <v>44021.664640402727</v>
      </c>
      <c r="F11" s="2" t="e">
        <f t="shared" si="0"/>
        <v>#VALUE!</v>
      </c>
    </row>
    <row r="12" spans="1:6" x14ac:dyDescent="0.2">
      <c r="A12">
        <v>11</v>
      </c>
      <c r="B12" t="s">
        <v>547</v>
      </c>
      <c r="C12" t="s">
        <v>547</v>
      </c>
      <c r="D12" s="3">
        <v>44021.664640431693</v>
      </c>
      <c r="E12" s="3">
        <v>44021.664640431904</v>
      </c>
      <c r="F12" s="2" t="e">
        <f t="shared" si="0"/>
        <v>#VALUE!</v>
      </c>
    </row>
    <row r="13" spans="1:6" x14ac:dyDescent="0.2">
      <c r="A13">
        <v>12</v>
      </c>
      <c r="B13" t="s">
        <v>643</v>
      </c>
      <c r="C13" t="s">
        <v>643</v>
      </c>
      <c r="D13" s="3">
        <v>44021.664640460564</v>
      </c>
      <c r="E13" s="3">
        <v>44021.664640460767</v>
      </c>
      <c r="F13" s="2" t="e">
        <f t="shared" si="0"/>
        <v>#VALUE!</v>
      </c>
    </row>
    <row r="14" spans="1:6" x14ac:dyDescent="0.2">
      <c r="A14">
        <v>13</v>
      </c>
      <c r="B14" t="s">
        <v>89</v>
      </c>
      <c r="C14" t="s">
        <v>89</v>
      </c>
      <c r="D14" s="3">
        <v>44021.664640490322</v>
      </c>
      <c r="E14" s="3">
        <v>44021.66464049054</v>
      </c>
      <c r="F14" s="2" t="e">
        <f t="shared" si="0"/>
        <v>#VALUE!</v>
      </c>
    </row>
    <row r="15" spans="1:6" x14ac:dyDescent="0.2">
      <c r="A15">
        <v>14</v>
      </c>
      <c r="B15" t="s">
        <v>100</v>
      </c>
      <c r="C15" t="s">
        <v>100</v>
      </c>
      <c r="D15" s="3">
        <v>44021.664640519237</v>
      </c>
      <c r="E15" s="3">
        <v>44021.66464051947</v>
      </c>
      <c r="F15" s="2" t="e">
        <f t="shared" si="0"/>
        <v>#VALUE!</v>
      </c>
    </row>
    <row r="16" spans="1:6" x14ac:dyDescent="0.2">
      <c r="A16">
        <v>15</v>
      </c>
      <c r="B16" t="s">
        <v>626</v>
      </c>
      <c r="C16" t="s">
        <v>626</v>
      </c>
      <c r="D16" s="3">
        <v>44021.664640548428</v>
      </c>
      <c r="E16" s="3">
        <v>44021.664640548632</v>
      </c>
      <c r="F16" s="2" t="e">
        <f t="shared" si="0"/>
        <v>#VALUE!</v>
      </c>
    </row>
    <row r="17" spans="1:6" x14ac:dyDescent="0.2">
      <c r="A17">
        <v>16</v>
      </c>
      <c r="B17" t="s">
        <v>125</v>
      </c>
      <c r="C17" t="s">
        <v>125</v>
      </c>
      <c r="D17" s="3">
        <v>44021.66464057823</v>
      </c>
      <c r="E17" s="3">
        <v>44021.664640578427</v>
      </c>
      <c r="F17" s="2" t="e">
        <f t="shared" si="0"/>
        <v>#VALUE!</v>
      </c>
    </row>
    <row r="18" spans="1:6" x14ac:dyDescent="0.2">
      <c r="A18">
        <v>17</v>
      </c>
      <c r="B18" t="s">
        <v>24</v>
      </c>
      <c r="C18" t="s">
        <v>24</v>
      </c>
      <c r="D18" s="3">
        <v>44021.664640607109</v>
      </c>
      <c r="E18" s="3">
        <v>44021.664640607312</v>
      </c>
      <c r="F18" s="2" t="e">
        <f t="shared" si="0"/>
        <v>#VALUE!</v>
      </c>
    </row>
    <row r="19" spans="1:6" x14ac:dyDescent="0.2">
      <c r="A19">
        <v>18</v>
      </c>
      <c r="B19" t="s">
        <v>268</v>
      </c>
      <c r="C19" t="s">
        <v>268</v>
      </c>
      <c r="D19" s="3">
        <v>44021.664640636896</v>
      </c>
      <c r="E19" s="3">
        <v>44021.664640637107</v>
      </c>
      <c r="F19" s="2" t="e">
        <f t="shared" si="0"/>
        <v>#VALUE!</v>
      </c>
    </row>
    <row r="20" spans="1:6" x14ac:dyDescent="0.2">
      <c r="A20">
        <v>19</v>
      </c>
      <c r="B20" t="s">
        <v>500</v>
      </c>
      <c r="C20" t="s">
        <v>500</v>
      </c>
      <c r="D20" s="3">
        <v>44021.664640665993</v>
      </c>
      <c r="E20" s="3">
        <v>44021.664640666218</v>
      </c>
      <c r="F20" s="2" t="e">
        <f t="shared" si="0"/>
        <v>#VALUE!</v>
      </c>
    </row>
    <row r="21" spans="1:6" x14ac:dyDescent="0.2">
      <c r="A21">
        <v>20</v>
      </c>
      <c r="B21" t="s">
        <v>190</v>
      </c>
      <c r="C21" t="s">
        <v>190</v>
      </c>
      <c r="D21" s="3">
        <v>44021.664640695068</v>
      </c>
      <c r="E21" s="3">
        <v>44021.664640695279</v>
      </c>
      <c r="F21" s="2" t="e">
        <f t="shared" si="0"/>
        <v>#VALUE!</v>
      </c>
    </row>
    <row r="22" spans="1:6" x14ac:dyDescent="0.2">
      <c r="A22">
        <v>21</v>
      </c>
      <c r="B22" t="s">
        <v>1253</v>
      </c>
      <c r="C22" t="s">
        <v>274</v>
      </c>
      <c r="D22" s="3">
        <v>44021.664640724957</v>
      </c>
      <c r="E22" s="3">
        <v>44021.664640725183</v>
      </c>
      <c r="F22" s="2" t="e">
        <f t="shared" si="0"/>
        <v>#VALUE!</v>
      </c>
    </row>
    <row r="23" spans="1:6" x14ac:dyDescent="0.2">
      <c r="A23">
        <v>22</v>
      </c>
      <c r="B23" t="s">
        <v>1252</v>
      </c>
      <c r="C23" t="s">
        <v>386</v>
      </c>
      <c r="D23" s="3">
        <v>44021.664640753763</v>
      </c>
      <c r="E23" s="3">
        <v>44021.664640753959</v>
      </c>
      <c r="F23" s="2" t="e">
        <f t="shared" si="0"/>
        <v>#VALUE!</v>
      </c>
    </row>
    <row r="24" spans="1:6" x14ac:dyDescent="0.2">
      <c r="A24">
        <v>23</v>
      </c>
      <c r="B24" t="s">
        <v>490</v>
      </c>
      <c r="C24" t="s">
        <v>490</v>
      </c>
      <c r="D24" s="3">
        <v>44021.66464078339</v>
      </c>
      <c r="E24" s="3">
        <v>44021.664640783601</v>
      </c>
      <c r="F24" s="2" t="e">
        <f t="shared" si="0"/>
        <v>#VALUE!</v>
      </c>
    </row>
    <row r="25" spans="1:6" x14ac:dyDescent="0.2">
      <c r="A25">
        <v>24</v>
      </c>
      <c r="B25" t="s">
        <v>534</v>
      </c>
      <c r="C25" t="s">
        <v>534</v>
      </c>
      <c r="D25" s="3">
        <v>44021.664640813513</v>
      </c>
      <c r="E25" s="3">
        <v>44021.664640813717</v>
      </c>
      <c r="F25" s="2" t="e">
        <f t="shared" si="0"/>
        <v>#VALUE!</v>
      </c>
    </row>
    <row r="26" spans="1:6" x14ac:dyDescent="0.2">
      <c r="A26">
        <v>25</v>
      </c>
      <c r="B26" t="s">
        <v>460</v>
      </c>
      <c r="C26" t="s">
        <v>460</v>
      </c>
      <c r="D26" s="3">
        <v>44021.664640842428</v>
      </c>
      <c r="E26" s="3">
        <v>44021.664640842639</v>
      </c>
      <c r="F26" s="2" t="e">
        <f t="shared" si="0"/>
        <v>#VALUE!</v>
      </c>
    </row>
    <row r="27" spans="1:6" x14ac:dyDescent="0.2">
      <c r="A27">
        <v>26</v>
      </c>
      <c r="B27" t="s">
        <v>521</v>
      </c>
      <c r="C27" t="s">
        <v>521</v>
      </c>
      <c r="D27" s="3">
        <v>44021.664640871772</v>
      </c>
      <c r="E27" s="3">
        <v>44021.664640871983</v>
      </c>
      <c r="F27" s="2" t="e">
        <f t="shared" si="0"/>
        <v>#VALUE!</v>
      </c>
    </row>
    <row r="28" spans="1:6" x14ac:dyDescent="0.2">
      <c r="A28">
        <v>27</v>
      </c>
      <c r="B28" t="s">
        <v>1251</v>
      </c>
      <c r="C28" t="s">
        <v>348</v>
      </c>
      <c r="D28" s="3">
        <v>44021.664640902258</v>
      </c>
      <c r="E28" s="3">
        <v>44021.664640902483</v>
      </c>
      <c r="F28" s="2" t="e">
        <f t="shared" si="0"/>
        <v>#VALUE!</v>
      </c>
    </row>
    <row r="29" spans="1:6" x14ac:dyDescent="0.2">
      <c r="A29">
        <v>28</v>
      </c>
      <c r="B29" t="s">
        <v>31</v>
      </c>
      <c r="C29" t="s">
        <v>31</v>
      </c>
      <c r="D29" s="3">
        <v>44021.664640931551</v>
      </c>
      <c r="E29" s="3">
        <v>44021.664640931762</v>
      </c>
      <c r="F29" s="2" t="e">
        <f t="shared" si="0"/>
        <v>#VALUE!</v>
      </c>
    </row>
    <row r="30" spans="1:6" x14ac:dyDescent="0.2">
      <c r="A30">
        <v>29</v>
      </c>
      <c r="B30" t="s">
        <v>473</v>
      </c>
      <c r="C30" t="s">
        <v>473</v>
      </c>
      <c r="D30" s="3">
        <v>44021.66464096064</v>
      </c>
      <c r="E30" s="3">
        <v>44021.664640960837</v>
      </c>
      <c r="F30" s="2" t="e">
        <f t="shared" si="0"/>
        <v>#VALUE!</v>
      </c>
    </row>
    <row r="31" spans="1:6" x14ac:dyDescent="0.2">
      <c r="A31">
        <v>30</v>
      </c>
      <c r="B31" t="s">
        <v>448</v>
      </c>
      <c r="C31" t="s">
        <v>448</v>
      </c>
      <c r="D31" s="3">
        <v>44021.664640991068</v>
      </c>
      <c r="E31" s="3">
        <v>44021.664640991272</v>
      </c>
      <c r="F31" s="2" t="e">
        <f t="shared" si="0"/>
        <v>#VALUE!</v>
      </c>
    </row>
    <row r="32" spans="1:6" x14ac:dyDescent="0.2">
      <c r="A32">
        <v>31</v>
      </c>
      <c r="B32" t="s">
        <v>297</v>
      </c>
      <c r="C32" t="s">
        <v>297</v>
      </c>
      <c r="D32" s="3">
        <v>44021.664641020208</v>
      </c>
      <c r="E32" s="3">
        <v>44021.664641020419</v>
      </c>
      <c r="F32" s="2" t="e">
        <f t="shared" si="0"/>
        <v>#VALUE!</v>
      </c>
    </row>
    <row r="33" spans="1:6" x14ac:dyDescent="0.2">
      <c r="A33">
        <v>32</v>
      </c>
      <c r="B33" t="s">
        <v>1250</v>
      </c>
      <c r="C33" t="s">
        <v>346</v>
      </c>
      <c r="D33" s="3">
        <v>44021.664641049239</v>
      </c>
      <c r="E33" s="3">
        <v>44021.664641049458</v>
      </c>
      <c r="F33" s="2" t="e">
        <f t="shared" si="0"/>
        <v>#VALUE!</v>
      </c>
    </row>
    <row r="34" spans="1:6" x14ac:dyDescent="0.2">
      <c r="A34">
        <v>33</v>
      </c>
      <c r="B34" t="s">
        <v>306</v>
      </c>
      <c r="C34" t="s">
        <v>306</v>
      </c>
      <c r="D34" s="3">
        <v>44021.66464107942</v>
      </c>
      <c r="E34" s="3">
        <v>44021.664641079631</v>
      </c>
      <c r="F34" s="2" t="e">
        <f t="shared" si="0"/>
        <v>#VALUE!</v>
      </c>
    </row>
    <row r="35" spans="1:6" x14ac:dyDescent="0.2">
      <c r="A35">
        <v>34</v>
      </c>
      <c r="B35" t="s">
        <v>354</v>
      </c>
      <c r="C35" t="s">
        <v>354</v>
      </c>
      <c r="D35" s="3">
        <v>44021.664641108277</v>
      </c>
      <c r="E35" s="3">
        <v>44021.66464110848</v>
      </c>
      <c r="F35" s="2" t="e">
        <f t="shared" si="0"/>
        <v>#VALUE!</v>
      </c>
    </row>
    <row r="36" spans="1:6" x14ac:dyDescent="0.2">
      <c r="A36">
        <v>35</v>
      </c>
      <c r="B36" t="s">
        <v>1249</v>
      </c>
      <c r="C36" t="s">
        <v>536</v>
      </c>
      <c r="D36" s="3">
        <v>44021.664641137897</v>
      </c>
      <c r="E36" s="3">
        <v>44021.664641138123</v>
      </c>
      <c r="F36" s="2" t="e">
        <f t="shared" si="0"/>
        <v>#VALUE!</v>
      </c>
    </row>
    <row r="37" spans="1:6" x14ac:dyDescent="0.2">
      <c r="A37">
        <v>36</v>
      </c>
      <c r="B37" t="s">
        <v>1248</v>
      </c>
      <c r="C37" t="s">
        <v>169</v>
      </c>
      <c r="D37" s="3">
        <v>44021.664641167277</v>
      </c>
      <c r="E37" s="3">
        <v>44021.664641167488</v>
      </c>
      <c r="F37" s="2" t="e">
        <f t="shared" si="0"/>
        <v>#VALUE!</v>
      </c>
    </row>
    <row r="38" spans="1:6" x14ac:dyDescent="0.2">
      <c r="A38">
        <v>37</v>
      </c>
      <c r="B38" t="s">
        <v>379</v>
      </c>
      <c r="C38" t="s">
        <v>379</v>
      </c>
      <c r="D38" s="3">
        <v>44021.664641196643</v>
      </c>
      <c r="E38" s="3">
        <v>44021.664641196847</v>
      </c>
      <c r="F38" s="2" t="e">
        <f t="shared" si="0"/>
        <v>#VALUE!</v>
      </c>
    </row>
    <row r="39" spans="1:6" x14ac:dyDescent="0.2">
      <c r="A39">
        <v>38</v>
      </c>
      <c r="B39" t="s">
        <v>593</v>
      </c>
      <c r="C39" t="s">
        <v>593</v>
      </c>
      <c r="D39" s="3">
        <v>44021.664641227013</v>
      </c>
      <c r="E39" s="3">
        <v>44021.664641227217</v>
      </c>
      <c r="F39" s="2" t="e">
        <f t="shared" si="0"/>
        <v>#VALUE!</v>
      </c>
    </row>
    <row r="40" spans="1:6" x14ac:dyDescent="0.2">
      <c r="A40">
        <v>39</v>
      </c>
      <c r="B40" t="s">
        <v>144</v>
      </c>
      <c r="C40" t="s">
        <v>144</v>
      </c>
      <c r="D40" s="3">
        <v>44021.664641256233</v>
      </c>
      <c r="E40" s="3">
        <v>44021.664641256437</v>
      </c>
      <c r="F40" s="2" t="e">
        <f t="shared" si="0"/>
        <v>#VALUE!</v>
      </c>
    </row>
    <row r="41" spans="1:6" x14ac:dyDescent="0.2">
      <c r="A41">
        <v>40</v>
      </c>
      <c r="B41" t="s">
        <v>92</v>
      </c>
      <c r="C41" t="s">
        <v>92</v>
      </c>
      <c r="D41" s="3">
        <v>44021.664641285541</v>
      </c>
      <c r="E41" s="3">
        <v>44021.664641285752</v>
      </c>
      <c r="F41" s="2" t="e">
        <f t="shared" si="0"/>
        <v>#VALUE!</v>
      </c>
    </row>
    <row r="42" spans="1:6" x14ac:dyDescent="0.2">
      <c r="A42">
        <v>41</v>
      </c>
      <c r="B42" t="s">
        <v>578</v>
      </c>
      <c r="C42" t="s">
        <v>578</v>
      </c>
      <c r="D42" s="3">
        <v>44021.664641316733</v>
      </c>
      <c r="E42" s="3">
        <v>44021.664641316936</v>
      </c>
      <c r="F42" s="2" t="e">
        <f t="shared" si="0"/>
        <v>#VALUE!</v>
      </c>
    </row>
    <row r="43" spans="1:6" x14ac:dyDescent="0.2">
      <c r="A43">
        <v>42</v>
      </c>
      <c r="B43" t="s">
        <v>382</v>
      </c>
      <c r="C43" t="s">
        <v>382</v>
      </c>
      <c r="D43" s="3">
        <v>44021.664641346033</v>
      </c>
      <c r="E43" s="3">
        <v>44021.664641346237</v>
      </c>
      <c r="F43" s="2" t="e">
        <f t="shared" si="0"/>
        <v>#VALUE!</v>
      </c>
    </row>
    <row r="44" spans="1:6" x14ac:dyDescent="0.2">
      <c r="A44">
        <v>43</v>
      </c>
      <c r="B44" t="s">
        <v>83</v>
      </c>
      <c r="C44" t="s">
        <v>83</v>
      </c>
      <c r="D44" s="3">
        <v>44021.664641375333</v>
      </c>
      <c r="E44" s="3">
        <v>44021.664641375537</v>
      </c>
      <c r="F44" s="2" t="e">
        <f t="shared" si="0"/>
        <v>#VALUE!</v>
      </c>
    </row>
    <row r="45" spans="1:6" x14ac:dyDescent="0.2">
      <c r="A45">
        <v>44</v>
      </c>
      <c r="B45" t="s">
        <v>1247</v>
      </c>
      <c r="C45" t="s">
        <v>66</v>
      </c>
      <c r="D45" s="3">
        <v>44021.664641409618</v>
      </c>
      <c r="E45" s="3">
        <v>44021.664641409829</v>
      </c>
      <c r="F45" s="2" t="e">
        <f t="shared" si="0"/>
        <v>#VALUE!</v>
      </c>
    </row>
    <row r="46" spans="1:6" x14ac:dyDescent="0.2">
      <c r="A46">
        <v>45</v>
      </c>
      <c r="B46" t="s">
        <v>434</v>
      </c>
      <c r="C46" t="s">
        <v>434</v>
      </c>
      <c r="D46" s="3">
        <v>44021.664641438852</v>
      </c>
      <c r="E46" s="3">
        <v>44021.664641439063</v>
      </c>
      <c r="F46" s="2" t="e">
        <f t="shared" si="0"/>
        <v>#VALUE!</v>
      </c>
    </row>
    <row r="47" spans="1:6" x14ac:dyDescent="0.2">
      <c r="A47">
        <v>46</v>
      </c>
      <c r="B47" t="s">
        <v>1246</v>
      </c>
      <c r="C47" t="s">
        <v>182</v>
      </c>
      <c r="D47" s="3">
        <v>44021.664641468356</v>
      </c>
      <c r="E47" s="3">
        <v>44021.664641468567</v>
      </c>
      <c r="F47" s="2" t="e">
        <f t="shared" si="0"/>
        <v>#VALUE!</v>
      </c>
    </row>
    <row r="48" spans="1:6" x14ac:dyDescent="0.2">
      <c r="A48">
        <v>47</v>
      </c>
      <c r="B48" t="s">
        <v>180</v>
      </c>
      <c r="C48" t="s">
        <v>180</v>
      </c>
      <c r="D48" s="3">
        <v>44021.664641499687</v>
      </c>
      <c r="E48" s="3">
        <v>44021.664641499898</v>
      </c>
      <c r="F48" s="2" t="e">
        <f t="shared" si="0"/>
        <v>#VALUE!</v>
      </c>
    </row>
    <row r="49" spans="1:6" x14ac:dyDescent="0.2">
      <c r="A49">
        <v>48</v>
      </c>
      <c r="B49" t="s">
        <v>574</v>
      </c>
      <c r="C49" t="s">
        <v>574</v>
      </c>
      <c r="D49" s="3">
        <v>44021.664641528863</v>
      </c>
      <c r="E49" s="3">
        <v>44021.664641529067</v>
      </c>
      <c r="F49" s="2" t="e">
        <f t="shared" si="0"/>
        <v>#VALUE!</v>
      </c>
    </row>
    <row r="50" spans="1:6" x14ac:dyDescent="0.2">
      <c r="A50">
        <v>49</v>
      </c>
      <c r="B50" t="s">
        <v>442</v>
      </c>
      <c r="C50" t="s">
        <v>442</v>
      </c>
      <c r="D50" s="3">
        <v>44021.664641558273</v>
      </c>
      <c r="E50" s="3">
        <v>44021.664641558469</v>
      </c>
      <c r="F50" s="2" t="e">
        <f t="shared" si="0"/>
        <v>#VALUE!</v>
      </c>
    </row>
    <row r="51" spans="1:6" x14ac:dyDescent="0.2">
      <c r="A51">
        <v>50</v>
      </c>
      <c r="B51" t="s">
        <v>1245</v>
      </c>
      <c r="C51" t="s">
        <v>652</v>
      </c>
      <c r="D51" s="3">
        <v>44021.66464158793</v>
      </c>
      <c r="E51" s="3">
        <v>44021.664641588162</v>
      </c>
      <c r="F51" s="2" t="e">
        <f t="shared" si="0"/>
        <v>#VALUE!</v>
      </c>
    </row>
    <row r="52" spans="1:6" x14ac:dyDescent="0.2">
      <c r="A52">
        <v>51</v>
      </c>
      <c r="B52" t="s">
        <v>639</v>
      </c>
      <c r="C52" t="s">
        <v>639</v>
      </c>
      <c r="D52" s="3">
        <v>44021.664641617012</v>
      </c>
      <c r="E52" s="3">
        <v>44021.664641617223</v>
      </c>
      <c r="F52" s="2" t="e">
        <f t="shared" si="0"/>
        <v>#VALUE!</v>
      </c>
    </row>
    <row r="53" spans="1:6" x14ac:dyDescent="0.2">
      <c r="A53">
        <v>52</v>
      </c>
      <c r="B53" t="s">
        <v>1244</v>
      </c>
      <c r="C53" t="s">
        <v>283</v>
      </c>
      <c r="D53" s="3">
        <v>44021.664641646319</v>
      </c>
      <c r="E53" s="3">
        <v>44021.66464164653</v>
      </c>
      <c r="F53" s="2" t="e">
        <f t="shared" si="0"/>
        <v>#VALUE!</v>
      </c>
    </row>
    <row r="54" spans="1:6" x14ac:dyDescent="0.2">
      <c r="A54">
        <v>53</v>
      </c>
      <c r="B54" t="s">
        <v>119</v>
      </c>
      <c r="C54" t="s">
        <v>119</v>
      </c>
      <c r="D54" s="3">
        <v>44021.664641676172</v>
      </c>
      <c r="E54" s="3">
        <v>44021.664641676369</v>
      </c>
      <c r="F54" s="2" t="e">
        <f t="shared" si="0"/>
        <v>#VALUE!</v>
      </c>
    </row>
    <row r="55" spans="1:6" x14ac:dyDescent="0.2">
      <c r="A55">
        <v>54</v>
      </c>
      <c r="B55" t="s">
        <v>71</v>
      </c>
      <c r="C55" t="s">
        <v>71</v>
      </c>
      <c r="D55" s="3">
        <v>44021.664641705007</v>
      </c>
      <c r="E55" s="3">
        <v>44021.664641705218</v>
      </c>
      <c r="F55" s="2" t="e">
        <f t="shared" si="0"/>
        <v>#VALUE!</v>
      </c>
    </row>
    <row r="56" spans="1:6" x14ac:dyDescent="0.2">
      <c r="A56">
        <v>55</v>
      </c>
      <c r="B56" t="s">
        <v>633</v>
      </c>
      <c r="C56" t="s">
        <v>633</v>
      </c>
      <c r="D56" s="3">
        <v>44021.664641734547</v>
      </c>
      <c r="E56" s="3">
        <v>44021.664641734758</v>
      </c>
      <c r="F56" s="2" t="e">
        <f t="shared" si="0"/>
        <v>#VALUE!</v>
      </c>
    </row>
    <row r="57" spans="1:6" x14ac:dyDescent="0.2">
      <c r="A57">
        <v>56</v>
      </c>
      <c r="B57" t="s">
        <v>295</v>
      </c>
      <c r="C57" t="s">
        <v>295</v>
      </c>
      <c r="D57" s="3">
        <v>44021.664641764823</v>
      </c>
      <c r="E57" s="3">
        <v>44021.664641765012</v>
      </c>
      <c r="F57" s="2" t="e">
        <f t="shared" si="0"/>
        <v>#VALUE!</v>
      </c>
    </row>
    <row r="58" spans="1:6" x14ac:dyDescent="0.2">
      <c r="A58">
        <v>57</v>
      </c>
      <c r="B58" t="s">
        <v>37</v>
      </c>
      <c r="C58" t="s">
        <v>37</v>
      </c>
      <c r="D58" s="3">
        <v>44021.66464179405</v>
      </c>
      <c r="E58" s="3">
        <v>44021.664641794261</v>
      </c>
      <c r="F58" s="2" t="e">
        <f t="shared" si="0"/>
        <v>#VALUE!</v>
      </c>
    </row>
    <row r="59" spans="1:6" x14ac:dyDescent="0.2">
      <c r="A59">
        <v>58</v>
      </c>
      <c r="B59" t="s">
        <v>333</v>
      </c>
      <c r="C59" t="s">
        <v>333</v>
      </c>
      <c r="D59" s="3">
        <v>44021.664641823052</v>
      </c>
      <c r="E59" s="3">
        <v>44021.664641823263</v>
      </c>
      <c r="F59" s="2" t="e">
        <f t="shared" si="0"/>
        <v>#VALUE!</v>
      </c>
    </row>
    <row r="60" spans="1:6" x14ac:dyDescent="0.2">
      <c r="A60">
        <v>59</v>
      </c>
      <c r="B60" t="s">
        <v>439</v>
      </c>
      <c r="C60" t="s">
        <v>439</v>
      </c>
      <c r="D60" s="3">
        <v>44021.664641852847</v>
      </c>
      <c r="E60" s="3">
        <v>44021.664641853058</v>
      </c>
      <c r="F60" s="2" t="e">
        <f t="shared" si="0"/>
        <v>#VALUE!</v>
      </c>
    </row>
    <row r="61" spans="1:6" x14ac:dyDescent="0.2">
      <c r="A61">
        <v>60</v>
      </c>
      <c r="B61" t="s">
        <v>426</v>
      </c>
      <c r="C61" t="s">
        <v>426</v>
      </c>
      <c r="D61" s="3">
        <v>44021.664641882257</v>
      </c>
      <c r="E61" s="3">
        <v>44021.664641882468</v>
      </c>
      <c r="F61" s="2" t="e">
        <f t="shared" si="0"/>
        <v>#VALUE!</v>
      </c>
    </row>
    <row r="62" spans="1:6" x14ac:dyDescent="0.2">
      <c r="A62">
        <v>61</v>
      </c>
      <c r="B62" t="s">
        <v>631</v>
      </c>
      <c r="C62" t="s">
        <v>631</v>
      </c>
      <c r="D62" s="3">
        <v>44021.664641911942</v>
      </c>
      <c r="E62" s="3">
        <v>44021.664641912132</v>
      </c>
      <c r="F62" s="2" t="e">
        <f t="shared" si="0"/>
        <v>#VALUE!</v>
      </c>
    </row>
    <row r="63" spans="1:6" x14ac:dyDescent="0.2">
      <c r="A63">
        <v>62</v>
      </c>
      <c r="B63" t="s">
        <v>1243</v>
      </c>
      <c r="C63" t="s">
        <v>458</v>
      </c>
      <c r="D63" s="3">
        <v>44021.664641941192</v>
      </c>
      <c r="E63" s="3">
        <v>44021.664641941403</v>
      </c>
      <c r="F63" s="2" t="e">
        <f t="shared" si="0"/>
        <v>#VALUE!</v>
      </c>
    </row>
    <row r="64" spans="1:6" x14ac:dyDescent="0.2">
      <c r="A64">
        <v>63</v>
      </c>
      <c r="B64" t="s">
        <v>1242</v>
      </c>
      <c r="C64" t="s">
        <v>224</v>
      </c>
      <c r="D64" s="3">
        <v>44021.664641970681</v>
      </c>
      <c r="E64" s="3">
        <v>44021.664641970892</v>
      </c>
      <c r="F64" s="2" t="e">
        <f t="shared" si="0"/>
        <v>#VALUE!</v>
      </c>
    </row>
    <row r="65" spans="1:6" x14ac:dyDescent="0.2">
      <c r="A65">
        <v>64</v>
      </c>
      <c r="B65" t="s">
        <v>39</v>
      </c>
      <c r="C65" t="s">
        <v>39</v>
      </c>
      <c r="D65" s="3">
        <v>44021.664642000382</v>
      </c>
      <c r="E65" s="3">
        <v>44021.664642000578</v>
      </c>
      <c r="F65" s="2" t="e">
        <f t="shared" si="0"/>
        <v>#VALUE!</v>
      </c>
    </row>
    <row r="66" spans="1:6" x14ac:dyDescent="0.2">
      <c r="A66">
        <v>65</v>
      </c>
      <c r="B66" t="s">
        <v>184</v>
      </c>
      <c r="C66" t="s">
        <v>184</v>
      </c>
      <c r="D66" s="3">
        <v>44021.664642029471</v>
      </c>
      <c r="E66" s="3">
        <v>44021.664642029667</v>
      </c>
      <c r="F66" s="2" t="e">
        <f t="shared" ref="F66:F129" si="1">D66-C66</f>
        <v>#VALUE!</v>
      </c>
    </row>
    <row r="67" spans="1:6" x14ac:dyDescent="0.2">
      <c r="A67">
        <v>66</v>
      </c>
      <c r="B67" t="s">
        <v>33</v>
      </c>
      <c r="C67" t="s">
        <v>33</v>
      </c>
      <c r="D67" s="3">
        <v>44021.664642058728</v>
      </c>
      <c r="E67" s="3">
        <v>44021.664642058953</v>
      </c>
      <c r="F67" s="2" t="e">
        <f t="shared" si="1"/>
        <v>#VALUE!</v>
      </c>
    </row>
    <row r="68" spans="1:6" x14ac:dyDescent="0.2">
      <c r="A68">
        <v>67</v>
      </c>
      <c r="B68" t="s">
        <v>1241</v>
      </c>
      <c r="C68" t="s">
        <v>281</v>
      </c>
      <c r="D68" s="3">
        <v>44021.664642089097</v>
      </c>
      <c r="E68" s="3">
        <v>44021.664642089308</v>
      </c>
      <c r="F68" s="2" t="e">
        <f t="shared" si="1"/>
        <v>#VALUE!</v>
      </c>
    </row>
    <row r="69" spans="1:6" x14ac:dyDescent="0.2">
      <c r="A69">
        <v>68</v>
      </c>
      <c r="B69" t="s">
        <v>245</v>
      </c>
      <c r="C69" t="s">
        <v>245</v>
      </c>
      <c r="D69" s="3">
        <v>44021.664642118332</v>
      </c>
      <c r="E69" s="3">
        <v>44021.664642118529</v>
      </c>
      <c r="F69" s="2" t="e">
        <f t="shared" si="1"/>
        <v>#VALUE!</v>
      </c>
    </row>
    <row r="70" spans="1:6" x14ac:dyDescent="0.2">
      <c r="A70">
        <v>69</v>
      </c>
      <c r="B70" t="s">
        <v>157</v>
      </c>
      <c r="C70" t="s">
        <v>157</v>
      </c>
      <c r="D70" s="3">
        <v>44021.66464214772</v>
      </c>
      <c r="E70" s="3">
        <v>44021.664642147931</v>
      </c>
      <c r="F70" s="2" t="e">
        <f t="shared" si="1"/>
        <v>#VALUE!</v>
      </c>
    </row>
    <row r="71" spans="1:6" x14ac:dyDescent="0.2">
      <c r="A71">
        <v>70</v>
      </c>
      <c r="B71" t="s">
        <v>1240</v>
      </c>
      <c r="C71" t="s">
        <v>207</v>
      </c>
      <c r="D71" s="3">
        <v>44021.664642177762</v>
      </c>
      <c r="E71" s="3">
        <v>44021.664642177973</v>
      </c>
      <c r="F71" s="2" t="e">
        <f t="shared" si="1"/>
        <v>#VALUE!</v>
      </c>
    </row>
    <row r="72" spans="1:6" x14ac:dyDescent="0.2">
      <c r="A72">
        <v>71</v>
      </c>
      <c r="B72" t="s">
        <v>1239</v>
      </c>
      <c r="C72" t="s">
        <v>270</v>
      </c>
      <c r="D72" s="3">
        <v>44021.664642207092</v>
      </c>
      <c r="E72" s="3">
        <v>44021.664642207288</v>
      </c>
      <c r="F72" s="2" t="e">
        <f t="shared" si="1"/>
        <v>#VALUE!</v>
      </c>
    </row>
    <row r="73" spans="1:6" x14ac:dyDescent="0.2">
      <c r="A73">
        <v>72</v>
      </c>
      <c r="B73" t="s">
        <v>276</v>
      </c>
      <c r="C73" t="s">
        <v>276</v>
      </c>
      <c r="D73" s="3">
        <v>44021.664642236319</v>
      </c>
      <c r="E73" s="3">
        <v>44021.66464223653</v>
      </c>
      <c r="F73" s="2" t="e">
        <f t="shared" si="1"/>
        <v>#VALUE!</v>
      </c>
    </row>
    <row r="74" spans="1:6" x14ac:dyDescent="0.2">
      <c r="A74">
        <v>73</v>
      </c>
      <c r="B74" t="s">
        <v>150</v>
      </c>
      <c r="C74" t="s">
        <v>150</v>
      </c>
      <c r="D74" s="3">
        <v>44021.664642266573</v>
      </c>
      <c r="E74" s="3">
        <v>44021.664642266769</v>
      </c>
      <c r="F74" s="2" t="e">
        <f t="shared" si="1"/>
        <v>#VALUE!</v>
      </c>
    </row>
    <row r="75" spans="1:6" x14ac:dyDescent="0.2">
      <c r="A75">
        <v>74</v>
      </c>
      <c r="B75" t="s">
        <v>331</v>
      </c>
      <c r="C75" t="s">
        <v>331</v>
      </c>
      <c r="D75" s="3">
        <v>44021.664642295429</v>
      </c>
      <c r="E75" s="3">
        <v>44021.664642295633</v>
      </c>
      <c r="F75" s="2" t="e">
        <f t="shared" si="1"/>
        <v>#VALUE!</v>
      </c>
    </row>
    <row r="76" spans="1:6" x14ac:dyDescent="0.2">
      <c r="A76">
        <v>75</v>
      </c>
      <c r="B76" t="s">
        <v>689</v>
      </c>
      <c r="C76" t="s">
        <v>689</v>
      </c>
      <c r="D76" s="3">
        <v>44021.66464232414</v>
      </c>
      <c r="E76" s="3">
        <v>44021.664642324351</v>
      </c>
      <c r="F76" s="2" t="e">
        <f t="shared" si="1"/>
        <v>#VALUE!</v>
      </c>
    </row>
    <row r="77" spans="1:6" x14ac:dyDescent="0.2">
      <c r="A77">
        <v>76</v>
      </c>
      <c r="B77" t="s">
        <v>528</v>
      </c>
      <c r="C77" t="s">
        <v>528</v>
      </c>
      <c r="D77" s="3">
        <v>44021.664642354248</v>
      </c>
      <c r="E77" s="3">
        <v>44021.664642354459</v>
      </c>
      <c r="F77" s="2" t="e">
        <f t="shared" si="1"/>
        <v>#VALUE!</v>
      </c>
    </row>
    <row r="78" spans="1:6" x14ac:dyDescent="0.2">
      <c r="A78">
        <v>77</v>
      </c>
      <c r="B78" t="s">
        <v>1238</v>
      </c>
      <c r="C78" t="s">
        <v>352</v>
      </c>
      <c r="D78" s="3">
        <v>44021.664642383374</v>
      </c>
      <c r="E78" s="3">
        <v>44021.664642383577</v>
      </c>
      <c r="F78" s="2" t="e">
        <f t="shared" si="1"/>
        <v>#VALUE!</v>
      </c>
    </row>
    <row r="79" spans="1:6" x14ac:dyDescent="0.2">
      <c r="A79">
        <v>78</v>
      </c>
      <c r="B79" t="s">
        <v>444</v>
      </c>
      <c r="C79" t="s">
        <v>444</v>
      </c>
      <c r="D79" s="3">
        <v>44021.664642412601</v>
      </c>
      <c r="E79" s="3">
        <v>44021.664642412812</v>
      </c>
      <c r="F79" s="2" t="e">
        <f t="shared" si="1"/>
        <v>#VALUE!</v>
      </c>
    </row>
    <row r="80" spans="1:6" x14ac:dyDescent="0.2">
      <c r="A80">
        <v>79</v>
      </c>
      <c r="B80" t="s">
        <v>211</v>
      </c>
      <c r="C80" t="s">
        <v>211</v>
      </c>
      <c r="D80" s="3">
        <v>44021.664642446543</v>
      </c>
      <c r="E80" s="3">
        <v>44021.664642446747</v>
      </c>
      <c r="F80" s="2" t="e">
        <f t="shared" si="1"/>
        <v>#VALUE!</v>
      </c>
    </row>
    <row r="81" spans="1:6" x14ac:dyDescent="0.2">
      <c r="A81">
        <v>80</v>
      </c>
      <c r="B81" t="s">
        <v>213</v>
      </c>
      <c r="C81" t="s">
        <v>213</v>
      </c>
      <c r="D81" s="3">
        <v>44021.664642475531</v>
      </c>
      <c r="E81" s="3">
        <v>44021.664642475742</v>
      </c>
      <c r="F81" s="2" t="e">
        <f t="shared" si="1"/>
        <v>#VALUE!</v>
      </c>
    </row>
    <row r="82" spans="1:6" x14ac:dyDescent="0.2">
      <c r="A82">
        <v>81</v>
      </c>
      <c r="B82" t="s">
        <v>1237</v>
      </c>
      <c r="C82" t="s">
        <v>257</v>
      </c>
      <c r="D82" s="3">
        <v>44021.664642505508</v>
      </c>
      <c r="E82" s="3">
        <v>44021.664642505719</v>
      </c>
      <c r="F82" s="2" t="e">
        <f t="shared" si="1"/>
        <v>#VALUE!</v>
      </c>
    </row>
    <row r="83" spans="1:6" x14ac:dyDescent="0.2">
      <c r="A83">
        <v>82</v>
      </c>
      <c r="B83" t="s">
        <v>314</v>
      </c>
      <c r="C83" t="s">
        <v>314</v>
      </c>
      <c r="D83" s="3">
        <v>44021.664642534583</v>
      </c>
      <c r="E83" s="3">
        <v>44021.664642534779</v>
      </c>
      <c r="F83" s="2" t="e">
        <f t="shared" si="1"/>
        <v>#VALUE!</v>
      </c>
    </row>
    <row r="84" spans="1:6" x14ac:dyDescent="0.2">
      <c r="A84">
        <v>83</v>
      </c>
      <c r="B84" t="s">
        <v>77</v>
      </c>
      <c r="C84" t="s">
        <v>77</v>
      </c>
      <c r="D84" s="3">
        <v>44021.664642563803</v>
      </c>
      <c r="E84" s="3">
        <v>44021.664642564006</v>
      </c>
      <c r="F84" s="2" t="e">
        <f t="shared" si="1"/>
        <v>#VALUE!</v>
      </c>
    </row>
    <row r="85" spans="1:6" x14ac:dyDescent="0.2">
      <c r="A85">
        <v>84</v>
      </c>
      <c r="B85" t="s">
        <v>540</v>
      </c>
      <c r="C85" t="s">
        <v>540</v>
      </c>
      <c r="D85" s="3">
        <v>44021.664642593438</v>
      </c>
      <c r="E85" s="3">
        <v>44021.664642593627</v>
      </c>
      <c r="F85" s="2" t="e">
        <f t="shared" si="1"/>
        <v>#VALUE!</v>
      </c>
    </row>
    <row r="86" spans="1:6" x14ac:dyDescent="0.2">
      <c r="A86">
        <v>85</v>
      </c>
      <c r="B86" t="s">
        <v>563</v>
      </c>
      <c r="C86" t="s">
        <v>563</v>
      </c>
      <c r="D86" s="3">
        <v>44021.664642622498</v>
      </c>
      <c r="E86" s="3">
        <v>44021.664642622687</v>
      </c>
      <c r="F86" s="2" t="e">
        <f t="shared" si="1"/>
        <v>#VALUE!</v>
      </c>
    </row>
    <row r="87" spans="1:6" x14ac:dyDescent="0.2">
      <c r="A87">
        <v>86</v>
      </c>
      <c r="B87" t="s">
        <v>1236</v>
      </c>
      <c r="C87" t="s">
        <v>565</v>
      </c>
      <c r="D87" s="3">
        <v>44021.664642651223</v>
      </c>
      <c r="E87" s="3">
        <v>44021.664642651427</v>
      </c>
      <c r="F87" s="2" t="e">
        <f t="shared" si="1"/>
        <v>#VALUE!</v>
      </c>
    </row>
    <row r="88" spans="1:6" x14ac:dyDescent="0.2">
      <c r="A88">
        <v>87</v>
      </c>
      <c r="B88" t="s">
        <v>1235</v>
      </c>
      <c r="C88" t="s">
        <v>580</v>
      </c>
      <c r="D88" s="3">
        <v>44021.664642680997</v>
      </c>
      <c r="E88" s="3">
        <v>44021.6646426812</v>
      </c>
      <c r="F88" s="2" t="e">
        <f t="shared" si="1"/>
        <v>#VALUE!</v>
      </c>
    </row>
    <row r="89" spans="1:6" x14ac:dyDescent="0.2">
      <c r="A89">
        <v>88</v>
      </c>
      <c r="B89" t="s">
        <v>85</v>
      </c>
      <c r="C89" t="s">
        <v>85</v>
      </c>
      <c r="D89" s="3">
        <v>44021.664642709897</v>
      </c>
      <c r="E89" s="3">
        <v>44021.664642710108</v>
      </c>
      <c r="F89" s="2" t="e">
        <f t="shared" si="1"/>
        <v>#VALUE!</v>
      </c>
    </row>
    <row r="90" spans="1:6" x14ac:dyDescent="0.2">
      <c r="A90">
        <v>89</v>
      </c>
      <c r="B90" t="s">
        <v>199</v>
      </c>
      <c r="C90" t="s">
        <v>199</v>
      </c>
      <c r="D90" s="3">
        <v>44021.664642738862</v>
      </c>
      <c r="E90" s="3">
        <v>44021.664642739073</v>
      </c>
      <c r="F90" s="2" t="e">
        <f t="shared" si="1"/>
        <v>#VALUE!</v>
      </c>
    </row>
    <row r="91" spans="1:6" x14ac:dyDescent="0.2">
      <c r="A91">
        <v>90</v>
      </c>
      <c r="B91" t="s">
        <v>171</v>
      </c>
      <c r="C91" t="s">
        <v>171</v>
      </c>
      <c r="D91" s="3">
        <v>44021.664642768606</v>
      </c>
      <c r="E91" s="3">
        <v>44021.664642768817</v>
      </c>
      <c r="F91" s="2" t="e">
        <f t="shared" si="1"/>
        <v>#VALUE!</v>
      </c>
    </row>
    <row r="92" spans="1:6" x14ac:dyDescent="0.2">
      <c r="A92">
        <v>91</v>
      </c>
      <c r="B92" t="s">
        <v>110</v>
      </c>
      <c r="C92" t="s">
        <v>110</v>
      </c>
      <c r="D92" s="3">
        <v>44021.664642797659</v>
      </c>
      <c r="E92" s="3">
        <v>44021.66464279787</v>
      </c>
      <c r="F92" s="2" t="e">
        <f t="shared" si="1"/>
        <v>#VALUE!</v>
      </c>
    </row>
    <row r="93" spans="1:6" x14ac:dyDescent="0.2">
      <c r="A93">
        <v>92</v>
      </c>
      <c r="B93" t="s">
        <v>582</v>
      </c>
      <c r="C93" t="s">
        <v>582</v>
      </c>
      <c r="D93" s="3">
        <v>44021.664642826698</v>
      </c>
      <c r="E93" s="3">
        <v>44021.664642826909</v>
      </c>
      <c r="F93" s="2" t="e">
        <f t="shared" si="1"/>
        <v>#VALUE!</v>
      </c>
    </row>
    <row r="94" spans="1:6" x14ac:dyDescent="0.2">
      <c r="A94">
        <v>93</v>
      </c>
      <c r="B94" t="s">
        <v>247</v>
      </c>
      <c r="C94" t="s">
        <v>247</v>
      </c>
      <c r="D94" s="3">
        <v>44021.664642856958</v>
      </c>
      <c r="E94" s="3">
        <v>44021.664642857148</v>
      </c>
      <c r="F94" s="2" t="e">
        <f t="shared" si="1"/>
        <v>#VALUE!</v>
      </c>
    </row>
    <row r="95" spans="1:6" x14ac:dyDescent="0.2">
      <c r="A95">
        <v>94</v>
      </c>
      <c r="B95" t="s">
        <v>241</v>
      </c>
      <c r="C95" t="s">
        <v>241</v>
      </c>
      <c r="D95" s="3">
        <v>44021.664642885917</v>
      </c>
      <c r="E95" s="3">
        <v>44021.664642886113</v>
      </c>
      <c r="F95" s="2" t="e">
        <f t="shared" si="1"/>
        <v>#VALUE!</v>
      </c>
    </row>
    <row r="96" spans="1:6" x14ac:dyDescent="0.2">
      <c r="A96">
        <v>95</v>
      </c>
      <c r="B96" t="s">
        <v>675</v>
      </c>
      <c r="C96" t="s">
        <v>675</v>
      </c>
      <c r="D96" s="3">
        <v>44021.664642915137</v>
      </c>
      <c r="E96" s="3">
        <v>44021.664642915333</v>
      </c>
      <c r="F96" s="2" t="e">
        <f t="shared" si="1"/>
        <v>#VALUE!</v>
      </c>
    </row>
    <row r="97" spans="1:6" x14ac:dyDescent="0.2">
      <c r="A97">
        <v>96</v>
      </c>
      <c r="B97" t="s">
        <v>232</v>
      </c>
      <c r="C97" t="s">
        <v>232</v>
      </c>
      <c r="D97" s="3">
        <v>44021.664642944677</v>
      </c>
      <c r="E97" s="3">
        <v>44021.664642944881</v>
      </c>
      <c r="F97" s="2" t="e">
        <f t="shared" si="1"/>
        <v>#VALUE!</v>
      </c>
    </row>
    <row r="98" spans="1:6" x14ac:dyDescent="0.2">
      <c r="A98">
        <v>97</v>
      </c>
      <c r="B98" t="s">
        <v>465</v>
      </c>
      <c r="C98" t="s">
        <v>465</v>
      </c>
      <c r="D98" s="3">
        <v>44021.664642973752</v>
      </c>
      <c r="E98" s="3">
        <v>44021.664642973963</v>
      </c>
      <c r="F98" s="2" t="e">
        <f t="shared" si="1"/>
        <v>#VALUE!</v>
      </c>
    </row>
    <row r="99" spans="1:6" x14ac:dyDescent="0.2">
      <c r="A99">
        <v>98</v>
      </c>
      <c r="B99" t="s">
        <v>1234</v>
      </c>
      <c r="C99" t="s">
        <v>138</v>
      </c>
      <c r="D99" s="3">
        <v>44021.664643003147</v>
      </c>
      <c r="E99" s="3">
        <v>44021.664643003358</v>
      </c>
      <c r="F99" s="2" t="e">
        <f t="shared" si="1"/>
        <v>#VALUE!</v>
      </c>
    </row>
    <row r="100" spans="1:6" x14ac:dyDescent="0.2">
      <c r="A100">
        <v>99</v>
      </c>
      <c r="B100" t="s">
        <v>484</v>
      </c>
      <c r="C100" t="s">
        <v>484</v>
      </c>
      <c r="D100" s="3">
        <v>44021.664643033029</v>
      </c>
      <c r="E100" s="3">
        <v>44021.66464303324</v>
      </c>
      <c r="F100" s="2" t="e">
        <f t="shared" si="1"/>
        <v>#VALUE!</v>
      </c>
    </row>
    <row r="101" spans="1:6" x14ac:dyDescent="0.2">
      <c r="A101">
        <v>100</v>
      </c>
      <c r="B101" t="s">
        <v>1233</v>
      </c>
      <c r="C101" t="s">
        <v>384</v>
      </c>
      <c r="D101" s="3">
        <v>44021.664643062199</v>
      </c>
      <c r="E101" s="3">
        <v>44021.66464306241</v>
      </c>
      <c r="F101" s="2" t="e">
        <f t="shared" si="1"/>
        <v>#VALUE!</v>
      </c>
    </row>
    <row r="102" spans="1:6" x14ac:dyDescent="0.2">
      <c r="A102">
        <v>101</v>
      </c>
      <c r="B102" t="s">
        <v>511</v>
      </c>
      <c r="C102" t="s">
        <v>511</v>
      </c>
      <c r="D102" s="3">
        <v>44021.664643091601</v>
      </c>
      <c r="E102" s="3">
        <v>44021.664643091797</v>
      </c>
      <c r="F102" s="2" t="e">
        <f t="shared" si="1"/>
        <v>#VALUE!</v>
      </c>
    </row>
    <row r="103" spans="1:6" x14ac:dyDescent="0.2">
      <c r="A103">
        <v>102</v>
      </c>
      <c r="B103" t="s">
        <v>390</v>
      </c>
      <c r="C103" t="s">
        <v>390</v>
      </c>
      <c r="D103" s="3">
        <v>44021.664643121927</v>
      </c>
      <c r="E103" s="3">
        <v>44021.664643122152</v>
      </c>
      <c r="F103" s="2" t="e">
        <f t="shared" si="1"/>
        <v>#VALUE!</v>
      </c>
    </row>
    <row r="104" spans="1:6" x14ac:dyDescent="0.2">
      <c r="A104">
        <v>103</v>
      </c>
      <c r="B104" t="s">
        <v>1232</v>
      </c>
      <c r="C104" t="s">
        <v>396</v>
      </c>
      <c r="D104" s="3">
        <v>44021.664643151576</v>
      </c>
      <c r="E104" s="3">
        <v>44021.664643151787</v>
      </c>
      <c r="F104" s="2" t="e">
        <f t="shared" si="1"/>
        <v>#VALUE!</v>
      </c>
    </row>
    <row r="105" spans="1:6" x14ac:dyDescent="0.2">
      <c r="A105">
        <v>104</v>
      </c>
      <c r="B105" t="s">
        <v>607</v>
      </c>
      <c r="C105" t="s">
        <v>607</v>
      </c>
      <c r="D105" s="3">
        <v>44021.66464318175</v>
      </c>
      <c r="E105" s="3">
        <v>44021.664643181954</v>
      </c>
      <c r="F105" s="2" t="e">
        <f t="shared" si="1"/>
        <v>#VALUE!</v>
      </c>
    </row>
    <row r="106" spans="1:6" x14ac:dyDescent="0.2">
      <c r="A106">
        <v>105</v>
      </c>
      <c r="B106" t="s">
        <v>230</v>
      </c>
      <c r="C106" t="s">
        <v>230</v>
      </c>
      <c r="D106" s="3">
        <v>44021.664643211181</v>
      </c>
      <c r="E106" s="3">
        <v>44021.664643211378</v>
      </c>
      <c r="F106" s="2" t="e">
        <f t="shared" si="1"/>
        <v>#VALUE!</v>
      </c>
    </row>
    <row r="107" spans="1:6" x14ac:dyDescent="0.2">
      <c r="A107">
        <v>106</v>
      </c>
      <c r="B107" t="s">
        <v>641</v>
      </c>
      <c r="C107" t="s">
        <v>641</v>
      </c>
      <c r="D107" s="3">
        <v>44021.66464324046</v>
      </c>
      <c r="E107" s="3">
        <v>44021.664643240663</v>
      </c>
      <c r="F107" s="2" t="e">
        <f t="shared" si="1"/>
        <v>#VALUE!</v>
      </c>
    </row>
    <row r="108" spans="1:6" x14ac:dyDescent="0.2">
      <c r="A108">
        <v>107</v>
      </c>
      <c r="B108" t="s">
        <v>409</v>
      </c>
      <c r="C108" t="s">
        <v>409</v>
      </c>
      <c r="D108" s="3">
        <v>44021.664643270859</v>
      </c>
      <c r="E108" s="3">
        <v>44021.664643271048</v>
      </c>
      <c r="F108" s="2" t="e">
        <f t="shared" si="1"/>
        <v>#VALUE!</v>
      </c>
    </row>
    <row r="109" spans="1:6" x14ac:dyDescent="0.2">
      <c r="A109">
        <v>108</v>
      </c>
      <c r="B109" t="s">
        <v>1231</v>
      </c>
      <c r="C109" t="s">
        <v>685</v>
      </c>
      <c r="D109" s="3">
        <v>44021.664643300217</v>
      </c>
      <c r="E109" s="3">
        <v>44021.664643300413</v>
      </c>
      <c r="F109" s="2" t="e">
        <f t="shared" si="1"/>
        <v>#VALUE!</v>
      </c>
    </row>
    <row r="110" spans="1:6" x14ac:dyDescent="0.2">
      <c r="A110">
        <v>109</v>
      </c>
      <c r="B110" t="s">
        <v>329</v>
      </c>
      <c r="C110" t="s">
        <v>329</v>
      </c>
      <c r="D110" s="3">
        <v>44021.664643329772</v>
      </c>
      <c r="E110" s="3">
        <v>44021.664643329983</v>
      </c>
      <c r="F110" s="2" t="e">
        <f t="shared" si="1"/>
        <v>#VALUE!</v>
      </c>
    </row>
    <row r="111" spans="1:6" x14ac:dyDescent="0.2">
      <c r="A111">
        <v>110</v>
      </c>
      <c r="B111" t="s">
        <v>670</v>
      </c>
      <c r="C111" t="s">
        <v>670</v>
      </c>
      <c r="D111" s="3">
        <v>44021.664643360382</v>
      </c>
      <c r="E111" s="3">
        <v>44021.664643360593</v>
      </c>
      <c r="F111" s="2" t="e">
        <f t="shared" si="1"/>
        <v>#VALUE!</v>
      </c>
    </row>
    <row r="112" spans="1:6" x14ac:dyDescent="0.2">
      <c r="A112">
        <v>111</v>
      </c>
      <c r="B112" t="s">
        <v>572</v>
      </c>
      <c r="C112" t="s">
        <v>572</v>
      </c>
      <c r="D112" s="3">
        <v>44021.664643389609</v>
      </c>
      <c r="E112" s="3">
        <v>44021.664643389813</v>
      </c>
      <c r="F112" s="2" t="e">
        <f t="shared" si="1"/>
        <v>#VALUE!</v>
      </c>
    </row>
    <row r="113" spans="1:6" x14ac:dyDescent="0.2">
      <c r="A113">
        <v>112</v>
      </c>
      <c r="B113" t="s">
        <v>337</v>
      </c>
      <c r="C113" t="s">
        <v>337</v>
      </c>
      <c r="D113" s="3">
        <v>44021.66464341899</v>
      </c>
      <c r="E113" s="3">
        <v>44021.664643419201</v>
      </c>
      <c r="F113" s="2" t="e">
        <f t="shared" si="1"/>
        <v>#VALUE!</v>
      </c>
    </row>
    <row r="114" spans="1:6" x14ac:dyDescent="0.2">
      <c r="A114">
        <v>113</v>
      </c>
      <c r="B114" t="s">
        <v>148</v>
      </c>
      <c r="C114" t="s">
        <v>148</v>
      </c>
      <c r="D114" s="3">
        <v>44021.664643453689</v>
      </c>
      <c r="E114" s="3">
        <v>44021.664643453907</v>
      </c>
      <c r="F114" s="2" t="e">
        <f t="shared" si="1"/>
        <v>#VALUE!</v>
      </c>
    </row>
    <row r="115" spans="1:6" x14ac:dyDescent="0.2">
      <c r="A115">
        <v>114</v>
      </c>
      <c r="B115" t="s">
        <v>417</v>
      </c>
      <c r="C115" t="s">
        <v>417</v>
      </c>
      <c r="D115" s="3">
        <v>44021.664643482989</v>
      </c>
      <c r="E115" s="3">
        <v>44021.664643483193</v>
      </c>
      <c r="F115" s="2" t="e">
        <f t="shared" si="1"/>
        <v>#VALUE!</v>
      </c>
    </row>
    <row r="116" spans="1:6" x14ac:dyDescent="0.2">
      <c r="A116">
        <v>115</v>
      </c>
      <c r="B116" t="s">
        <v>603</v>
      </c>
      <c r="C116" t="s">
        <v>603</v>
      </c>
      <c r="D116" s="3">
        <v>44021.664643512362</v>
      </c>
      <c r="E116" s="3">
        <v>44021.664643512573</v>
      </c>
      <c r="F116" s="2" t="e">
        <f t="shared" si="1"/>
        <v>#VALUE!</v>
      </c>
    </row>
    <row r="117" spans="1:6" x14ac:dyDescent="0.2">
      <c r="A117">
        <v>116</v>
      </c>
      <c r="B117" t="s">
        <v>1230</v>
      </c>
      <c r="C117" t="s">
        <v>658</v>
      </c>
      <c r="D117" s="3">
        <v>44021.66464359589</v>
      </c>
      <c r="E117" s="3">
        <v>44021.664643596261</v>
      </c>
      <c r="F117" s="2" t="e">
        <f t="shared" si="1"/>
        <v>#VALUE!</v>
      </c>
    </row>
    <row r="118" spans="1:6" x14ac:dyDescent="0.2">
      <c r="A118">
        <v>117</v>
      </c>
      <c r="B118" t="s">
        <v>398</v>
      </c>
      <c r="C118" t="s">
        <v>398</v>
      </c>
      <c r="D118" s="3">
        <v>44021.664643625867</v>
      </c>
      <c r="E118" s="3">
        <v>44021.664643626093</v>
      </c>
      <c r="F118" s="2" t="e">
        <f t="shared" si="1"/>
        <v>#VALUE!</v>
      </c>
    </row>
    <row r="119" spans="1:6" x14ac:dyDescent="0.2">
      <c r="A119">
        <v>118</v>
      </c>
      <c r="B119" t="s">
        <v>167</v>
      </c>
      <c r="C119" t="s">
        <v>167</v>
      </c>
      <c r="D119" s="3">
        <v>44021.664643655677</v>
      </c>
      <c r="E119" s="3">
        <v>44021.664643655902</v>
      </c>
      <c r="F119" s="2" t="e">
        <f t="shared" si="1"/>
        <v>#VALUE!</v>
      </c>
    </row>
    <row r="120" spans="1:6" x14ac:dyDescent="0.2">
      <c r="A120">
        <v>119</v>
      </c>
      <c r="B120" t="s">
        <v>647</v>
      </c>
      <c r="C120" t="s">
        <v>647</v>
      </c>
      <c r="D120" s="3">
        <v>44021.664643685013</v>
      </c>
      <c r="E120" s="3">
        <v>44021.664643685217</v>
      </c>
      <c r="F120" s="2" t="e">
        <f t="shared" si="1"/>
        <v>#VALUE!</v>
      </c>
    </row>
    <row r="121" spans="1:6" x14ac:dyDescent="0.2">
      <c r="A121">
        <v>120</v>
      </c>
      <c r="B121" t="s">
        <v>513</v>
      </c>
      <c r="C121" t="s">
        <v>513</v>
      </c>
      <c r="D121" s="3">
        <v>44021.66464371435</v>
      </c>
      <c r="E121" s="3">
        <v>44021.664643714561</v>
      </c>
      <c r="F121" s="2" t="e">
        <f t="shared" si="1"/>
        <v>#VALUE!</v>
      </c>
    </row>
    <row r="122" spans="1:6" x14ac:dyDescent="0.2">
      <c r="A122">
        <v>121</v>
      </c>
      <c r="B122" t="s">
        <v>591</v>
      </c>
      <c r="C122" t="s">
        <v>591</v>
      </c>
      <c r="D122" s="3">
        <v>44021.66464374464</v>
      </c>
      <c r="E122" s="3">
        <v>44021.664643744851</v>
      </c>
      <c r="F122" s="2" t="e">
        <f t="shared" si="1"/>
        <v>#VALUE!</v>
      </c>
    </row>
    <row r="123" spans="1:6" x14ac:dyDescent="0.2">
      <c r="A123">
        <v>122</v>
      </c>
      <c r="B123" t="s">
        <v>605</v>
      </c>
      <c r="C123" t="s">
        <v>605</v>
      </c>
      <c r="D123" s="3">
        <v>44021.664643773911</v>
      </c>
      <c r="E123" s="3">
        <v>44021.664643774122</v>
      </c>
      <c r="F123" s="2" t="e">
        <f t="shared" si="1"/>
        <v>#VALUE!</v>
      </c>
    </row>
    <row r="124" spans="1:6" x14ac:dyDescent="0.2">
      <c r="A124">
        <v>123</v>
      </c>
      <c r="B124" t="s">
        <v>361</v>
      </c>
      <c r="C124" t="s">
        <v>361</v>
      </c>
      <c r="D124" s="3">
        <v>44021.664643803197</v>
      </c>
      <c r="E124" s="3">
        <v>44021.6646438034</v>
      </c>
      <c r="F124" s="2" t="e">
        <f t="shared" si="1"/>
        <v>#VALUE!</v>
      </c>
    </row>
    <row r="125" spans="1:6" x14ac:dyDescent="0.2">
      <c r="A125">
        <v>124</v>
      </c>
      <c r="B125" t="s">
        <v>226</v>
      </c>
      <c r="C125" t="s">
        <v>226</v>
      </c>
      <c r="D125" s="3">
        <v>44021.664643833363</v>
      </c>
      <c r="E125" s="3">
        <v>44021.664643833567</v>
      </c>
      <c r="F125" s="2" t="e">
        <f t="shared" si="1"/>
        <v>#VALUE!</v>
      </c>
    </row>
    <row r="126" spans="1:6" x14ac:dyDescent="0.2">
      <c r="A126">
        <v>125</v>
      </c>
      <c r="B126" t="s">
        <v>58</v>
      </c>
      <c r="C126" t="s">
        <v>58</v>
      </c>
      <c r="D126" s="3">
        <v>44021.664643862678</v>
      </c>
      <c r="E126" s="3">
        <v>44021.664643862903</v>
      </c>
      <c r="F126" s="2" t="e">
        <f t="shared" si="1"/>
        <v>#VALUE!</v>
      </c>
    </row>
    <row r="127" spans="1:6" x14ac:dyDescent="0.2">
      <c r="A127">
        <v>126</v>
      </c>
      <c r="B127" t="s">
        <v>371</v>
      </c>
      <c r="C127" t="s">
        <v>371</v>
      </c>
      <c r="D127" s="3">
        <v>44021.664643891803</v>
      </c>
      <c r="E127" s="3">
        <v>44021.664643892007</v>
      </c>
      <c r="F127" s="2" t="e">
        <f t="shared" si="1"/>
        <v>#VALUE!</v>
      </c>
    </row>
    <row r="128" spans="1:6" x14ac:dyDescent="0.2">
      <c r="A128">
        <v>127</v>
      </c>
      <c r="B128" t="s">
        <v>316</v>
      </c>
      <c r="C128" t="s">
        <v>316</v>
      </c>
      <c r="D128" s="3">
        <v>44021.664643922028</v>
      </c>
      <c r="E128" s="3">
        <v>44021.664643922253</v>
      </c>
      <c r="F128" s="2" t="e">
        <f t="shared" si="1"/>
        <v>#VALUE!</v>
      </c>
    </row>
    <row r="129" spans="1:6" x14ac:dyDescent="0.2">
      <c r="A129">
        <v>128</v>
      </c>
      <c r="B129" t="s">
        <v>601</v>
      </c>
      <c r="C129" t="s">
        <v>601</v>
      </c>
      <c r="D129" s="3">
        <v>44021.664643951583</v>
      </c>
      <c r="E129" s="3">
        <v>44021.664643951779</v>
      </c>
      <c r="F129" s="2" t="e">
        <f t="shared" si="1"/>
        <v>#VALUE!</v>
      </c>
    </row>
    <row r="130" spans="1:6" x14ac:dyDescent="0.2">
      <c r="A130">
        <v>129</v>
      </c>
      <c r="B130" t="s">
        <v>422</v>
      </c>
      <c r="C130" t="s">
        <v>422</v>
      </c>
      <c r="D130" s="3">
        <v>44021.66464398089</v>
      </c>
      <c r="E130" s="3">
        <v>44021.664643981087</v>
      </c>
      <c r="F130" s="2" t="e">
        <f t="shared" ref="F130:F193" si="2">D130-C130</f>
        <v>#VALUE!</v>
      </c>
    </row>
    <row r="131" spans="1:6" x14ac:dyDescent="0.2">
      <c r="A131">
        <v>130</v>
      </c>
      <c r="B131" t="s">
        <v>430</v>
      </c>
      <c r="C131" t="s">
        <v>430</v>
      </c>
      <c r="D131" s="3">
        <v>44021.664644011187</v>
      </c>
      <c r="E131" s="3">
        <v>44021.664644011398</v>
      </c>
      <c r="F131" s="2" t="e">
        <f t="shared" si="2"/>
        <v>#VALUE!</v>
      </c>
    </row>
    <row r="132" spans="1:6" x14ac:dyDescent="0.2">
      <c r="A132">
        <v>131</v>
      </c>
      <c r="B132" t="s">
        <v>140</v>
      </c>
      <c r="C132" t="s">
        <v>140</v>
      </c>
      <c r="D132" s="3">
        <v>44021.664644040407</v>
      </c>
      <c r="E132" s="3">
        <v>44021.664644040633</v>
      </c>
      <c r="F132" s="2" t="e">
        <f t="shared" si="2"/>
        <v>#VALUE!</v>
      </c>
    </row>
    <row r="133" spans="1:6" x14ac:dyDescent="0.2">
      <c r="A133">
        <v>132</v>
      </c>
      <c r="B133" t="s">
        <v>192</v>
      </c>
      <c r="C133" t="s">
        <v>192</v>
      </c>
      <c r="D133" s="3">
        <v>44021.664644069897</v>
      </c>
      <c r="E133" s="3">
        <v>44021.664644070122</v>
      </c>
      <c r="F133" s="2" t="e">
        <f t="shared" si="2"/>
        <v>#VALUE!</v>
      </c>
    </row>
    <row r="134" spans="1:6" x14ac:dyDescent="0.2">
      <c r="A134">
        <v>133</v>
      </c>
      <c r="B134" t="s">
        <v>557</v>
      </c>
      <c r="C134" t="s">
        <v>557</v>
      </c>
      <c r="D134" s="3">
        <v>44021.664644100143</v>
      </c>
      <c r="E134" s="3">
        <v>44021.664644100347</v>
      </c>
      <c r="F134" s="2" t="e">
        <f t="shared" si="2"/>
        <v>#VALUE!</v>
      </c>
    </row>
    <row r="135" spans="1:6" x14ac:dyDescent="0.2">
      <c r="A135">
        <v>134</v>
      </c>
      <c r="B135" t="s">
        <v>8</v>
      </c>
      <c r="C135" t="s">
        <v>8</v>
      </c>
      <c r="D135" s="3">
        <v>44021.664644129472</v>
      </c>
      <c r="E135" s="3">
        <v>44021.664644129683</v>
      </c>
      <c r="F135" s="2" t="e">
        <f t="shared" si="2"/>
        <v>#VALUE!</v>
      </c>
    </row>
    <row r="136" spans="1:6" x14ac:dyDescent="0.2">
      <c r="A136">
        <v>135</v>
      </c>
      <c r="B136" t="s">
        <v>12</v>
      </c>
      <c r="C136" t="s">
        <v>12</v>
      </c>
      <c r="D136" s="3">
        <v>44021.664644159748</v>
      </c>
      <c r="E136" s="3">
        <v>44021.664644159951</v>
      </c>
      <c r="F136" s="2" t="e">
        <f t="shared" si="2"/>
        <v>#VALUE!</v>
      </c>
    </row>
    <row r="137" spans="1:6" x14ac:dyDescent="0.2">
      <c r="A137">
        <v>136</v>
      </c>
      <c r="B137" t="s">
        <v>1229</v>
      </c>
      <c r="C137" t="s">
        <v>559</v>
      </c>
      <c r="D137" s="3">
        <v>44021.664644188953</v>
      </c>
      <c r="E137" s="3">
        <v>44021.664644189157</v>
      </c>
      <c r="F137" s="2" t="e">
        <f t="shared" si="2"/>
        <v>#VALUE!</v>
      </c>
    </row>
    <row r="138" spans="1:6" x14ac:dyDescent="0.2">
      <c r="A138">
        <v>137</v>
      </c>
      <c r="B138" t="s">
        <v>1228</v>
      </c>
      <c r="C138" t="s">
        <v>299</v>
      </c>
      <c r="D138" s="3">
        <v>44021.664644218428</v>
      </c>
      <c r="E138" s="3">
        <v>44021.664644218632</v>
      </c>
      <c r="F138" s="2" t="e">
        <f t="shared" si="2"/>
        <v>#VALUE!</v>
      </c>
    </row>
    <row r="139" spans="1:6" x14ac:dyDescent="0.2">
      <c r="A139">
        <v>138</v>
      </c>
      <c r="B139" t="s">
        <v>134</v>
      </c>
      <c r="C139" t="s">
        <v>134</v>
      </c>
      <c r="D139" s="3">
        <v>44021.66464424874</v>
      </c>
      <c r="E139" s="3">
        <v>44021.664644248936</v>
      </c>
      <c r="F139" s="2" t="e">
        <f t="shared" si="2"/>
        <v>#VALUE!</v>
      </c>
    </row>
    <row r="140" spans="1:6" x14ac:dyDescent="0.2">
      <c r="A140">
        <v>139</v>
      </c>
      <c r="B140" t="s">
        <v>249</v>
      </c>
      <c r="C140" t="s">
        <v>249</v>
      </c>
      <c r="D140" s="3">
        <v>44021.664644278208</v>
      </c>
      <c r="E140" s="3">
        <v>44021.664644278411</v>
      </c>
      <c r="F140" s="2" t="e">
        <f t="shared" si="2"/>
        <v>#VALUE!</v>
      </c>
    </row>
    <row r="141" spans="1:6" x14ac:dyDescent="0.2">
      <c r="A141">
        <v>140</v>
      </c>
      <c r="B141" t="s">
        <v>20</v>
      </c>
      <c r="C141" t="s">
        <v>20</v>
      </c>
      <c r="D141" s="3">
        <v>44021.664644307377</v>
      </c>
      <c r="E141" s="3">
        <v>44021.664644307602</v>
      </c>
      <c r="F141" s="2" t="e">
        <f t="shared" si="2"/>
        <v>#VALUE!</v>
      </c>
    </row>
    <row r="142" spans="1:6" x14ac:dyDescent="0.2">
      <c r="A142">
        <v>141</v>
      </c>
      <c r="B142" t="s">
        <v>523</v>
      </c>
      <c r="C142" t="s">
        <v>523</v>
      </c>
      <c r="D142" s="3">
        <v>44021.664644337703</v>
      </c>
      <c r="E142" s="3">
        <v>44021.664644337907</v>
      </c>
      <c r="F142" s="2" t="e">
        <f t="shared" si="2"/>
        <v>#VALUE!</v>
      </c>
    </row>
    <row r="143" spans="1:6" x14ac:dyDescent="0.2">
      <c r="A143">
        <v>142</v>
      </c>
      <c r="B143" t="s">
        <v>220</v>
      </c>
      <c r="C143" t="s">
        <v>220</v>
      </c>
      <c r="D143" s="3">
        <v>44021.664644367098</v>
      </c>
      <c r="E143" s="3">
        <v>44021.664644367302</v>
      </c>
      <c r="F143" s="2" t="e">
        <f t="shared" si="2"/>
        <v>#VALUE!</v>
      </c>
    </row>
    <row r="144" spans="1:6" x14ac:dyDescent="0.2">
      <c r="A144">
        <v>143</v>
      </c>
      <c r="B144" t="s">
        <v>530</v>
      </c>
      <c r="C144" t="s">
        <v>530</v>
      </c>
      <c r="D144" s="3">
        <v>44021.664644396449</v>
      </c>
      <c r="E144" s="3">
        <v>44021.664644396653</v>
      </c>
      <c r="F144" s="2" t="e">
        <f t="shared" si="2"/>
        <v>#VALUE!</v>
      </c>
    </row>
    <row r="145" spans="1:6" x14ac:dyDescent="0.2">
      <c r="A145">
        <v>144</v>
      </c>
      <c r="B145" t="s">
        <v>394</v>
      </c>
      <c r="C145" t="s">
        <v>394</v>
      </c>
      <c r="D145" s="3">
        <v>44021.66464442671</v>
      </c>
      <c r="E145" s="3">
        <v>44021.664644426914</v>
      </c>
      <c r="F145" s="2" t="e">
        <f t="shared" si="2"/>
        <v>#VALUE!</v>
      </c>
    </row>
    <row r="146" spans="1:6" x14ac:dyDescent="0.2">
      <c r="A146">
        <v>145</v>
      </c>
      <c r="B146" t="s">
        <v>660</v>
      </c>
      <c r="C146" t="s">
        <v>660</v>
      </c>
      <c r="D146" s="3">
        <v>44021.664644456112</v>
      </c>
      <c r="E146" s="3">
        <v>44021.664644456323</v>
      </c>
      <c r="F146" s="2" t="e">
        <f t="shared" si="2"/>
        <v>#VALUE!</v>
      </c>
    </row>
    <row r="147" spans="1:6" x14ac:dyDescent="0.2">
      <c r="A147">
        <v>146</v>
      </c>
      <c r="B147" t="s">
        <v>365</v>
      </c>
      <c r="C147" t="s">
        <v>365</v>
      </c>
      <c r="D147" s="3">
        <v>44021.664644485558</v>
      </c>
      <c r="E147" s="3">
        <v>44021.664644485762</v>
      </c>
      <c r="F147" s="2" t="e">
        <f t="shared" si="2"/>
        <v>#VALUE!</v>
      </c>
    </row>
    <row r="148" spans="1:6" x14ac:dyDescent="0.2">
      <c r="A148">
        <v>147</v>
      </c>
      <c r="B148" t="s">
        <v>612</v>
      </c>
      <c r="C148" t="s">
        <v>612</v>
      </c>
      <c r="D148" s="3">
        <v>44021.664644516088</v>
      </c>
      <c r="E148" s="3">
        <v>44021.664644516299</v>
      </c>
      <c r="F148" s="2" t="e">
        <f t="shared" si="2"/>
        <v>#VALUE!</v>
      </c>
    </row>
    <row r="149" spans="1:6" x14ac:dyDescent="0.2">
      <c r="A149">
        <v>148</v>
      </c>
      <c r="B149" t="s">
        <v>1227</v>
      </c>
      <c r="C149" t="s">
        <v>165</v>
      </c>
      <c r="D149" s="3">
        <v>44021.664644545323</v>
      </c>
      <c r="E149" s="3">
        <v>44021.664644545512</v>
      </c>
      <c r="F149" s="2" t="e">
        <f t="shared" si="2"/>
        <v>#VALUE!</v>
      </c>
    </row>
    <row r="150" spans="1:6" x14ac:dyDescent="0.2">
      <c r="A150">
        <v>149</v>
      </c>
      <c r="B150" t="s">
        <v>369</v>
      </c>
      <c r="C150" t="s">
        <v>369</v>
      </c>
      <c r="D150" s="3">
        <v>44021.664644574928</v>
      </c>
      <c r="E150" s="3">
        <v>44021.664644575139</v>
      </c>
      <c r="F150" s="2" t="e">
        <f t="shared" si="2"/>
        <v>#VALUE!</v>
      </c>
    </row>
    <row r="151" spans="1:6" x14ac:dyDescent="0.2">
      <c r="A151">
        <v>150</v>
      </c>
      <c r="B151" t="s">
        <v>161</v>
      </c>
      <c r="C151" t="s">
        <v>161</v>
      </c>
      <c r="D151" s="3">
        <v>44021.664644609918</v>
      </c>
      <c r="E151" s="3">
        <v>44021.664644610129</v>
      </c>
      <c r="F151" s="2" t="e">
        <f t="shared" si="2"/>
        <v>#VALUE!</v>
      </c>
    </row>
    <row r="152" spans="1:6" x14ac:dyDescent="0.2">
      <c r="A152">
        <v>151</v>
      </c>
      <c r="B152" t="s">
        <v>452</v>
      </c>
      <c r="C152" t="s">
        <v>452</v>
      </c>
      <c r="D152" s="3">
        <v>44021.664644639954</v>
      </c>
      <c r="E152" s="3">
        <v>44021.66464464015</v>
      </c>
      <c r="F152" s="2" t="e">
        <f t="shared" si="2"/>
        <v>#VALUE!</v>
      </c>
    </row>
    <row r="153" spans="1:6" x14ac:dyDescent="0.2">
      <c r="A153">
        <v>152</v>
      </c>
      <c r="B153" t="s">
        <v>509</v>
      </c>
      <c r="C153" t="s">
        <v>509</v>
      </c>
      <c r="D153" s="3">
        <v>44021.664644669407</v>
      </c>
      <c r="E153" s="3">
        <v>44021.664644669618</v>
      </c>
      <c r="F153" s="2" t="e">
        <f t="shared" si="2"/>
        <v>#VALUE!</v>
      </c>
    </row>
    <row r="154" spans="1:6" x14ac:dyDescent="0.2">
      <c r="A154">
        <v>153</v>
      </c>
      <c r="B154" t="s">
        <v>599</v>
      </c>
      <c r="C154" t="s">
        <v>599</v>
      </c>
      <c r="D154" s="3">
        <v>44021.664644699733</v>
      </c>
      <c r="E154" s="3">
        <v>44021.664644699929</v>
      </c>
      <c r="F154" s="2" t="e">
        <f t="shared" si="2"/>
        <v>#VALUE!</v>
      </c>
    </row>
    <row r="155" spans="1:6" x14ac:dyDescent="0.2">
      <c r="A155">
        <v>154</v>
      </c>
      <c r="B155" t="s">
        <v>209</v>
      </c>
      <c r="C155" t="s">
        <v>209</v>
      </c>
      <c r="D155" s="3">
        <v>44021.664644728982</v>
      </c>
      <c r="E155" s="3">
        <v>44021.664644729193</v>
      </c>
      <c r="F155" s="2" t="e">
        <f t="shared" si="2"/>
        <v>#VALUE!</v>
      </c>
    </row>
    <row r="156" spans="1:6" x14ac:dyDescent="0.2">
      <c r="A156">
        <v>155</v>
      </c>
      <c r="B156" t="s">
        <v>1226</v>
      </c>
      <c r="C156" t="s">
        <v>467</v>
      </c>
      <c r="D156" s="3">
        <v>44021.664644758857</v>
      </c>
      <c r="E156" s="3">
        <v>44021.664644759083</v>
      </c>
      <c r="F156" s="2" t="e">
        <f t="shared" si="2"/>
        <v>#VALUE!</v>
      </c>
    </row>
    <row r="157" spans="1:6" x14ac:dyDescent="0.2">
      <c r="A157">
        <v>156</v>
      </c>
      <c r="B157" t="s">
        <v>152</v>
      </c>
      <c r="C157" t="s">
        <v>152</v>
      </c>
      <c r="D157" s="3">
        <v>44021.664644788449</v>
      </c>
      <c r="E157" s="3">
        <v>44021.664644788652</v>
      </c>
      <c r="F157" s="2" t="e">
        <f t="shared" si="2"/>
        <v>#VALUE!</v>
      </c>
    </row>
    <row r="158" spans="1:6" x14ac:dyDescent="0.2">
      <c r="A158">
        <v>157</v>
      </c>
      <c r="B158" t="s">
        <v>327</v>
      </c>
      <c r="C158" t="s">
        <v>327</v>
      </c>
      <c r="D158" s="3">
        <v>44021.664644817567</v>
      </c>
      <c r="E158" s="3">
        <v>44021.664644817778</v>
      </c>
      <c r="F158" s="2" t="e">
        <f t="shared" si="2"/>
        <v>#VALUE!</v>
      </c>
    </row>
    <row r="159" spans="1:6" x14ac:dyDescent="0.2">
      <c r="A159">
        <v>158</v>
      </c>
      <c r="B159" t="s">
        <v>41</v>
      </c>
      <c r="C159" t="s">
        <v>41</v>
      </c>
      <c r="D159" s="3">
        <v>44021.664644847493</v>
      </c>
      <c r="E159" s="3">
        <v>44021.664644847697</v>
      </c>
      <c r="F159" s="2" t="e">
        <f t="shared" si="2"/>
        <v>#VALUE!</v>
      </c>
    </row>
    <row r="160" spans="1:6" x14ac:dyDescent="0.2">
      <c r="A160">
        <v>159</v>
      </c>
      <c r="B160" t="s">
        <v>323</v>
      </c>
      <c r="C160" t="s">
        <v>323</v>
      </c>
      <c r="D160" s="3">
        <v>44021.664644876822</v>
      </c>
      <c r="E160" s="3">
        <v>44021.664644877033</v>
      </c>
      <c r="F160" s="2" t="e">
        <f t="shared" si="2"/>
        <v>#VALUE!</v>
      </c>
    </row>
    <row r="161" spans="1:6" x14ac:dyDescent="0.2">
      <c r="A161">
        <v>160</v>
      </c>
      <c r="B161" t="s">
        <v>614</v>
      </c>
      <c r="C161" t="s">
        <v>614</v>
      </c>
      <c r="D161" s="3">
        <v>44021.664644906021</v>
      </c>
      <c r="E161" s="3">
        <v>44021.664644906217</v>
      </c>
      <c r="F161" s="2" t="e">
        <f t="shared" si="2"/>
        <v>#VALUE!</v>
      </c>
    </row>
    <row r="162" spans="1:6" x14ac:dyDescent="0.2">
      <c r="A162">
        <v>161</v>
      </c>
      <c r="B162" t="s">
        <v>532</v>
      </c>
      <c r="C162" t="s">
        <v>532</v>
      </c>
      <c r="D162" s="3">
        <v>44021.66464493594</v>
      </c>
      <c r="E162" s="3">
        <v>44021.664644936143</v>
      </c>
      <c r="F162" s="2" t="e">
        <f t="shared" si="2"/>
        <v>#VALUE!</v>
      </c>
    </row>
    <row r="163" spans="1:6" x14ac:dyDescent="0.2">
      <c r="A163">
        <v>162</v>
      </c>
      <c r="B163" t="s">
        <v>1225</v>
      </c>
      <c r="C163" t="s">
        <v>123</v>
      </c>
      <c r="D163" s="3">
        <v>44021.664644965298</v>
      </c>
      <c r="E163" s="3">
        <v>44021.664644965487</v>
      </c>
      <c r="F163" s="2" t="e">
        <f t="shared" si="2"/>
        <v>#VALUE!</v>
      </c>
    </row>
    <row r="164" spans="1:6" x14ac:dyDescent="0.2">
      <c r="A164">
        <v>163</v>
      </c>
      <c r="B164" t="s">
        <v>432</v>
      </c>
      <c r="C164" t="s">
        <v>432</v>
      </c>
      <c r="D164" s="3">
        <v>44021.664644994649</v>
      </c>
      <c r="E164" s="3">
        <v>44021.66464499486</v>
      </c>
      <c r="F164" s="2" t="e">
        <f t="shared" si="2"/>
        <v>#VALUE!</v>
      </c>
    </row>
    <row r="165" spans="1:6" x14ac:dyDescent="0.2">
      <c r="A165">
        <v>164</v>
      </c>
      <c r="B165" t="s">
        <v>555</v>
      </c>
      <c r="C165" t="s">
        <v>555</v>
      </c>
      <c r="D165" s="3">
        <v>44021.664645024663</v>
      </c>
      <c r="E165" s="3">
        <v>44021.664645024874</v>
      </c>
      <c r="F165" s="2" t="e">
        <f t="shared" si="2"/>
        <v>#VALUE!</v>
      </c>
    </row>
    <row r="166" spans="1:6" x14ac:dyDescent="0.2">
      <c r="A166">
        <v>165</v>
      </c>
      <c r="B166" t="s">
        <v>407</v>
      </c>
      <c r="C166" t="s">
        <v>407</v>
      </c>
      <c r="D166" s="3">
        <v>44021.664645053977</v>
      </c>
      <c r="E166" s="3">
        <v>44021.664645054188</v>
      </c>
      <c r="F166" s="2" t="e">
        <f t="shared" si="2"/>
        <v>#VALUE!</v>
      </c>
    </row>
    <row r="167" spans="1:6" x14ac:dyDescent="0.2">
      <c r="A167">
        <v>166</v>
      </c>
      <c r="B167" t="s">
        <v>668</v>
      </c>
      <c r="C167" t="s">
        <v>668</v>
      </c>
      <c r="D167" s="3">
        <v>44021.664645083372</v>
      </c>
      <c r="E167" s="3">
        <v>44021.664645083583</v>
      </c>
      <c r="F167" s="2" t="e">
        <f t="shared" si="2"/>
        <v>#VALUE!</v>
      </c>
    </row>
    <row r="168" spans="1:6" x14ac:dyDescent="0.2">
      <c r="A168">
        <v>167</v>
      </c>
      <c r="B168" t="s">
        <v>87</v>
      </c>
      <c r="C168" t="s">
        <v>87</v>
      </c>
      <c r="D168" s="3">
        <v>44021.664645113648</v>
      </c>
      <c r="E168" s="3">
        <v>44021.664645113851</v>
      </c>
      <c r="F168" s="2" t="e">
        <f t="shared" si="2"/>
        <v>#VALUE!</v>
      </c>
    </row>
    <row r="169" spans="1:6" x14ac:dyDescent="0.2">
      <c r="A169">
        <v>168</v>
      </c>
      <c r="B169" t="s">
        <v>463</v>
      </c>
      <c r="C169" t="s">
        <v>463</v>
      </c>
      <c r="D169" s="3">
        <v>44021.664645142861</v>
      </c>
      <c r="E169" s="3">
        <v>44021.664645143057</v>
      </c>
      <c r="F169" s="2" t="e">
        <f t="shared" si="2"/>
        <v>#VALUE!</v>
      </c>
    </row>
    <row r="170" spans="1:6" x14ac:dyDescent="0.2">
      <c r="A170">
        <v>169</v>
      </c>
      <c r="B170" t="s">
        <v>251</v>
      </c>
      <c r="C170" t="s">
        <v>251</v>
      </c>
      <c r="D170" s="3">
        <v>44021.664645172263</v>
      </c>
      <c r="E170" s="3">
        <v>44021.664645172466</v>
      </c>
      <c r="F170" s="2" t="e">
        <f t="shared" si="2"/>
        <v>#VALUE!</v>
      </c>
    </row>
    <row r="171" spans="1:6" x14ac:dyDescent="0.2">
      <c r="A171">
        <v>170</v>
      </c>
      <c r="B171" t="s">
        <v>610</v>
      </c>
      <c r="C171" t="s">
        <v>610</v>
      </c>
      <c r="D171" s="3">
        <v>44021.664645202552</v>
      </c>
      <c r="E171" s="3">
        <v>44021.664645202763</v>
      </c>
      <c r="F171" s="2" t="e">
        <f t="shared" si="2"/>
        <v>#VALUE!</v>
      </c>
    </row>
    <row r="172" spans="1:6" x14ac:dyDescent="0.2">
      <c r="A172">
        <v>171</v>
      </c>
      <c r="B172" t="s">
        <v>64</v>
      </c>
      <c r="C172" t="s">
        <v>64</v>
      </c>
      <c r="D172" s="3">
        <v>44021.664645231918</v>
      </c>
      <c r="E172" s="3">
        <v>44021.664645232129</v>
      </c>
      <c r="F172" s="2" t="e">
        <f t="shared" si="2"/>
        <v>#VALUE!</v>
      </c>
    </row>
    <row r="173" spans="1:6" x14ac:dyDescent="0.2">
      <c r="A173">
        <v>172</v>
      </c>
      <c r="B173" t="s">
        <v>428</v>
      </c>
      <c r="C173" t="s">
        <v>428</v>
      </c>
      <c r="D173" s="3">
        <v>44021.6646452614</v>
      </c>
      <c r="E173" s="3">
        <v>44021.664645261619</v>
      </c>
      <c r="F173" s="2" t="e">
        <f t="shared" si="2"/>
        <v>#VALUE!</v>
      </c>
    </row>
    <row r="174" spans="1:6" x14ac:dyDescent="0.2">
      <c r="A174">
        <v>173</v>
      </c>
      <c r="B174" t="s">
        <v>450</v>
      </c>
      <c r="C174" t="s">
        <v>450</v>
      </c>
      <c r="D174" s="3">
        <v>44021.66464529145</v>
      </c>
      <c r="E174" s="3">
        <v>44021.664645291647</v>
      </c>
      <c r="F174" s="2" t="e">
        <f t="shared" si="2"/>
        <v>#VALUE!</v>
      </c>
    </row>
    <row r="175" spans="1:6" x14ac:dyDescent="0.2">
      <c r="A175">
        <v>174</v>
      </c>
      <c r="B175" t="s">
        <v>1224</v>
      </c>
      <c r="C175" t="s">
        <v>117</v>
      </c>
      <c r="D175" s="3">
        <v>44021.664645320692</v>
      </c>
      <c r="E175" s="3">
        <v>44021.664645320903</v>
      </c>
      <c r="F175" s="2" t="e">
        <f t="shared" si="2"/>
        <v>#VALUE!</v>
      </c>
    </row>
    <row r="176" spans="1:6" x14ac:dyDescent="0.2">
      <c r="A176">
        <v>175</v>
      </c>
      <c r="B176" t="s">
        <v>454</v>
      </c>
      <c r="C176" t="s">
        <v>454</v>
      </c>
      <c r="D176" s="3">
        <v>44021.664645350123</v>
      </c>
      <c r="E176" s="3">
        <v>44021.664645350327</v>
      </c>
      <c r="F176" s="2" t="e">
        <f t="shared" si="2"/>
        <v>#VALUE!</v>
      </c>
    </row>
    <row r="177" spans="1:6" x14ac:dyDescent="0.2">
      <c r="A177">
        <v>176</v>
      </c>
      <c r="B177" t="s">
        <v>236</v>
      </c>
      <c r="C177" t="s">
        <v>236</v>
      </c>
      <c r="D177" s="3">
        <v>44021.664645380217</v>
      </c>
      <c r="E177" s="3">
        <v>44021.664645380428</v>
      </c>
      <c r="F177" s="2" t="e">
        <f t="shared" si="2"/>
        <v>#VALUE!</v>
      </c>
    </row>
    <row r="178" spans="1:6" x14ac:dyDescent="0.2">
      <c r="A178">
        <v>177</v>
      </c>
      <c r="B178" t="s">
        <v>29</v>
      </c>
      <c r="C178" t="s">
        <v>29</v>
      </c>
      <c r="D178" s="3">
        <v>44021.664645409583</v>
      </c>
      <c r="E178" s="3">
        <v>44021.664645409794</v>
      </c>
      <c r="F178" s="2" t="e">
        <f t="shared" si="2"/>
        <v>#VALUE!</v>
      </c>
    </row>
    <row r="179" spans="1:6" x14ac:dyDescent="0.2">
      <c r="A179">
        <v>178</v>
      </c>
      <c r="B179" t="s">
        <v>456</v>
      </c>
      <c r="C179" t="s">
        <v>456</v>
      </c>
      <c r="D179" s="3">
        <v>44021.664645439967</v>
      </c>
      <c r="E179" s="3">
        <v>44021.6646454402</v>
      </c>
      <c r="F179" s="2" t="e">
        <f t="shared" si="2"/>
        <v>#VALUE!</v>
      </c>
    </row>
    <row r="180" spans="1:6" x14ac:dyDescent="0.2">
      <c r="A180">
        <v>179</v>
      </c>
      <c r="B180" t="s">
        <v>94</v>
      </c>
      <c r="C180" t="s">
        <v>94</v>
      </c>
      <c r="D180" s="3">
        <v>44021.664645469362</v>
      </c>
      <c r="E180" s="3">
        <v>44021.664645469573</v>
      </c>
      <c r="F180" s="2" t="e">
        <f t="shared" si="2"/>
        <v>#VALUE!</v>
      </c>
    </row>
    <row r="181" spans="1:6" x14ac:dyDescent="0.2">
      <c r="A181">
        <v>180</v>
      </c>
      <c r="B181" t="s">
        <v>595</v>
      </c>
      <c r="C181" t="s">
        <v>595</v>
      </c>
      <c r="D181" s="3">
        <v>44021.66464549891</v>
      </c>
      <c r="E181" s="3">
        <v>44021.664645499121</v>
      </c>
      <c r="F181" s="2" t="e">
        <f t="shared" si="2"/>
        <v>#VALUE!</v>
      </c>
    </row>
    <row r="182" spans="1:6" x14ac:dyDescent="0.2">
      <c r="A182">
        <v>181</v>
      </c>
      <c r="B182" t="s">
        <v>340</v>
      </c>
      <c r="C182" t="s">
        <v>340</v>
      </c>
      <c r="D182" s="3">
        <v>44021.664645529083</v>
      </c>
      <c r="E182" s="3">
        <v>44021.664645529287</v>
      </c>
      <c r="F182" s="2" t="e">
        <f t="shared" si="2"/>
        <v>#VALUE!</v>
      </c>
    </row>
    <row r="183" spans="1:6" x14ac:dyDescent="0.2">
      <c r="A183">
        <v>182</v>
      </c>
      <c r="B183" t="s">
        <v>681</v>
      </c>
      <c r="C183" t="s">
        <v>681</v>
      </c>
      <c r="D183" s="3">
        <v>44021.664645558587</v>
      </c>
      <c r="E183" s="3">
        <v>44021.664645558783</v>
      </c>
      <c r="F183" s="2" t="e">
        <f t="shared" si="2"/>
        <v>#VALUE!</v>
      </c>
    </row>
    <row r="184" spans="1:6" x14ac:dyDescent="0.2">
      <c r="A184">
        <v>183</v>
      </c>
      <c r="B184" t="s">
        <v>16</v>
      </c>
      <c r="C184" t="s">
        <v>16</v>
      </c>
      <c r="D184" s="3">
        <v>44021.664645588287</v>
      </c>
      <c r="E184" s="3">
        <v>44021.664645588498</v>
      </c>
      <c r="F184" s="2" t="e">
        <f t="shared" si="2"/>
        <v>#VALUE!</v>
      </c>
    </row>
    <row r="185" spans="1:6" x14ac:dyDescent="0.2">
      <c r="A185">
        <v>184</v>
      </c>
      <c r="B185" t="s">
        <v>5</v>
      </c>
      <c r="C185" t="s">
        <v>5</v>
      </c>
      <c r="D185" s="3">
        <v>44021.664645623459</v>
      </c>
      <c r="E185" s="3">
        <v>44021.66464562367</v>
      </c>
      <c r="F185" s="2" t="e">
        <f t="shared" si="2"/>
        <v>#VALUE!</v>
      </c>
    </row>
    <row r="186" spans="1:6" x14ac:dyDescent="0.2">
      <c r="A186">
        <v>185</v>
      </c>
      <c r="B186" t="s">
        <v>104</v>
      </c>
      <c r="C186" t="s">
        <v>104</v>
      </c>
      <c r="D186" s="3">
        <v>44021.664645652927</v>
      </c>
      <c r="E186" s="3">
        <v>44021.664645653123</v>
      </c>
      <c r="F186" s="2" t="e">
        <f t="shared" si="2"/>
        <v>#VALUE!</v>
      </c>
    </row>
    <row r="187" spans="1:6" x14ac:dyDescent="0.2">
      <c r="A187">
        <v>186</v>
      </c>
      <c r="B187" t="s">
        <v>645</v>
      </c>
      <c r="C187" t="s">
        <v>645</v>
      </c>
      <c r="D187" s="3">
        <v>44021.664645682198</v>
      </c>
      <c r="E187" s="3">
        <v>44021.664645682387</v>
      </c>
      <c r="F187" s="2" t="e">
        <f t="shared" si="2"/>
        <v>#VALUE!</v>
      </c>
    </row>
    <row r="188" spans="1:6" x14ac:dyDescent="0.2">
      <c r="A188">
        <v>187</v>
      </c>
      <c r="B188" t="s">
        <v>656</v>
      </c>
      <c r="C188" t="s">
        <v>656</v>
      </c>
      <c r="D188" s="3">
        <v>44021.664645712648</v>
      </c>
      <c r="E188" s="3">
        <v>44021.664645712859</v>
      </c>
      <c r="F188" s="2" t="e">
        <f t="shared" si="2"/>
        <v>#VALUE!</v>
      </c>
    </row>
    <row r="189" spans="1:6" x14ac:dyDescent="0.2">
      <c r="A189">
        <v>188</v>
      </c>
      <c r="B189" t="s">
        <v>73</v>
      </c>
      <c r="C189" t="s">
        <v>73</v>
      </c>
      <c r="D189" s="3">
        <v>44021.664645742203</v>
      </c>
      <c r="E189" s="3">
        <v>44021.664645742407</v>
      </c>
      <c r="F189" s="2" t="e">
        <f t="shared" si="2"/>
        <v>#VALUE!</v>
      </c>
    </row>
    <row r="190" spans="1:6" x14ac:dyDescent="0.2">
      <c r="A190">
        <v>189</v>
      </c>
      <c r="B190" t="s">
        <v>52</v>
      </c>
      <c r="C190" t="s">
        <v>52</v>
      </c>
      <c r="D190" s="3">
        <v>44021.664645771758</v>
      </c>
      <c r="E190" s="3">
        <v>44021.664645771969</v>
      </c>
      <c r="F190" s="2" t="e">
        <f t="shared" si="2"/>
        <v>#VALUE!</v>
      </c>
    </row>
    <row r="191" spans="1:6" x14ac:dyDescent="0.2">
      <c r="A191">
        <v>190</v>
      </c>
      <c r="B191" t="s">
        <v>446</v>
      </c>
      <c r="C191" t="s">
        <v>446</v>
      </c>
      <c r="D191" s="3">
        <v>44021.664645802317</v>
      </c>
      <c r="E191" s="3">
        <v>44021.664645802543</v>
      </c>
      <c r="F191" s="2" t="e">
        <f t="shared" si="2"/>
        <v>#VALUE!</v>
      </c>
    </row>
    <row r="192" spans="1:6" x14ac:dyDescent="0.2">
      <c r="A192">
        <v>191</v>
      </c>
      <c r="B192" t="s">
        <v>302</v>
      </c>
      <c r="C192" t="s">
        <v>302</v>
      </c>
      <c r="D192" s="3">
        <v>44021.664645831683</v>
      </c>
      <c r="E192" s="3">
        <v>44021.664645831872</v>
      </c>
      <c r="F192" s="2" t="e">
        <f t="shared" si="2"/>
        <v>#VALUE!</v>
      </c>
    </row>
    <row r="193" spans="1:6" x14ac:dyDescent="0.2">
      <c r="A193">
        <v>192</v>
      </c>
      <c r="B193" t="s">
        <v>481</v>
      </c>
      <c r="C193" t="s">
        <v>481</v>
      </c>
      <c r="D193" s="3">
        <v>44021.664645861078</v>
      </c>
      <c r="E193" s="3">
        <v>44021.664645861303</v>
      </c>
      <c r="F193" s="2" t="e">
        <f t="shared" si="2"/>
        <v>#VALUE!</v>
      </c>
    </row>
    <row r="194" spans="1:6" x14ac:dyDescent="0.2">
      <c r="A194">
        <v>193</v>
      </c>
      <c r="B194" t="s">
        <v>14</v>
      </c>
      <c r="C194" t="s">
        <v>14</v>
      </c>
      <c r="D194" s="3">
        <v>44021.664645891557</v>
      </c>
      <c r="E194" s="3">
        <v>44021.664645891768</v>
      </c>
      <c r="F194" s="2" t="e">
        <f t="shared" ref="F194:F257" si="3">D194-C194</f>
        <v>#VALUE!</v>
      </c>
    </row>
    <row r="195" spans="1:6" x14ac:dyDescent="0.2">
      <c r="A195">
        <v>194</v>
      </c>
      <c r="B195" t="s">
        <v>142</v>
      </c>
      <c r="C195" t="s">
        <v>142</v>
      </c>
      <c r="D195" s="3">
        <v>44021.66464592109</v>
      </c>
      <c r="E195" s="3">
        <v>44021.664645921293</v>
      </c>
      <c r="F195" s="2" t="e">
        <f t="shared" si="3"/>
        <v>#VALUE!</v>
      </c>
    </row>
    <row r="196" spans="1:6" x14ac:dyDescent="0.2">
      <c r="A196">
        <v>195</v>
      </c>
      <c r="B196" t="s">
        <v>173</v>
      </c>
      <c r="C196" t="s">
        <v>173</v>
      </c>
      <c r="D196" s="3">
        <v>44021.664645950666</v>
      </c>
      <c r="E196" s="3">
        <v>44021.664645950877</v>
      </c>
      <c r="F196" s="2" t="e">
        <f t="shared" si="3"/>
        <v>#VALUE!</v>
      </c>
    </row>
    <row r="197" spans="1:6" x14ac:dyDescent="0.2">
      <c r="A197">
        <v>196</v>
      </c>
      <c r="B197" t="s">
        <v>45</v>
      </c>
      <c r="C197" t="s">
        <v>45</v>
      </c>
      <c r="D197" s="3">
        <v>44021.664645980833</v>
      </c>
      <c r="E197" s="3">
        <v>44021.664645981044</v>
      </c>
      <c r="F197" s="2" t="e">
        <f t="shared" si="3"/>
        <v>#VALUE!</v>
      </c>
    </row>
    <row r="198" spans="1:6" x14ac:dyDescent="0.2">
      <c r="A198">
        <v>197</v>
      </c>
      <c r="B198" t="s">
        <v>1223</v>
      </c>
      <c r="C198" t="s">
        <v>342</v>
      </c>
      <c r="D198" s="3">
        <v>44021.664646010358</v>
      </c>
      <c r="E198" s="3">
        <v>44021.664646010569</v>
      </c>
      <c r="F198" s="2" t="e">
        <f t="shared" si="3"/>
        <v>#VALUE!</v>
      </c>
    </row>
    <row r="199" spans="1:6" x14ac:dyDescent="0.2">
      <c r="A199">
        <v>198</v>
      </c>
      <c r="B199" t="s">
        <v>1222</v>
      </c>
      <c r="C199" t="s">
        <v>637</v>
      </c>
      <c r="D199" s="3">
        <v>44021.664646039942</v>
      </c>
      <c r="E199" s="3">
        <v>44021.664646040153</v>
      </c>
      <c r="F199" s="2" t="e">
        <f t="shared" si="3"/>
        <v>#VALUE!</v>
      </c>
    </row>
    <row r="200" spans="1:6" x14ac:dyDescent="0.2">
      <c r="A200">
        <v>199</v>
      </c>
      <c r="B200" t="s">
        <v>222</v>
      </c>
      <c r="C200" t="s">
        <v>222</v>
      </c>
      <c r="D200" s="3">
        <v>44021.664646070138</v>
      </c>
      <c r="E200" s="3">
        <v>44021.664646070349</v>
      </c>
      <c r="F200" s="2" t="e">
        <f t="shared" si="3"/>
        <v>#VALUE!</v>
      </c>
    </row>
    <row r="201" spans="1:6" x14ac:dyDescent="0.2">
      <c r="A201">
        <v>200</v>
      </c>
      <c r="B201" t="s">
        <v>677</v>
      </c>
      <c r="C201" t="s">
        <v>677</v>
      </c>
      <c r="D201" s="3">
        <v>44021.664646099569</v>
      </c>
      <c r="E201" s="3">
        <v>44021.66464609978</v>
      </c>
      <c r="F201" s="2" t="e">
        <f t="shared" si="3"/>
        <v>#VALUE!</v>
      </c>
    </row>
    <row r="202" spans="1:6" x14ac:dyDescent="0.2">
      <c r="A202">
        <v>201</v>
      </c>
      <c r="B202" t="s">
        <v>494</v>
      </c>
      <c r="C202" t="s">
        <v>494</v>
      </c>
      <c r="D202" s="3">
        <v>44021.664646129677</v>
      </c>
      <c r="E202" s="3">
        <v>44021.664646129902</v>
      </c>
      <c r="F202" s="2" t="e">
        <f t="shared" si="3"/>
        <v>#VALUE!</v>
      </c>
    </row>
    <row r="203" spans="1:6" x14ac:dyDescent="0.2">
      <c r="A203">
        <v>202</v>
      </c>
      <c r="B203" t="s">
        <v>515</v>
      </c>
      <c r="C203" t="s">
        <v>515</v>
      </c>
      <c r="D203" s="3">
        <v>44021.66464615905</v>
      </c>
      <c r="E203" s="3">
        <v>44021.664646159254</v>
      </c>
      <c r="F203" s="2" t="e">
        <f t="shared" si="3"/>
        <v>#VALUE!</v>
      </c>
    </row>
    <row r="204" spans="1:6" x14ac:dyDescent="0.2">
      <c r="A204">
        <v>203</v>
      </c>
      <c r="B204" t="s">
        <v>683</v>
      </c>
      <c r="C204" t="s">
        <v>683</v>
      </c>
      <c r="D204" s="3">
        <v>44021.664646188772</v>
      </c>
      <c r="E204" s="3">
        <v>44021.664646188969</v>
      </c>
      <c r="F204" s="2" t="e">
        <f t="shared" si="3"/>
        <v>#VALUE!</v>
      </c>
    </row>
    <row r="205" spans="1:6" x14ac:dyDescent="0.2">
      <c r="A205">
        <v>204</v>
      </c>
      <c r="B205" t="s">
        <v>505</v>
      </c>
      <c r="C205" t="s">
        <v>505</v>
      </c>
      <c r="D205" s="3">
        <v>44021.664646219193</v>
      </c>
      <c r="E205" s="3">
        <v>44021.664646219397</v>
      </c>
      <c r="F205" s="2" t="e">
        <f t="shared" si="3"/>
        <v>#VALUE!</v>
      </c>
    </row>
    <row r="206" spans="1:6" x14ac:dyDescent="0.2">
      <c r="A206">
        <v>205</v>
      </c>
      <c r="B206" t="s">
        <v>127</v>
      </c>
      <c r="C206" t="s">
        <v>127</v>
      </c>
      <c r="D206" s="3">
        <v>44021.664646248821</v>
      </c>
      <c r="E206" s="3">
        <v>44021.664646249017</v>
      </c>
      <c r="F206" s="2" t="e">
        <f t="shared" si="3"/>
        <v>#VALUE!</v>
      </c>
    </row>
    <row r="207" spans="1:6" x14ac:dyDescent="0.2">
      <c r="A207">
        <v>206</v>
      </c>
      <c r="B207" t="s">
        <v>496</v>
      </c>
      <c r="C207" t="s">
        <v>496</v>
      </c>
      <c r="D207" s="3">
        <v>44021.664646278383</v>
      </c>
      <c r="E207" s="3">
        <v>44021.664646278587</v>
      </c>
      <c r="F207" s="2" t="e">
        <f t="shared" si="3"/>
        <v>#VALUE!</v>
      </c>
    </row>
    <row r="208" spans="1:6" x14ac:dyDescent="0.2">
      <c r="A208">
        <v>207</v>
      </c>
      <c r="B208" t="s">
        <v>1221</v>
      </c>
      <c r="C208" t="s">
        <v>436</v>
      </c>
      <c r="D208" s="3">
        <v>44021.664646308811</v>
      </c>
      <c r="E208" s="3">
        <v>44021.664646309007</v>
      </c>
      <c r="F208" s="2" t="e">
        <f t="shared" si="3"/>
        <v>#VALUE!</v>
      </c>
    </row>
    <row r="209" spans="1:6" x14ac:dyDescent="0.2">
      <c r="A209">
        <v>208</v>
      </c>
      <c r="B209" t="s">
        <v>424</v>
      </c>
      <c r="C209" t="s">
        <v>424</v>
      </c>
      <c r="D209" s="3">
        <v>44021.664646338337</v>
      </c>
      <c r="E209" s="3">
        <v>44021.664646338533</v>
      </c>
      <c r="F209" s="2" t="e">
        <f t="shared" si="3"/>
        <v>#VALUE!</v>
      </c>
    </row>
    <row r="210" spans="1:6" x14ac:dyDescent="0.2">
      <c r="A210">
        <v>209</v>
      </c>
      <c r="B210" t="s">
        <v>131</v>
      </c>
      <c r="C210" t="s">
        <v>131</v>
      </c>
      <c r="D210" s="3">
        <v>44021.664646367943</v>
      </c>
      <c r="E210" s="3">
        <v>44021.664646368139</v>
      </c>
      <c r="F210" s="2" t="e">
        <f t="shared" si="3"/>
        <v>#VALUE!</v>
      </c>
    </row>
    <row r="211" spans="1:6" x14ac:dyDescent="0.2">
      <c r="A211">
        <v>210</v>
      </c>
      <c r="B211" t="s">
        <v>1220</v>
      </c>
      <c r="C211" t="s">
        <v>618</v>
      </c>
      <c r="D211" s="3">
        <v>44021.664646398298</v>
      </c>
      <c r="E211" s="3">
        <v>44021.664646398509</v>
      </c>
      <c r="F211" s="2" t="e">
        <f t="shared" si="3"/>
        <v>#VALUE!</v>
      </c>
    </row>
    <row r="212" spans="1:6" x14ac:dyDescent="0.2">
      <c r="A212">
        <v>211</v>
      </c>
      <c r="B212" t="s">
        <v>392</v>
      </c>
      <c r="C212" t="s">
        <v>392</v>
      </c>
      <c r="D212" s="3">
        <v>44021.66464642794</v>
      </c>
      <c r="E212" s="3">
        <v>44021.664646428151</v>
      </c>
      <c r="F212" s="2" t="e">
        <f t="shared" si="3"/>
        <v>#VALUE!</v>
      </c>
    </row>
    <row r="213" spans="1:6" x14ac:dyDescent="0.2">
      <c r="A213">
        <v>212</v>
      </c>
      <c r="B213" t="s">
        <v>367</v>
      </c>
      <c r="C213" t="s">
        <v>367</v>
      </c>
      <c r="D213" s="3">
        <v>44021.664646457437</v>
      </c>
      <c r="E213" s="3">
        <v>44021.664646457648</v>
      </c>
      <c r="F213" s="2" t="e">
        <f t="shared" si="3"/>
        <v>#VALUE!</v>
      </c>
    </row>
    <row r="214" spans="1:6" x14ac:dyDescent="0.2">
      <c r="A214">
        <v>213</v>
      </c>
      <c r="B214" t="s">
        <v>79</v>
      </c>
      <c r="C214" t="s">
        <v>79</v>
      </c>
      <c r="D214" s="3">
        <v>44021.66464648785</v>
      </c>
      <c r="E214" s="3">
        <v>44021.664646488047</v>
      </c>
      <c r="F214" s="2" t="e">
        <f t="shared" si="3"/>
        <v>#VALUE!</v>
      </c>
    </row>
    <row r="215" spans="1:6" x14ac:dyDescent="0.2">
      <c r="A215">
        <v>214</v>
      </c>
      <c r="B215" t="s">
        <v>26</v>
      </c>
      <c r="C215" t="s">
        <v>26</v>
      </c>
      <c r="D215" s="3">
        <v>44021.664646517493</v>
      </c>
      <c r="E215" s="3">
        <v>44021.664646517696</v>
      </c>
      <c r="F215" s="2" t="e">
        <f t="shared" si="3"/>
        <v>#VALUE!</v>
      </c>
    </row>
    <row r="216" spans="1:6" x14ac:dyDescent="0.2">
      <c r="A216">
        <v>215</v>
      </c>
      <c r="B216" t="s">
        <v>1219</v>
      </c>
      <c r="C216" t="s">
        <v>159</v>
      </c>
      <c r="D216" s="3">
        <v>44021.664646547317</v>
      </c>
      <c r="E216" s="3">
        <v>44021.664646547542</v>
      </c>
      <c r="F216" s="2" t="e">
        <f t="shared" si="3"/>
        <v>#VALUE!</v>
      </c>
    </row>
    <row r="217" spans="1:6" x14ac:dyDescent="0.2">
      <c r="A217">
        <v>216</v>
      </c>
      <c r="B217" t="s">
        <v>437</v>
      </c>
      <c r="C217" t="s">
        <v>437</v>
      </c>
      <c r="D217" s="3">
        <v>44021.664646577752</v>
      </c>
      <c r="E217" s="3">
        <v>44021.664646577949</v>
      </c>
      <c r="F217" s="2" t="e">
        <f t="shared" si="3"/>
        <v>#VALUE!</v>
      </c>
    </row>
    <row r="218" spans="1:6" x14ac:dyDescent="0.2">
      <c r="A218">
        <v>217</v>
      </c>
      <c r="B218" t="s">
        <v>1218</v>
      </c>
      <c r="C218" t="s">
        <v>308</v>
      </c>
      <c r="D218" s="3">
        <v>44021.664646607067</v>
      </c>
      <c r="E218" s="3">
        <v>44021.664646607278</v>
      </c>
      <c r="F218" s="2" t="e">
        <f t="shared" si="3"/>
        <v>#VALUE!</v>
      </c>
    </row>
    <row r="219" spans="1:6" x14ac:dyDescent="0.2">
      <c r="A219">
        <v>218</v>
      </c>
      <c r="B219" t="s">
        <v>1217</v>
      </c>
      <c r="C219" t="s">
        <v>22</v>
      </c>
      <c r="D219" s="3">
        <v>44021.664646636847</v>
      </c>
      <c r="E219" s="3">
        <v>44021.664646637058</v>
      </c>
      <c r="F219" s="2" t="e">
        <f t="shared" si="3"/>
        <v>#VALUE!</v>
      </c>
    </row>
    <row r="220" spans="1:6" x14ac:dyDescent="0.2">
      <c r="A220">
        <v>219</v>
      </c>
      <c r="B220" t="s">
        <v>1216</v>
      </c>
      <c r="C220" t="s">
        <v>553</v>
      </c>
      <c r="D220" s="3">
        <v>44021.664646671328</v>
      </c>
      <c r="E220" s="3">
        <v>44021.664646671539</v>
      </c>
      <c r="F220" s="2" t="e">
        <f t="shared" si="3"/>
        <v>#VALUE!</v>
      </c>
    </row>
    <row r="221" spans="1:6" x14ac:dyDescent="0.2">
      <c r="A221">
        <v>220</v>
      </c>
      <c r="B221" t="s">
        <v>477</v>
      </c>
      <c r="C221" t="s">
        <v>477</v>
      </c>
      <c r="D221" s="3">
        <v>44021.664646700723</v>
      </c>
      <c r="E221" s="3">
        <v>44021.664646700927</v>
      </c>
      <c r="F221" s="2" t="e">
        <f t="shared" si="3"/>
        <v>#VALUE!</v>
      </c>
    </row>
    <row r="222" spans="1:6" x14ac:dyDescent="0.2">
      <c r="A222">
        <v>221</v>
      </c>
      <c r="B222" t="s">
        <v>1215</v>
      </c>
      <c r="C222" t="s">
        <v>75</v>
      </c>
      <c r="D222" s="3">
        <v>44021.664646731122</v>
      </c>
      <c r="E222" s="3">
        <v>44021.664646731333</v>
      </c>
      <c r="F222" s="2" t="e">
        <f t="shared" si="3"/>
        <v>#VALUE!</v>
      </c>
    </row>
    <row r="223" spans="1:6" x14ac:dyDescent="0.2">
      <c r="A223">
        <v>222</v>
      </c>
      <c r="B223" t="s">
        <v>121</v>
      </c>
      <c r="C223" t="s">
        <v>121</v>
      </c>
      <c r="D223" s="3">
        <v>44021.664646760531</v>
      </c>
      <c r="E223" s="3">
        <v>44021.664646760742</v>
      </c>
      <c r="F223" s="2" t="e">
        <f t="shared" si="3"/>
        <v>#VALUE!</v>
      </c>
    </row>
    <row r="224" spans="1:6" x14ac:dyDescent="0.2">
      <c r="A224">
        <v>223</v>
      </c>
      <c r="B224" t="s">
        <v>350</v>
      </c>
      <c r="C224" t="s">
        <v>350</v>
      </c>
      <c r="D224" s="3">
        <v>44021.664646789854</v>
      </c>
      <c r="E224" s="3">
        <v>44021.664646790043</v>
      </c>
      <c r="F224" s="2" t="e">
        <f t="shared" si="3"/>
        <v>#VALUE!</v>
      </c>
    </row>
    <row r="225" spans="1:6" x14ac:dyDescent="0.2">
      <c r="A225">
        <v>224</v>
      </c>
      <c r="B225" t="s">
        <v>234</v>
      </c>
      <c r="C225" t="s">
        <v>234</v>
      </c>
      <c r="D225" s="3">
        <v>44021.664646819947</v>
      </c>
      <c r="E225" s="3">
        <v>44021.664646820209</v>
      </c>
      <c r="F225" s="2" t="e">
        <f t="shared" si="3"/>
        <v>#VALUE!</v>
      </c>
    </row>
    <row r="226" spans="1:6" x14ac:dyDescent="0.2">
      <c r="A226">
        <v>225</v>
      </c>
      <c r="B226" t="s">
        <v>517</v>
      </c>
      <c r="C226" t="s">
        <v>517</v>
      </c>
      <c r="D226" s="3">
        <v>44021.664646849349</v>
      </c>
      <c r="E226" s="3">
        <v>44021.664646849553</v>
      </c>
      <c r="F226" s="2" t="e">
        <f t="shared" si="3"/>
        <v>#VALUE!</v>
      </c>
    </row>
    <row r="227" spans="1:6" x14ac:dyDescent="0.2">
      <c r="A227">
        <v>226</v>
      </c>
      <c r="B227" t="s">
        <v>586</v>
      </c>
      <c r="C227" t="s">
        <v>586</v>
      </c>
      <c r="D227" s="3">
        <v>44021.664646878889</v>
      </c>
      <c r="E227" s="3">
        <v>44021.6646468791</v>
      </c>
      <c r="F227" s="2" t="e">
        <f t="shared" si="3"/>
        <v>#VALUE!</v>
      </c>
    </row>
    <row r="228" spans="1:6" x14ac:dyDescent="0.2">
      <c r="A228">
        <v>227</v>
      </c>
      <c r="B228" t="s">
        <v>287</v>
      </c>
      <c r="C228" t="s">
        <v>287</v>
      </c>
      <c r="D228" s="3">
        <v>44021.664646909099</v>
      </c>
      <c r="E228" s="3">
        <v>44021.664646909303</v>
      </c>
      <c r="F228" s="2" t="e">
        <f t="shared" si="3"/>
        <v>#VALUE!</v>
      </c>
    </row>
    <row r="229" spans="1:6" x14ac:dyDescent="0.2">
      <c r="A229">
        <v>228</v>
      </c>
      <c r="B229" t="s">
        <v>96</v>
      </c>
      <c r="C229" t="s">
        <v>96</v>
      </c>
      <c r="D229" s="3">
        <v>44021.664646938822</v>
      </c>
      <c r="E229" s="3">
        <v>44021.664646939033</v>
      </c>
      <c r="F229" s="2" t="e">
        <f t="shared" si="3"/>
        <v>#VALUE!</v>
      </c>
    </row>
    <row r="230" spans="1:6" x14ac:dyDescent="0.2">
      <c r="A230">
        <v>229</v>
      </c>
      <c r="B230" t="s">
        <v>335</v>
      </c>
      <c r="C230" t="s">
        <v>335</v>
      </c>
      <c r="D230" s="3">
        <v>44021.664646968369</v>
      </c>
      <c r="E230" s="3">
        <v>44021.664646968573</v>
      </c>
      <c r="F230" s="2" t="e">
        <f t="shared" si="3"/>
        <v>#VALUE!</v>
      </c>
    </row>
    <row r="231" spans="1:6" x14ac:dyDescent="0.2">
      <c r="A231">
        <v>230</v>
      </c>
      <c r="B231" t="s">
        <v>203</v>
      </c>
      <c r="C231" t="s">
        <v>203</v>
      </c>
      <c r="D231" s="3">
        <v>44021.66464699847</v>
      </c>
      <c r="E231" s="3">
        <v>44021.664646998681</v>
      </c>
      <c r="F231" s="2" t="e">
        <f t="shared" si="3"/>
        <v>#VALUE!</v>
      </c>
    </row>
    <row r="232" spans="1:6" x14ac:dyDescent="0.2">
      <c r="A232">
        <v>231</v>
      </c>
      <c r="B232" t="s">
        <v>358</v>
      </c>
      <c r="C232" t="s">
        <v>358</v>
      </c>
      <c r="D232" s="3">
        <v>44021.664647027952</v>
      </c>
      <c r="E232" s="3">
        <v>44021.664647028163</v>
      </c>
      <c r="F232" s="2" t="e">
        <f t="shared" si="3"/>
        <v>#VALUE!</v>
      </c>
    </row>
    <row r="233" spans="1:6" x14ac:dyDescent="0.2">
      <c r="A233">
        <v>232</v>
      </c>
      <c r="B233" t="s">
        <v>285</v>
      </c>
      <c r="C233" t="s">
        <v>285</v>
      </c>
      <c r="D233" s="3">
        <v>44021.664647057507</v>
      </c>
      <c r="E233" s="3">
        <v>44021.664647057718</v>
      </c>
      <c r="F233" s="2" t="e">
        <f t="shared" si="3"/>
        <v>#VALUE!</v>
      </c>
    </row>
    <row r="234" spans="1:6" x14ac:dyDescent="0.2">
      <c r="A234">
        <v>233</v>
      </c>
      <c r="B234" t="s">
        <v>576</v>
      </c>
      <c r="C234" t="s">
        <v>576</v>
      </c>
      <c r="D234" s="3">
        <v>44021.664647087913</v>
      </c>
      <c r="E234" s="3">
        <v>44021.664647088117</v>
      </c>
      <c r="F234" s="2" t="e">
        <f t="shared" si="3"/>
        <v>#VALUE!</v>
      </c>
    </row>
    <row r="235" spans="1:6" x14ac:dyDescent="0.2">
      <c r="A235">
        <v>234</v>
      </c>
      <c r="B235" t="s">
        <v>344</v>
      </c>
      <c r="C235" t="s">
        <v>344</v>
      </c>
      <c r="D235" s="3">
        <v>44021.664647117323</v>
      </c>
      <c r="E235" s="3">
        <v>44021.664647117512</v>
      </c>
      <c r="F235" s="2" t="e">
        <f t="shared" si="3"/>
        <v>#VALUE!</v>
      </c>
    </row>
    <row r="236" spans="1:6" x14ac:dyDescent="0.2">
      <c r="A236">
        <v>235</v>
      </c>
      <c r="B236" t="s">
        <v>654</v>
      </c>
      <c r="C236" t="s">
        <v>654</v>
      </c>
      <c r="D236" s="3">
        <v>44021.664647146958</v>
      </c>
      <c r="E236" s="3">
        <v>44021.664647147183</v>
      </c>
      <c r="F236" s="2" t="e">
        <f t="shared" si="3"/>
        <v>#VALUE!</v>
      </c>
    </row>
    <row r="237" spans="1:6" x14ac:dyDescent="0.2">
      <c r="A237">
        <v>236</v>
      </c>
      <c r="B237" t="s">
        <v>673</v>
      </c>
      <c r="C237" t="s">
        <v>673</v>
      </c>
      <c r="D237" s="3">
        <v>44021.664647177211</v>
      </c>
      <c r="E237" s="3">
        <v>44021.664647177422</v>
      </c>
      <c r="F237" s="2" t="e">
        <f t="shared" si="3"/>
        <v>#VALUE!</v>
      </c>
    </row>
    <row r="238" spans="1:6" x14ac:dyDescent="0.2">
      <c r="A238">
        <v>237</v>
      </c>
      <c r="B238" t="s">
        <v>325</v>
      </c>
      <c r="C238" t="s">
        <v>325</v>
      </c>
      <c r="D238" s="3">
        <v>44021.664647206737</v>
      </c>
      <c r="E238" s="3">
        <v>44021.664647206948</v>
      </c>
      <c r="F238" s="2" t="e">
        <f t="shared" si="3"/>
        <v>#VALUE!</v>
      </c>
    </row>
    <row r="239" spans="1:6" x14ac:dyDescent="0.2">
      <c r="A239">
        <v>238</v>
      </c>
      <c r="B239" t="s">
        <v>239</v>
      </c>
      <c r="C239" t="s">
        <v>239</v>
      </c>
      <c r="D239" s="3">
        <v>44021.66464723627</v>
      </c>
      <c r="E239" s="3">
        <v>44021.664647236466</v>
      </c>
      <c r="F239" s="2" t="e">
        <f t="shared" si="3"/>
        <v>#VALUE!</v>
      </c>
    </row>
    <row r="240" spans="1:6" x14ac:dyDescent="0.2">
      <c r="A240">
        <v>239</v>
      </c>
      <c r="B240" t="s">
        <v>201</v>
      </c>
      <c r="C240" t="s">
        <v>201</v>
      </c>
      <c r="D240" s="3">
        <v>44021.664647266502</v>
      </c>
      <c r="E240" s="3">
        <v>44021.664647266713</v>
      </c>
      <c r="F240" s="2" t="e">
        <f t="shared" si="3"/>
        <v>#VALUE!</v>
      </c>
    </row>
    <row r="241" spans="1:6" x14ac:dyDescent="0.2">
      <c r="A241">
        <v>240</v>
      </c>
      <c r="B241" t="s">
        <v>551</v>
      </c>
      <c r="C241" t="s">
        <v>551</v>
      </c>
      <c r="D241" s="3">
        <v>44021.664647296137</v>
      </c>
      <c r="E241" s="3">
        <v>44021.66464729634</v>
      </c>
      <c r="F241" s="2" t="e">
        <f t="shared" si="3"/>
        <v>#VALUE!</v>
      </c>
    </row>
    <row r="242" spans="1:6" x14ac:dyDescent="0.2">
      <c r="A242">
        <v>241</v>
      </c>
      <c r="B242" t="s">
        <v>419</v>
      </c>
      <c r="C242" t="s">
        <v>419</v>
      </c>
      <c r="D242" s="3">
        <v>44021.66464732535</v>
      </c>
      <c r="E242" s="3">
        <v>44021.664647325553</v>
      </c>
      <c r="F242" s="2" t="e">
        <f t="shared" si="3"/>
        <v>#VALUE!</v>
      </c>
    </row>
    <row r="243" spans="1:6" x14ac:dyDescent="0.2">
      <c r="A243">
        <v>242</v>
      </c>
      <c r="B243" t="s">
        <v>176</v>
      </c>
      <c r="C243" t="s">
        <v>176</v>
      </c>
      <c r="D243" s="3">
        <v>44021.664647355719</v>
      </c>
      <c r="E243" s="3">
        <v>44021.664647355923</v>
      </c>
      <c r="F243" s="2" t="e">
        <f t="shared" si="3"/>
        <v>#VALUE!</v>
      </c>
    </row>
    <row r="244" spans="1:6" x14ac:dyDescent="0.2">
      <c r="A244">
        <v>243</v>
      </c>
      <c r="B244" t="s">
        <v>469</v>
      </c>
      <c r="C244" t="s">
        <v>469</v>
      </c>
      <c r="D244" s="3">
        <v>44021.664647385267</v>
      </c>
      <c r="E244" s="3">
        <v>44021.664647385478</v>
      </c>
      <c r="F244" s="2" t="e">
        <f t="shared" si="3"/>
        <v>#VALUE!</v>
      </c>
    </row>
    <row r="245" spans="1:6" x14ac:dyDescent="0.2">
      <c r="A245">
        <v>244</v>
      </c>
      <c r="B245" t="s">
        <v>471</v>
      </c>
      <c r="C245" t="s">
        <v>471</v>
      </c>
      <c r="D245" s="3">
        <v>44021.664647415149</v>
      </c>
      <c r="E245" s="3">
        <v>44021.664647415353</v>
      </c>
      <c r="F245" s="2" t="e">
        <f t="shared" si="3"/>
        <v>#VALUE!</v>
      </c>
    </row>
    <row r="246" spans="1:6" x14ac:dyDescent="0.2">
      <c r="A246">
        <v>245</v>
      </c>
      <c r="B246" t="s">
        <v>687</v>
      </c>
      <c r="C246" t="s">
        <v>687</v>
      </c>
      <c r="D246" s="3">
        <v>44021.66464744477</v>
      </c>
      <c r="E246" s="3">
        <v>44021.664647444974</v>
      </c>
      <c r="F246" s="2" t="e">
        <f t="shared" si="3"/>
        <v>#VALUE!</v>
      </c>
    </row>
    <row r="247" spans="1:6" x14ac:dyDescent="0.2">
      <c r="A247">
        <v>246</v>
      </c>
      <c r="B247" t="s">
        <v>486</v>
      </c>
      <c r="C247" t="s">
        <v>486</v>
      </c>
      <c r="D247" s="3">
        <v>44021.664647474543</v>
      </c>
      <c r="E247" s="3">
        <v>44021.664647474747</v>
      </c>
      <c r="F247" s="2" t="e">
        <f t="shared" si="3"/>
        <v>#VALUE!</v>
      </c>
    </row>
    <row r="248" spans="1:6" x14ac:dyDescent="0.2">
      <c r="A248">
        <v>247</v>
      </c>
      <c r="B248" t="s">
        <v>218</v>
      </c>
      <c r="C248" t="s">
        <v>218</v>
      </c>
      <c r="D248" s="3">
        <v>44021.664647504607</v>
      </c>
      <c r="E248" s="3">
        <v>44021.664647504818</v>
      </c>
      <c r="F248" s="2" t="e">
        <f t="shared" si="3"/>
        <v>#VALUE!</v>
      </c>
    </row>
    <row r="249" spans="1:6" x14ac:dyDescent="0.2">
      <c r="A249">
        <v>248</v>
      </c>
      <c r="B249" t="s">
        <v>163</v>
      </c>
      <c r="C249" t="s">
        <v>163</v>
      </c>
      <c r="D249" s="3">
        <v>44021.664647534148</v>
      </c>
      <c r="E249" s="3">
        <v>44021.664647534351</v>
      </c>
      <c r="F249" s="2" t="e">
        <f t="shared" si="3"/>
        <v>#VALUE!</v>
      </c>
    </row>
    <row r="250" spans="1:6" x14ac:dyDescent="0.2">
      <c r="A250">
        <v>249</v>
      </c>
      <c r="B250" t="s">
        <v>415</v>
      </c>
      <c r="C250" t="s">
        <v>415</v>
      </c>
      <c r="D250" s="3">
        <v>44021.664647563863</v>
      </c>
      <c r="E250" s="3">
        <v>44021.664647564066</v>
      </c>
      <c r="F250" s="2" t="e">
        <f t="shared" si="3"/>
        <v>#VALUE!</v>
      </c>
    </row>
    <row r="251" spans="1:6" x14ac:dyDescent="0.2">
      <c r="A251">
        <v>250</v>
      </c>
      <c r="B251" t="s">
        <v>662</v>
      </c>
      <c r="C251" t="s">
        <v>662</v>
      </c>
      <c r="D251" s="3">
        <v>44021.664647594524</v>
      </c>
      <c r="E251" s="3">
        <v>44021.664647594713</v>
      </c>
      <c r="F251" s="2" t="e">
        <f t="shared" si="3"/>
        <v>#VALUE!</v>
      </c>
    </row>
    <row r="252" spans="1:6" x14ac:dyDescent="0.2">
      <c r="A252">
        <v>251</v>
      </c>
      <c r="B252" t="s">
        <v>1214</v>
      </c>
      <c r="C252" t="s">
        <v>507</v>
      </c>
      <c r="D252" s="3">
        <v>44021.664647623809</v>
      </c>
      <c r="E252" s="3">
        <v>44021.664647624013</v>
      </c>
      <c r="F252" s="2" t="e">
        <f t="shared" si="3"/>
        <v>#VALUE!</v>
      </c>
    </row>
    <row r="253" spans="1:6" x14ac:dyDescent="0.2">
      <c r="A253">
        <v>252</v>
      </c>
      <c r="B253" t="s">
        <v>312</v>
      </c>
      <c r="C253" t="s">
        <v>312</v>
      </c>
      <c r="D253" s="3">
        <v>44021.664647653568</v>
      </c>
      <c r="E253" s="3">
        <v>44021.664647653772</v>
      </c>
      <c r="F253" s="2" t="e">
        <f t="shared" si="3"/>
        <v>#VALUE!</v>
      </c>
    </row>
    <row r="254" spans="1:6" x14ac:dyDescent="0.2">
      <c r="A254">
        <v>253</v>
      </c>
      <c r="B254" t="s">
        <v>1213</v>
      </c>
      <c r="C254" t="s">
        <v>568</v>
      </c>
      <c r="D254" s="3">
        <v>44021.664647688493</v>
      </c>
      <c r="E254" s="3">
        <v>44021.664647688704</v>
      </c>
      <c r="F254" s="2" t="e">
        <f t="shared" si="3"/>
        <v>#VALUE!</v>
      </c>
    </row>
    <row r="255" spans="1:6" x14ac:dyDescent="0.2">
      <c r="A255">
        <v>254</v>
      </c>
      <c r="B255" t="s">
        <v>56</v>
      </c>
      <c r="C255" t="s">
        <v>56</v>
      </c>
      <c r="D255" s="3">
        <v>44021.664647718047</v>
      </c>
      <c r="E255" s="3">
        <v>44021.664647718251</v>
      </c>
      <c r="F255" s="2" t="e">
        <f t="shared" si="3"/>
        <v>#VALUE!</v>
      </c>
    </row>
    <row r="256" spans="1:6" x14ac:dyDescent="0.2">
      <c r="A256">
        <v>255</v>
      </c>
      <c r="B256" t="s">
        <v>666</v>
      </c>
      <c r="C256" t="s">
        <v>666</v>
      </c>
      <c r="D256" s="3">
        <v>44021.66464774734</v>
      </c>
      <c r="E256" s="3">
        <v>44021.664647747537</v>
      </c>
      <c r="F256" s="2" t="e">
        <f t="shared" si="3"/>
        <v>#VALUE!</v>
      </c>
    </row>
    <row r="257" spans="1:6" x14ac:dyDescent="0.2">
      <c r="A257">
        <v>256</v>
      </c>
      <c r="B257" t="s">
        <v>1212</v>
      </c>
      <c r="C257" t="s">
        <v>293</v>
      </c>
      <c r="D257" s="3">
        <v>44021.664647777478</v>
      </c>
      <c r="E257" s="3">
        <v>44021.664647777703</v>
      </c>
      <c r="F257" s="2" t="e">
        <f t="shared" si="3"/>
        <v>#VALUE!</v>
      </c>
    </row>
    <row r="258" spans="1:6" x14ac:dyDescent="0.2">
      <c r="A258">
        <v>257</v>
      </c>
      <c r="B258" t="s">
        <v>401</v>
      </c>
      <c r="C258" t="s">
        <v>401</v>
      </c>
      <c r="D258" s="3">
        <v>44021.664647807003</v>
      </c>
      <c r="E258" s="3">
        <v>44021.664647807222</v>
      </c>
      <c r="F258" s="2" t="e">
        <f t="shared" ref="F258:F297" si="4">D258-C258</f>
        <v>#VALUE!</v>
      </c>
    </row>
    <row r="259" spans="1:6" x14ac:dyDescent="0.2">
      <c r="A259">
        <v>258</v>
      </c>
      <c r="B259" t="s">
        <v>597</v>
      </c>
      <c r="C259" t="s">
        <v>597</v>
      </c>
      <c r="D259" s="3">
        <v>44021.664647836347</v>
      </c>
      <c r="E259" s="3">
        <v>44021.664647836551</v>
      </c>
      <c r="F259" s="2" t="e">
        <f t="shared" si="4"/>
        <v>#VALUE!</v>
      </c>
    </row>
    <row r="260" spans="1:6" x14ac:dyDescent="0.2">
      <c r="A260">
        <v>259</v>
      </c>
      <c r="B260" t="s">
        <v>1211</v>
      </c>
      <c r="C260" t="s">
        <v>664</v>
      </c>
      <c r="D260" s="3">
        <v>44021.664647866841</v>
      </c>
      <c r="E260" s="3">
        <v>44021.664647867052</v>
      </c>
      <c r="F260" s="2" t="e">
        <f t="shared" si="4"/>
        <v>#VALUE!</v>
      </c>
    </row>
    <row r="261" spans="1:6" x14ac:dyDescent="0.2">
      <c r="A261">
        <v>260</v>
      </c>
      <c r="B261" t="s">
        <v>115</v>
      </c>
      <c r="C261" t="s">
        <v>115</v>
      </c>
      <c r="D261" s="3">
        <v>44021.66464789561</v>
      </c>
      <c r="E261" s="3">
        <v>44021.664647895821</v>
      </c>
      <c r="F261" s="2" t="e">
        <f t="shared" si="4"/>
        <v>#VALUE!</v>
      </c>
    </row>
    <row r="262" spans="1:6" x14ac:dyDescent="0.2">
      <c r="A262">
        <v>261</v>
      </c>
      <c r="B262" t="s">
        <v>1210</v>
      </c>
      <c r="C262" t="s">
        <v>260</v>
      </c>
      <c r="D262" s="3">
        <v>44021.66464792491</v>
      </c>
      <c r="E262" s="3">
        <v>44021.664647925107</v>
      </c>
      <c r="F262" s="2" t="e">
        <f t="shared" si="4"/>
        <v>#VALUE!</v>
      </c>
    </row>
    <row r="263" spans="1:6" x14ac:dyDescent="0.2">
      <c r="A263">
        <v>262</v>
      </c>
      <c r="B263" t="s">
        <v>62</v>
      </c>
      <c r="C263" t="s">
        <v>62</v>
      </c>
      <c r="D263" s="3">
        <v>44021.664647955367</v>
      </c>
      <c r="E263" s="3">
        <v>44021.664647955578</v>
      </c>
      <c r="F263" s="2" t="e">
        <f t="shared" si="4"/>
        <v>#VALUE!</v>
      </c>
    </row>
    <row r="264" spans="1:6" x14ac:dyDescent="0.2">
      <c r="A264">
        <v>263</v>
      </c>
      <c r="B264" t="s">
        <v>146</v>
      </c>
      <c r="C264" t="s">
        <v>146</v>
      </c>
      <c r="D264" s="3">
        <v>44021.664647984711</v>
      </c>
      <c r="E264" s="3">
        <v>44021.664647984922</v>
      </c>
      <c r="F264" s="2" t="e">
        <f t="shared" si="4"/>
        <v>#VALUE!</v>
      </c>
    </row>
    <row r="265" spans="1:6" x14ac:dyDescent="0.2">
      <c r="A265">
        <v>264</v>
      </c>
      <c r="B265" t="s">
        <v>1209</v>
      </c>
      <c r="C265" t="s">
        <v>388</v>
      </c>
      <c r="D265" s="3">
        <v>44021.664648014033</v>
      </c>
      <c r="E265" s="3">
        <v>44021.664648014237</v>
      </c>
      <c r="F265" s="2" t="e">
        <f t="shared" si="4"/>
        <v>#VALUE!</v>
      </c>
    </row>
    <row r="266" spans="1:6" x14ac:dyDescent="0.2">
      <c r="A266">
        <v>265</v>
      </c>
      <c r="B266" t="s">
        <v>1208</v>
      </c>
      <c r="C266" t="s">
        <v>178</v>
      </c>
      <c r="D266" s="3">
        <v>44021.664648044418</v>
      </c>
      <c r="E266" s="3">
        <v>44021.664648044629</v>
      </c>
      <c r="F266" s="2" t="e">
        <f t="shared" si="4"/>
        <v>#VALUE!</v>
      </c>
    </row>
    <row r="267" spans="1:6" x14ac:dyDescent="0.2">
      <c r="A267">
        <v>266</v>
      </c>
      <c r="B267" t="s">
        <v>502</v>
      </c>
      <c r="C267" t="s">
        <v>502</v>
      </c>
      <c r="D267" s="3">
        <v>44021.664648073907</v>
      </c>
      <c r="E267" s="3">
        <v>44021.664648074118</v>
      </c>
      <c r="F267" s="2" t="e">
        <f t="shared" si="4"/>
        <v>#VALUE!</v>
      </c>
    </row>
    <row r="268" spans="1:6" x14ac:dyDescent="0.2">
      <c r="A268">
        <v>267</v>
      </c>
      <c r="B268" t="s">
        <v>155</v>
      </c>
      <c r="C268" t="s">
        <v>155</v>
      </c>
      <c r="D268" s="3">
        <v>44021.664648103841</v>
      </c>
      <c r="E268" s="3">
        <v>44021.664648104052</v>
      </c>
      <c r="F268" s="2" t="e">
        <f t="shared" si="4"/>
        <v>#VALUE!</v>
      </c>
    </row>
    <row r="269" spans="1:6" x14ac:dyDescent="0.2">
      <c r="A269">
        <v>268</v>
      </c>
      <c r="B269" t="s">
        <v>589</v>
      </c>
      <c r="C269" t="s">
        <v>589</v>
      </c>
      <c r="D269" s="3">
        <v>44021.664648133214</v>
      </c>
      <c r="E269" s="3">
        <v>44021.664648133403</v>
      </c>
      <c r="F269" s="2" t="e">
        <f t="shared" si="4"/>
        <v>#VALUE!</v>
      </c>
    </row>
    <row r="270" spans="1:6" x14ac:dyDescent="0.2">
      <c r="A270">
        <v>269</v>
      </c>
      <c r="B270" t="s">
        <v>635</v>
      </c>
      <c r="C270" t="s">
        <v>635</v>
      </c>
      <c r="D270" s="3">
        <v>44021.664648162572</v>
      </c>
      <c r="E270" s="3">
        <v>44021.66464816287</v>
      </c>
      <c r="F270" s="2" t="e">
        <f t="shared" si="4"/>
        <v>#VALUE!</v>
      </c>
    </row>
    <row r="271" spans="1:6" x14ac:dyDescent="0.2">
      <c r="A271">
        <v>270</v>
      </c>
      <c r="B271" t="s">
        <v>1207</v>
      </c>
      <c r="C271" t="s">
        <v>570</v>
      </c>
      <c r="D271" s="3">
        <v>44021.664648192876</v>
      </c>
      <c r="E271" s="3">
        <v>44021.664648193087</v>
      </c>
      <c r="F271" s="2" t="e">
        <f t="shared" si="4"/>
        <v>#VALUE!</v>
      </c>
    </row>
    <row r="272" spans="1:6" x14ac:dyDescent="0.2">
      <c r="A272">
        <v>271</v>
      </c>
      <c r="B272" t="s">
        <v>215</v>
      </c>
      <c r="C272" t="s">
        <v>215</v>
      </c>
      <c r="D272" s="3">
        <v>44021.664648222293</v>
      </c>
      <c r="E272" s="3">
        <v>44021.66464822249</v>
      </c>
      <c r="F272" s="2" t="e">
        <f t="shared" si="4"/>
        <v>#VALUE!</v>
      </c>
    </row>
    <row r="273" spans="1:6" x14ac:dyDescent="0.2">
      <c r="A273">
        <v>272</v>
      </c>
      <c r="B273" t="s">
        <v>538</v>
      </c>
      <c r="C273" t="s">
        <v>538</v>
      </c>
      <c r="D273" s="3">
        <v>44021.664648251492</v>
      </c>
      <c r="E273" s="3">
        <v>44021.664648251703</v>
      </c>
      <c r="F273" s="2" t="e">
        <f t="shared" si="4"/>
        <v>#VALUE!</v>
      </c>
    </row>
    <row r="274" spans="1:6" x14ac:dyDescent="0.2">
      <c r="A274">
        <v>273</v>
      </c>
      <c r="B274" t="s">
        <v>488</v>
      </c>
      <c r="C274" t="s">
        <v>488</v>
      </c>
      <c r="D274" s="3">
        <v>44021.664648281629</v>
      </c>
      <c r="E274" s="3">
        <v>44021.66464828184</v>
      </c>
      <c r="F274" s="2" t="e">
        <f t="shared" si="4"/>
        <v>#VALUE!</v>
      </c>
    </row>
    <row r="275" spans="1:6" x14ac:dyDescent="0.2">
      <c r="A275">
        <v>274</v>
      </c>
      <c r="B275" t="s">
        <v>266</v>
      </c>
      <c r="C275" t="s">
        <v>266</v>
      </c>
      <c r="D275" s="3">
        <v>44021.664648310943</v>
      </c>
      <c r="E275" s="3">
        <v>44021.664648311147</v>
      </c>
      <c r="F275" s="2" t="e">
        <f t="shared" si="4"/>
        <v>#VALUE!</v>
      </c>
    </row>
    <row r="276" spans="1:6" x14ac:dyDescent="0.2">
      <c r="A276">
        <v>275</v>
      </c>
      <c r="B276" t="s">
        <v>519</v>
      </c>
      <c r="C276" t="s">
        <v>519</v>
      </c>
      <c r="D276" s="3">
        <v>44021.664648340316</v>
      </c>
      <c r="E276" s="3">
        <v>44021.664648340527</v>
      </c>
      <c r="F276" s="2" t="e">
        <f t="shared" si="4"/>
        <v>#VALUE!</v>
      </c>
    </row>
    <row r="277" spans="1:6" x14ac:dyDescent="0.2">
      <c r="A277">
        <v>276</v>
      </c>
      <c r="B277" t="s">
        <v>35</v>
      </c>
      <c r="C277" t="s">
        <v>35</v>
      </c>
      <c r="D277" s="3">
        <v>44021.664648370534</v>
      </c>
      <c r="E277" s="3">
        <v>44021.664648370737</v>
      </c>
      <c r="F277" s="2" t="e">
        <f t="shared" si="4"/>
        <v>#VALUE!</v>
      </c>
    </row>
    <row r="278" spans="1:6" x14ac:dyDescent="0.2">
      <c r="A278">
        <v>277</v>
      </c>
      <c r="B278" t="s">
        <v>375</v>
      </c>
      <c r="C278" t="s">
        <v>375</v>
      </c>
      <c r="D278" s="3">
        <v>44021.664648399928</v>
      </c>
      <c r="E278" s="3">
        <v>44021.664648400118</v>
      </c>
      <c r="F278" s="2" t="e">
        <f t="shared" si="4"/>
        <v>#VALUE!</v>
      </c>
    </row>
    <row r="279" spans="1:6" x14ac:dyDescent="0.2">
      <c r="A279">
        <v>278</v>
      </c>
      <c r="B279" t="s">
        <v>624</v>
      </c>
      <c r="C279" t="s">
        <v>624</v>
      </c>
      <c r="D279" s="3">
        <v>44021.6646484292</v>
      </c>
      <c r="E279" s="3">
        <v>44021.664648429411</v>
      </c>
      <c r="F279" s="2" t="e">
        <f t="shared" si="4"/>
        <v>#VALUE!</v>
      </c>
    </row>
    <row r="280" spans="1:6" x14ac:dyDescent="0.2">
      <c r="A280">
        <v>279</v>
      </c>
      <c r="B280" t="s">
        <v>492</v>
      </c>
      <c r="C280" t="s">
        <v>492</v>
      </c>
      <c r="D280" s="3">
        <v>44021.664648459628</v>
      </c>
      <c r="E280" s="3">
        <v>44021.664648459839</v>
      </c>
      <c r="F280" s="2" t="e">
        <f t="shared" si="4"/>
        <v>#VALUE!</v>
      </c>
    </row>
    <row r="281" spans="1:6" x14ac:dyDescent="0.2">
      <c r="A281">
        <v>280</v>
      </c>
      <c r="B281" t="s">
        <v>1206</v>
      </c>
      <c r="C281" t="s">
        <v>479</v>
      </c>
      <c r="D281" s="3">
        <v>44021.664648489037</v>
      </c>
      <c r="E281" s="3">
        <v>44021.664648489248</v>
      </c>
      <c r="F281" s="2" t="e">
        <f t="shared" si="4"/>
        <v>#VALUE!</v>
      </c>
    </row>
    <row r="282" spans="1:6" x14ac:dyDescent="0.2">
      <c r="A282">
        <v>281</v>
      </c>
      <c r="B282" t="s">
        <v>1205</v>
      </c>
      <c r="C282" t="s">
        <v>98</v>
      </c>
      <c r="D282" s="3">
        <v>44021.664648518337</v>
      </c>
      <c r="E282" s="3">
        <v>44021.664648518563</v>
      </c>
      <c r="F282" s="2" t="e">
        <f t="shared" si="4"/>
        <v>#VALUE!</v>
      </c>
    </row>
    <row r="283" spans="1:6" x14ac:dyDescent="0.2">
      <c r="A283">
        <v>282</v>
      </c>
      <c r="B283" t="s">
        <v>1204</v>
      </c>
      <c r="C283" t="s">
        <v>318</v>
      </c>
      <c r="D283" s="3">
        <v>44021.664648548787</v>
      </c>
      <c r="E283" s="3">
        <v>44021.664648549013</v>
      </c>
      <c r="F283" s="2" t="e">
        <f t="shared" si="4"/>
        <v>#VALUE!</v>
      </c>
    </row>
    <row r="284" spans="1:6" x14ac:dyDescent="0.2">
      <c r="A284">
        <v>283</v>
      </c>
      <c r="B284" t="s">
        <v>526</v>
      </c>
      <c r="C284" t="s">
        <v>526</v>
      </c>
      <c r="D284" s="3">
        <v>44021.664648578058</v>
      </c>
      <c r="E284" s="3">
        <v>44021.664648578262</v>
      </c>
      <c r="F284" s="2" t="e">
        <f t="shared" si="4"/>
        <v>#VALUE!</v>
      </c>
    </row>
    <row r="285" spans="1:6" x14ac:dyDescent="0.2">
      <c r="A285">
        <v>284</v>
      </c>
      <c r="B285" t="s">
        <v>278</v>
      </c>
      <c r="C285" t="s">
        <v>278</v>
      </c>
      <c r="D285" s="3">
        <v>44021.664648607592</v>
      </c>
      <c r="E285" s="3">
        <v>44021.664648607803</v>
      </c>
      <c r="F285" s="2" t="e">
        <f t="shared" si="4"/>
        <v>#VALUE!</v>
      </c>
    </row>
    <row r="286" spans="1:6" x14ac:dyDescent="0.2">
      <c r="A286">
        <v>285</v>
      </c>
      <c r="B286" t="s">
        <v>649</v>
      </c>
      <c r="C286" t="s">
        <v>649</v>
      </c>
      <c r="D286" s="3">
        <v>44021.664648638267</v>
      </c>
      <c r="E286" s="3">
        <v>44021.664648638493</v>
      </c>
      <c r="F286" s="2" t="e">
        <f t="shared" si="4"/>
        <v>#VALUE!</v>
      </c>
    </row>
    <row r="287" spans="1:6" x14ac:dyDescent="0.2">
      <c r="A287">
        <v>286</v>
      </c>
      <c r="B287" t="s">
        <v>1203</v>
      </c>
      <c r="C287" t="s">
        <v>561</v>
      </c>
      <c r="D287" s="3">
        <v>44021.66464866788</v>
      </c>
      <c r="E287" s="3">
        <v>44021.664648668091</v>
      </c>
      <c r="F287" s="2" t="e">
        <f t="shared" si="4"/>
        <v>#VALUE!</v>
      </c>
    </row>
    <row r="288" spans="1:6" x14ac:dyDescent="0.2">
      <c r="A288">
        <v>287</v>
      </c>
      <c r="B288" t="s">
        <v>542</v>
      </c>
      <c r="C288" t="s">
        <v>542</v>
      </c>
      <c r="D288" s="3">
        <v>44021.664648702463</v>
      </c>
      <c r="E288" s="3">
        <v>44021.664648702659</v>
      </c>
      <c r="F288" s="2" t="e">
        <f t="shared" si="4"/>
        <v>#VALUE!</v>
      </c>
    </row>
    <row r="289" spans="1:6" x14ac:dyDescent="0.2">
      <c r="A289">
        <v>288</v>
      </c>
      <c r="B289" t="s">
        <v>584</v>
      </c>
      <c r="C289" t="s">
        <v>584</v>
      </c>
      <c r="D289" s="3">
        <v>44021.664648731923</v>
      </c>
      <c r="E289" s="3">
        <v>44021.664648732127</v>
      </c>
      <c r="F289" s="2" t="e">
        <f t="shared" si="4"/>
        <v>#VALUE!</v>
      </c>
    </row>
    <row r="290" spans="1:6" x14ac:dyDescent="0.2">
      <c r="A290">
        <v>289</v>
      </c>
      <c r="B290" t="s">
        <v>113</v>
      </c>
      <c r="C290" t="s">
        <v>113</v>
      </c>
      <c r="D290" s="3">
        <v>44021.664648761478</v>
      </c>
      <c r="E290" s="3">
        <v>44021.664648761689</v>
      </c>
      <c r="F290" s="2" t="e">
        <f t="shared" si="4"/>
        <v>#VALUE!</v>
      </c>
    </row>
    <row r="291" spans="1:6" x14ac:dyDescent="0.2">
      <c r="A291">
        <v>290</v>
      </c>
      <c r="B291" t="s">
        <v>291</v>
      </c>
      <c r="C291" t="s">
        <v>291</v>
      </c>
      <c r="D291" s="3">
        <v>44021.664648791688</v>
      </c>
      <c r="E291" s="3">
        <v>44021.664648791899</v>
      </c>
      <c r="F291" s="2" t="e">
        <f t="shared" si="4"/>
        <v>#VALUE!</v>
      </c>
    </row>
    <row r="292" spans="1:6" x14ac:dyDescent="0.2">
      <c r="A292">
        <v>291</v>
      </c>
      <c r="B292" t="s">
        <v>498</v>
      </c>
      <c r="C292" t="s">
        <v>498</v>
      </c>
      <c r="D292" s="3">
        <v>44021.66464882117</v>
      </c>
      <c r="E292" s="3">
        <v>44021.664648821366</v>
      </c>
      <c r="F292" s="2" t="e">
        <f t="shared" si="4"/>
        <v>#VALUE!</v>
      </c>
    </row>
    <row r="293" spans="1:6" x14ac:dyDescent="0.2">
      <c r="A293">
        <v>292</v>
      </c>
      <c r="B293" t="s">
        <v>18</v>
      </c>
      <c r="C293" t="s">
        <v>18</v>
      </c>
      <c r="D293" s="3">
        <v>44021.664648850623</v>
      </c>
      <c r="E293" s="3">
        <v>44021.664648850827</v>
      </c>
      <c r="F293" s="2" t="e">
        <f t="shared" si="4"/>
        <v>#VALUE!</v>
      </c>
    </row>
    <row r="294" spans="1:6" x14ac:dyDescent="0.2">
      <c r="A294">
        <v>293</v>
      </c>
      <c r="B294" t="s">
        <v>228</v>
      </c>
      <c r="C294" t="s">
        <v>228</v>
      </c>
      <c r="D294" s="3">
        <v>44021.664648881357</v>
      </c>
      <c r="E294" s="3">
        <v>44021.66464888156</v>
      </c>
      <c r="F294" s="2" t="e">
        <f t="shared" si="4"/>
        <v>#VALUE!</v>
      </c>
    </row>
    <row r="295" spans="1:6" x14ac:dyDescent="0.2">
      <c r="A295">
        <v>294</v>
      </c>
      <c r="B295" t="s">
        <v>411</v>
      </c>
      <c r="C295" t="s">
        <v>411</v>
      </c>
      <c r="D295" s="3">
        <v>44021.66464891081</v>
      </c>
      <c r="E295" s="3">
        <v>44021.664648911021</v>
      </c>
      <c r="F295" s="2" t="e">
        <f t="shared" si="4"/>
        <v>#VALUE!</v>
      </c>
    </row>
    <row r="296" spans="1:6" x14ac:dyDescent="0.2">
      <c r="A296">
        <v>295</v>
      </c>
      <c r="B296" t="s">
        <v>129</v>
      </c>
      <c r="C296" t="s">
        <v>129</v>
      </c>
      <c r="D296" s="3">
        <v>44021.664648940197</v>
      </c>
      <c r="E296" s="3">
        <v>44021.664648940408</v>
      </c>
      <c r="F296" s="2" t="e">
        <f t="shared" si="4"/>
        <v>#VALUE!</v>
      </c>
    </row>
    <row r="297" spans="1:6" x14ac:dyDescent="0.2">
      <c r="A297">
        <v>296</v>
      </c>
      <c r="B297" t="s">
        <v>10</v>
      </c>
      <c r="C297" t="s">
        <v>10</v>
      </c>
      <c r="D297" s="3">
        <v>44021.664648970509</v>
      </c>
      <c r="E297" s="3">
        <v>44021.66464897072</v>
      </c>
      <c r="F297" s="2" t="e">
        <f t="shared" si="4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Results</vt:lpstr>
      <vt:lpstr>APK Details</vt:lpstr>
      <vt:lpstr>Results - Sequence</vt:lpstr>
      <vt:lpstr>Androbugs</vt:lpstr>
      <vt:lpstr>Droidstatx</vt:lpstr>
      <vt:lpstr>Super</vt:lpstr>
      <vt:lpstr>Results - OWASP</vt:lpstr>
      <vt:lpstr>Results - RiskLevel</vt:lpstr>
      <vt:lpstr>Name 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Serrão</cp:lastModifiedBy>
  <dcterms:created xsi:type="dcterms:W3CDTF">2020-07-01T23:11:14Z</dcterms:created>
  <dcterms:modified xsi:type="dcterms:W3CDTF">2020-08-04T11:38:24Z</dcterms:modified>
</cp:coreProperties>
</file>