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stone Tetris DQLab\apps\data\"/>
    </mc:Choice>
  </mc:AlternateContent>
  <xr:revisionPtr revIDLastSave="0" documentId="13_ncr:1_{95962280-BE9E-4927-983B-3C33A2E56F14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Pivot" sheetId="2" r:id="rId1"/>
    <sheet name="Sheet2" sheetId="3" r:id="rId2"/>
    <sheet name="Chart" sheetId="4" r:id="rId3"/>
    <sheet name="fertilizer_import_rus_2018-2020" sheetId="1" r:id="rId4"/>
    <sheet name="df" sheetId="5" r:id="rId5"/>
  </sheets>
  <definedNames>
    <definedName name="_xlnm._FilterDatabase" localSheetId="4" hidden="1">df!$A$1:$F$76</definedName>
    <definedName name="_xlnm._FilterDatabase" localSheetId="1" hidden="1">Sheet2!$A$1:$B$171</definedName>
  </definedNames>
  <calcPr calcId="18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D12" i="3" s="1"/>
  <c r="C13" i="3"/>
  <c r="D13" i="3" s="1"/>
  <c r="C14" i="3"/>
  <c r="D14" i="3" s="1"/>
  <c r="C15" i="3"/>
  <c r="C16" i="3"/>
  <c r="C17" i="3"/>
  <c r="C18" i="3"/>
  <c r="C19" i="3"/>
  <c r="C20" i="3"/>
  <c r="D20" i="3" s="1"/>
  <c r="C21" i="3"/>
  <c r="D21" i="3" s="1"/>
  <c r="C22" i="3"/>
  <c r="C23" i="3"/>
  <c r="D23" i="3" s="1"/>
  <c r="C24" i="3"/>
  <c r="D24" i="3" s="1"/>
  <c r="C25" i="3"/>
  <c r="D25" i="3" s="1"/>
  <c r="C26" i="3"/>
  <c r="D26" i="3" s="1"/>
  <c r="C27" i="3"/>
  <c r="C28" i="3"/>
  <c r="C29" i="3"/>
  <c r="C30" i="3"/>
  <c r="C31" i="3"/>
  <c r="C32" i="3"/>
  <c r="D32" i="3" s="1"/>
  <c r="C33" i="3"/>
  <c r="C34" i="3"/>
  <c r="C35" i="3"/>
  <c r="C36" i="3"/>
  <c r="D36" i="3" s="1"/>
  <c r="C37" i="3"/>
  <c r="D37" i="3" s="1"/>
  <c r="C38" i="3"/>
  <c r="D38" i="3" s="1"/>
  <c r="C39" i="3"/>
  <c r="C40" i="3"/>
  <c r="C41" i="3"/>
  <c r="C42" i="3"/>
  <c r="C43" i="3"/>
  <c r="C44" i="3"/>
  <c r="C45" i="3"/>
  <c r="C46" i="3"/>
  <c r="C47" i="3"/>
  <c r="D47" i="3" s="1"/>
  <c r="C48" i="3"/>
  <c r="D48" i="3" s="1"/>
  <c r="C49" i="3"/>
  <c r="D49" i="3" s="1"/>
  <c r="C50" i="3"/>
  <c r="D50" i="3" s="1"/>
  <c r="C51" i="3"/>
  <c r="C52" i="3"/>
  <c r="C53" i="3"/>
  <c r="C54" i="3"/>
  <c r="C55" i="3"/>
  <c r="C56" i="3"/>
  <c r="D56" i="3" s="1"/>
  <c r="C57" i="3"/>
  <c r="C58" i="3"/>
  <c r="D58" i="3" s="1"/>
  <c r="C59" i="3"/>
  <c r="D59" i="3" s="1"/>
  <c r="C60" i="3"/>
  <c r="D60" i="3" s="1"/>
  <c r="C61" i="3"/>
  <c r="D61" i="3" s="1"/>
  <c r="C62" i="3"/>
  <c r="D62" i="3" s="1"/>
  <c r="C63" i="3"/>
  <c r="C64" i="3"/>
  <c r="C65" i="3"/>
  <c r="C66" i="3"/>
  <c r="C67" i="3"/>
  <c r="D67" i="3" s="1"/>
  <c r="C68" i="3"/>
  <c r="D68" i="3" s="1"/>
  <c r="C69" i="3"/>
  <c r="C70" i="3"/>
  <c r="D70" i="3" s="1"/>
  <c r="C71" i="3"/>
  <c r="D71" i="3" s="1"/>
  <c r="C72" i="3"/>
  <c r="D72" i="3" s="1"/>
  <c r="C73" i="3"/>
  <c r="D73" i="3" s="1"/>
  <c r="C74" i="3"/>
  <c r="D74" i="3" s="1"/>
  <c r="C75" i="3"/>
  <c r="C76" i="3"/>
  <c r="D76" i="3" s="1"/>
  <c r="C2" i="3"/>
  <c r="D2" i="3" s="1"/>
  <c r="B19" i="3"/>
  <c r="B21" i="3"/>
  <c r="B23" i="3"/>
  <c r="B56" i="3"/>
  <c r="B64" i="3"/>
  <c r="B71" i="3"/>
  <c r="D11" i="3"/>
  <c r="D33" i="3"/>
  <c r="D35" i="3"/>
  <c r="D45" i="3"/>
  <c r="D57" i="3"/>
  <c r="D69" i="3"/>
  <c r="D3" i="3"/>
  <c r="D4" i="3"/>
  <c r="D5" i="3"/>
  <c r="D6" i="3"/>
  <c r="D7" i="3"/>
  <c r="D8" i="3"/>
  <c r="D9" i="3"/>
  <c r="D10" i="3"/>
  <c r="D15" i="3"/>
  <c r="D16" i="3"/>
  <c r="D17" i="3"/>
  <c r="D18" i="3"/>
  <c r="D19" i="3"/>
  <c r="D22" i="3"/>
  <c r="D27" i="3"/>
  <c r="D28" i="3"/>
  <c r="D29" i="3"/>
  <c r="D30" i="3"/>
  <c r="D31" i="3"/>
  <c r="D34" i="3"/>
  <c r="D39" i="3"/>
  <c r="D40" i="3"/>
  <c r="D41" i="3"/>
  <c r="D42" i="3"/>
  <c r="D43" i="3"/>
  <c r="D44" i="3"/>
  <c r="D46" i="3"/>
  <c r="D51" i="3"/>
  <c r="D52" i="3"/>
  <c r="D53" i="3"/>
  <c r="D54" i="3"/>
  <c r="D55" i="3"/>
  <c r="D63" i="3"/>
  <c r="D64" i="3"/>
  <c r="D65" i="3"/>
  <c r="D66" i="3"/>
  <c r="D75" i="3"/>
  <c r="J3" i="3" l="1"/>
  <c r="J4" i="3"/>
  <c r="J5" i="3"/>
  <c r="J6" i="3"/>
  <c r="B3" i="3" s="1"/>
  <c r="J7" i="3"/>
  <c r="J8" i="3"/>
  <c r="B4" i="3" s="1"/>
  <c r="J9" i="3"/>
  <c r="J10" i="3"/>
  <c r="J11" i="3"/>
  <c r="J12" i="3"/>
  <c r="B5" i="3" s="1"/>
  <c r="J13" i="3"/>
  <c r="J14" i="3"/>
  <c r="J15" i="3"/>
  <c r="B7" i="3" s="1"/>
  <c r="J16" i="3"/>
  <c r="J17" i="3"/>
  <c r="J18" i="3"/>
  <c r="J19" i="3"/>
  <c r="B8" i="3" s="1"/>
  <c r="J20" i="3"/>
  <c r="J21" i="3"/>
  <c r="B10" i="3" s="1"/>
  <c r="J22" i="3"/>
  <c r="J23" i="3"/>
  <c r="B11" i="3" s="1"/>
  <c r="J24" i="3"/>
  <c r="J25" i="3"/>
  <c r="J26" i="3"/>
  <c r="J27" i="3"/>
  <c r="B12" i="3" s="1"/>
  <c r="J28" i="3"/>
  <c r="B13" i="3" s="1"/>
  <c r="J29" i="3"/>
  <c r="J30" i="3"/>
  <c r="J31" i="3"/>
  <c r="B14" i="3" s="1"/>
  <c r="J32" i="3"/>
  <c r="B15" i="3" s="1"/>
  <c r="J33" i="3"/>
  <c r="J34" i="3"/>
  <c r="J35" i="3"/>
  <c r="B16" i="3" s="1"/>
  <c r="J36" i="3"/>
  <c r="J37" i="3"/>
  <c r="J38" i="3"/>
  <c r="J39" i="3"/>
  <c r="J40" i="3"/>
  <c r="J41" i="3"/>
  <c r="B17" i="3" s="1"/>
  <c r="J42" i="3"/>
  <c r="B18" i="3" s="1"/>
  <c r="J43" i="3"/>
  <c r="J44" i="3"/>
  <c r="J45" i="3"/>
  <c r="J46" i="3"/>
  <c r="J47" i="3"/>
  <c r="J48" i="3"/>
  <c r="J49" i="3"/>
  <c r="J50" i="3"/>
  <c r="J51" i="3"/>
  <c r="B24" i="3" s="1"/>
  <c r="J52" i="3"/>
  <c r="B25" i="3" s="1"/>
  <c r="J53" i="3"/>
  <c r="J54" i="3"/>
  <c r="B26" i="3" s="1"/>
  <c r="J55" i="3"/>
  <c r="B27" i="3" s="1"/>
  <c r="J56" i="3"/>
  <c r="J57" i="3"/>
  <c r="J58" i="3"/>
  <c r="J59" i="3"/>
  <c r="J60" i="3"/>
  <c r="B29" i="3" s="1"/>
  <c r="J61" i="3"/>
  <c r="J62" i="3"/>
  <c r="J63" i="3"/>
  <c r="B30" i="3" s="1"/>
  <c r="J64" i="3"/>
  <c r="J65" i="3"/>
  <c r="J66" i="3"/>
  <c r="B31" i="3" s="1"/>
  <c r="J67" i="3"/>
  <c r="J68" i="3"/>
  <c r="J69" i="3"/>
  <c r="B33" i="3" s="1"/>
  <c r="J70" i="3"/>
  <c r="J71" i="3"/>
  <c r="J72" i="3"/>
  <c r="B34" i="3" s="1"/>
  <c r="J73" i="3"/>
  <c r="J74" i="3"/>
  <c r="J75" i="3"/>
  <c r="J76" i="3"/>
  <c r="J77" i="3"/>
  <c r="J78" i="3"/>
  <c r="B35" i="3" s="1"/>
  <c r="J79" i="3"/>
  <c r="J80" i="3"/>
  <c r="B36" i="3" s="1"/>
  <c r="J81" i="3"/>
  <c r="B37" i="3" s="1"/>
  <c r="J82" i="3"/>
  <c r="B38" i="3" s="1"/>
  <c r="J83" i="3"/>
  <c r="B39" i="3" s="1"/>
  <c r="J84" i="3"/>
  <c r="J85" i="3"/>
  <c r="B40" i="3" s="1"/>
  <c r="J86" i="3"/>
  <c r="J87" i="3"/>
  <c r="J88" i="3"/>
  <c r="J89" i="3"/>
  <c r="J90" i="3"/>
  <c r="J91" i="3"/>
  <c r="J92" i="3"/>
  <c r="J93" i="3"/>
  <c r="B41" i="3" s="1"/>
  <c r="J94" i="3"/>
  <c r="B42" i="3" s="1"/>
  <c r="J95" i="3"/>
  <c r="J96" i="3"/>
  <c r="B43" i="3" s="1"/>
  <c r="J97" i="3"/>
  <c r="B44" i="3" s="1"/>
  <c r="J98" i="3"/>
  <c r="J99" i="3"/>
  <c r="B45" i="3" s="1"/>
  <c r="J100" i="3"/>
  <c r="B46" i="3" s="1"/>
  <c r="J101" i="3"/>
  <c r="J102" i="3"/>
  <c r="B47" i="3" s="1"/>
  <c r="J103" i="3"/>
  <c r="J104" i="3"/>
  <c r="J105" i="3"/>
  <c r="B48" i="3" s="1"/>
  <c r="J106" i="3"/>
  <c r="J107" i="3"/>
  <c r="J108" i="3"/>
  <c r="B49" i="3" s="1"/>
  <c r="J109" i="3"/>
  <c r="B50" i="3" s="1"/>
  <c r="J110" i="3"/>
  <c r="J111" i="3"/>
  <c r="J112" i="3"/>
  <c r="B51" i="3" s="1"/>
  <c r="J113" i="3"/>
  <c r="B52" i="3" s="1"/>
  <c r="J114" i="3"/>
  <c r="J115" i="3"/>
  <c r="B53" i="3" s="1"/>
  <c r="J116" i="3"/>
  <c r="J117" i="3"/>
  <c r="J118" i="3"/>
  <c r="J119" i="3"/>
  <c r="B54" i="3" s="1"/>
  <c r="J120" i="3"/>
  <c r="J121" i="3"/>
  <c r="J122" i="3"/>
  <c r="J123" i="3"/>
  <c r="B55" i="3" s="1"/>
  <c r="J124" i="3"/>
  <c r="J125" i="3"/>
  <c r="J126" i="3"/>
  <c r="J127" i="3"/>
  <c r="J128" i="3"/>
  <c r="J129" i="3"/>
  <c r="J130" i="3"/>
  <c r="J131" i="3"/>
  <c r="J132" i="3"/>
  <c r="B57" i="3" s="1"/>
  <c r="J133" i="3"/>
  <c r="B59" i="3" s="1"/>
  <c r="J134" i="3"/>
  <c r="B60" i="3" s="1"/>
  <c r="J135" i="3"/>
  <c r="J136" i="3"/>
  <c r="B61" i="3" s="1"/>
  <c r="J137" i="3"/>
  <c r="J138" i="3"/>
  <c r="B62" i="3" s="1"/>
  <c r="J139" i="3"/>
  <c r="J140" i="3"/>
  <c r="J141" i="3"/>
  <c r="B63" i="3" s="1"/>
  <c r="J142" i="3"/>
  <c r="J143" i="3"/>
  <c r="J144" i="3"/>
  <c r="J145" i="3"/>
  <c r="J146" i="3"/>
  <c r="J147" i="3"/>
  <c r="J148" i="3"/>
  <c r="B65" i="3" s="1"/>
  <c r="J149" i="3"/>
  <c r="J150" i="3"/>
  <c r="J151" i="3"/>
  <c r="J152" i="3"/>
  <c r="J153" i="3"/>
  <c r="J154" i="3"/>
  <c r="J155" i="3"/>
  <c r="J156" i="3"/>
  <c r="B67" i="3" s="1"/>
  <c r="J157" i="3"/>
  <c r="B68" i="3" s="1"/>
  <c r="J158" i="3"/>
  <c r="B69" i="3" s="1"/>
  <c r="J159" i="3"/>
  <c r="J160" i="3"/>
  <c r="B70" i="3" s="1"/>
  <c r="J161" i="3"/>
  <c r="J162" i="3"/>
  <c r="J163" i="3"/>
  <c r="J164" i="3"/>
  <c r="J165" i="3"/>
  <c r="J166" i="3"/>
  <c r="J167" i="3"/>
  <c r="J168" i="3"/>
  <c r="J169" i="3"/>
  <c r="B74" i="3" s="1"/>
  <c r="J170" i="3"/>
  <c r="B75" i="3" s="1"/>
  <c r="J171" i="3"/>
  <c r="B76" i="3" s="1"/>
  <c r="J2" i="3"/>
  <c r="B2" i="3" s="1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5" i="2"/>
  <c r="E112" i="2"/>
  <c r="E127" i="2"/>
  <c r="E66" i="2"/>
  <c r="E78" i="2"/>
  <c r="E65" i="2"/>
  <c r="E130" i="2"/>
  <c r="E142" i="2"/>
  <c r="E105" i="2"/>
  <c r="E68" i="2"/>
  <c r="E166" i="2"/>
  <c r="E64" i="2"/>
  <c r="E18" i="2"/>
  <c r="E86" i="2"/>
  <c r="E116" i="2"/>
  <c r="E173" i="2"/>
  <c r="E157" i="2"/>
  <c r="E31" i="2"/>
  <c r="E38" i="2"/>
  <c r="E63" i="2"/>
  <c r="E91" i="2"/>
  <c r="E24" i="2"/>
  <c r="E145" i="2"/>
  <c r="E159" i="2"/>
  <c r="E98" i="2"/>
  <c r="E137" i="2"/>
  <c r="E146" i="2"/>
  <c r="E103" i="2"/>
  <c r="E46" i="2"/>
  <c r="E5" i="2"/>
  <c r="E60" i="2"/>
  <c r="E125" i="2"/>
  <c r="E42" i="2"/>
  <c r="E29" i="2"/>
  <c r="E21" i="2"/>
  <c r="E45" i="2"/>
  <c r="E7" i="2"/>
  <c r="E164" i="2"/>
  <c r="E36" i="2"/>
  <c r="E49" i="2"/>
  <c r="E154" i="2"/>
  <c r="E120" i="2"/>
  <c r="E108" i="2"/>
  <c r="E47" i="2"/>
  <c r="E109" i="2"/>
  <c r="E75" i="2"/>
  <c r="E83" i="2"/>
  <c r="E94" i="2"/>
  <c r="E151" i="2"/>
  <c r="E37" i="2"/>
  <c r="E96" i="2"/>
  <c r="E73" i="2"/>
  <c r="E168" i="2"/>
  <c r="E144" i="2"/>
  <c r="E121" i="2"/>
  <c r="E28" i="2"/>
  <c r="E39" i="2"/>
  <c r="E150" i="2"/>
  <c r="E119" i="2"/>
  <c r="E25" i="2"/>
  <c r="E99" i="2"/>
  <c r="E52" i="2"/>
  <c r="E79" i="2"/>
  <c r="E74" i="2"/>
  <c r="E44" i="2"/>
  <c r="E115" i="2"/>
  <c r="E152" i="2"/>
  <c r="E131" i="2"/>
  <c r="E107" i="2"/>
  <c r="E57" i="2"/>
  <c r="E84" i="2"/>
  <c r="E26" i="2"/>
  <c r="E171" i="2"/>
  <c r="E61" i="2"/>
  <c r="E48" i="2"/>
  <c r="E62" i="2"/>
  <c r="E87" i="2"/>
  <c r="E95" i="2"/>
  <c r="E76" i="2"/>
  <c r="E9" i="2"/>
  <c r="E106" i="2"/>
  <c r="E12" i="2"/>
  <c r="E118" i="2"/>
  <c r="E27" i="2"/>
  <c r="E170" i="2"/>
  <c r="E50" i="2"/>
  <c r="E162" i="2"/>
  <c r="E149" i="2"/>
  <c r="E10" i="2"/>
  <c r="E143" i="2"/>
  <c r="E30" i="2"/>
  <c r="E35" i="2"/>
  <c r="E134" i="2"/>
  <c r="E110" i="2"/>
  <c r="E140" i="2"/>
  <c r="E104" i="2"/>
  <c r="E81" i="2"/>
  <c r="E51" i="2"/>
  <c r="E132" i="2"/>
  <c r="E167" i="2"/>
  <c r="E100" i="2"/>
  <c r="E16" i="2"/>
  <c r="E82" i="2"/>
  <c r="E139" i="2"/>
  <c r="E11" i="2"/>
  <c r="E136" i="2"/>
  <c r="E123" i="2"/>
  <c r="E13" i="2"/>
  <c r="E169" i="2"/>
  <c r="E14" i="2"/>
  <c r="E160" i="2"/>
  <c r="E175" i="2"/>
  <c r="E40" i="2"/>
  <c r="E6" i="2"/>
  <c r="E59" i="2"/>
  <c r="E138" i="2"/>
  <c r="E80" i="2"/>
  <c r="E165" i="2"/>
  <c r="E147" i="2"/>
  <c r="E67" i="2"/>
  <c r="E41" i="2"/>
  <c r="E102" i="2"/>
  <c r="E23" i="2"/>
  <c r="E128" i="2"/>
  <c r="E20" i="2"/>
  <c r="E161" i="2"/>
  <c r="E133" i="2"/>
  <c r="E172" i="2"/>
  <c r="E58" i="2"/>
  <c r="E135" i="2"/>
  <c r="E158" i="2"/>
  <c r="E90" i="2"/>
  <c r="E77" i="2"/>
  <c r="E17" i="2"/>
  <c r="E70" i="2"/>
  <c r="E126" i="2"/>
  <c r="E113" i="2"/>
  <c r="E129" i="2"/>
  <c r="E153" i="2"/>
  <c r="E8" i="2"/>
  <c r="E174" i="2"/>
  <c r="E124" i="2"/>
  <c r="E53" i="2"/>
  <c r="E19" i="2"/>
  <c r="E33" i="2"/>
  <c r="E114" i="2"/>
  <c r="E55" i="2"/>
  <c r="E85" i="2"/>
  <c r="E71" i="2"/>
  <c r="E88" i="2"/>
  <c r="E54" i="2"/>
  <c r="E72" i="2"/>
  <c r="E163" i="2"/>
  <c r="E141" i="2"/>
  <c r="E56" i="2"/>
  <c r="E156" i="2"/>
  <c r="E22" i="2"/>
  <c r="E15" i="2"/>
  <c r="E32" i="2"/>
  <c r="E148" i="2"/>
  <c r="E69" i="2"/>
  <c r="E34" i="2"/>
  <c r="E117" i="2"/>
  <c r="E122" i="2"/>
  <c r="E101" i="2"/>
  <c r="E89" i="2"/>
  <c r="E43" i="2"/>
  <c r="E155" i="2"/>
  <c r="E92" i="2"/>
  <c r="E93" i="2"/>
  <c r="E97" i="2"/>
  <c r="E111" i="2"/>
  <c r="L14" i="3" l="1"/>
  <c r="L2" i="3" l="1"/>
  <c r="L17" i="3"/>
  <c r="L16" i="3"/>
</calcChain>
</file>

<file path=xl/sharedStrings.xml><?xml version="1.0" encoding="utf-8"?>
<sst xmlns="http://schemas.openxmlformats.org/spreadsheetml/2006/main" count="5777" uniqueCount="393">
  <si>
    <t>Year</t>
  </si>
  <si>
    <t>Trade Flow</t>
  </si>
  <si>
    <t>Reporter Code</t>
  </si>
  <si>
    <t>Reporter</t>
  </si>
  <si>
    <t>Reporter ISO</t>
  </si>
  <si>
    <t>Partner Code</t>
  </si>
  <si>
    <t>Partner</t>
  </si>
  <si>
    <t>Partner ISO</t>
  </si>
  <si>
    <t>Commodity</t>
  </si>
  <si>
    <t>Trade Value (US$)</t>
  </si>
  <si>
    <t>Import</t>
  </si>
  <si>
    <t>Albania</t>
  </si>
  <si>
    <t>ALB</t>
  </si>
  <si>
    <t>World</t>
  </si>
  <si>
    <t>WLD</t>
  </si>
  <si>
    <t>Fertilizers</t>
  </si>
  <si>
    <t>Russian Federation</t>
  </si>
  <si>
    <t>RUS</t>
  </si>
  <si>
    <t>Andorra</t>
  </si>
  <si>
    <t>AND</t>
  </si>
  <si>
    <t>Angola</t>
  </si>
  <si>
    <t>AGO</t>
  </si>
  <si>
    <t>Azerbaijan</t>
  </si>
  <si>
    <t>AZE</t>
  </si>
  <si>
    <t>Argentina</t>
  </si>
  <si>
    <t>ARG</t>
  </si>
  <si>
    <t>Australia</t>
  </si>
  <si>
    <t>AUS</t>
  </si>
  <si>
    <t>Austria</t>
  </si>
  <si>
    <t>AUT</t>
  </si>
  <si>
    <t>Bahrain</t>
  </si>
  <si>
    <t>BHR</t>
  </si>
  <si>
    <t>Armenia</t>
  </si>
  <si>
    <t>ARM</t>
  </si>
  <si>
    <t>Belgium</t>
  </si>
  <si>
    <t>BEL</t>
  </si>
  <si>
    <t>Bermuda</t>
  </si>
  <si>
    <t>BMU</t>
  </si>
  <si>
    <t>Bolivia (Plurinational State of)</t>
  </si>
  <si>
    <t>BOL</t>
  </si>
  <si>
    <t>Bosnia Herzegovina</t>
  </si>
  <si>
    <t>BIH</t>
  </si>
  <si>
    <t>Botswana</t>
  </si>
  <si>
    <t>BWA</t>
  </si>
  <si>
    <t>Brazil</t>
  </si>
  <si>
    <t>BRA</t>
  </si>
  <si>
    <t>Belize</t>
  </si>
  <si>
    <t>BLZ</t>
  </si>
  <si>
    <t>Brunei Darussalam</t>
  </si>
  <si>
    <t>BRN</t>
  </si>
  <si>
    <t>Bulgaria</t>
  </si>
  <si>
    <t>BGR</t>
  </si>
  <si>
    <t>Myanmar</t>
  </si>
  <si>
    <t>MMR</t>
  </si>
  <si>
    <t>Belarus</t>
  </si>
  <si>
    <t>BLR</t>
  </si>
  <si>
    <t>Cambodia</t>
  </si>
  <si>
    <t>KHM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</si>
  <si>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</si>
  <si>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</si>
  <si>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</si>
  <si>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</si>
  <si>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</si>
  <si>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</si>
  <si>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</si>
  <si>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</si>
  <si>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</si>
  <si>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</si>
  <si>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</si>
  <si>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</si>
  <si>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</si>
  <si>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</si>
  <si>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</si>
  <si>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</si>
  <si>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</si>
  <si>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</si>
  <si>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</si>
  <si>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</si>
  <si>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</si>
  <si>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</si>
  <si>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Dominican Rep.</t>
  </si>
  <si>
    <t>DOM</t>
  </si>
  <si>
    <t>Ecuador</t>
  </si>
  <si>
    <t>ECU</t>
  </si>
  <si>
    <t>El Salvador</t>
  </si>
  <si>
    <t>SLV</t>
  </si>
  <si>
    <t>Estonia</t>
  </si>
  <si>
    <t>EST</t>
  </si>
  <si>
    <t>Fiji</t>
  </si>
  <si>
    <t>FJI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</si>
  <si>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</si>
  <si>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</si>
  <si>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</si>
  <si>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</si>
  <si>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</si>
  <si>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</si>
  <si>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</si>
  <si>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</si>
  <si>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</si>
  <si>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</si>
  <si>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</si>
  <si>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</si>
  <si>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</si>
  <si>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</si>
  <si>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Guatemala</t>
  </si>
  <si>
    <t>GTM</t>
  </si>
  <si>
    <t>Honduras</t>
  </si>
  <si>
    <t>HND</t>
  </si>
  <si>
    <t>China, Hong Kong SAR</t>
  </si>
  <si>
    <t>HKG</t>
  </si>
  <si>
    <t>Hungary</t>
  </si>
  <si>
    <t>HUN</t>
  </si>
  <si>
    <t>Iceland</t>
  </si>
  <si>
    <t>ISL</t>
  </si>
  <si>
    <t>Indonesia</t>
  </si>
  <si>
    <t>IDN</t>
  </si>
  <si>
    <t>Iran</t>
  </si>
  <si>
    <t>IRN</t>
  </si>
  <si>
    <t>Ireland</t>
  </si>
  <si>
    <t>IRL</t>
  </si>
  <si>
    <t>Israel</t>
  </si>
  <si>
    <t>ISR</t>
  </si>
  <si>
    <t>Italy</t>
  </si>
  <si>
    <t>ITA</t>
  </si>
  <si>
    <t>CÃ´te d'Ivoire</t>
  </si>
  <si>
    <t>CIV</t>
  </si>
  <si>
    <t>Jamaica</t>
  </si>
  <si>
    <t>JAM</t>
  </si>
  <si>
    <t>Japan</t>
  </si>
  <si>
    <t>JPN</t>
  </si>
  <si>
    <t>Kazakhstan</t>
  </si>
  <si>
    <t>KAZ</t>
  </si>
  <si>
    <t>Jordan</t>
  </si>
  <si>
    <t>JOR</t>
  </si>
  <si>
    <t>Rep. of Korea</t>
  </si>
  <si>
    <t>KOR</t>
  </si>
  <si>
    <t>Kuwait</t>
  </si>
  <si>
    <t>KWT</t>
  </si>
  <si>
    <t>Kyrgyzstan</t>
  </si>
  <si>
    <t>KGZ</t>
  </si>
  <si>
    <t>Lao People's Dem. Rep.</t>
  </si>
  <si>
    <t>LAO</t>
  </si>
  <si>
    <t>Lebanon</t>
  </si>
  <si>
    <t>LBN</t>
  </si>
  <si>
    <t>Latvia</t>
  </si>
  <si>
    <t>LVA</t>
  </si>
  <si>
    <t>Lithuania</t>
  </si>
  <si>
    <t>LTU</t>
  </si>
  <si>
    <t>Luxembourg</t>
  </si>
  <si>
    <t>LUX</t>
  </si>
  <si>
    <t>China, Macao SAR</t>
  </si>
  <si>
    <t>MAC</t>
  </si>
  <si>
    <t>Madagascar</t>
  </si>
  <si>
    <t>MDG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</si>
  <si>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</si>
  <si>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</si>
  <si>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</si>
  <si>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</si>
  <si>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</si>
  <si>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</si>
  <si>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</si>
  <si>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</si>
  <si>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Mauritius</t>
  </si>
  <si>
    <t>MUS</t>
  </si>
  <si>
    <t>Other Asia, nes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</si>
  <si>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</si>
  <si>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</si>
  <si>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</si>
  <si>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</si>
  <si>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</si>
  <si>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</si>
  <si>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</si>
  <si>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</si>
  <si>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Oman</t>
  </si>
  <si>
    <t>OMN</t>
  </si>
  <si>
    <t>Namibia</t>
  </si>
  <si>
    <t>NAM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</si>
  <si>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</si>
  <si>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</si>
  <si>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</si>
  <si>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</si>
  <si>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</si>
  <si>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</si>
  <si>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</si>
  <si>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</si>
  <si>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Norway</t>
  </si>
  <si>
    <t>NOR</t>
  </si>
  <si>
    <t>Palau</t>
  </si>
  <si>
    <t>PLW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</si>
  <si>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</si>
  <si>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</si>
  <si>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</si>
  <si>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</si>
  <si>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</si>
  <si>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</si>
  <si>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</si>
  <si>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</si>
  <si>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Poland</t>
  </si>
  <si>
    <t>POL</t>
  </si>
  <si>
    <t>Portugal</t>
  </si>
  <si>
    <t>PRT</t>
  </si>
  <si>
    <t>Romania</t>
  </si>
  <si>
    <t>ROU</t>
  </si>
  <si>
    <t>Rwanda</t>
  </si>
  <si>
    <t>RWA</t>
  </si>
  <si>
    <t>Serbia</t>
  </si>
  <si>
    <t>SRB</t>
  </si>
  <si>
    <t>Seychelles</t>
  </si>
  <si>
    <t>SYC</t>
  </si>
  <si>
    <t>India</t>
  </si>
  <si>
    <t>IND</t>
  </si>
  <si>
    <t>Singapore</t>
  </si>
  <si>
    <t>SGP</t>
  </si>
  <si>
    <t>Slovakia</t>
  </si>
  <si>
    <t>SVK</t>
  </si>
  <si>
    <t>Viet Nam</t>
  </si>
  <si>
    <t>VNM</t>
  </si>
  <si>
    <t>Slovenia</t>
  </si>
  <si>
    <t>SVN</t>
  </si>
  <si>
    <t>South Africa</t>
  </si>
  <si>
    <t>ZAF</t>
  </si>
  <si>
    <t>Zimbabwe</t>
  </si>
  <si>
    <t>ZWE</t>
  </si>
  <si>
    <t>Spain</t>
  </si>
  <si>
    <t>ESP</t>
  </si>
  <si>
    <t>Sudan</t>
  </si>
  <si>
    <t>SDN</t>
  </si>
  <si>
    <t>Eswatini</t>
  </si>
  <si>
    <t>SWZ</t>
  </si>
  <si>
    <t>Sweden</t>
  </si>
  <si>
    <t>SWE</t>
  </si>
  <si>
    <t>Switzerland</t>
  </si>
  <si>
    <t>CHE</t>
  </si>
  <si>
    <t>Thailand</t>
  </si>
  <si>
    <t>THA</t>
  </si>
  <si>
    <t>Togo</t>
  </si>
  <si>
    <t>TGO</t>
  </si>
  <si>
    <t>United Arab Emirates</t>
  </si>
  <si>
    <t>ARE</t>
  </si>
  <si>
    <t>Tunisia</t>
  </si>
  <si>
    <t>TUN</t>
  </si>
  <si>
    <t>Turkey</t>
  </si>
  <si>
    <t>TUR</t>
  </si>
  <si>
    <t>Uganda</t>
  </si>
  <si>
    <t>UGA</t>
  </si>
  <si>
    <t>North Macedonia</t>
  </si>
  <si>
    <t>MKD</t>
  </si>
  <si>
    <t>United Kingdom</t>
  </si>
  <si>
    <t>GBR</t>
  </si>
  <si>
    <t>United Rep. of Tanzania</t>
  </si>
  <si>
    <t>TZA</t>
  </si>
  <si>
    <t>USA</t>
  </si>
  <si>
    <t>Burkina Faso</t>
  </si>
  <si>
    <t>BFA</t>
  </si>
  <si>
    <t>Uruguay</t>
  </si>
  <si>
    <t>URY</t>
  </si>
  <si>
    <t>Uzbekistan</t>
  </si>
  <si>
    <t>UZB</t>
  </si>
  <si>
    <t>Yemen</t>
  </si>
  <si>
    <t>YEM</t>
  </si>
  <si>
    <t>Zambia</t>
  </si>
  <si>
    <t>ZMB</t>
  </si>
  <si>
    <t>Barbados</t>
  </si>
  <si>
    <t>BRB</t>
  </si>
  <si>
    <t>Burundi</t>
  </si>
  <si>
    <t>BDI</t>
  </si>
  <si>
    <t>Cabo Verde</t>
  </si>
  <si>
    <t>CPV</t>
  </si>
  <si>
    <t>Sri Lanka</t>
  </si>
  <si>
    <t>LKA</t>
  </si>
  <si>
    <t>Benin</t>
  </si>
  <si>
    <t>BEN</t>
  </si>
  <si>
    <t>Ethiopia</t>
  </si>
  <si>
    <t>ETH</t>
  </si>
  <si>
    <t>French Polynesia</t>
  </si>
  <si>
    <t>PYF</t>
  </si>
  <si>
    <t>Guyana</t>
  </si>
  <si>
    <t>GUY</t>
  </si>
  <si>
    <t>Kenya</t>
  </si>
  <si>
    <t>KEN</t>
  </si>
  <si>
    <t>Malawi</t>
  </si>
  <si>
    <t>MWI</t>
  </si>
  <si>
    <t>Nepal</t>
  </si>
  <si>
    <t>NPL</t>
  </si>
  <si>
    <t>Philippines</t>
  </si>
  <si>
    <t>PHL</t>
  </si>
  <si>
    <t>Senegal</t>
  </si>
  <si>
    <t>SEN</t>
  </si>
  <si>
    <t>Cayman Isds</t>
  </si>
  <si>
    <t>CYM</t>
  </si>
  <si>
    <t>Kiribati</t>
  </si>
  <si>
    <t>KIR</t>
  </si>
  <si>
    <t>Mauritania</t>
  </si>
  <si>
    <t>MRT</t>
  </si>
  <si>
    <t>Rep. of Moldova</t>
  </si>
  <si>
    <t>MDA</t>
  </si>
  <si>
    <t>Qatar</t>
  </si>
  <si>
    <t>QAT</t>
  </si>
  <si>
    <t>Ukraine</t>
  </si>
  <si>
    <t>UKR</t>
  </si>
  <si>
    <t>Afghanistan</t>
  </si>
  <si>
    <t>AFG</t>
  </si>
  <si>
    <t>Bahamas</t>
  </si>
  <si>
    <t>BHS</t>
  </si>
  <si>
    <t>Solomon Isds</t>
  </si>
  <si>
    <t>SLB</t>
  </si>
  <si>
    <t>Cameroon</t>
  </si>
  <si>
    <t>CMR</t>
  </si>
  <si>
    <t>Central African Rep.</t>
  </si>
  <si>
    <t>CAF</t>
  </si>
  <si>
    <t>Dem. Rep. of the Congo</t>
  </si>
  <si>
    <t>COD</t>
  </si>
  <si>
    <t>Gambia</t>
  </si>
  <si>
    <t>GMB</t>
  </si>
  <si>
    <t>State of Palestine</t>
  </si>
  <si>
    <t>PSE</t>
  </si>
  <si>
    <t>Grenada</t>
  </si>
  <si>
    <t>GRD</t>
  </si>
  <si>
    <t>Lesotho</t>
  </si>
  <si>
    <t>LSO</t>
  </si>
  <si>
    <t>Mexico</t>
  </si>
  <si>
    <t>MEX</t>
  </si>
  <si>
    <t>Aruba</t>
  </si>
  <si>
    <t>ABW</t>
  </si>
  <si>
    <t>Nigeria</t>
  </si>
  <si>
    <t>NGA</t>
  </si>
  <si>
    <t>Saint Lucia</t>
  </si>
  <si>
    <t>LCA</t>
  </si>
  <si>
    <t>Saudi Arabia</t>
  </si>
  <si>
    <t>SAU</t>
  </si>
  <si>
    <t>Sierra Leone</t>
  </si>
  <si>
    <t>SLE</t>
  </si>
  <si>
    <t>Tajikistan</t>
  </si>
  <si>
    <t>TJK</t>
  </si>
  <si>
    <t>Trinidad and Tobago</t>
  </si>
  <si>
    <t>TTO</t>
  </si>
  <si>
    <t>Egypt</t>
  </si>
  <si>
    <t>EGY</t>
  </si>
  <si>
    <t>Samoa</t>
  </si>
  <si>
    <t>WSM</t>
  </si>
  <si>
    <t>Antigua and Barbuda</t>
  </si>
  <si>
    <t>ATG</t>
  </si>
  <si>
    <t>Fertilisers</t>
  </si>
  <si>
    <t>Montserrat</t>
  </si>
  <si>
    <t>MSR</t>
  </si>
  <si>
    <t>Saint Vincent and the Grenadines</t>
  </si>
  <si>
    <t>VCT</t>
  </si>
  <si>
    <t>Sao Tome and Principe</t>
  </si>
  <si>
    <t>STP</t>
  </si>
  <si>
    <t>Suriname</t>
  </si>
  <si>
    <t>SUR</t>
  </si>
  <si>
    <t>Libya</t>
  </si>
  <si>
    <t>LBY</t>
  </si>
  <si>
    <t>Row Labels</t>
  </si>
  <si>
    <t>Grand Total</t>
  </si>
  <si>
    <t>Sum of Trade Value (US$)</t>
  </si>
  <si>
    <t>Column Labels</t>
  </si>
  <si>
    <t>Percentage</t>
  </si>
  <si>
    <t>Côte d'Ivoire</t>
  </si>
  <si>
    <t>Bangladesh</t>
  </si>
  <si>
    <t>Bhutan</t>
  </si>
  <si>
    <t>Cuba</t>
  </si>
  <si>
    <t>Djibouti</t>
  </si>
  <si>
    <t>Gabon</t>
  </si>
  <si>
    <t>Guinea</t>
  </si>
  <si>
    <t>Saint Kitts and Nevis</t>
  </si>
  <si>
    <t>Solomon Islands</t>
  </si>
  <si>
    <t>Syrian Arab Republic</t>
  </si>
  <si>
    <t>Vanuatu</t>
  </si>
  <si>
    <t>Venezuela (Bolivarian Republic of)</t>
  </si>
  <si>
    <t>Country</t>
  </si>
  <si>
    <t>Import Share (Fertilizer)</t>
  </si>
  <si>
    <t>X</t>
  </si>
  <si>
    <t>Y</t>
  </si>
  <si>
    <t>Fertilizer</t>
  </si>
  <si>
    <t>Wheat_UKR</t>
  </si>
  <si>
    <t>Wheat_RUS</t>
  </si>
  <si>
    <t>Wheat_TOT</t>
  </si>
  <si>
    <t>Validation</t>
  </si>
  <si>
    <t>Stat</t>
  </si>
  <si>
    <t>Low Income</t>
  </si>
  <si>
    <t>Upper Middle Income</t>
  </si>
  <si>
    <t>High Income</t>
  </si>
  <si>
    <t>Lower Middle Income</t>
  </si>
  <si>
    <t>Not Classified</t>
  </si>
  <si>
    <t>South Asia</t>
  </si>
  <si>
    <t>Europe &amp; Central Asia</t>
  </si>
  <si>
    <t>Middle East &amp; North Africa</t>
  </si>
  <si>
    <t>Sub-Saharan Africa</t>
  </si>
  <si>
    <t>Latin America &amp; Caribbean</t>
  </si>
  <si>
    <t>East Asia &amp; Pacific</t>
  </si>
  <si>
    <t>Regions_WB</t>
  </si>
  <si>
    <t>IncGroups_WB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</si>
</sst>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33" borderId="10" xfId="0" applyFont="1" applyFill="1" applyBorder="1"/>
    <xf numFmtId="9" fontId="0" fillId="0" borderId="0" xfId="1" applyFont="1"/>
    <xf numFmtId="9" fontId="16" fillId="33" borderId="10" xfId="1" applyFont="1" applyFill="1" applyBorder="1"/>
    <xf numFmtId="164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left" indent="1"/>
    </xf>
    <xf numFmtId="2" fontId="16" fillId="33" borderId="10" xfId="0" applyNumberFormat="1" applyFont="1" applyFill="1" applyBorder="1"/>
    <xf numFmtId="2" fontId="0" fillId="0" borderId="0" xfId="1" applyNumberFormat="1" applyFont="1"/>
    <xf numFmtId="2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v>Top 10</c:v>
          </c:tx>
          <c:spPr>
            <a:solidFill>
              <a:srgbClr val="00B0F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Sheet2!$A$2:$A$11</c:f>
              <c:strCache>
                <c:ptCount val="10"/>
                <c:pt idx="0">
                  <c:v>Afghanistan</c:v>
                </c:pt>
                <c:pt idx="1">
                  <c:v>Antigua and Barbuda</c:v>
                </c:pt>
                <c:pt idx="2">
                  <c:v>Armenia</c:v>
                </c:pt>
                <c:pt idx="3">
                  <c:v>Azerbaijan</c:v>
                </c:pt>
                <c:pt idx="4">
                  <c:v>Bangladesh</c:v>
                </c:pt>
                <c:pt idx="5">
                  <c:v>Barbados</c:v>
                </c:pt>
                <c:pt idx="6">
                  <c:v>Benin</c:v>
                </c:pt>
                <c:pt idx="7">
                  <c:v>Bhutan</c:v>
                </c:pt>
                <c:pt idx="8">
                  <c:v>Bolivia (Plurinational State of)</c:v>
                </c:pt>
                <c:pt idx="9">
                  <c:v>Botswana</c:v>
                </c:pt>
              </c:strCache>
            </c:strRef>
          </c:cat>
          <c:val>
            <c:numRef>
              <c:f>Sheet2!$B$2:$B$11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0.49331254236204086</c:v>
                </c:pt>
                <c:pt idx="3">
                  <c:v>0.81363188125448338</c:v>
                </c:pt>
                <c:pt idx="5">
                  <c:v>7.5216838173708649E-4</c:v>
                </c:pt>
                <c:pt idx="6">
                  <c:v>0.28249122101651963</c:v>
                </c:pt>
                <c:pt idx="8">
                  <c:v>8.0321267955260844E-2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B9-4279-BF98-33DCF67B33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axId val="1556228239"/>
        <c:axId val="208052319"/>
      </c:barChart>
      <c:scatterChart>
        <c:scatterStyle val="lineMarker"/>
        <c:varyColors val="0"/>
        <c:ser>
          <c:idx val="1"/>
          <c:order val="1"/>
          <c:tx>
            <c:v>Average</c:v>
          </c:tx>
          <c:spPr>
            <a:ln w="25400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0.15764741549189026"/>
                  <c:y val="-0.72879330943847087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Average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46B9-4279-BF98-33DCF67B338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C00000"/>
                    </a:solidFill>
                    <a:latin typeface="Open Sauce Sans" panose="00000500000000000000" pitchFamily="2" charset="0"/>
                    <a:ea typeface="+mn-ea"/>
                    <a:cs typeface="+mn-cs"/>
                  </a:defRPr>
                </a:pPr>
                <a:endParaRPr lang="id-ID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rgbClr val="C00000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Sheet2!$L$16:$L$17</c:f>
              <c:numCache>
                <c:formatCode>0.0%</c:formatCode>
                <c:ptCount val="2"/>
                <c:pt idx="0">
                  <c:v>0.21055907987242173</c:v>
                </c:pt>
                <c:pt idx="1">
                  <c:v>0.21055907987242173</c:v>
                </c:pt>
              </c:numCache>
            </c:numRef>
          </c:xVal>
          <c:yVal>
            <c:numRef>
              <c:f>Sheet2!$M$16:$M$17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6B9-4279-BF98-33DCF67B33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094751"/>
        <c:axId val="178094335"/>
      </c:scatterChart>
      <c:catAx>
        <c:axId val="15562282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Open Sauce Sans" panose="00000500000000000000" pitchFamily="2" charset="0"/>
                <a:ea typeface="+mn-ea"/>
                <a:cs typeface="+mn-cs"/>
              </a:defRPr>
            </a:pPr>
            <a:endParaRPr lang="id-ID"/>
          </a:p>
        </c:txPr>
        <c:crossAx val="208052319"/>
        <c:crosses val="autoZero"/>
        <c:auto val="1"/>
        <c:lblAlgn val="ctr"/>
        <c:lblOffset val="100"/>
        <c:noMultiLvlLbl val="0"/>
      </c:catAx>
      <c:valAx>
        <c:axId val="208052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Open Sauce Sans" panose="00000500000000000000" pitchFamily="2" charset="0"/>
                <a:ea typeface="+mn-ea"/>
                <a:cs typeface="+mn-cs"/>
              </a:defRPr>
            </a:pPr>
            <a:endParaRPr lang="id-ID"/>
          </a:p>
        </c:txPr>
        <c:crossAx val="1556228239"/>
        <c:crosses val="autoZero"/>
        <c:crossBetween val="between"/>
      </c:valAx>
      <c:valAx>
        <c:axId val="178094335"/>
        <c:scaling>
          <c:orientation val="minMax"/>
          <c:max val="0.1"/>
        </c:scaling>
        <c:delete val="1"/>
        <c:axPos val="r"/>
        <c:numFmt formatCode="General" sourceLinked="1"/>
        <c:majorTickMark val="out"/>
        <c:minorTickMark val="none"/>
        <c:tickLblPos val="nextTo"/>
        <c:crossAx val="178094751"/>
        <c:crosses val="max"/>
        <c:crossBetween val="midCat"/>
      </c:valAx>
      <c:valAx>
        <c:axId val="178094751"/>
        <c:scaling>
          <c:orientation val="minMax"/>
        </c:scaling>
        <c:delete val="1"/>
        <c:axPos val="t"/>
        <c:numFmt formatCode="0.0%" sourceLinked="1"/>
        <c:majorTickMark val="out"/>
        <c:minorTickMark val="none"/>
        <c:tickLblPos val="nextTo"/>
        <c:crossAx val="178094335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Open Sauce Sans" panose="00000500000000000000" pitchFamily="2" charset="0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v>Top 10</c:v>
          </c:tx>
          <c:spPr>
            <a:solidFill>
              <a:srgbClr val="00B0F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Sheet2!$A$2:$A$11</c:f>
              <c:strCache>
                <c:ptCount val="10"/>
                <c:pt idx="0">
                  <c:v>Afghanistan</c:v>
                </c:pt>
                <c:pt idx="1">
                  <c:v>Antigua and Barbuda</c:v>
                </c:pt>
                <c:pt idx="2">
                  <c:v>Armenia</c:v>
                </c:pt>
                <c:pt idx="3">
                  <c:v>Azerbaijan</c:v>
                </c:pt>
                <c:pt idx="4">
                  <c:v>Bangladesh</c:v>
                </c:pt>
                <c:pt idx="5">
                  <c:v>Barbados</c:v>
                </c:pt>
                <c:pt idx="6">
                  <c:v>Benin</c:v>
                </c:pt>
                <c:pt idx="7">
                  <c:v>Bhutan</c:v>
                </c:pt>
                <c:pt idx="8">
                  <c:v>Bolivia (Plurinational State of)</c:v>
                </c:pt>
                <c:pt idx="9">
                  <c:v>Botswana</c:v>
                </c:pt>
              </c:strCache>
            </c:strRef>
          </c:cat>
          <c:val>
            <c:numRef>
              <c:f>Sheet2!$B$2:$B$11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0.49331254236204086</c:v>
                </c:pt>
                <c:pt idx="3">
                  <c:v>0.81363188125448338</c:v>
                </c:pt>
                <c:pt idx="5">
                  <c:v>7.5216838173708649E-4</c:v>
                </c:pt>
                <c:pt idx="6">
                  <c:v>0.28249122101651963</c:v>
                </c:pt>
                <c:pt idx="8">
                  <c:v>8.0321267955260844E-2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6B-4B39-8FBC-219B0EFFFB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0"/>
        <c:axId val="1556228239"/>
        <c:axId val="208052319"/>
      </c:barChart>
      <c:scatterChart>
        <c:scatterStyle val="lineMarker"/>
        <c:varyColors val="0"/>
        <c:ser>
          <c:idx val="1"/>
          <c:order val="1"/>
          <c:tx>
            <c:v>Average</c:v>
          </c:tx>
          <c:spPr>
            <a:ln w="25400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Sheet2!$L$16:$L$17</c:f>
              <c:numCache>
                <c:formatCode>0.0%</c:formatCode>
                <c:ptCount val="2"/>
                <c:pt idx="0">
                  <c:v>0.21055907987242173</c:v>
                </c:pt>
                <c:pt idx="1">
                  <c:v>0.21055907987242173</c:v>
                </c:pt>
              </c:numCache>
            </c:numRef>
          </c:xVal>
          <c:yVal>
            <c:numRef>
              <c:f>Sheet2!$M$16:$M$17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6B-4B39-8FBC-219B0EFFFB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094751"/>
        <c:axId val="178094335"/>
      </c:scatterChart>
      <c:catAx>
        <c:axId val="15562282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Open Sauce Sans" panose="00000500000000000000" pitchFamily="2" charset="0"/>
                <a:ea typeface="+mn-ea"/>
                <a:cs typeface="+mn-cs"/>
              </a:defRPr>
            </a:pPr>
            <a:endParaRPr lang="id-ID"/>
          </a:p>
        </c:txPr>
        <c:crossAx val="208052319"/>
        <c:crosses val="autoZero"/>
        <c:auto val="1"/>
        <c:lblAlgn val="ctr"/>
        <c:lblOffset val="100"/>
        <c:noMultiLvlLbl val="0"/>
      </c:catAx>
      <c:valAx>
        <c:axId val="208052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Open Sauce Sans" panose="00000500000000000000" pitchFamily="2" charset="0"/>
                <a:ea typeface="+mn-ea"/>
                <a:cs typeface="+mn-cs"/>
              </a:defRPr>
            </a:pPr>
            <a:endParaRPr lang="id-ID"/>
          </a:p>
        </c:txPr>
        <c:crossAx val="1556228239"/>
        <c:crosses val="autoZero"/>
        <c:crossBetween val="between"/>
      </c:valAx>
      <c:valAx>
        <c:axId val="178094335"/>
        <c:scaling>
          <c:orientation val="minMax"/>
          <c:max val="0.1"/>
        </c:scaling>
        <c:delete val="1"/>
        <c:axPos val="r"/>
        <c:numFmt formatCode="General" sourceLinked="1"/>
        <c:majorTickMark val="out"/>
        <c:minorTickMark val="none"/>
        <c:tickLblPos val="nextTo"/>
        <c:crossAx val="178094751"/>
        <c:crosses val="max"/>
        <c:crossBetween val="midCat"/>
      </c:valAx>
      <c:valAx>
        <c:axId val="178094751"/>
        <c:scaling>
          <c:orientation val="minMax"/>
        </c:scaling>
        <c:delete val="1"/>
        <c:axPos val="t"/>
        <c:numFmt formatCode="0.0%" sourceLinked="1"/>
        <c:majorTickMark val="out"/>
        <c:minorTickMark val="none"/>
        <c:tickLblPos val="nextTo"/>
        <c:crossAx val="178094335"/>
        <c:crosses val="max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ayout>
        <c:manualLayout>
          <c:xMode val="edge"/>
          <c:yMode val="edge"/>
          <c:x val="0.70180299290946846"/>
          <c:y val="9.4603167051248507E-2"/>
          <c:w val="0.24040227272727271"/>
          <c:h val="8.579365079365081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rgbClr val="C00000"/>
              </a:solidFill>
              <a:latin typeface="Open Sauce Sans" panose="00000500000000000000" pitchFamily="2" charset="0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Open Sauce Sans" panose="00000500000000000000" pitchFamily="2" charset="0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363755</xdr:colOff>
      <xdr:row>1</xdr:row>
      <xdr:rowOff>42912</xdr:rowOff>
    </xdr:from>
    <xdr:to>
      <xdr:col>19</xdr:col>
      <xdr:colOff>291164</xdr:colOff>
      <xdr:row>12</xdr:row>
      <xdr:rowOff>181676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CF7F39-0A01-41D2-8C8F-A0857B1950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3</xdr:row>
      <xdr:rowOff>106680</xdr:rowOff>
    </xdr:from>
    <xdr:to>
      <xdr:col>7</xdr:col>
      <xdr:colOff>607200</xdr:colOff>
      <xdr:row>17</xdr:row>
      <xdr:rowOff>66360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C034DC-A2EB-403C-9DD2-6292EAC42C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niorjukeko" refreshedDate="44769.83340358796" createdVersion="7" refreshedVersion="7" minRefreshableVersion="3" recordCount="823" xr:uid="{00000000-000A-0000-FFFF-FFFF28000000}">
  <cacheSource type="worksheet">
    <worksheetSource ref="A1:J824" sheet="fertilizer_import_rus_2018-2020"/>
  </cacheSource>
  <cacheFields count="10">
    <cacheField name="Year" numFmtId="0">
      <sharedItems containsSemiMixedTypes="0" containsString="0" containsNumber="1" containsInteger="1" minValue="2018" maxValue="2020" count="3">
        <n v="2018"/>
        <n v="2019"/>
        <n v="2020"/>
      </sharedItems>
    </cacheField>
    <cacheField name="Trade Flow" numFmtId="0">
      <sharedItems/>
    </cacheField>
    <cacheField name="Reporter Code" numFmtId="0">
      <sharedItems containsSemiMixedTypes="0" containsString="0" containsNumber="1" containsInteger="1" minValue="4" maxValue="894" count="170">
        <n v="8"/>
        <n v="20"/>
        <n v="24"/>
        <n v="31"/>
        <n v="32"/>
        <n v="36"/>
        <n v="40"/>
        <n v="48"/>
        <n v="51"/>
        <n v="56"/>
        <n v="60"/>
        <n v="68"/>
        <n v="70"/>
        <n v="72"/>
        <n v="76"/>
        <n v="84"/>
        <n v="96"/>
        <n v="100"/>
        <n v="104"/>
        <n v="112"/>
        <n v="116"/>
        <n v="124"/>
        <n v="152"/>
        <n v="156"/>
        <n v="170"/>
        <n v="174"/>
        <n v="178"/>
        <n v="188"/>
        <n v="191"/>
        <n v="196"/>
        <n v="203"/>
        <n v="208"/>
        <n v="214"/>
        <n v="218"/>
        <n v="222"/>
        <n v="233"/>
        <n v="242"/>
        <n v="246"/>
        <n v="251"/>
        <n v="268"/>
        <n v="276"/>
        <n v="288"/>
        <n v="300"/>
        <n v="304"/>
        <n v="320"/>
        <n v="340"/>
        <n v="344"/>
        <n v="348"/>
        <n v="352"/>
        <n v="360"/>
        <n v="364"/>
        <n v="372"/>
        <n v="376"/>
        <n v="381"/>
        <n v="384"/>
        <n v="388"/>
        <n v="392"/>
        <n v="398"/>
        <n v="400"/>
        <n v="410"/>
        <n v="414"/>
        <n v="417"/>
        <n v="418"/>
        <n v="422"/>
        <n v="428"/>
        <n v="440"/>
        <n v="442"/>
        <n v="446"/>
        <n v="450"/>
        <n v="458"/>
        <n v="462"/>
        <n v="466"/>
        <n v="470"/>
        <n v="480"/>
        <n v="490"/>
        <n v="496"/>
        <n v="499"/>
        <n v="504"/>
        <n v="508"/>
        <n v="512"/>
        <n v="516"/>
        <n v="528"/>
        <n v="554"/>
        <n v="558"/>
        <n v="562"/>
        <n v="579"/>
        <n v="585"/>
        <n v="586"/>
        <n v="591"/>
        <n v="600"/>
        <n v="604"/>
        <n v="616"/>
        <n v="620"/>
        <n v="642"/>
        <n v="643"/>
        <n v="646"/>
        <n v="688"/>
        <n v="690"/>
        <n v="699"/>
        <n v="702"/>
        <n v="703"/>
        <n v="704"/>
        <n v="705"/>
        <n v="710"/>
        <n v="716"/>
        <n v="724"/>
        <n v="729"/>
        <n v="748"/>
        <n v="752"/>
        <n v="757"/>
        <n v="764"/>
        <n v="768"/>
        <n v="784"/>
        <n v="788"/>
        <n v="792"/>
        <n v="800"/>
        <n v="807"/>
        <n v="826"/>
        <n v="834"/>
        <n v="842"/>
        <n v="854"/>
        <n v="858"/>
        <n v="860"/>
        <n v="887"/>
        <n v="894"/>
        <n v="52"/>
        <n v="108"/>
        <n v="132"/>
        <n v="144"/>
        <n v="204"/>
        <n v="231"/>
        <n v="258"/>
        <n v="328"/>
        <n v="404"/>
        <n v="454"/>
        <n v="524"/>
        <n v="608"/>
        <n v="686"/>
        <n v="136"/>
        <n v="296"/>
        <n v="478"/>
        <n v="498"/>
        <n v="634"/>
        <n v="804"/>
        <n v="4"/>
        <n v="44"/>
        <n v="90"/>
        <n v="120"/>
        <n v="140"/>
        <n v="180"/>
        <n v="270"/>
        <n v="275"/>
        <n v="308"/>
        <n v="426"/>
        <n v="484"/>
        <n v="533"/>
        <n v="566"/>
        <n v="662"/>
        <n v="682"/>
        <n v="694"/>
        <n v="762"/>
        <n v="780"/>
        <n v="818"/>
        <n v="882"/>
        <n v="28"/>
        <n v="500"/>
        <n v="670"/>
        <n v="678"/>
        <n v="740"/>
        <n v="434"/>
      </sharedItems>
    </cacheField>
    <cacheField name="Reporter" numFmtId="0">
      <sharedItems count="170">
        <s v="Albania"/>
        <s v="Andorra"/>
        <s v="Angola"/>
        <s v="Azerbaijan"/>
        <s v="Argentina"/>
        <s v="Australia"/>
        <s v="Austria"/>
        <s v="Bahrain"/>
        <s v="Armenia"/>
        <s v="Belgium"/>
        <s v="Bermuda"/>
        <s v="Bolivia (Plurinational State of)"/>
        <s v="Bosnia Herzegovina"/>
        <s v="Botswana"/>
        <s v="Brazil"/>
        <s v="Belize"/>
        <s v="Brunei Darussalam"/>
        <s v="Bulgaria"/>
        <s v="Myanmar"/>
        <s v="Belarus"/>
        <s v="Cambodia"/>
        <s v="Canada"/>
        <s v="Chile"/>
        <s v="China"/>
        <s v="Colombia"/>
        <s v="Comoros"/>
        <s v="Congo"/>
        <s v="Costa Rica"/>
        <s v="Croatia"/>
        <s v="Cyprus"/>
        <s v="Czechia"/>
        <s v="Denmark"/>
        <s v="Dominican Rep."/>
        <s v="Ecuador"/>
        <s v="El Salvador"/>
        <s v="Estonia"/>
        <s v="Fiji"/>
        <s v="Finland"/>
        <s v="France"/>
        <s v="Georgia"/>
        <s v="Germany"/>
        <s v="Ghana"/>
        <s v="Greece"/>
        <s v="Greenland"/>
        <s v="Guatemala"/>
        <s v="Honduras"/>
        <s v="China, Hong Kong SAR"/>
        <s v="Hungary"/>
        <s v="Iceland"/>
        <s v="Indonesia"/>
        <s v="Iran"/>
        <s v="Ireland"/>
        <s v="Israel"/>
        <s v="Italy"/>
        <s v="CÃ´te d'Ivoire"/>
        <s v="Jamaica"/>
        <s v="Japan"/>
        <s v="Kazakhstan"/>
        <s v="Jordan"/>
        <s v="Rep. of Korea"/>
        <s v="Kuwait"/>
        <s v="Kyrgyzstan"/>
        <s v="Lao People's Dem. Rep."/>
        <s v="Lebanon"/>
        <s v="Latvia"/>
        <s v="Lithuania"/>
        <s v="Luxembourg"/>
        <s v="China, Macao SAR"/>
        <s v="Madagascar"/>
        <s v="Malaysia"/>
        <s v="Maldives"/>
        <s v="Mali"/>
        <s v="Malta"/>
        <s v="Mauritius"/>
        <s v="Other Asia, nes"/>
        <s v="Mongolia"/>
        <s v="Montenegro"/>
        <s v="Morocco"/>
        <s v="Mozambique"/>
        <s v="Oman"/>
        <s v="Namibia"/>
        <s v="Netherlands"/>
        <s v="New Zealand"/>
        <s v="Nicaragua"/>
        <s v="Niger"/>
        <s v="Norway"/>
        <s v="Palau"/>
        <s v="Pakistan"/>
        <s v="Panama"/>
        <s v="Paraguay"/>
        <s v="Peru"/>
        <s v="Poland"/>
        <s v="Portugal"/>
        <s v="Romania"/>
        <s v="Russian Federation"/>
        <s v="Rwanda"/>
        <s v="Serbia"/>
        <s v="Seychelles"/>
        <s v="India"/>
        <s v="Singapore"/>
        <s v="Slovakia"/>
        <s v="Viet Nam"/>
        <s v="Slovenia"/>
        <s v="South Africa"/>
        <s v="Zimbabwe"/>
        <s v="Spain"/>
        <s v="Sudan"/>
        <s v="Eswatini"/>
        <s v="Sweden"/>
        <s v="Switzerland"/>
        <s v="Thailand"/>
        <s v="Togo"/>
        <s v="United Arab Emirates"/>
        <s v="Tunisia"/>
        <s v="Turkey"/>
        <s v="Uganda"/>
        <s v="North Macedonia"/>
        <s v="United Kingdom"/>
        <s v="United Rep. of Tanzania"/>
        <s v="USA"/>
        <s v="Burkina Faso"/>
        <s v="Uruguay"/>
        <s v="Uzbekistan"/>
        <s v="Yemen"/>
        <s v="Zambia"/>
        <s v="Barbados"/>
        <s v="Burundi"/>
        <s v="Cabo Verde"/>
        <s v="Sri Lanka"/>
        <s v="Benin"/>
        <s v="Ethiopia"/>
        <s v="French Polynesia"/>
        <s v="Guyana"/>
        <s v="Kenya"/>
        <s v="Malawi"/>
        <s v="Nepal"/>
        <s v="Philippines"/>
        <s v="Senegal"/>
        <s v="Cayman Isds"/>
        <s v="Kiribati"/>
        <s v="Mauritania"/>
        <s v="Rep. of Moldova"/>
        <s v="Qatar"/>
        <s v="Ukraine"/>
        <s v="Afghanistan"/>
        <s v="Bahamas"/>
        <s v="Solomon Isds"/>
        <s v="Cameroon"/>
        <s v="Central African Rep."/>
        <s v="Dem. Rep. of the Congo"/>
        <s v="Gambia"/>
        <s v="State of Palestine"/>
        <s v="Grenada"/>
        <s v="Lesotho"/>
        <s v="Mexico"/>
        <s v="Aruba"/>
        <s v="Nigeria"/>
        <s v="Saint Lucia"/>
        <s v="Saudi Arabia"/>
        <s v="Sierra Leone"/>
        <s v="Tajikistan"/>
        <s v="Trinidad and Tobago"/>
        <s v="Egypt"/>
        <s v="Samoa"/>
        <s v="Antigua and Barbuda"/>
        <s v="Montserrat"/>
        <s v="Saint Vincent and the Grenadines"/>
        <s v="Sao Tome and Principe"/>
        <s v="Suriname"/>
        <s v="Libya"/>
      </sharedItems>
    </cacheField>
    <cacheField name="Reporter ISO" numFmtId="0">
      <sharedItems containsBlank="1" count="170">
        <s v="ALB"/>
        <s v="AND"/>
        <s v="AGO"/>
        <s v="AZE"/>
        <s v="ARG"/>
        <s v="AUS"/>
        <s v="AUT"/>
        <s v="BHR"/>
        <s v="ARM"/>
        <s v="BEL"/>
        <s v="BMU"/>
        <s v="BOL"/>
        <s v="BIH"/>
        <s v="BWA"/>
        <s v="BRA"/>
        <s v="BLZ"/>
        <s v="BRN"/>
        <s v="BGR"/>
        <s v="MMR"/>
        <s v="BLR"/>
        <s v="KHM"/>
        <s v="CAN"/>
        <s v="CHL"/>
        <s v="CHN"/>
        <s v="COL"/>
        <s v="COM"/>
        <s v="COG"/>
        <s v="CRI"/>
        <s v="HRV"/>
        <s v="CYP"/>
        <s v="CZE"/>
        <s v="DNK"/>
        <s v="DOM"/>
        <s v="ECU"/>
        <s v="SLV"/>
        <s v="EST"/>
        <s v="FJI"/>
        <s v="FIN"/>
        <s v="FRA"/>
        <s v="GEO"/>
        <s v="DEU"/>
        <s v="GHA"/>
        <s v="GRC"/>
        <s v="GRL"/>
        <s v="GTM"/>
        <s v="HND"/>
        <s v="HKG"/>
        <s v="HUN"/>
        <s v="ISL"/>
        <s v="IDN"/>
        <s v="IRN"/>
        <s v="IRL"/>
        <s v="ISR"/>
        <s v="ITA"/>
        <s v="CIV"/>
        <s v="JAM"/>
        <s v="JPN"/>
        <s v="KAZ"/>
        <s v="JOR"/>
        <s v="KOR"/>
        <s v="KWT"/>
        <s v="KGZ"/>
        <s v="LAO"/>
        <s v="LBN"/>
        <s v="LVA"/>
        <s v="LTU"/>
        <s v="LUX"/>
        <s v="MAC"/>
        <s v="MDG"/>
        <s v="MYS"/>
        <s v="MDV"/>
        <s v="MLI"/>
        <s v="MLT"/>
        <s v="MUS"/>
        <m/>
        <s v="MNG"/>
        <s v="MNE"/>
        <s v="MAR"/>
        <s v="MOZ"/>
        <s v="OMN"/>
        <s v="NAM"/>
        <s v="NLD"/>
        <s v="NZL"/>
        <s v="NIC"/>
        <s v="NER"/>
        <s v="NOR"/>
        <s v="PLW"/>
        <s v="PAK"/>
        <s v="PAN"/>
        <s v="PRY"/>
        <s v="PER"/>
        <s v="POL"/>
        <s v="PRT"/>
        <s v="ROU"/>
        <s v="RUS"/>
        <s v="RWA"/>
        <s v="SRB"/>
        <s v="SYC"/>
        <s v="IND"/>
        <s v="SGP"/>
        <s v="SVK"/>
        <s v="VNM"/>
        <s v="SVN"/>
        <s v="ZAF"/>
        <s v="ZWE"/>
        <s v="ESP"/>
        <s v="SDN"/>
        <s v="SWZ"/>
        <s v="SWE"/>
        <s v="CHE"/>
        <s v="THA"/>
        <s v="TGO"/>
        <s v="ARE"/>
        <s v="TUN"/>
        <s v="TUR"/>
        <s v="UGA"/>
        <s v="MKD"/>
        <s v="GBR"/>
        <s v="TZA"/>
        <s v="USA"/>
        <s v="BFA"/>
        <s v="URY"/>
        <s v="UZB"/>
        <s v="YEM"/>
        <s v="ZMB"/>
        <s v="BRB"/>
        <s v="BDI"/>
        <s v="CPV"/>
        <s v="LKA"/>
        <s v="BEN"/>
        <s v="ETH"/>
        <s v="PYF"/>
        <s v="GUY"/>
        <s v="KEN"/>
        <s v="MWI"/>
        <s v="NPL"/>
        <s v="PHL"/>
        <s v="SEN"/>
        <s v="CYM"/>
        <s v="KIR"/>
        <s v="MRT"/>
        <s v="MDA"/>
        <s v="QAT"/>
        <s v="UKR"/>
        <s v="AFG"/>
        <s v="BHS"/>
        <s v="SLB"/>
        <s v="CMR"/>
        <s v="CAF"/>
        <s v="COD"/>
        <s v="GMB"/>
        <s v="PSE"/>
        <s v="GRD"/>
        <s v="LSO"/>
        <s v="MEX"/>
        <s v="ABW"/>
        <s v="NGA"/>
        <s v="LCA"/>
        <s v="SAU"/>
        <s v="SLE"/>
        <s v="TJK"/>
        <s v="TTO"/>
        <s v="EGY"/>
        <s v="WSM"/>
        <s v="ATG"/>
        <s v="MSR"/>
        <s v="VCT"/>
        <s v="STP"/>
        <s v="SUR"/>
        <s v="LBY"/>
      </sharedItems>
    </cacheField>
    <cacheField name="Partner Code" numFmtId="0">
      <sharedItems containsSemiMixedTypes="0" containsString="0" containsNumber="1" containsInteger="1" minValue="0" maxValue="643"/>
    </cacheField>
    <cacheField name="Partner" numFmtId="0">
      <sharedItems count="2">
        <s v="World"/>
        <s v="Russian Federation"/>
      </sharedItems>
    </cacheField>
    <cacheField name="Partner ISO" numFmtId="0">
      <sharedItems/>
    </cacheField>
    <cacheField name="Commodity" numFmtId="0">
      <sharedItems/>
    </cacheField>
    <cacheField name="Trade Value (US$)" numFmtId="0">
      <sharedItems containsSemiMixedTypes="0" containsString="0" containsNumber="1" containsInteger="1" minValue="0" maxValue="98485400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23">
  <r>
    <x v="0"/>
    <s v="Import"/>
    <x v="0"/>
    <x v="0"/>
    <x v="0"/>
    <n v="0"/>
    <x v="0"/>
    <s v="WLD"/>
    <s v="Fertilizers"/>
    <n v="29650254"/>
  </r>
  <r>
    <x v="0"/>
    <s v="Import"/>
    <x v="0"/>
    <x v="0"/>
    <x v="0"/>
    <n v="643"/>
    <x v="1"/>
    <s v="RUS"/>
    <s v="Fertilizers"/>
    <n v="10003361"/>
  </r>
  <r>
    <x v="0"/>
    <s v="Import"/>
    <x v="1"/>
    <x v="1"/>
    <x v="1"/>
    <n v="0"/>
    <x v="0"/>
    <s v="WLD"/>
    <s v="Fertilizers"/>
    <n v="479670"/>
  </r>
  <r>
    <x v="0"/>
    <s v="Import"/>
    <x v="2"/>
    <x v="2"/>
    <x v="2"/>
    <n v="0"/>
    <x v="0"/>
    <s v="WLD"/>
    <s v="Fertilizers"/>
    <n v="61076115"/>
  </r>
  <r>
    <x v="0"/>
    <s v="Import"/>
    <x v="2"/>
    <x v="2"/>
    <x v="2"/>
    <n v="643"/>
    <x v="1"/>
    <s v="RUS"/>
    <s v="Fertilizers"/>
    <n v="10457550"/>
  </r>
  <r>
    <x v="0"/>
    <s v="Import"/>
    <x v="3"/>
    <x v="3"/>
    <x v="3"/>
    <n v="0"/>
    <x v="0"/>
    <s v="WLD"/>
    <s v="Fertilizers"/>
    <n v="90286168"/>
  </r>
  <r>
    <x v="0"/>
    <s v="Import"/>
    <x v="3"/>
    <x v="3"/>
    <x v="3"/>
    <n v="643"/>
    <x v="1"/>
    <s v="RUS"/>
    <s v="Fertilizers"/>
    <n v="75910804"/>
  </r>
  <r>
    <x v="0"/>
    <s v="Import"/>
    <x v="4"/>
    <x v="4"/>
    <x v="4"/>
    <n v="0"/>
    <x v="0"/>
    <s v="WLD"/>
    <s v="Fertilizers"/>
    <n v="1114937496"/>
  </r>
  <r>
    <x v="0"/>
    <s v="Import"/>
    <x v="4"/>
    <x v="4"/>
    <x v="4"/>
    <n v="643"/>
    <x v="1"/>
    <s v="RUS"/>
    <s v="Fertilizers"/>
    <n v="163452858"/>
  </r>
  <r>
    <x v="0"/>
    <s v="Import"/>
    <x v="5"/>
    <x v="5"/>
    <x v="5"/>
    <n v="0"/>
    <x v="0"/>
    <s v="WLD"/>
    <s v="Fertilizers"/>
    <n v="1633654073"/>
  </r>
  <r>
    <x v="0"/>
    <s v="Import"/>
    <x v="5"/>
    <x v="5"/>
    <x v="5"/>
    <n v="643"/>
    <x v="1"/>
    <s v="RUS"/>
    <s v="Fertilizers"/>
    <n v="48614513"/>
  </r>
  <r>
    <x v="0"/>
    <s v="Import"/>
    <x v="6"/>
    <x v="6"/>
    <x v="6"/>
    <n v="0"/>
    <x v="0"/>
    <s v="WLD"/>
    <s v="Fertilizers"/>
    <n v="222946815"/>
  </r>
  <r>
    <x v="0"/>
    <s v="Import"/>
    <x v="6"/>
    <x v="6"/>
    <x v="6"/>
    <n v="643"/>
    <x v="1"/>
    <s v="RUS"/>
    <s v="Fertilizers"/>
    <n v="2788412"/>
  </r>
  <r>
    <x v="0"/>
    <s v="Import"/>
    <x v="7"/>
    <x v="7"/>
    <x v="7"/>
    <n v="0"/>
    <x v="0"/>
    <s v="WLD"/>
    <s v="Fertilizers"/>
    <n v="1497486"/>
  </r>
  <r>
    <x v="0"/>
    <s v="Import"/>
    <x v="7"/>
    <x v="7"/>
    <x v="7"/>
    <n v="643"/>
    <x v="1"/>
    <s v="RUS"/>
    <s v="Fertilizers"/>
    <n v="9560"/>
  </r>
  <r>
    <x v="0"/>
    <s v="Import"/>
    <x v="8"/>
    <x v="8"/>
    <x v="8"/>
    <n v="0"/>
    <x v="0"/>
    <s v="WLD"/>
    <s v="Fertilizers"/>
    <n v="25111113"/>
  </r>
  <r>
    <x v="0"/>
    <s v="Import"/>
    <x v="8"/>
    <x v="8"/>
    <x v="8"/>
    <n v="643"/>
    <x v="1"/>
    <s v="RUS"/>
    <s v="Fertilizers"/>
    <n v="8816441"/>
  </r>
  <r>
    <x v="0"/>
    <s v="Import"/>
    <x v="9"/>
    <x v="9"/>
    <x v="9"/>
    <n v="0"/>
    <x v="0"/>
    <s v="WLD"/>
    <s v="Fertilizers"/>
    <n v="984889453"/>
  </r>
  <r>
    <x v="0"/>
    <s v="Import"/>
    <x v="9"/>
    <x v="9"/>
    <x v="9"/>
    <n v="643"/>
    <x v="1"/>
    <s v="RUS"/>
    <s v="Fertilizers"/>
    <n v="107409415"/>
  </r>
  <r>
    <x v="0"/>
    <s v="Import"/>
    <x v="10"/>
    <x v="10"/>
    <x v="10"/>
    <n v="0"/>
    <x v="0"/>
    <s v="WLD"/>
    <s v="Fertilizers"/>
    <n v="638809"/>
  </r>
  <r>
    <x v="0"/>
    <s v="Import"/>
    <x v="11"/>
    <x v="11"/>
    <x v="11"/>
    <n v="0"/>
    <x v="0"/>
    <s v="WLD"/>
    <s v="Fertilizers"/>
    <n v="53948480"/>
  </r>
  <r>
    <x v="0"/>
    <s v="Import"/>
    <x v="11"/>
    <x v="11"/>
    <x v="11"/>
    <n v="643"/>
    <x v="1"/>
    <s v="RUS"/>
    <s v="Fertilizers"/>
    <n v="3321309"/>
  </r>
  <r>
    <x v="0"/>
    <s v="Import"/>
    <x v="12"/>
    <x v="12"/>
    <x v="12"/>
    <n v="0"/>
    <x v="0"/>
    <s v="WLD"/>
    <s v="Fertilizers"/>
    <n v="37436033"/>
  </r>
  <r>
    <x v="0"/>
    <s v="Import"/>
    <x v="12"/>
    <x v="12"/>
    <x v="12"/>
    <n v="643"/>
    <x v="1"/>
    <s v="RUS"/>
    <s v="Fertilizers"/>
    <n v="3088958"/>
  </r>
  <r>
    <x v="0"/>
    <s v="Import"/>
    <x v="13"/>
    <x v="13"/>
    <x v="13"/>
    <n v="0"/>
    <x v="0"/>
    <s v="WLD"/>
    <s v="Fertilizers"/>
    <n v="18480447"/>
  </r>
  <r>
    <x v="0"/>
    <s v="Import"/>
    <x v="14"/>
    <x v="14"/>
    <x v="14"/>
    <n v="0"/>
    <x v="0"/>
    <s v="WLD"/>
    <s v="Fertilizers"/>
    <n v="9304256321"/>
  </r>
  <r>
    <x v="0"/>
    <s v="Import"/>
    <x v="14"/>
    <x v="14"/>
    <x v="14"/>
    <n v="643"/>
    <x v="1"/>
    <s v="RUS"/>
    <s v="Fertilizers"/>
    <n v="2056140120"/>
  </r>
  <r>
    <x v="0"/>
    <s v="Import"/>
    <x v="15"/>
    <x v="15"/>
    <x v="15"/>
    <n v="0"/>
    <x v="0"/>
    <s v="WLD"/>
    <s v="Fertilizers"/>
    <n v="18502388"/>
  </r>
  <r>
    <x v="0"/>
    <s v="Import"/>
    <x v="15"/>
    <x v="15"/>
    <x v="15"/>
    <n v="643"/>
    <x v="1"/>
    <s v="RUS"/>
    <s v="Fertilizers"/>
    <n v="197559"/>
  </r>
  <r>
    <x v="0"/>
    <s v="Import"/>
    <x v="16"/>
    <x v="16"/>
    <x v="16"/>
    <n v="0"/>
    <x v="0"/>
    <s v="WLD"/>
    <s v="Fertilizers"/>
    <n v="2332539"/>
  </r>
  <r>
    <x v="0"/>
    <s v="Import"/>
    <x v="17"/>
    <x v="17"/>
    <x v="17"/>
    <n v="0"/>
    <x v="0"/>
    <s v="WLD"/>
    <s v="Fertilizers"/>
    <n v="296743053"/>
  </r>
  <r>
    <x v="0"/>
    <s v="Import"/>
    <x v="17"/>
    <x v="17"/>
    <x v="17"/>
    <n v="643"/>
    <x v="1"/>
    <s v="RUS"/>
    <s v="Fertilizers"/>
    <n v="34913624"/>
  </r>
  <r>
    <x v="0"/>
    <s v="Import"/>
    <x v="18"/>
    <x v="18"/>
    <x v="18"/>
    <n v="0"/>
    <x v="0"/>
    <s v="WLD"/>
    <s v="Fertilizers"/>
    <n v="380230690"/>
  </r>
  <r>
    <x v="0"/>
    <s v="Import"/>
    <x v="18"/>
    <x v="18"/>
    <x v="18"/>
    <n v="643"/>
    <x v="1"/>
    <s v="RUS"/>
    <s v="Fertilizers"/>
    <n v="8773745"/>
  </r>
  <r>
    <x v="0"/>
    <s v="Import"/>
    <x v="19"/>
    <x v="19"/>
    <x v="19"/>
    <n v="0"/>
    <x v="0"/>
    <s v="WLD"/>
    <s v="Fertilizers"/>
    <n v="84297700"/>
  </r>
  <r>
    <x v="0"/>
    <s v="Import"/>
    <x v="19"/>
    <x v="19"/>
    <x v="19"/>
    <n v="643"/>
    <x v="1"/>
    <s v="RUS"/>
    <s v="Fertilizers"/>
    <n v="75458700"/>
  </r>
  <r>
    <x v="0"/>
    <s v="Import"/>
    <x v="20"/>
    <x v="20"/>
    <x v="20"/>
    <n v="0"/>
    <x v="0"/>
    <s v="WLD"/>
    <s v="Fertilizers"/>
    <n v="222169545"/>
  </r>
  <r>
    <x v="0"/>
    <s v="Import"/>
    <x v="20"/>
    <x v="20"/>
    <x v="20"/>
    <n v="643"/>
    <x v="1"/>
    <s v="RUS"/>
    <s v="Fertilizers"/>
    <n v="1234070"/>
  </r>
  <r>
    <x v="0"/>
    <s v="Import"/>
    <x v="21"/>
    <x v="21"/>
    <x v="21"/>
    <n v="0"/>
    <x v="0"/>
    <s v="WLD"/>
    <s v="Fertilizers"/>
    <n v="1374146908"/>
  </r>
  <r>
    <x v="0"/>
    <s v="Import"/>
    <x v="21"/>
    <x v="21"/>
    <x v="21"/>
    <n v="643"/>
    <x v="1"/>
    <s v="RUS"/>
    <s v="Fertilizers"/>
    <n v="175053558"/>
  </r>
  <r>
    <x v="0"/>
    <s v="Import"/>
    <x v="22"/>
    <x v="22"/>
    <x v="22"/>
    <n v="0"/>
    <x v="0"/>
    <s v="WLD"/>
    <s v="Fertilizers"/>
    <n v="454543976"/>
  </r>
  <r>
    <x v="0"/>
    <s v="Import"/>
    <x v="22"/>
    <x v="22"/>
    <x v="22"/>
    <n v="643"/>
    <x v="1"/>
    <s v="RUS"/>
    <s v="Fertilizers"/>
    <n v="21647352"/>
  </r>
  <r>
    <x v="0"/>
    <s v="Import"/>
    <x v="23"/>
    <x v="23"/>
    <x v="23"/>
    <n v="0"/>
    <x v="0"/>
    <s v="WLD"/>
    <s v="Fertilizers"/>
    <n v="2731898628"/>
  </r>
  <r>
    <x v="0"/>
    <s v="Import"/>
    <x v="23"/>
    <x v="23"/>
    <x v="23"/>
    <n v="643"/>
    <x v="1"/>
    <s v="RUS"/>
    <s v="Fertilizers"/>
    <n v="511319401"/>
  </r>
  <r>
    <x v="0"/>
    <s v="Import"/>
    <x v="24"/>
    <x v="24"/>
    <x v="24"/>
    <n v="0"/>
    <x v="0"/>
    <s v="WLD"/>
    <s v="Fertilizers"/>
    <n v="708733691"/>
  </r>
  <r>
    <x v="0"/>
    <s v="Import"/>
    <x v="24"/>
    <x v="24"/>
    <x v="24"/>
    <n v="643"/>
    <x v="1"/>
    <s v="RUS"/>
    <s v="Fertilizers"/>
    <n v="158738160"/>
  </r>
  <r>
    <x v="0"/>
    <s v="Import"/>
    <x v="25"/>
    <x v="25"/>
    <x v="25"/>
    <n v="0"/>
    <x v="0"/>
    <s v="WLD"/>
    <s v="Fertilizers"/>
    <n v="264650"/>
  </r>
  <r>
    <x v="0"/>
    <s v="Import"/>
    <x v="26"/>
    <x v="26"/>
    <x v="26"/>
    <n v="0"/>
    <x v="0"/>
    <s v="WLD"/>
    <s v="Fertilizers"/>
    <n v="4792722"/>
  </r>
  <r>
    <x v="0"/>
    <s v="Import"/>
    <x v="27"/>
    <x v="27"/>
    <x v="27"/>
    <n v="0"/>
    <x v="0"/>
    <s v="WLD"/>
    <s v="Fertilizers"/>
    <n v="173748570"/>
  </r>
  <r>
    <x v="0"/>
    <s v="Import"/>
    <x v="27"/>
    <x v="27"/>
    <x v="27"/>
    <n v="643"/>
    <x v="1"/>
    <s v="RUS"/>
    <s v="Fertilizers"/>
    <n v="55119684"/>
  </r>
  <r>
    <x v="0"/>
    <s v="Import"/>
    <x v="28"/>
    <x v="28"/>
    <x v="28"/>
    <n v="0"/>
    <x v="0"/>
    <s v="WLD"/>
    <s v="Fertilizers"/>
    <n v="132000332"/>
  </r>
  <r>
    <x v="0"/>
    <s v="Import"/>
    <x v="28"/>
    <x v="28"/>
    <x v="28"/>
    <n v="643"/>
    <x v="1"/>
    <s v="RUS"/>
    <s v="Fertilizers"/>
    <n v="16618226"/>
  </r>
  <r>
    <x v="0"/>
    <s v="Import"/>
    <x v="29"/>
    <x v="29"/>
    <x v="29"/>
    <n v="0"/>
    <x v="0"/>
    <s v="WLD"/>
    <s v="Fertilizers"/>
    <n v="20569195"/>
  </r>
  <r>
    <x v="0"/>
    <s v="Import"/>
    <x v="29"/>
    <x v="29"/>
    <x v="29"/>
    <n v="643"/>
    <x v="1"/>
    <s v="RUS"/>
    <s v="Fertilizers"/>
    <n v="72623"/>
  </r>
  <r>
    <x v="0"/>
    <s v="Import"/>
    <x v="30"/>
    <x v="30"/>
    <x v="30"/>
    <n v="0"/>
    <x v="0"/>
    <s v="WLD"/>
    <s v="Fertilizers"/>
    <n v="340944490"/>
  </r>
  <r>
    <x v="0"/>
    <s v="Import"/>
    <x v="30"/>
    <x v="30"/>
    <x v="30"/>
    <n v="643"/>
    <x v="1"/>
    <s v="RUS"/>
    <s v="Fertilizers"/>
    <n v="20335459"/>
  </r>
  <r>
    <x v="0"/>
    <s v="Import"/>
    <x v="31"/>
    <x v="31"/>
    <x v="31"/>
    <n v="0"/>
    <x v="0"/>
    <s v="WLD"/>
    <s v="Fertilizers"/>
    <n v="283999414"/>
  </r>
  <r>
    <x v="0"/>
    <s v="Import"/>
    <x v="31"/>
    <x v="31"/>
    <x v="31"/>
    <n v="643"/>
    <x v="1"/>
    <s v="RUS"/>
    <s v="Fertilizers"/>
    <n v="38570130"/>
  </r>
  <r>
    <x v="0"/>
    <s v="Import"/>
    <x v="32"/>
    <x v="32"/>
    <x v="32"/>
    <n v="0"/>
    <x v="0"/>
    <s v="WLD"/>
    <s v="Fertilizers"/>
    <n v="155737106"/>
  </r>
  <r>
    <x v="0"/>
    <s v="Import"/>
    <x v="32"/>
    <x v="32"/>
    <x v="32"/>
    <n v="643"/>
    <x v="1"/>
    <s v="RUS"/>
    <s v="Fertilizers"/>
    <n v="36253702"/>
  </r>
  <r>
    <x v="0"/>
    <s v="Import"/>
    <x v="33"/>
    <x v="33"/>
    <x v="33"/>
    <n v="0"/>
    <x v="0"/>
    <s v="WLD"/>
    <s v="Fertilizers"/>
    <n v="342022990"/>
  </r>
  <r>
    <x v="0"/>
    <s v="Import"/>
    <x v="33"/>
    <x v="33"/>
    <x v="33"/>
    <n v="643"/>
    <x v="1"/>
    <s v="RUS"/>
    <s v="Fertilizers"/>
    <n v="134242455"/>
  </r>
  <r>
    <x v="0"/>
    <s v="Import"/>
    <x v="34"/>
    <x v="34"/>
    <x v="34"/>
    <n v="0"/>
    <x v="0"/>
    <s v="WLD"/>
    <s v="Fertilizers"/>
    <n v="72499911"/>
  </r>
  <r>
    <x v="0"/>
    <s v="Import"/>
    <x v="34"/>
    <x v="34"/>
    <x v="34"/>
    <n v="643"/>
    <x v="1"/>
    <s v="RUS"/>
    <s v="Fertilizers"/>
    <n v="22251419"/>
  </r>
  <r>
    <x v="0"/>
    <s v="Import"/>
    <x v="35"/>
    <x v="35"/>
    <x v="35"/>
    <n v="0"/>
    <x v="0"/>
    <s v="WLD"/>
    <s v="Fertilizers"/>
    <n v="190545596"/>
  </r>
  <r>
    <x v="0"/>
    <s v="Import"/>
    <x v="35"/>
    <x v="35"/>
    <x v="35"/>
    <n v="643"/>
    <x v="1"/>
    <s v="RUS"/>
    <s v="Fertilizers"/>
    <n v="136354872"/>
  </r>
  <r>
    <x v="0"/>
    <s v="Import"/>
    <x v="36"/>
    <x v="36"/>
    <x v="36"/>
    <n v="0"/>
    <x v="0"/>
    <s v="WLD"/>
    <s v="Fertilizers"/>
    <n v="8018851"/>
  </r>
  <r>
    <x v="0"/>
    <s v="Import"/>
    <x v="37"/>
    <x v="37"/>
    <x v="37"/>
    <n v="0"/>
    <x v="0"/>
    <s v="WLD"/>
    <s v="Fertilizers"/>
    <n v="195290593"/>
  </r>
  <r>
    <x v="0"/>
    <s v="Import"/>
    <x v="37"/>
    <x v="37"/>
    <x v="37"/>
    <n v="643"/>
    <x v="1"/>
    <s v="RUS"/>
    <s v="Fertilizers"/>
    <n v="129422374"/>
  </r>
  <r>
    <x v="0"/>
    <s v="Import"/>
    <x v="38"/>
    <x v="38"/>
    <x v="38"/>
    <n v="0"/>
    <x v="0"/>
    <s v="WLD"/>
    <s v="Fertilizers"/>
    <n v="2130433958"/>
  </r>
  <r>
    <x v="0"/>
    <s v="Import"/>
    <x v="38"/>
    <x v="38"/>
    <x v="38"/>
    <n v="643"/>
    <x v="1"/>
    <s v="RUS"/>
    <s v="Fertilizers"/>
    <n v="217991287"/>
  </r>
  <r>
    <x v="0"/>
    <s v="Import"/>
    <x v="39"/>
    <x v="39"/>
    <x v="39"/>
    <n v="0"/>
    <x v="0"/>
    <s v="WLD"/>
    <s v="Fertilizers"/>
    <n v="14661294"/>
  </r>
  <r>
    <x v="0"/>
    <s v="Import"/>
    <x v="39"/>
    <x v="39"/>
    <x v="39"/>
    <n v="643"/>
    <x v="1"/>
    <s v="RUS"/>
    <s v="Fertilizers"/>
    <n v="7287021"/>
  </r>
  <r>
    <x v="0"/>
    <s v="Import"/>
    <x v="40"/>
    <x v="40"/>
    <x v="40"/>
    <n v="0"/>
    <x v="0"/>
    <s v="WLD"/>
    <s v="Fertilizers"/>
    <n v="1091867040"/>
  </r>
  <r>
    <x v="0"/>
    <s v="Import"/>
    <x v="40"/>
    <x v="40"/>
    <x v="40"/>
    <n v="643"/>
    <x v="1"/>
    <s v="RUS"/>
    <s v="Fertilizers"/>
    <n v="51398053"/>
  </r>
  <r>
    <x v="0"/>
    <s v="Import"/>
    <x v="41"/>
    <x v="41"/>
    <x v="41"/>
    <n v="0"/>
    <x v="0"/>
    <s v="WLD"/>
    <s v="Fertilizers"/>
    <n v="135638194"/>
  </r>
  <r>
    <x v="0"/>
    <s v="Import"/>
    <x v="41"/>
    <x v="41"/>
    <x v="41"/>
    <n v="643"/>
    <x v="1"/>
    <s v="RUS"/>
    <s v="Fertilizers"/>
    <n v="52450868"/>
  </r>
  <r>
    <x v="0"/>
    <s v="Import"/>
    <x v="42"/>
    <x v="42"/>
    <x v="42"/>
    <n v="0"/>
    <x v="0"/>
    <s v="WLD"/>
    <s v="Fertilizers"/>
    <n v="289285550"/>
  </r>
  <r>
    <x v="0"/>
    <s v="Import"/>
    <x v="42"/>
    <x v="42"/>
    <x v="42"/>
    <n v="643"/>
    <x v="1"/>
    <s v="RUS"/>
    <s v="Fertilizers"/>
    <n v="27564301"/>
  </r>
  <r>
    <x v="0"/>
    <s v="Import"/>
    <x v="43"/>
    <x v="43"/>
    <x v="43"/>
    <n v="0"/>
    <x v="0"/>
    <s v="WLD"/>
    <s v="Fertilizers"/>
    <n v="251331"/>
  </r>
  <r>
    <x v="0"/>
    <s v="Import"/>
    <x v="44"/>
    <x v="44"/>
    <x v="44"/>
    <n v="0"/>
    <x v="0"/>
    <s v="WLD"/>
    <s v="Fertilizers"/>
    <n v="272051607"/>
  </r>
  <r>
    <x v="0"/>
    <s v="Import"/>
    <x v="44"/>
    <x v="44"/>
    <x v="44"/>
    <n v="643"/>
    <x v="1"/>
    <s v="RUS"/>
    <s v="Fertilizers"/>
    <n v="13606218"/>
  </r>
  <r>
    <x v="0"/>
    <s v="Import"/>
    <x v="45"/>
    <x v="45"/>
    <x v="45"/>
    <n v="0"/>
    <x v="0"/>
    <s v="WLD"/>
    <s v="Fertilizers"/>
    <n v="169983024"/>
  </r>
  <r>
    <x v="0"/>
    <s v="Import"/>
    <x v="45"/>
    <x v="45"/>
    <x v="45"/>
    <n v="643"/>
    <x v="1"/>
    <s v="RUS"/>
    <s v="Fertilizers"/>
    <n v="84744379"/>
  </r>
  <r>
    <x v="0"/>
    <s v="Import"/>
    <x v="46"/>
    <x v="46"/>
    <x v="46"/>
    <n v="0"/>
    <x v="0"/>
    <s v="WLD"/>
    <s v="Fertilizers"/>
    <n v="10157250"/>
  </r>
  <r>
    <x v="0"/>
    <s v="Import"/>
    <x v="47"/>
    <x v="47"/>
    <x v="47"/>
    <n v="0"/>
    <x v="0"/>
    <s v="WLD"/>
    <s v="Fertilizers"/>
    <n v="405489367"/>
  </r>
  <r>
    <x v="0"/>
    <s v="Import"/>
    <x v="47"/>
    <x v="47"/>
    <x v="47"/>
    <n v="643"/>
    <x v="1"/>
    <s v="RUS"/>
    <s v="Fertilizers"/>
    <n v="37189448"/>
  </r>
  <r>
    <x v="0"/>
    <s v="Import"/>
    <x v="48"/>
    <x v="48"/>
    <x v="48"/>
    <n v="0"/>
    <x v="0"/>
    <s v="WLD"/>
    <s v="Fertilizers"/>
    <n v="19902405"/>
  </r>
  <r>
    <x v="0"/>
    <s v="Import"/>
    <x v="49"/>
    <x v="49"/>
    <x v="49"/>
    <n v="0"/>
    <x v="0"/>
    <s v="WLD"/>
    <s v="Fertilizers"/>
    <n v="1904390578"/>
  </r>
  <r>
    <x v="0"/>
    <s v="Import"/>
    <x v="49"/>
    <x v="49"/>
    <x v="49"/>
    <n v="643"/>
    <x v="1"/>
    <s v="RUS"/>
    <s v="Fertilizers"/>
    <n v="298146680"/>
  </r>
  <r>
    <x v="0"/>
    <s v="Import"/>
    <x v="50"/>
    <x v="50"/>
    <x v="50"/>
    <n v="0"/>
    <x v="0"/>
    <s v="WLD"/>
    <s v="Fertilizers"/>
    <n v="206715989"/>
  </r>
  <r>
    <x v="0"/>
    <s v="Import"/>
    <x v="50"/>
    <x v="50"/>
    <x v="50"/>
    <n v="643"/>
    <x v="1"/>
    <s v="RUS"/>
    <s v="Fertilizers"/>
    <n v="5913050"/>
  </r>
  <r>
    <x v="0"/>
    <s v="Import"/>
    <x v="51"/>
    <x v="51"/>
    <x v="51"/>
    <n v="0"/>
    <x v="0"/>
    <s v="WLD"/>
    <s v="Fertilizers"/>
    <n v="551774582"/>
  </r>
  <r>
    <x v="0"/>
    <s v="Import"/>
    <x v="51"/>
    <x v="51"/>
    <x v="51"/>
    <n v="643"/>
    <x v="1"/>
    <s v="RUS"/>
    <s v="Fertilizers"/>
    <n v="127252112"/>
  </r>
  <r>
    <x v="0"/>
    <s v="Import"/>
    <x v="52"/>
    <x v="52"/>
    <x v="52"/>
    <n v="0"/>
    <x v="0"/>
    <s v="WLD"/>
    <s v="Fertilizers"/>
    <n v="75068000"/>
  </r>
  <r>
    <x v="0"/>
    <s v="Import"/>
    <x v="52"/>
    <x v="52"/>
    <x v="52"/>
    <n v="643"/>
    <x v="1"/>
    <s v="RUS"/>
    <s v="Fertilizers"/>
    <n v="27605000"/>
  </r>
  <r>
    <x v="0"/>
    <s v="Import"/>
    <x v="53"/>
    <x v="53"/>
    <x v="53"/>
    <n v="0"/>
    <x v="0"/>
    <s v="WLD"/>
    <s v="Fertilizers"/>
    <n v="827643409"/>
  </r>
  <r>
    <x v="0"/>
    <s v="Import"/>
    <x v="53"/>
    <x v="53"/>
    <x v="53"/>
    <n v="643"/>
    <x v="1"/>
    <s v="RUS"/>
    <s v="Fertilizers"/>
    <n v="80253906"/>
  </r>
  <r>
    <x v="0"/>
    <s v="Import"/>
    <x v="54"/>
    <x v="54"/>
    <x v="54"/>
    <n v="0"/>
    <x v="0"/>
    <s v="WLD"/>
    <s v="Fertilizers"/>
    <n v="79194785"/>
  </r>
  <r>
    <x v="0"/>
    <s v="Import"/>
    <x v="54"/>
    <x v="54"/>
    <x v="54"/>
    <n v="643"/>
    <x v="1"/>
    <s v="RUS"/>
    <s v="Fertilizers"/>
    <n v="20211135"/>
  </r>
  <r>
    <x v="0"/>
    <s v="Import"/>
    <x v="55"/>
    <x v="55"/>
    <x v="55"/>
    <n v="0"/>
    <x v="0"/>
    <s v="WLD"/>
    <s v="Fertilizers"/>
    <n v="15972778"/>
  </r>
  <r>
    <x v="0"/>
    <s v="Import"/>
    <x v="56"/>
    <x v="56"/>
    <x v="56"/>
    <n v="0"/>
    <x v="0"/>
    <s v="WLD"/>
    <s v="Fertilizers"/>
    <n v="786028232"/>
  </r>
  <r>
    <x v="0"/>
    <s v="Import"/>
    <x v="56"/>
    <x v="56"/>
    <x v="56"/>
    <n v="643"/>
    <x v="1"/>
    <s v="RUS"/>
    <s v="Fertilizers"/>
    <n v="16073652"/>
  </r>
  <r>
    <x v="0"/>
    <s v="Import"/>
    <x v="57"/>
    <x v="57"/>
    <x v="57"/>
    <n v="0"/>
    <x v="0"/>
    <s v="WLD"/>
    <s v="Fertilizers"/>
    <n v="98692971"/>
  </r>
  <r>
    <x v="0"/>
    <s v="Import"/>
    <x v="57"/>
    <x v="57"/>
    <x v="57"/>
    <n v="643"/>
    <x v="1"/>
    <s v="RUS"/>
    <s v="Fertilizers"/>
    <n v="66477398"/>
  </r>
  <r>
    <x v="0"/>
    <s v="Import"/>
    <x v="58"/>
    <x v="58"/>
    <x v="58"/>
    <n v="0"/>
    <x v="0"/>
    <s v="WLD"/>
    <s v="Fertilizers"/>
    <n v="33312973"/>
  </r>
  <r>
    <x v="0"/>
    <s v="Import"/>
    <x v="58"/>
    <x v="58"/>
    <x v="58"/>
    <n v="643"/>
    <x v="1"/>
    <s v="RUS"/>
    <s v="Fertilizers"/>
    <n v="31349"/>
  </r>
  <r>
    <x v="0"/>
    <s v="Import"/>
    <x v="59"/>
    <x v="59"/>
    <x v="59"/>
    <n v="0"/>
    <x v="0"/>
    <s v="WLD"/>
    <s v="Fertilizers"/>
    <n v="584683790"/>
  </r>
  <r>
    <x v="0"/>
    <s v="Import"/>
    <x v="59"/>
    <x v="59"/>
    <x v="59"/>
    <n v="643"/>
    <x v="1"/>
    <s v="RUS"/>
    <s v="Fertilizers"/>
    <n v="3284899"/>
  </r>
  <r>
    <x v="0"/>
    <s v="Import"/>
    <x v="60"/>
    <x v="60"/>
    <x v="60"/>
    <n v="0"/>
    <x v="0"/>
    <s v="WLD"/>
    <s v="Fertilizers"/>
    <n v="11585447"/>
  </r>
  <r>
    <x v="0"/>
    <s v="Import"/>
    <x v="60"/>
    <x v="60"/>
    <x v="60"/>
    <n v="643"/>
    <x v="1"/>
    <s v="RUS"/>
    <s v="Fertilizers"/>
    <n v="530406"/>
  </r>
  <r>
    <x v="0"/>
    <s v="Import"/>
    <x v="61"/>
    <x v="61"/>
    <x v="61"/>
    <n v="0"/>
    <x v="0"/>
    <s v="WLD"/>
    <s v="Fertilizers"/>
    <n v="36817129"/>
  </r>
  <r>
    <x v="0"/>
    <s v="Import"/>
    <x v="61"/>
    <x v="61"/>
    <x v="61"/>
    <n v="643"/>
    <x v="1"/>
    <s v="RUS"/>
    <s v="Fertilizers"/>
    <n v="14683352"/>
  </r>
  <r>
    <x v="0"/>
    <s v="Import"/>
    <x v="62"/>
    <x v="62"/>
    <x v="62"/>
    <n v="0"/>
    <x v="0"/>
    <s v="WLD"/>
    <s v="Fertilizers"/>
    <n v="74490394"/>
  </r>
  <r>
    <x v="0"/>
    <s v="Import"/>
    <x v="63"/>
    <x v="63"/>
    <x v="63"/>
    <n v="0"/>
    <x v="0"/>
    <s v="WLD"/>
    <s v="Fertilizers"/>
    <n v="47595419"/>
  </r>
  <r>
    <x v="0"/>
    <s v="Import"/>
    <x v="63"/>
    <x v="63"/>
    <x v="63"/>
    <n v="643"/>
    <x v="1"/>
    <s v="RUS"/>
    <s v="Fertilizers"/>
    <n v="2272784"/>
  </r>
  <r>
    <x v="0"/>
    <s v="Import"/>
    <x v="64"/>
    <x v="64"/>
    <x v="64"/>
    <n v="0"/>
    <x v="0"/>
    <s v="WLD"/>
    <s v="Fertilizers"/>
    <n v="173037347"/>
  </r>
  <r>
    <x v="0"/>
    <s v="Import"/>
    <x v="64"/>
    <x v="64"/>
    <x v="64"/>
    <n v="643"/>
    <x v="1"/>
    <s v="RUS"/>
    <s v="Fertilizers"/>
    <n v="84410250"/>
  </r>
  <r>
    <x v="0"/>
    <s v="Import"/>
    <x v="65"/>
    <x v="65"/>
    <x v="65"/>
    <n v="0"/>
    <x v="0"/>
    <s v="WLD"/>
    <s v="Fertilizers"/>
    <n v="333143225"/>
  </r>
  <r>
    <x v="0"/>
    <s v="Import"/>
    <x v="65"/>
    <x v="65"/>
    <x v="65"/>
    <n v="643"/>
    <x v="1"/>
    <s v="RUS"/>
    <s v="Fertilizers"/>
    <n v="91456102"/>
  </r>
  <r>
    <x v="0"/>
    <s v="Import"/>
    <x v="66"/>
    <x v="66"/>
    <x v="66"/>
    <n v="0"/>
    <x v="0"/>
    <s v="WLD"/>
    <s v="Fertilizers"/>
    <n v="37748590"/>
  </r>
  <r>
    <x v="0"/>
    <s v="Import"/>
    <x v="66"/>
    <x v="66"/>
    <x v="66"/>
    <n v="643"/>
    <x v="1"/>
    <s v="RUS"/>
    <s v="Fertilizers"/>
    <n v="447"/>
  </r>
  <r>
    <x v="0"/>
    <s v="Import"/>
    <x v="67"/>
    <x v="67"/>
    <x v="67"/>
    <n v="0"/>
    <x v="0"/>
    <s v="WLD"/>
    <s v="Fertilizers"/>
    <n v="367981"/>
  </r>
  <r>
    <x v="0"/>
    <s v="Import"/>
    <x v="68"/>
    <x v="68"/>
    <x v="68"/>
    <n v="0"/>
    <x v="0"/>
    <s v="WLD"/>
    <s v="Fertilizers"/>
    <n v="32648792"/>
  </r>
  <r>
    <x v="0"/>
    <s v="Import"/>
    <x v="69"/>
    <x v="69"/>
    <x v="69"/>
    <n v="0"/>
    <x v="0"/>
    <s v="WLD"/>
    <s v="Fertilizers"/>
    <n v="1089376633"/>
  </r>
  <r>
    <x v="0"/>
    <s v="Import"/>
    <x v="69"/>
    <x v="69"/>
    <x v="69"/>
    <n v="643"/>
    <x v="1"/>
    <s v="RUS"/>
    <s v="Fertilizers"/>
    <n v="142806550"/>
  </r>
  <r>
    <x v="0"/>
    <s v="Import"/>
    <x v="70"/>
    <x v="70"/>
    <x v="70"/>
    <n v="0"/>
    <x v="0"/>
    <s v="WLD"/>
    <s v="Fertilizers"/>
    <n v="2252162"/>
  </r>
  <r>
    <x v="0"/>
    <s v="Import"/>
    <x v="71"/>
    <x v="71"/>
    <x v="71"/>
    <n v="0"/>
    <x v="0"/>
    <s v="WLD"/>
    <s v="Fertilizers"/>
    <n v="148798670"/>
  </r>
  <r>
    <x v="0"/>
    <s v="Import"/>
    <x v="71"/>
    <x v="71"/>
    <x v="71"/>
    <n v="643"/>
    <x v="1"/>
    <s v="RUS"/>
    <s v="Fertilizers"/>
    <n v="15039875"/>
  </r>
  <r>
    <x v="0"/>
    <s v="Import"/>
    <x v="72"/>
    <x v="72"/>
    <x v="72"/>
    <n v="0"/>
    <x v="0"/>
    <s v="WLD"/>
    <s v="Fertilizers"/>
    <n v="1481651"/>
  </r>
  <r>
    <x v="0"/>
    <s v="Import"/>
    <x v="72"/>
    <x v="72"/>
    <x v="72"/>
    <n v="643"/>
    <x v="1"/>
    <s v="RUS"/>
    <s v="Fertilizers"/>
    <n v="5204"/>
  </r>
  <r>
    <x v="0"/>
    <s v="Import"/>
    <x v="73"/>
    <x v="73"/>
    <x v="73"/>
    <n v="0"/>
    <x v="0"/>
    <s v="WLD"/>
    <s v="Fertilizers"/>
    <n v="12373800"/>
  </r>
  <r>
    <x v="0"/>
    <s v="Import"/>
    <x v="73"/>
    <x v="73"/>
    <x v="73"/>
    <n v="643"/>
    <x v="1"/>
    <s v="RUS"/>
    <s v="Fertilizers"/>
    <n v="149697"/>
  </r>
  <r>
    <x v="0"/>
    <s v="Import"/>
    <x v="74"/>
    <x v="74"/>
    <x v="74"/>
    <n v="0"/>
    <x v="0"/>
    <s v="WLD"/>
    <s v="Fertilizers"/>
    <n v="253906236"/>
  </r>
  <r>
    <x v="0"/>
    <s v="Import"/>
    <x v="74"/>
    <x v="74"/>
    <x v="74"/>
    <n v="643"/>
    <x v="1"/>
    <s v="RUS"/>
    <s v="Fertilizers"/>
    <n v="332839"/>
  </r>
  <r>
    <x v="0"/>
    <s v="Import"/>
    <x v="75"/>
    <x v="75"/>
    <x v="75"/>
    <n v="0"/>
    <x v="0"/>
    <s v="WLD"/>
    <s v="Fertilizers"/>
    <n v="37063132"/>
  </r>
  <r>
    <x v="0"/>
    <s v="Import"/>
    <x v="75"/>
    <x v="75"/>
    <x v="75"/>
    <n v="643"/>
    <x v="1"/>
    <s v="RUS"/>
    <s v="Fertilizers"/>
    <n v="33304050"/>
  </r>
  <r>
    <x v="0"/>
    <s v="Import"/>
    <x v="76"/>
    <x v="76"/>
    <x v="76"/>
    <n v="0"/>
    <x v="0"/>
    <s v="WLD"/>
    <s v="Fertilizers"/>
    <n v="2862337"/>
  </r>
  <r>
    <x v="0"/>
    <s v="Import"/>
    <x v="76"/>
    <x v="76"/>
    <x v="76"/>
    <n v="643"/>
    <x v="1"/>
    <s v="RUS"/>
    <s v="Fertilizers"/>
    <n v="82946"/>
  </r>
  <r>
    <x v="0"/>
    <s v="Import"/>
    <x v="77"/>
    <x v="77"/>
    <x v="77"/>
    <n v="0"/>
    <x v="0"/>
    <s v="WLD"/>
    <s v="Fertilizers"/>
    <n v="310563303"/>
  </r>
  <r>
    <x v="0"/>
    <s v="Import"/>
    <x v="77"/>
    <x v="77"/>
    <x v="77"/>
    <n v="643"/>
    <x v="1"/>
    <s v="RUS"/>
    <s v="Fertilizers"/>
    <n v="77113244"/>
  </r>
  <r>
    <x v="0"/>
    <s v="Import"/>
    <x v="78"/>
    <x v="78"/>
    <x v="78"/>
    <n v="0"/>
    <x v="0"/>
    <s v="WLD"/>
    <s v="Fertilizers"/>
    <n v="45370552"/>
  </r>
  <r>
    <x v="0"/>
    <s v="Import"/>
    <x v="78"/>
    <x v="78"/>
    <x v="78"/>
    <n v="643"/>
    <x v="1"/>
    <s v="RUS"/>
    <s v="Fertilizers"/>
    <n v="9994750"/>
  </r>
  <r>
    <x v="0"/>
    <s v="Import"/>
    <x v="79"/>
    <x v="79"/>
    <x v="79"/>
    <n v="0"/>
    <x v="0"/>
    <s v="WLD"/>
    <s v="Fertilizers"/>
    <n v="25979456"/>
  </r>
  <r>
    <x v="0"/>
    <s v="Import"/>
    <x v="79"/>
    <x v="79"/>
    <x v="79"/>
    <n v="643"/>
    <x v="1"/>
    <s v="RUS"/>
    <s v="Fertilizers"/>
    <n v="5289"/>
  </r>
  <r>
    <x v="0"/>
    <s v="Import"/>
    <x v="80"/>
    <x v="80"/>
    <x v="80"/>
    <n v="0"/>
    <x v="0"/>
    <s v="WLD"/>
    <s v="Fertilizers"/>
    <n v="48680793"/>
  </r>
  <r>
    <x v="0"/>
    <s v="Import"/>
    <x v="80"/>
    <x v="80"/>
    <x v="80"/>
    <n v="643"/>
    <x v="1"/>
    <s v="RUS"/>
    <s v="Fertilizers"/>
    <n v="1653072"/>
  </r>
  <r>
    <x v="0"/>
    <s v="Import"/>
    <x v="81"/>
    <x v="81"/>
    <x v="81"/>
    <n v="0"/>
    <x v="0"/>
    <s v="WLD"/>
    <s v="Fertilizers"/>
    <n v="760632630"/>
  </r>
  <r>
    <x v="0"/>
    <s v="Import"/>
    <x v="81"/>
    <x v="81"/>
    <x v="81"/>
    <n v="643"/>
    <x v="1"/>
    <s v="RUS"/>
    <s v="Fertilizers"/>
    <n v="29355873"/>
  </r>
  <r>
    <x v="0"/>
    <s v="Import"/>
    <x v="82"/>
    <x v="82"/>
    <x v="82"/>
    <n v="0"/>
    <x v="0"/>
    <s v="WLD"/>
    <s v="Fertilizers"/>
    <n v="541824032"/>
  </r>
  <r>
    <x v="0"/>
    <s v="Import"/>
    <x v="82"/>
    <x v="82"/>
    <x v="82"/>
    <n v="643"/>
    <x v="1"/>
    <s v="RUS"/>
    <s v="Fertilizers"/>
    <n v="1506259"/>
  </r>
  <r>
    <x v="0"/>
    <s v="Import"/>
    <x v="83"/>
    <x v="83"/>
    <x v="83"/>
    <n v="0"/>
    <x v="0"/>
    <s v="WLD"/>
    <s v="Fertilizers"/>
    <n v="76454781"/>
  </r>
  <r>
    <x v="0"/>
    <s v="Import"/>
    <x v="83"/>
    <x v="83"/>
    <x v="83"/>
    <n v="643"/>
    <x v="1"/>
    <s v="RUS"/>
    <s v="Fertilizers"/>
    <n v="27519964"/>
  </r>
  <r>
    <x v="0"/>
    <s v="Import"/>
    <x v="84"/>
    <x v="84"/>
    <x v="84"/>
    <n v="0"/>
    <x v="0"/>
    <s v="WLD"/>
    <s v="Fertilizers"/>
    <n v="12111466"/>
  </r>
  <r>
    <x v="0"/>
    <s v="Import"/>
    <x v="85"/>
    <x v="85"/>
    <x v="85"/>
    <n v="0"/>
    <x v="0"/>
    <s v="WLD"/>
    <s v="Fertilizers"/>
    <n v="98506866"/>
  </r>
  <r>
    <x v="0"/>
    <s v="Import"/>
    <x v="85"/>
    <x v="85"/>
    <x v="85"/>
    <n v="643"/>
    <x v="1"/>
    <s v="RUS"/>
    <s v="Fertilizers"/>
    <n v="4323060"/>
  </r>
  <r>
    <x v="0"/>
    <s v="Import"/>
    <x v="86"/>
    <x v="86"/>
    <x v="86"/>
    <n v="0"/>
    <x v="0"/>
    <s v="WLD"/>
    <s v="Fertilizers"/>
    <n v="120751"/>
  </r>
  <r>
    <x v="0"/>
    <s v="Import"/>
    <x v="87"/>
    <x v="87"/>
    <x v="87"/>
    <n v="0"/>
    <x v="0"/>
    <s v="WLD"/>
    <s v="Fertilizers"/>
    <n v="992463256"/>
  </r>
  <r>
    <x v="0"/>
    <s v="Import"/>
    <x v="87"/>
    <x v="87"/>
    <x v="87"/>
    <n v="643"/>
    <x v="1"/>
    <s v="RUS"/>
    <s v="Fertilizers"/>
    <n v="3408450"/>
  </r>
  <r>
    <x v="0"/>
    <s v="Import"/>
    <x v="88"/>
    <x v="88"/>
    <x v="88"/>
    <n v="0"/>
    <x v="0"/>
    <s v="WLD"/>
    <s v="Fertilizers"/>
    <n v="65040127"/>
  </r>
  <r>
    <x v="0"/>
    <s v="Import"/>
    <x v="88"/>
    <x v="88"/>
    <x v="88"/>
    <n v="643"/>
    <x v="1"/>
    <s v="RUS"/>
    <s v="Fertilizers"/>
    <n v="6712633"/>
  </r>
  <r>
    <x v="0"/>
    <s v="Import"/>
    <x v="89"/>
    <x v="89"/>
    <x v="89"/>
    <n v="0"/>
    <x v="0"/>
    <s v="WLD"/>
    <s v="Fertilizers"/>
    <n v="478661129"/>
  </r>
  <r>
    <x v="0"/>
    <s v="Import"/>
    <x v="89"/>
    <x v="89"/>
    <x v="89"/>
    <n v="643"/>
    <x v="1"/>
    <s v="RUS"/>
    <s v="Fertilizers"/>
    <n v="82493430"/>
  </r>
  <r>
    <x v="0"/>
    <s v="Import"/>
    <x v="90"/>
    <x v="90"/>
    <x v="90"/>
    <n v="0"/>
    <x v="0"/>
    <s v="WLD"/>
    <s v="Fertilizers"/>
    <n v="519630838"/>
  </r>
  <r>
    <x v="0"/>
    <s v="Import"/>
    <x v="90"/>
    <x v="90"/>
    <x v="90"/>
    <n v="643"/>
    <x v="1"/>
    <s v="RUS"/>
    <s v="Fertilizers"/>
    <n v="223519472"/>
  </r>
  <r>
    <x v="0"/>
    <s v="Import"/>
    <x v="91"/>
    <x v="91"/>
    <x v="91"/>
    <n v="0"/>
    <x v="0"/>
    <s v="WLD"/>
    <s v="Fertilizers"/>
    <n v="926551376"/>
  </r>
  <r>
    <x v="0"/>
    <s v="Import"/>
    <x v="91"/>
    <x v="91"/>
    <x v="91"/>
    <n v="643"/>
    <x v="1"/>
    <s v="RUS"/>
    <s v="Fertilizers"/>
    <n v="244654624"/>
  </r>
  <r>
    <x v="0"/>
    <s v="Import"/>
    <x v="92"/>
    <x v="92"/>
    <x v="92"/>
    <n v="0"/>
    <x v="0"/>
    <s v="WLD"/>
    <s v="Fertilizers"/>
    <n v="252909007"/>
  </r>
  <r>
    <x v="0"/>
    <s v="Import"/>
    <x v="92"/>
    <x v="92"/>
    <x v="92"/>
    <n v="643"/>
    <x v="1"/>
    <s v="RUS"/>
    <s v="Fertilizers"/>
    <n v="6643414"/>
  </r>
  <r>
    <x v="0"/>
    <s v="Import"/>
    <x v="93"/>
    <x v="93"/>
    <x v="93"/>
    <n v="0"/>
    <x v="0"/>
    <s v="WLD"/>
    <s v="Fertilizers"/>
    <n v="572652036"/>
  </r>
  <r>
    <x v="0"/>
    <s v="Import"/>
    <x v="93"/>
    <x v="93"/>
    <x v="93"/>
    <n v="643"/>
    <x v="1"/>
    <s v="RUS"/>
    <s v="Fertilizers"/>
    <n v="55803753"/>
  </r>
  <r>
    <x v="0"/>
    <s v="Import"/>
    <x v="94"/>
    <x v="94"/>
    <x v="94"/>
    <n v="0"/>
    <x v="0"/>
    <s v="WLD"/>
    <s v="Fertilizers"/>
    <n v="119870944"/>
  </r>
  <r>
    <x v="0"/>
    <s v="Import"/>
    <x v="95"/>
    <x v="95"/>
    <x v="95"/>
    <n v="0"/>
    <x v="0"/>
    <s v="WLD"/>
    <s v="Fertilizers"/>
    <n v="38777837"/>
  </r>
  <r>
    <x v="0"/>
    <s v="Import"/>
    <x v="95"/>
    <x v="95"/>
    <x v="95"/>
    <n v="643"/>
    <x v="1"/>
    <s v="RUS"/>
    <s v="Fertilizers"/>
    <n v="3869752"/>
  </r>
  <r>
    <x v="0"/>
    <s v="Import"/>
    <x v="96"/>
    <x v="96"/>
    <x v="96"/>
    <n v="0"/>
    <x v="0"/>
    <s v="WLD"/>
    <s v="Fertilizers"/>
    <n v="154419976"/>
  </r>
  <r>
    <x v="0"/>
    <s v="Import"/>
    <x v="96"/>
    <x v="96"/>
    <x v="96"/>
    <n v="643"/>
    <x v="1"/>
    <s v="RUS"/>
    <s v="Fertilizers"/>
    <n v="70689461"/>
  </r>
  <r>
    <x v="0"/>
    <s v="Import"/>
    <x v="97"/>
    <x v="97"/>
    <x v="97"/>
    <n v="0"/>
    <x v="0"/>
    <s v="WLD"/>
    <s v="Fertilizers"/>
    <n v="308102"/>
  </r>
  <r>
    <x v="0"/>
    <s v="Import"/>
    <x v="98"/>
    <x v="98"/>
    <x v="98"/>
    <n v="0"/>
    <x v="0"/>
    <s v="WLD"/>
    <s v="Fertilizers"/>
    <n v="5928636277"/>
  </r>
  <r>
    <x v="0"/>
    <s v="Import"/>
    <x v="98"/>
    <x v="98"/>
    <x v="98"/>
    <n v="643"/>
    <x v="1"/>
    <s v="RUS"/>
    <s v="Fertilizers"/>
    <n v="377628340"/>
  </r>
  <r>
    <x v="0"/>
    <s v="Import"/>
    <x v="99"/>
    <x v="99"/>
    <x v="99"/>
    <n v="0"/>
    <x v="0"/>
    <s v="WLD"/>
    <s v="Fertilizers"/>
    <n v="17212062"/>
  </r>
  <r>
    <x v="0"/>
    <s v="Import"/>
    <x v="100"/>
    <x v="100"/>
    <x v="100"/>
    <n v="0"/>
    <x v="0"/>
    <s v="WLD"/>
    <s v="Fertilizers"/>
    <n v="155767019"/>
  </r>
  <r>
    <x v="0"/>
    <s v="Import"/>
    <x v="100"/>
    <x v="100"/>
    <x v="100"/>
    <n v="643"/>
    <x v="1"/>
    <s v="RUS"/>
    <s v="Fertilizers"/>
    <n v="6584008"/>
  </r>
  <r>
    <x v="0"/>
    <s v="Import"/>
    <x v="101"/>
    <x v="101"/>
    <x v="101"/>
    <n v="0"/>
    <x v="0"/>
    <s v="WLD"/>
    <s v="Fertilizers"/>
    <n v="1200213554"/>
  </r>
  <r>
    <x v="0"/>
    <s v="Import"/>
    <x v="101"/>
    <x v="101"/>
    <x v="101"/>
    <n v="643"/>
    <x v="1"/>
    <s v="RUS"/>
    <s v="Fertilizers"/>
    <n v="152305219"/>
  </r>
  <r>
    <x v="0"/>
    <s v="Import"/>
    <x v="102"/>
    <x v="102"/>
    <x v="102"/>
    <n v="0"/>
    <x v="0"/>
    <s v="WLD"/>
    <s v="Fertilizers"/>
    <n v="55406425"/>
  </r>
  <r>
    <x v="0"/>
    <s v="Import"/>
    <x v="102"/>
    <x v="102"/>
    <x v="102"/>
    <n v="643"/>
    <x v="1"/>
    <s v="RUS"/>
    <s v="Fertilizers"/>
    <n v="344065"/>
  </r>
  <r>
    <x v="0"/>
    <s v="Import"/>
    <x v="103"/>
    <x v="103"/>
    <x v="103"/>
    <n v="0"/>
    <x v="0"/>
    <s v="WLD"/>
    <s v="Fertilizers"/>
    <n v="598173893"/>
  </r>
  <r>
    <x v="0"/>
    <s v="Import"/>
    <x v="103"/>
    <x v="103"/>
    <x v="103"/>
    <n v="643"/>
    <x v="1"/>
    <s v="RUS"/>
    <s v="Fertilizers"/>
    <n v="58576827"/>
  </r>
  <r>
    <x v="0"/>
    <s v="Import"/>
    <x v="104"/>
    <x v="104"/>
    <x v="104"/>
    <n v="0"/>
    <x v="0"/>
    <s v="WLD"/>
    <s v="Fertilizers"/>
    <n v="331768261"/>
  </r>
  <r>
    <x v="0"/>
    <s v="Import"/>
    <x v="104"/>
    <x v="104"/>
    <x v="104"/>
    <n v="643"/>
    <x v="1"/>
    <s v="RUS"/>
    <s v="Fertilizers"/>
    <n v="35638078"/>
  </r>
  <r>
    <x v="0"/>
    <s v="Import"/>
    <x v="105"/>
    <x v="105"/>
    <x v="105"/>
    <n v="0"/>
    <x v="0"/>
    <s v="WLD"/>
    <s v="Fertilizers"/>
    <n v="1141999161"/>
  </r>
  <r>
    <x v="0"/>
    <s v="Import"/>
    <x v="105"/>
    <x v="105"/>
    <x v="105"/>
    <n v="643"/>
    <x v="1"/>
    <s v="RUS"/>
    <s v="Fertilizers"/>
    <n v="74366705"/>
  </r>
  <r>
    <x v="0"/>
    <s v="Import"/>
    <x v="106"/>
    <x v="106"/>
    <x v="106"/>
    <n v="0"/>
    <x v="0"/>
    <s v="WLD"/>
    <s v="Fertilizers"/>
    <n v="138588314"/>
  </r>
  <r>
    <x v="0"/>
    <s v="Import"/>
    <x v="107"/>
    <x v="107"/>
    <x v="107"/>
    <n v="0"/>
    <x v="0"/>
    <s v="WLD"/>
    <s v="Fertilizers"/>
    <n v="22367827"/>
  </r>
  <r>
    <x v="0"/>
    <s v="Import"/>
    <x v="108"/>
    <x v="108"/>
    <x v="108"/>
    <n v="0"/>
    <x v="0"/>
    <s v="WLD"/>
    <s v="Fertilizers"/>
    <n v="302161579"/>
  </r>
  <r>
    <x v="0"/>
    <s v="Import"/>
    <x v="108"/>
    <x v="108"/>
    <x v="108"/>
    <n v="643"/>
    <x v="1"/>
    <s v="RUS"/>
    <s v="Fertilizers"/>
    <n v="41732183"/>
  </r>
  <r>
    <x v="0"/>
    <s v="Import"/>
    <x v="109"/>
    <x v="109"/>
    <x v="109"/>
    <n v="0"/>
    <x v="0"/>
    <s v="WLD"/>
    <s v="Fertilizers"/>
    <n v="111242276"/>
  </r>
  <r>
    <x v="0"/>
    <s v="Import"/>
    <x v="109"/>
    <x v="109"/>
    <x v="109"/>
    <n v="643"/>
    <x v="1"/>
    <s v="RUS"/>
    <s v="Fertilizers"/>
    <n v="4047578"/>
  </r>
  <r>
    <x v="0"/>
    <s v="Import"/>
    <x v="110"/>
    <x v="110"/>
    <x v="110"/>
    <n v="0"/>
    <x v="0"/>
    <s v="WLD"/>
    <s v="Fertilizers"/>
    <n v="1724200897"/>
  </r>
  <r>
    <x v="0"/>
    <s v="Import"/>
    <x v="110"/>
    <x v="110"/>
    <x v="110"/>
    <n v="643"/>
    <x v="1"/>
    <s v="RUS"/>
    <s v="Fertilizers"/>
    <n v="173051414"/>
  </r>
  <r>
    <x v="0"/>
    <s v="Import"/>
    <x v="111"/>
    <x v="111"/>
    <x v="111"/>
    <n v="0"/>
    <x v="0"/>
    <s v="WLD"/>
    <s v="Fertilizers"/>
    <n v="20780958"/>
  </r>
  <r>
    <x v="0"/>
    <s v="Import"/>
    <x v="111"/>
    <x v="111"/>
    <x v="111"/>
    <n v="643"/>
    <x v="1"/>
    <s v="RUS"/>
    <s v="Fertilizers"/>
    <n v="1065019"/>
  </r>
  <r>
    <x v="0"/>
    <s v="Import"/>
    <x v="112"/>
    <x v="112"/>
    <x v="112"/>
    <n v="0"/>
    <x v="0"/>
    <s v="WLD"/>
    <s v="Fertilizers"/>
    <n v="66830553"/>
  </r>
  <r>
    <x v="0"/>
    <s v="Import"/>
    <x v="112"/>
    <x v="112"/>
    <x v="112"/>
    <n v="643"/>
    <x v="1"/>
    <s v="RUS"/>
    <s v="Fertilizers"/>
    <n v="897531"/>
  </r>
  <r>
    <x v="0"/>
    <s v="Import"/>
    <x v="113"/>
    <x v="113"/>
    <x v="113"/>
    <n v="0"/>
    <x v="0"/>
    <s v="WLD"/>
    <s v="Fertilizers"/>
    <n v="24344013"/>
  </r>
  <r>
    <x v="0"/>
    <s v="Import"/>
    <x v="113"/>
    <x v="113"/>
    <x v="113"/>
    <n v="643"/>
    <x v="1"/>
    <s v="RUS"/>
    <s v="Fertilizers"/>
    <n v="645163"/>
  </r>
  <r>
    <x v="0"/>
    <s v="Import"/>
    <x v="114"/>
    <x v="114"/>
    <x v="114"/>
    <n v="0"/>
    <x v="0"/>
    <s v="WLD"/>
    <s v="Fertilizers"/>
    <n v="1219837321"/>
  </r>
  <r>
    <x v="0"/>
    <s v="Import"/>
    <x v="114"/>
    <x v="114"/>
    <x v="114"/>
    <n v="643"/>
    <x v="1"/>
    <s v="RUS"/>
    <s v="Fertilizers"/>
    <n v="136177084"/>
  </r>
  <r>
    <x v="0"/>
    <s v="Import"/>
    <x v="115"/>
    <x v="115"/>
    <x v="115"/>
    <n v="0"/>
    <x v="0"/>
    <s v="WLD"/>
    <s v="Fertilizers"/>
    <n v="38996034"/>
  </r>
  <r>
    <x v="0"/>
    <s v="Import"/>
    <x v="115"/>
    <x v="115"/>
    <x v="115"/>
    <n v="643"/>
    <x v="1"/>
    <s v="RUS"/>
    <s v="Fertilizers"/>
    <n v="3640843"/>
  </r>
  <r>
    <x v="0"/>
    <s v="Import"/>
    <x v="116"/>
    <x v="116"/>
    <x v="116"/>
    <n v="0"/>
    <x v="0"/>
    <s v="WLD"/>
    <s v="Fertilizers"/>
    <n v="23790153"/>
  </r>
  <r>
    <x v="0"/>
    <s v="Import"/>
    <x v="116"/>
    <x v="116"/>
    <x v="116"/>
    <n v="643"/>
    <x v="1"/>
    <s v="RUS"/>
    <s v="Fertilizers"/>
    <n v="3888573"/>
  </r>
  <r>
    <x v="0"/>
    <s v="Import"/>
    <x v="117"/>
    <x v="117"/>
    <x v="117"/>
    <n v="0"/>
    <x v="0"/>
    <s v="WLD"/>
    <s v="Fertilizers"/>
    <n v="1164510207"/>
  </r>
  <r>
    <x v="0"/>
    <s v="Import"/>
    <x v="117"/>
    <x v="117"/>
    <x v="117"/>
    <n v="643"/>
    <x v="1"/>
    <s v="RUS"/>
    <s v="Fertilizers"/>
    <n v="115042875"/>
  </r>
  <r>
    <x v="0"/>
    <s v="Import"/>
    <x v="118"/>
    <x v="118"/>
    <x v="118"/>
    <n v="0"/>
    <x v="0"/>
    <s v="WLD"/>
    <s v="Fertilizers"/>
    <n v="195198128"/>
  </r>
  <r>
    <x v="0"/>
    <s v="Import"/>
    <x v="118"/>
    <x v="118"/>
    <x v="118"/>
    <n v="643"/>
    <x v="1"/>
    <s v="RUS"/>
    <s v="Fertilizers"/>
    <n v="38577222"/>
  </r>
  <r>
    <x v="0"/>
    <s v="Import"/>
    <x v="119"/>
    <x v="119"/>
    <x v="119"/>
    <n v="0"/>
    <x v="0"/>
    <s v="WLD"/>
    <s v="Fertilizers"/>
    <n v="7135838714"/>
  </r>
  <r>
    <x v="0"/>
    <s v="Import"/>
    <x v="119"/>
    <x v="119"/>
    <x v="119"/>
    <n v="643"/>
    <x v="1"/>
    <s v="RUS"/>
    <s v="Fertilizers"/>
    <n v="1002903732"/>
  </r>
  <r>
    <x v="0"/>
    <s v="Import"/>
    <x v="120"/>
    <x v="120"/>
    <x v="120"/>
    <n v="0"/>
    <x v="0"/>
    <s v="WLD"/>
    <s v="Fertilizers"/>
    <n v="91173923"/>
  </r>
  <r>
    <x v="0"/>
    <s v="Import"/>
    <x v="120"/>
    <x v="120"/>
    <x v="120"/>
    <n v="643"/>
    <x v="1"/>
    <s v="RUS"/>
    <s v="Fertilizers"/>
    <n v="20029041"/>
  </r>
  <r>
    <x v="0"/>
    <s v="Import"/>
    <x v="121"/>
    <x v="121"/>
    <x v="121"/>
    <n v="0"/>
    <x v="0"/>
    <s v="WLD"/>
    <s v="Fertilizers"/>
    <n v="238568376"/>
  </r>
  <r>
    <x v="0"/>
    <s v="Import"/>
    <x v="121"/>
    <x v="121"/>
    <x v="121"/>
    <n v="643"/>
    <x v="1"/>
    <s v="RUS"/>
    <s v="Fertilizers"/>
    <n v="39029518"/>
  </r>
  <r>
    <x v="0"/>
    <s v="Import"/>
    <x v="122"/>
    <x v="122"/>
    <x v="122"/>
    <n v="0"/>
    <x v="0"/>
    <s v="WLD"/>
    <s v="Fertilizers"/>
    <n v="17772456"/>
  </r>
  <r>
    <x v="0"/>
    <s v="Import"/>
    <x v="122"/>
    <x v="122"/>
    <x v="122"/>
    <n v="643"/>
    <x v="1"/>
    <s v="RUS"/>
    <s v="Fertilizers"/>
    <n v="2116516"/>
  </r>
  <r>
    <x v="0"/>
    <s v="Import"/>
    <x v="123"/>
    <x v="123"/>
    <x v="123"/>
    <n v="0"/>
    <x v="0"/>
    <s v="WLD"/>
    <s v="Fertilizers"/>
    <n v="5189444"/>
  </r>
  <r>
    <x v="0"/>
    <s v="Import"/>
    <x v="124"/>
    <x v="124"/>
    <x v="124"/>
    <n v="0"/>
    <x v="0"/>
    <s v="WLD"/>
    <s v="Fertilizers"/>
    <n v="431435914"/>
  </r>
  <r>
    <x v="0"/>
    <s v="Import"/>
    <x v="124"/>
    <x v="124"/>
    <x v="124"/>
    <n v="643"/>
    <x v="1"/>
    <s v="RUS"/>
    <s v="Fertilizers"/>
    <n v="3896331"/>
  </r>
  <r>
    <x v="1"/>
    <s v="Import"/>
    <x v="0"/>
    <x v="0"/>
    <x v="0"/>
    <n v="0"/>
    <x v="0"/>
    <s v="WLD"/>
    <s v="Fertilizers"/>
    <n v="46940504"/>
  </r>
  <r>
    <x v="1"/>
    <s v="Import"/>
    <x v="0"/>
    <x v="0"/>
    <x v="0"/>
    <n v="643"/>
    <x v="1"/>
    <s v="RUS"/>
    <s v="Fertilizers"/>
    <n v="15163018"/>
  </r>
  <r>
    <x v="1"/>
    <s v="Import"/>
    <x v="2"/>
    <x v="2"/>
    <x v="2"/>
    <n v="0"/>
    <x v="0"/>
    <s v="WLD"/>
    <s v="Fertilizers"/>
    <n v="40495481"/>
  </r>
  <r>
    <x v="1"/>
    <s v="Import"/>
    <x v="2"/>
    <x v="2"/>
    <x v="2"/>
    <n v="643"/>
    <x v="1"/>
    <s v="RUS"/>
    <s v="Fertilizers"/>
    <n v="4521254"/>
  </r>
  <r>
    <x v="1"/>
    <s v="Import"/>
    <x v="3"/>
    <x v="3"/>
    <x v="3"/>
    <n v="0"/>
    <x v="0"/>
    <s v="WLD"/>
    <s v="Fertilizers"/>
    <n v="114308128"/>
  </r>
  <r>
    <x v="1"/>
    <s v="Import"/>
    <x v="3"/>
    <x v="3"/>
    <x v="3"/>
    <n v="643"/>
    <x v="1"/>
    <s v="RUS"/>
    <s v="Fertilizers"/>
    <n v="93469288"/>
  </r>
  <r>
    <x v="1"/>
    <s v="Import"/>
    <x v="4"/>
    <x v="4"/>
    <x v="4"/>
    <n v="0"/>
    <x v="0"/>
    <s v="WLD"/>
    <s v="Fertilizers"/>
    <n v="1052418323"/>
  </r>
  <r>
    <x v="1"/>
    <s v="Import"/>
    <x v="4"/>
    <x v="4"/>
    <x v="4"/>
    <n v="643"/>
    <x v="1"/>
    <s v="RUS"/>
    <s v="Fertilizers"/>
    <n v="150110186"/>
  </r>
  <r>
    <x v="1"/>
    <s v="Import"/>
    <x v="5"/>
    <x v="5"/>
    <x v="5"/>
    <n v="0"/>
    <x v="0"/>
    <s v="WLD"/>
    <s v="Fertilizers"/>
    <n v="1696176554"/>
  </r>
  <r>
    <x v="1"/>
    <s v="Import"/>
    <x v="5"/>
    <x v="5"/>
    <x v="5"/>
    <n v="643"/>
    <x v="1"/>
    <s v="RUS"/>
    <s v="Fertilizers"/>
    <n v="51919638"/>
  </r>
  <r>
    <x v="1"/>
    <s v="Import"/>
    <x v="6"/>
    <x v="6"/>
    <x v="6"/>
    <n v="0"/>
    <x v="0"/>
    <s v="WLD"/>
    <s v="Fertilizers"/>
    <n v="241779810"/>
  </r>
  <r>
    <x v="1"/>
    <s v="Import"/>
    <x v="6"/>
    <x v="6"/>
    <x v="6"/>
    <n v="643"/>
    <x v="1"/>
    <s v="RUS"/>
    <s v="Fertilizers"/>
    <n v="3945909"/>
  </r>
  <r>
    <x v="1"/>
    <s v="Import"/>
    <x v="7"/>
    <x v="7"/>
    <x v="7"/>
    <n v="0"/>
    <x v="0"/>
    <s v="WLD"/>
    <s v="Fertilizers"/>
    <n v="2149399"/>
  </r>
  <r>
    <x v="1"/>
    <s v="Import"/>
    <x v="7"/>
    <x v="7"/>
    <x v="7"/>
    <n v="643"/>
    <x v="1"/>
    <s v="RUS"/>
    <s v="Fertilizers"/>
    <n v="52109"/>
  </r>
  <r>
    <x v="1"/>
    <s v="Import"/>
    <x v="8"/>
    <x v="8"/>
    <x v="8"/>
    <n v="0"/>
    <x v="0"/>
    <s v="WLD"/>
    <s v="Fertilizers"/>
    <n v="34254127"/>
  </r>
  <r>
    <x v="1"/>
    <s v="Import"/>
    <x v="8"/>
    <x v="8"/>
    <x v="8"/>
    <n v="643"/>
    <x v="1"/>
    <s v="RUS"/>
    <s v="Fertilizers"/>
    <n v="21362241"/>
  </r>
  <r>
    <x v="1"/>
    <s v="Import"/>
    <x v="125"/>
    <x v="125"/>
    <x v="125"/>
    <n v="0"/>
    <x v="0"/>
    <s v="WLD"/>
    <s v="Fertilizers"/>
    <n v="2811990"/>
  </r>
  <r>
    <x v="1"/>
    <s v="Import"/>
    <x v="125"/>
    <x v="125"/>
    <x v="125"/>
    <n v="643"/>
    <x v="1"/>
    <s v="RUS"/>
    <s v="Fertilizers"/>
    <n v="5787"/>
  </r>
  <r>
    <x v="1"/>
    <s v="Import"/>
    <x v="9"/>
    <x v="9"/>
    <x v="9"/>
    <n v="0"/>
    <x v="0"/>
    <s v="WLD"/>
    <s v="Fertilizers"/>
    <n v="937449775"/>
  </r>
  <r>
    <x v="1"/>
    <s v="Import"/>
    <x v="9"/>
    <x v="9"/>
    <x v="9"/>
    <n v="643"/>
    <x v="1"/>
    <s v="RUS"/>
    <s v="Fertilizers"/>
    <n v="82738985"/>
  </r>
  <r>
    <x v="1"/>
    <s v="Import"/>
    <x v="10"/>
    <x v="10"/>
    <x v="10"/>
    <n v="0"/>
    <x v="0"/>
    <s v="WLD"/>
    <s v="Fertilizers"/>
    <n v="631677"/>
  </r>
  <r>
    <x v="1"/>
    <s v="Import"/>
    <x v="11"/>
    <x v="11"/>
    <x v="11"/>
    <n v="0"/>
    <x v="0"/>
    <s v="WLD"/>
    <s v="Fertilizers"/>
    <n v="49172846"/>
  </r>
  <r>
    <x v="1"/>
    <s v="Import"/>
    <x v="11"/>
    <x v="11"/>
    <x v="11"/>
    <n v="643"/>
    <x v="1"/>
    <s v="RUS"/>
    <s v="Fertilizers"/>
    <n v="2955623"/>
  </r>
  <r>
    <x v="1"/>
    <s v="Import"/>
    <x v="12"/>
    <x v="12"/>
    <x v="12"/>
    <n v="0"/>
    <x v="0"/>
    <s v="WLD"/>
    <s v="Fertilizers"/>
    <n v="40361107"/>
  </r>
  <r>
    <x v="1"/>
    <s v="Import"/>
    <x v="12"/>
    <x v="12"/>
    <x v="12"/>
    <n v="643"/>
    <x v="1"/>
    <s v="RUS"/>
    <s v="Fertilizers"/>
    <n v="5310302"/>
  </r>
  <r>
    <x v="1"/>
    <s v="Import"/>
    <x v="13"/>
    <x v="13"/>
    <x v="13"/>
    <n v="0"/>
    <x v="0"/>
    <s v="WLD"/>
    <s v="Fertilizers"/>
    <n v="19156276"/>
  </r>
  <r>
    <x v="1"/>
    <s v="Import"/>
    <x v="14"/>
    <x v="14"/>
    <x v="14"/>
    <n v="0"/>
    <x v="0"/>
    <s v="WLD"/>
    <s v="Fertilizers"/>
    <n v="9848540019"/>
  </r>
  <r>
    <x v="1"/>
    <s v="Import"/>
    <x v="14"/>
    <x v="14"/>
    <x v="14"/>
    <n v="643"/>
    <x v="1"/>
    <s v="RUS"/>
    <s v="Fertilizers"/>
    <n v="2328428519"/>
  </r>
  <r>
    <x v="1"/>
    <s v="Import"/>
    <x v="15"/>
    <x v="15"/>
    <x v="15"/>
    <n v="0"/>
    <x v="0"/>
    <s v="WLD"/>
    <s v="Fertilizers"/>
    <n v="17692961"/>
  </r>
  <r>
    <x v="1"/>
    <s v="Import"/>
    <x v="15"/>
    <x v="15"/>
    <x v="15"/>
    <n v="643"/>
    <x v="1"/>
    <s v="RUS"/>
    <s v="Fertilizers"/>
    <n v="87697"/>
  </r>
  <r>
    <x v="1"/>
    <s v="Import"/>
    <x v="16"/>
    <x v="16"/>
    <x v="16"/>
    <n v="0"/>
    <x v="0"/>
    <s v="WLD"/>
    <s v="Fertilizers"/>
    <n v="1443623"/>
  </r>
  <r>
    <x v="1"/>
    <s v="Import"/>
    <x v="17"/>
    <x v="17"/>
    <x v="17"/>
    <n v="0"/>
    <x v="0"/>
    <s v="WLD"/>
    <s v="Fertilizers"/>
    <n v="315910821"/>
  </r>
  <r>
    <x v="1"/>
    <s v="Import"/>
    <x v="17"/>
    <x v="17"/>
    <x v="17"/>
    <n v="643"/>
    <x v="1"/>
    <s v="RUS"/>
    <s v="Fertilizers"/>
    <n v="35895802"/>
  </r>
  <r>
    <x v="1"/>
    <s v="Import"/>
    <x v="18"/>
    <x v="18"/>
    <x v="18"/>
    <n v="0"/>
    <x v="0"/>
    <s v="WLD"/>
    <s v="Fertilizers"/>
    <n v="413574673"/>
  </r>
  <r>
    <x v="1"/>
    <s v="Import"/>
    <x v="18"/>
    <x v="18"/>
    <x v="18"/>
    <n v="643"/>
    <x v="1"/>
    <s v="RUS"/>
    <s v="Fertilizers"/>
    <n v="9468829"/>
  </r>
  <r>
    <x v="1"/>
    <s v="Import"/>
    <x v="126"/>
    <x v="126"/>
    <x v="126"/>
    <n v="0"/>
    <x v="0"/>
    <s v="WLD"/>
    <s v="Fertilizers"/>
    <n v="27473567"/>
  </r>
  <r>
    <x v="1"/>
    <s v="Import"/>
    <x v="126"/>
    <x v="126"/>
    <x v="126"/>
    <n v="643"/>
    <x v="1"/>
    <s v="RUS"/>
    <s v="Fertilizers"/>
    <n v="6033073"/>
  </r>
  <r>
    <x v="1"/>
    <s v="Import"/>
    <x v="19"/>
    <x v="19"/>
    <x v="19"/>
    <n v="0"/>
    <x v="0"/>
    <s v="WLD"/>
    <s v="Fertilizers"/>
    <n v="73549400"/>
  </r>
  <r>
    <x v="1"/>
    <s v="Import"/>
    <x v="19"/>
    <x v="19"/>
    <x v="19"/>
    <n v="643"/>
    <x v="1"/>
    <s v="RUS"/>
    <s v="Fertilizers"/>
    <n v="65548000"/>
  </r>
  <r>
    <x v="1"/>
    <s v="Import"/>
    <x v="20"/>
    <x v="20"/>
    <x v="20"/>
    <n v="0"/>
    <x v="0"/>
    <s v="WLD"/>
    <s v="Fertilizers"/>
    <n v="216450761"/>
  </r>
  <r>
    <x v="1"/>
    <s v="Import"/>
    <x v="20"/>
    <x v="20"/>
    <x v="20"/>
    <n v="643"/>
    <x v="1"/>
    <s v="RUS"/>
    <s v="Fertilizers"/>
    <n v="106000"/>
  </r>
  <r>
    <x v="1"/>
    <s v="Import"/>
    <x v="21"/>
    <x v="21"/>
    <x v="21"/>
    <n v="0"/>
    <x v="0"/>
    <s v="WLD"/>
    <s v="Fertilizers"/>
    <n v="1580551558"/>
  </r>
  <r>
    <x v="1"/>
    <s v="Import"/>
    <x v="21"/>
    <x v="21"/>
    <x v="21"/>
    <n v="643"/>
    <x v="1"/>
    <s v="RUS"/>
    <s v="Fertilizers"/>
    <n v="163183759"/>
  </r>
  <r>
    <x v="1"/>
    <s v="Import"/>
    <x v="127"/>
    <x v="127"/>
    <x v="127"/>
    <n v="0"/>
    <x v="0"/>
    <s v="WLD"/>
    <s v="Fertilizers"/>
    <n v="508437"/>
  </r>
  <r>
    <x v="1"/>
    <s v="Import"/>
    <x v="128"/>
    <x v="128"/>
    <x v="128"/>
    <n v="0"/>
    <x v="0"/>
    <s v="WLD"/>
    <s v="Fertilizers"/>
    <n v="221294368"/>
  </r>
  <r>
    <x v="1"/>
    <s v="Import"/>
    <x v="128"/>
    <x v="128"/>
    <x v="128"/>
    <n v="643"/>
    <x v="1"/>
    <s v="RUS"/>
    <s v="Fertilizers"/>
    <n v="7288382"/>
  </r>
  <r>
    <x v="1"/>
    <s v="Import"/>
    <x v="22"/>
    <x v="22"/>
    <x v="22"/>
    <n v="0"/>
    <x v="0"/>
    <s v="WLD"/>
    <s v="Fertilizers"/>
    <n v="444034496"/>
  </r>
  <r>
    <x v="1"/>
    <s v="Import"/>
    <x v="22"/>
    <x v="22"/>
    <x v="22"/>
    <n v="643"/>
    <x v="1"/>
    <s v="RUS"/>
    <s v="Fertilizers"/>
    <n v="26622354"/>
  </r>
  <r>
    <x v="1"/>
    <s v="Import"/>
    <x v="23"/>
    <x v="23"/>
    <x v="23"/>
    <n v="0"/>
    <x v="0"/>
    <s v="WLD"/>
    <s v="Fertilizers"/>
    <n v="3543694164"/>
  </r>
  <r>
    <x v="1"/>
    <s v="Import"/>
    <x v="23"/>
    <x v="23"/>
    <x v="23"/>
    <n v="643"/>
    <x v="1"/>
    <s v="RUS"/>
    <s v="Fertilizers"/>
    <n v="763718068"/>
  </r>
  <r>
    <x v="1"/>
    <s v="Import"/>
    <x v="24"/>
    <x v="24"/>
    <x v="24"/>
    <n v="0"/>
    <x v="0"/>
    <s v="WLD"/>
    <s v="Fertilizers"/>
    <n v="660138969"/>
  </r>
  <r>
    <x v="1"/>
    <s v="Import"/>
    <x v="24"/>
    <x v="24"/>
    <x v="24"/>
    <n v="643"/>
    <x v="1"/>
    <s v="RUS"/>
    <s v="Fertilizers"/>
    <n v="129229801"/>
  </r>
  <r>
    <x v="1"/>
    <s v="Import"/>
    <x v="25"/>
    <x v="25"/>
    <x v="25"/>
    <n v="0"/>
    <x v="0"/>
    <s v="WLD"/>
    <s v="Fertilizers"/>
    <n v="253925"/>
  </r>
  <r>
    <x v="1"/>
    <s v="Import"/>
    <x v="26"/>
    <x v="26"/>
    <x v="26"/>
    <n v="0"/>
    <x v="0"/>
    <s v="WLD"/>
    <s v="Fertilizers"/>
    <n v="2237915"/>
  </r>
  <r>
    <x v="1"/>
    <s v="Import"/>
    <x v="26"/>
    <x v="26"/>
    <x v="26"/>
    <n v="643"/>
    <x v="1"/>
    <s v="RUS"/>
    <s v="Fertilizers"/>
    <n v="16027"/>
  </r>
  <r>
    <x v="1"/>
    <s v="Import"/>
    <x v="27"/>
    <x v="27"/>
    <x v="27"/>
    <n v="0"/>
    <x v="0"/>
    <s v="WLD"/>
    <s v="Fertilizers"/>
    <n v="168545344"/>
  </r>
  <r>
    <x v="1"/>
    <s v="Import"/>
    <x v="27"/>
    <x v="27"/>
    <x v="27"/>
    <n v="643"/>
    <x v="1"/>
    <s v="RUS"/>
    <s v="Fertilizers"/>
    <n v="54999940"/>
  </r>
  <r>
    <x v="1"/>
    <s v="Import"/>
    <x v="28"/>
    <x v="28"/>
    <x v="28"/>
    <n v="0"/>
    <x v="0"/>
    <s v="WLD"/>
    <s v="Fertilizers"/>
    <n v="118258161"/>
  </r>
  <r>
    <x v="1"/>
    <s v="Import"/>
    <x v="28"/>
    <x v="28"/>
    <x v="28"/>
    <n v="643"/>
    <x v="1"/>
    <s v="RUS"/>
    <s v="Fertilizers"/>
    <n v="8622159"/>
  </r>
  <r>
    <x v="1"/>
    <s v="Import"/>
    <x v="29"/>
    <x v="29"/>
    <x v="29"/>
    <n v="0"/>
    <x v="0"/>
    <s v="WLD"/>
    <s v="Fertilizers"/>
    <n v="21620802"/>
  </r>
  <r>
    <x v="1"/>
    <s v="Import"/>
    <x v="30"/>
    <x v="30"/>
    <x v="30"/>
    <n v="0"/>
    <x v="0"/>
    <s v="WLD"/>
    <s v="Fertilizers"/>
    <n v="369135954"/>
  </r>
  <r>
    <x v="1"/>
    <s v="Import"/>
    <x v="30"/>
    <x v="30"/>
    <x v="30"/>
    <n v="643"/>
    <x v="1"/>
    <s v="RUS"/>
    <s v="Fertilizers"/>
    <n v="25184493"/>
  </r>
  <r>
    <x v="1"/>
    <s v="Import"/>
    <x v="129"/>
    <x v="129"/>
    <x v="129"/>
    <n v="0"/>
    <x v="0"/>
    <s v="WLD"/>
    <s v="Fertilizers"/>
    <n v="111470569"/>
  </r>
  <r>
    <x v="1"/>
    <s v="Import"/>
    <x v="31"/>
    <x v="31"/>
    <x v="31"/>
    <n v="0"/>
    <x v="0"/>
    <s v="WLD"/>
    <s v="Fertilizers"/>
    <n v="276556848"/>
  </r>
  <r>
    <x v="1"/>
    <s v="Import"/>
    <x v="31"/>
    <x v="31"/>
    <x v="31"/>
    <n v="643"/>
    <x v="1"/>
    <s v="RUS"/>
    <s v="Fertilizers"/>
    <n v="37802684"/>
  </r>
  <r>
    <x v="1"/>
    <s v="Import"/>
    <x v="32"/>
    <x v="32"/>
    <x v="32"/>
    <n v="0"/>
    <x v="0"/>
    <s v="WLD"/>
    <s v="Fertilizers"/>
    <n v="118045182"/>
  </r>
  <r>
    <x v="1"/>
    <s v="Import"/>
    <x v="32"/>
    <x v="32"/>
    <x v="32"/>
    <n v="643"/>
    <x v="1"/>
    <s v="RUS"/>
    <s v="Fertilizers"/>
    <n v="13829331"/>
  </r>
  <r>
    <x v="1"/>
    <s v="Import"/>
    <x v="33"/>
    <x v="33"/>
    <x v="33"/>
    <n v="0"/>
    <x v="0"/>
    <s v="WLD"/>
    <s v="Fertilizers"/>
    <n v="326973901"/>
  </r>
  <r>
    <x v="1"/>
    <s v="Import"/>
    <x v="33"/>
    <x v="33"/>
    <x v="33"/>
    <n v="643"/>
    <x v="1"/>
    <s v="RUS"/>
    <s v="Fertilizers"/>
    <n v="127009315"/>
  </r>
  <r>
    <x v="1"/>
    <s v="Import"/>
    <x v="34"/>
    <x v="34"/>
    <x v="34"/>
    <n v="0"/>
    <x v="0"/>
    <s v="WLD"/>
    <s v="Fertilizers"/>
    <n v="68930521"/>
  </r>
  <r>
    <x v="1"/>
    <s v="Import"/>
    <x v="34"/>
    <x v="34"/>
    <x v="34"/>
    <n v="643"/>
    <x v="1"/>
    <s v="RUS"/>
    <s v="Fertilizers"/>
    <n v="16925984"/>
  </r>
  <r>
    <x v="1"/>
    <s v="Import"/>
    <x v="130"/>
    <x v="130"/>
    <x v="130"/>
    <n v="0"/>
    <x v="0"/>
    <s v="WLD"/>
    <s v="Fertilizers"/>
    <n v="502726598"/>
  </r>
  <r>
    <x v="1"/>
    <s v="Import"/>
    <x v="130"/>
    <x v="130"/>
    <x v="130"/>
    <n v="643"/>
    <x v="1"/>
    <s v="RUS"/>
    <s v="Fertilizers"/>
    <n v="122732"/>
  </r>
  <r>
    <x v="1"/>
    <s v="Import"/>
    <x v="35"/>
    <x v="35"/>
    <x v="35"/>
    <n v="0"/>
    <x v="0"/>
    <s v="WLD"/>
    <s v="Fertilizers"/>
    <n v="200933637"/>
  </r>
  <r>
    <x v="1"/>
    <s v="Import"/>
    <x v="35"/>
    <x v="35"/>
    <x v="35"/>
    <n v="643"/>
    <x v="1"/>
    <s v="RUS"/>
    <s v="Fertilizers"/>
    <n v="137284567"/>
  </r>
  <r>
    <x v="1"/>
    <s v="Import"/>
    <x v="36"/>
    <x v="36"/>
    <x v="36"/>
    <n v="0"/>
    <x v="0"/>
    <s v="WLD"/>
    <s v="Fertilizers"/>
    <n v="8117887"/>
  </r>
  <r>
    <x v="1"/>
    <s v="Import"/>
    <x v="37"/>
    <x v="37"/>
    <x v="37"/>
    <n v="0"/>
    <x v="0"/>
    <s v="WLD"/>
    <s v="Fertilizers"/>
    <n v="201933004"/>
  </r>
  <r>
    <x v="1"/>
    <s v="Import"/>
    <x v="37"/>
    <x v="37"/>
    <x v="37"/>
    <n v="643"/>
    <x v="1"/>
    <s v="RUS"/>
    <s v="Fertilizers"/>
    <n v="141513090"/>
  </r>
  <r>
    <x v="1"/>
    <s v="Import"/>
    <x v="38"/>
    <x v="38"/>
    <x v="38"/>
    <n v="0"/>
    <x v="0"/>
    <s v="WLD"/>
    <s v="Fertilizers"/>
    <n v="2064305056"/>
  </r>
  <r>
    <x v="1"/>
    <s v="Import"/>
    <x v="38"/>
    <x v="38"/>
    <x v="38"/>
    <n v="643"/>
    <x v="1"/>
    <s v="RUS"/>
    <s v="Fertilizers"/>
    <n v="149245362"/>
  </r>
  <r>
    <x v="1"/>
    <s v="Import"/>
    <x v="131"/>
    <x v="131"/>
    <x v="131"/>
    <n v="0"/>
    <x v="0"/>
    <s v="WLD"/>
    <s v="Fertilizers"/>
    <n v="1893903"/>
  </r>
  <r>
    <x v="1"/>
    <s v="Import"/>
    <x v="39"/>
    <x v="39"/>
    <x v="39"/>
    <n v="0"/>
    <x v="0"/>
    <s v="WLD"/>
    <s v="Fertilizers"/>
    <n v="14785626"/>
  </r>
  <r>
    <x v="1"/>
    <s v="Import"/>
    <x v="39"/>
    <x v="39"/>
    <x v="39"/>
    <n v="643"/>
    <x v="1"/>
    <s v="RUS"/>
    <s v="Fertilizers"/>
    <n v="7414442"/>
  </r>
  <r>
    <x v="1"/>
    <s v="Import"/>
    <x v="40"/>
    <x v="40"/>
    <x v="40"/>
    <n v="0"/>
    <x v="0"/>
    <s v="WLD"/>
    <s v="Fertilizers"/>
    <n v="1157206109"/>
  </r>
  <r>
    <x v="1"/>
    <s v="Import"/>
    <x v="40"/>
    <x v="40"/>
    <x v="40"/>
    <n v="643"/>
    <x v="1"/>
    <s v="RUS"/>
    <s v="Fertilizers"/>
    <n v="50911344"/>
  </r>
  <r>
    <x v="1"/>
    <s v="Import"/>
    <x v="41"/>
    <x v="41"/>
    <x v="41"/>
    <n v="0"/>
    <x v="0"/>
    <s v="WLD"/>
    <s v="Fertilizers"/>
    <n v="172998565"/>
  </r>
  <r>
    <x v="1"/>
    <s v="Import"/>
    <x v="41"/>
    <x v="41"/>
    <x v="41"/>
    <n v="643"/>
    <x v="1"/>
    <s v="RUS"/>
    <s v="Fertilizers"/>
    <n v="36290813"/>
  </r>
  <r>
    <x v="1"/>
    <s v="Import"/>
    <x v="42"/>
    <x v="42"/>
    <x v="42"/>
    <n v="0"/>
    <x v="0"/>
    <s v="WLD"/>
    <s v="Fertilizers"/>
    <n v="258776567"/>
  </r>
  <r>
    <x v="1"/>
    <s v="Import"/>
    <x v="42"/>
    <x v="42"/>
    <x v="42"/>
    <n v="643"/>
    <x v="1"/>
    <s v="RUS"/>
    <s v="Fertilizers"/>
    <n v="17203858"/>
  </r>
  <r>
    <x v="1"/>
    <s v="Import"/>
    <x v="44"/>
    <x v="44"/>
    <x v="44"/>
    <n v="0"/>
    <x v="0"/>
    <s v="WLD"/>
    <s v="Fertilizers"/>
    <n v="251800418"/>
  </r>
  <r>
    <x v="1"/>
    <s v="Import"/>
    <x v="44"/>
    <x v="44"/>
    <x v="44"/>
    <n v="643"/>
    <x v="1"/>
    <s v="RUS"/>
    <s v="Fertilizers"/>
    <n v="30669586"/>
  </r>
  <r>
    <x v="1"/>
    <s v="Import"/>
    <x v="132"/>
    <x v="132"/>
    <x v="132"/>
    <n v="0"/>
    <x v="0"/>
    <s v="WLD"/>
    <s v="Fertilizers"/>
    <n v="28081901"/>
  </r>
  <r>
    <x v="1"/>
    <s v="Import"/>
    <x v="45"/>
    <x v="45"/>
    <x v="45"/>
    <n v="0"/>
    <x v="0"/>
    <s v="WLD"/>
    <s v="Fertilizers"/>
    <n v="136081371"/>
  </r>
  <r>
    <x v="1"/>
    <s v="Import"/>
    <x v="45"/>
    <x v="45"/>
    <x v="45"/>
    <n v="643"/>
    <x v="1"/>
    <s v="RUS"/>
    <s v="Fertilizers"/>
    <n v="64820023"/>
  </r>
  <r>
    <x v="1"/>
    <s v="Import"/>
    <x v="46"/>
    <x v="46"/>
    <x v="46"/>
    <n v="0"/>
    <x v="0"/>
    <s v="WLD"/>
    <s v="Fertilizers"/>
    <n v="9736438"/>
  </r>
  <r>
    <x v="1"/>
    <s v="Import"/>
    <x v="47"/>
    <x v="47"/>
    <x v="47"/>
    <n v="0"/>
    <x v="0"/>
    <s v="WLD"/>
    <s v="Fertilizers"/>
    <n v="410873951"/>
  </r>
  <r>
    <x v="1"/>
    <s v="Import"/>
    <x v="47"/>
    <x v="47"/>
    <x v="47"/>
    <n v="643"/>
    <x v="1"/>
    <s v="RUS"/>
    <s v="Fertilizers"/>
    <n v="46998658"/>
  </r>
  <r>
    <x v="1"/>
    <s v="Import"/>
    <x v="48"/>
    <x v="48"/>
    <x v="48"/>
    <n v="0"/>
    <x v="0"/>
    <s v="WLD"/>
    <s v="Fertilizers"/>
    <n v="19567949"/>
  </r>
  <r>
    <x v="1"/>
    <s v="Import"/>
    <x v="49"/>
    <x v="49"/>
    <x v="49"/>
    <n v="0"/>
    <x v="0"/>
    <s v="WLD"/>
    <s v="Fertilizers"/>
    <n v="1523650721"/>
  </r>
  <r>
    <x v="1"/>
    <s v="Import"/>
    <x v="49"/>
    <x v="49"/>
    <x v="49"/>
    <n v="643"/>
    <x v="1"/>
    <s v="RUS"/>
    <s v="Fertilizers"/>
    <n v="257921648"/>
  </r>
  <r>
    <x v="1"/>
    <s v="Import"/>
    <x v="51"/>
    <x v="51"/>
    <x v="51"/>
    <n v="0"/>
    <x v="0"/>
    <s v="WLD"/>
    <s v="Fertilizers"/>
    <n v="476789904"/>
  </r>
  <r>
    <x v="1"/>
    <s v="Import"/>
    <x v="51"/>
    <x v="51"/>
    <x v="51"/>
    <n v="643"/>
    <x v="1"/>
    <s v="RUS"/>
    <s v="Fertilizers"/>
    <n v="116968290"/>
  </r>
  <r>
    <x v="1"/>
    <s v="Import"/>
    <x v="52"/>
    <x v="52"/>
    <x v="52"/>
    <n v="0"/>
    <x v="0"/>
    <s v="WLD"/>
    <s v="Fertilizers"/>
    <n v="72492000"/>
  </r>
  <r>
    <x v="1"/>
    <s v="Import"/>
    <x v="52"/>
    <x v="52"/>
    <x v="52"/>
    <n v="643"/>
    <x v="1"/>
    <s v="RUS"/>
    <s v="Fertilizers"/>
    <n v="28622000"/>
  </r>
  <r>
    <x v="1"/>
    <s v="Import"/>
    <x v="53"/>
    <x v="53"/>
    <x v="53"/>
    <n v="0"/>
    <x v="0"/>
    <s v="WLD"/>
    <s v="Fertilizers"/>
    <n v="864462678"/>
  </r>
  <r>
    <x v="1"/>
    <s v="Import"/>
    <x v="53"/>
    <x v="53"/>
    <x v="53"/>
    <n v="643"/>
    <x v="1"/>
    <s v="RUS"/>
    <s v="Fertilizers"/>
    <n v="83622659"/>
  </r>
  <r>
    <x v="1"/>
    <s v="Import"/>
    <x v="54"/>
    <x v="54"/>
    <x v="54"/>
    <n v="0"/>
    <x v="0"/>
    <s v="WLD"/>
    <s v="Fertilizers"/>
    <n v="146861299"/>
  </r>
  <r>
    <x v="1"/>
    <s v="Import"/>
    <x v="54"/>
    <x v="54"/>
    <x v="54"/>
    <n v="643"/>
    <x v="1"/>
    <s v="RUS"/>
    <s v="Fertilizers"/>
    <n v="36412179"/>
  </r>
  <r>
    <x v="1"/>
    <s v="Import"/>
    <x v="55"/>
    <x v="55"/>
    <x v="55"/>
    <n v="0"/>
    <x v="0"/>
    <s v="WLD"/>
    <s v="Fertilizers"/>
    <n v="10106021"/>
  </r>
  <r>
    <x v="1"/>
    <s v="Import"/>
    <x v="55"/>
    <x v="55"/>
    <x v="55"/>
    <n v="643"/>
    <x v="1"/>
    <s v="RUS"/>
    <s v="Fertilizers"/>
    <n v="28354"/>
  </r>
  <r>
    <x v="1"/>
    <s v="Import"/>
    <x v="56"/>
    <x v="56"/>
    <x v="56"/>
    <n v="0"/>
    <x v="0"/>
    <s v="WLD"/>
    <s v="Fertilizers"/>
    <n v="770608027"/>
  </r>
  <r>
    <x v="1"/>
    <s v="Import"/>
    <x v="56"/>
    <x v="56"/>
    <x v="56"/>
    <n v="643"/>
    <x v="1"/>
    <s v="RUS"/>
    <s v="Fertilizers"/>
    <n v="22729226"/>
  </r>
  <r>
    <x v="1"/>
    <s v="Import"/>
    <x v="57"/>
    <x v="57"/>
    <x v="57"/>
    <n v="0"/>
    <x v="0"/>
    <s v="WLD"/>
    <s v="Fertilizers"/>
    <n v="135848498"/>
  </r>
  <r>
    <x v="1"/>
    <s v="Import"/>
    <x v="57"/>
    <x v="57"/>
    <x v="57"/>
    <n v="643"/>
    <x v="1"/>
    <s v="RUS"/>
    <s v="Fertilizers"/>
    <n v="99673451"/>
  </r>
  <r>
    <x v="1"/>
    <s v="Import"/>
    <x v="58"/>
    <x v="58"/>
    <x v="58"/>
    <n v="0"/>
    <x v="0"/>
    <s v="WLD"/>
    <s v="Fertilizers"/>
    <n v="37927806"/>
  </r>
  <r>
    <x v="1"/>
    <s v="Import"/>
    <x v="58"/>
    <x v="58"/>
    <x v="58"/>
    <n v="643"/>
    <x v="1"/>
    <s v="RUS"/>
    <s v="Fertilizers"/>
    <n v="149035"/>
  </r>
  <r>
    <x v="1"/>
    <s v="Import"/>
    <x v="133"/>
    <x v="133"/>
    <x v="133"/>
    <n v="0"/>
    <x v="0"/>
    <s v="WLD"/>
    <s v="Fertilizers"/>
    <n v="258167839"/>
  </r>
  <r>
    <x v="1"/>
    <s v="Import"/>
    <x v="133"/>
    <x v="133"/>
    <x v="133"/>
    <n v="643"/>
    <x v="1"/>
    <s v="RUS"/>
    <s v="Fertilizers"/>
    <n v="56498453"/>
  </r>
  <r>
    <x v="1"/>
    <s v="Import"/>
    <x v="59"/>
    <x v="59"/>
    <x v="59"/>
    <n v="0"/>
    <x v="0"/>
    <s v="WLD"/>
    <s v="Fertilizers"/>
    <n v="598094224"/>
  </r>
  <r>
    <x v="1"/>
    <s v="Import"/>
    <x v="59"/>
    <x v="59"/>
    <x v="59"/>
    <n v="643"/>
    <x v="1"/>
    <s v="RUS"/>
    <s v="Fertilizers"/>
    <n v="5520447"/>
  </r>
  <r>
    <x v="1"/>
    <s v="Import"/>
    <x v="60"/>
    <x v="60"/>
    <x v="60"/>
    <n v="0"/>
    <x v="0"/>
    <s v="WLD"/>
    <s v="Fertilizers"/>
    <n v="10764123"/>
  </r>
  <r>
    <x v="1"/>
    <s v="Import"/>
    <x v="60"/>
    <x v="60"/>
    <x v="60"/>
    <n v="643"/>
    <x v="1"/>
    <s v="RUS"/>
    <s v="Fertilizers"/>
    <n v="74492"/>
  </r>
  <r>
    <x v="1"/>
    <s v="Import"/>
    <x v="61"/>
    <x v="61"/>
    <x v="61"/>
    <n v="0"/>
    <x v="0"/>
    <s v="WLD"/>
    <s v="Fertilizers"/>
    <n v="49324975"/>
  </r>
  <r>
    <x v="1"/>
    <s v="Import"/>
    <x v="61"/>
    <x v="61"/>
    <x v="61"/>
    <n v="643"/>
    <x v="1"/>
    <s v="RUS"/>
    <s v="Fertilizers"/>
    <n v="13880668"/>
  </r>
  <r>
    <x v="1"/>
    <s v="Import"/>
    <x v="62"/>
    <x v="62"/>
    <x v="62"/>
    <n v="0"/>
    <x v="0"/>
    <s v="WLD"/>
    <s v="Fertilizers"/>
    <n v="86156567"/>
  </r>
  <r>
    <x v="1"/>
    <s v="Import"/>
    <x v="63"/>
    <x v="63"/>
    <x v="63"/>
    <n v="0"/>
    <x v="0"/>
    <s v="WLD"/>
    <s v="Fertilizers"/>
    <n v="42813703"/>
  </r>
  <r>
    <x v="1"/>
    <s v="Import"/>
    <x v="63"/>
    <x v="63"/>
    <x v="63"/>
    <n v="643"/>
    <x v="1"/>
    <s v="RUS"/>
    <s v="Fertilizers"/>
    <n v="1780465"/>
  </r>
  <r>
    <x v="1"/>
    <s v="Import"/>
    <x v="64"/>
    <x v="64"/>
    <x v="64"/>
    <n v="0"/>
    <x v="0"/>
    <s v="WLD"/>
    <s v="Fertilizers"/>
    <n v="197173686"/>
  </r>
  <r>
    <x v="1"/>
    <s v="Import"/>
    <x v="64"/>
    <x v="64"/>
    <x v="64"/>
    <n v="643"/>
    <x v="1"/>
    <s v="RUS"/>
    <s v="Fertilizers"/>
    <n v="108937820"/>
  </r>
  <r>
    <x v="1"/>
    <s v="Import"/>
    <x v="65"/>
    <x v="65"/>
    <x v="65"/>
    <n v="0"/>
    <x v="0"/>
    <s v="WLD"/>
    <s v="Fertilizers"/>
    <n v="386742851"/>
  </r>
  <r>
    <x v="1"/>
    <s v="Import"/>
    <x v="65"/>
    <x v="65"/>
    <x v="65"/>
    <n v="643"/>
    <x v="1"/>
    <s v="RUS"/>
    <s v="Fertilizers"/>
    <n v="112908862"/>
  </r>
  <r>
    <x v="1"/>
    <s v="Import"/>
    <x v="66"/>
    <x v="66"/>
    <x v="66"/>
    <n v="0"/>
    <x v="0"/>
    <s v="WLD"/>
    <s v="Fertilizers"/>
    <n v="35339562"/>
  </r>
  <r>
    <x v="1"/>
    <s v="Import"/>
    <x v="67"/>
    <x v="67"/>
    <x v="67"/>
    <n v="0"/>
    <x v="0"/>
    <s v="WLD"/>
    <s v="Fertilizers"/>
    <n v="243422"/>
  </r>
  <r>
    <x v="1"/>
    <s v="Import"/>
    <x v="68"/>
    <x v="68"/>
    <x v="68"/>
    <n v="0"/>
    <x v="0"/>
    <s v="WLD"/>
    <s v="Fertilizers"/>
    <n v="22546651"/>
  </r>
  <r>
    <x v="1"/>
    <s v="Import"/>
    <x v="134"/>
    <x v="134"/>
    <x v="134"/>
    <n v="0"/>
    <x v="0"/>
    <s v="WLD"/>
    <s v="Fertilizers"/>
    <n v="214876823"/>
  </r>
  <r>
    <x v="1"/>
    <s v="Import"/>
    <x v="134"/>
    <x v="134"/>
    <x v="134"/>
    <n v="643"/>
    <x v="1"/>
    <s v="RUS"/>
    <s v="Fertilizers"/>
    <n v="1573733"/>
  </r>
  <r>
    <x v="1"/>
    <s v="Import"/>
    <x v="69"/>
    <x v="69"/>
    <x v="69"/>
    <n v="0"/>
    <x v="0"/>
    <s v="WLD"/>
    <s v="Fertilizers"/>
    <n v="817837011"/>
  </r>
  <r>
    <x v="1"/>
    <s v="Import"/>
    <x v="69"/>
    <x v="69"/>
    <x v="69"/>
    <n v="643"/>
    <x v="1"/>
    <s v="RUS"/>
    <s v="Fertilizers"/>
    <n v="85862431"/>
  </r>
  <r>
    <x v="1"/>
    <s v="Import"/>
    <x v="70"/>
    <x v="70"/>
    <x v="70"/>
    <n v="0"/>
    <x v="0"/>
    <s v="WLD"/>
    <s v="Fertilizers"/>
    <n v="2364549"/>
  </r>
  <r>
    <x v="1"/>
    <s v="Import"/>
    <x v="71"/>
    <x v="71"/>
    <x v="71"/>
    <n v="0"/>
    <x v="0"/>
    <s v="WLD"/>
    <s v="Fertilizers"/>
    <n v="208932118"/>
  </r>
  <r>
    <x v="1"/>
    <s v="Import"/>
    <x v="71"/>
    <x v="71"/>
    <x v="71"/>
    <n v="643"/>
    <x v="1"/>
    <s v="RUS"/>
    <s v="Fertilizers"/>
    <n v="34523609"/>
  </r>
  <r>
    <x v="1"/>
    <s v="Import"/>
    <x v="72"/>
    <x v="72"/>
    <x v="72"/>
    <n v="0"/>
    <x v="0"/>
    <s v="WLD"/>
    <s v="Fertilizers"/>
    <n v="1440232"/>
  </r>
  <r>
    <x v="1"/>
    <s v="Import"/>
    <x v="72"/>
    <x v="72"/>
    <x v="72"/>
    <n v="643"/>
    <x v="1"/>
    <s v="RUS"/>
    <s v="Fertilizers"/>
    <n v="6675"/>
  </r>
  <r>
    <x v="1"/>
    <s v="Import"/>
    <x v="73"/>
    <x v="73"/>
    <x v="73"/>
    <n v="0"/>
    <x v="0"/>
    <s v="WLD"/>
    <s v="Fertilizers"/>
    <n v="12458829"/>
  </r>
  <r>
    <x v="1"/>
    <s v="Import"/>
    <x v="73"/>
    <x v="73"/>
    <x v="73"/>
    <n v="643"/>
    <x v="1"/>
    <s v="RUS"/>
    <s v="Fertilizers"/>
    <n v="76348"/>
  </r>
  <r>
    <x v="1"/>
    <s v="Import"/>
    <x v="74"/>
    <x v="74"/>
    <x v="74"/>
    <n v="0"/>
    <x v="0"/>
    <s v="WLD"/>
    <s v="Fertilizers"/>
    <n v="260975202"/>
  </r>
  <r>
    <x v="1"/>
    <s v="Import"/>
    <x v="74"/>
    <x v="74"/>
    <x v="74"/>
    <n v="643"/>
    <x v="1"/>
    <s v="RUS"/>
    <s v="Fertilizers"/>
    <n v="309744"/>
  </r>
  <r>
    <x v="1"/>
    <s v="Import"/>
    <x v="75"/>
    <x v="75"/>
    <x v="75"/>
    <n v="0"/>
    <x v="0"/>
    <s v="WLD"/>
    <s v="Fertilizers"/>
    <n v="43854069"/>
  </r>
  <r>
    <x v="1"/>
    <s v="Import"/>
    <x v="75"/>
    <x v="75"/>
    <x v="75"/>
    <n v="643"/>
    <x v="1"/>
    <s v="RUS"/>
    <s v="Fertilizers"/>
    <n v="38071663"/>
  </r>
  <r>
    <x v="1"/>
    <s v="Import"/>
    <x v="76"/>
    <x v="76"/>
    <x v="76"/>
    <n v="0"/>
    <x v="0"/>
    <s v="WLD"/>
    <s v="Fertilizers"/>
    <n v="3128764"/>
  </r>
  <r>
    <x v="1"/>
    <s v="Import"/>
    <x v="76"/>
    <x v="76"/>
    <x v="76"/>
    <n v="643"/>
    <x v="1"/>
    <s v="RUS"/>
    <s v="Fertilizers"/>
    <n v="168082"/>
  </r>
  <r>
    <x v="1"/>
    <s v="Import"/>
    <x v="77"/>
    <x v="77"/>
    <x v="77"/>
    <n v="0"/>
    <x v="0"/>
    <s v="WLD"/>
    <s v="Fertilizers"/>
    <n v="265839915"/>
  </r>
  <r>
    <x v="1"/>
    <s v="Import"/>
    <x v="77"/>
    <x v="77"/>
    <x v="77"/>
    <n v="643"/>
    <x v="1"/>
    <s v="RUS"/>
    <s v="Fertilizers"/>
    <n v="59020780"/>
  </r>
  <r>
    <x v="1"/>
    <s v="Import"/>
    <x v="78"/>
    <x v="78"/>
    <x v="78"/>
    <n v="0"/>
    <x v="0"/>
    <s v="WLD"/>
    <s v="Fertilizers"/>
    <n v="82269347"/>
  </r>
  <r>
    <x v="1"/>
    <s v="Import"/>
    <x v="78"/>
    <x v="78"/>
    <x v="78"/>
    <n v="643"/>
    <x v="1"/>
    <s v="RUS"/>
    <s v="Fertilizers"/>
    <n v="16525789"/>
  </r>
  <r>
    <x v="1"/>
    <s v="Import"/>
    <x v="79"/>
    <x v="79"/>
    <x v="79"/>
    <n v="0"/>
    <x v="0"/>
    <s v="WLD"/>
    <s v="Fertilizers"/>
    <n v="38337226"/>
  </r>
  <r>
    <x v="1"/>
    <s v="Import"/>
    <x v="79"/>
    <x v="79"/>
    <x v="79"/>
    <n v="643"/>
    <x v="1"/>
    <s v="RUS"/>
    <s v="Fertilizers"/>
    <n v="2316769"/>
  </r>
  <r>
    <x v="1"/>
    <s v="Import"/>
    <x v="80"/>
    <x v="80"/>
    <x v="80"/>
    <n v="0"/>
    <x v="0"/>
    <s v="WLD"/>
    <s v="Fertilizers"/>
    <n v="32186427"/>
  </r>
  <r>
    <x v="1"/>
    <s v="Import"/>
    <x v="80"/>
    <x v="80"/>
    <x v="80"/>
    <n v="643"/>
    <x v="1"/>
    <s v="RUS"/>
    <s v="Fertilizers"/>
    <n v="2635874"/>
  </r>
  <r>
    <x v="1"/>
    <s v="Import"/>
    <x v="135"/>
    <x v="135"/>
    <x v="135"/>
    <n v="0"/>
    <x v="0"/>
    <s v="WLD"/>
    <s v="Fertilizers"/>
    <n v="172807275"/>
  </r>
  <r>
    <x v="1"/>
    <s v="Import"/>
    <x v="81"/>
    <x v="81"/>
    <x v="81"/>
    <n v="0"/>
    <x v="0"/>
    <s v="WLD"/>
    <s v="Fertilizers"/>
    <n v="738864325"/>
  </r>
  <r>
    <x v="1"/>
    <s v="Import"/>
    <x v="81"/>
    <x v="81"/>
    <x v="81"/>
    <n v="643"/>
    <x v="1"/>
    <s v="RUS"/>
    <s v="Fertilizers"/>
    <n v="12256588"/>
  </r>
  <r>
    <x v="1"/>
    <s v="Import"/>
    <x v="82"/>
    <x v="82"/>
    <x v="82"/>
    <n v="0"/>
    <x v="0"/>
    <s v="WLD"/>
    <s v="Fertilizers"/>
    <n v="503430553"/>
  </r>
  <r>
    <x v="1"/>
    <s v="Import"/>
    <x v="82"/>
    <x v="82"/>
    <x v="82"/>
    <n v="643"/>
    <x v="1"/>
    <s v="RUS"/>
    <s v="Fertilizers"/>
    <n v="1786163"/>
  </r>
  <r>
    <x v="1"/>
    <s v="Import"/>
    <x v="83"/>
    <x v="83"/>
    <x v="83"/>
    <n v="0"/>
    <x v="0"/>
    <s v="WLD"/>
    <s v="Fertilizers"/>
    <n v="75312771"/>
  </r>
  <r>
    <x v="1"/>
    <s v="Import"/>
    <x v="83"/>
    <x v="83"/>
    <x v="83"/>
    <n v="643"/>
    <x v="1"/>
    <s v="RUS"/>
    <s v="Fertilizers"/>
    <n v="26555382"/>
  </r>
  <r>
    <x v="1"/>
    <s v="Import"/>
    <x v="84"/>
    <x v="84"/>
    <x v="84"/>
    <n v="0"/>
    <x v="0"/>
    <s v="WLD"/>
    <s v="Fertilizers"/>
    <n v="16655856"/>
  </r>
  <r>
    <x v="1"/>
    <s v="Import"/>
    <x v="85"/>
    <x v="85"/>
    <x v="85"/>
    <n v="0"/>
    <x v="0"/>
    <s v="WLD"/>
    <s v="Fertilizers"/>
    <n v="95601239"/>
  </r>
  <r>
    <x v="1"/>
    <s v="Import"/>
    <x v="85"/>
    <x v="85"/>
    <x v="85"/>
    <n v="643"/>
    <x v="1"/>
    <s v="RUS"/>
    <s v="Fertilizers"/>
    <n v="5472316"/>
  </r>
  <r>
    <x v="1"/>
    <s v="Import"/>
    <x v="87"/>
    <x v="87"/>
    <x v="87"/>
    <n v="0"/>
    <x v="0"/>
    <s v="WLD"/>
    <s v="Fertilizers"/>
    <n v="606032872"/>
  </r>
  <r>
    <x v="1"/>
    <s v="Import"/>
    <x v="87"/>
    <x v="87"/>
    <x v="87"/>
    <n v="643"/>
    <x v="1"/>
    <s v="RUS"/>
    <s v="Fertilizers"/>
    <n v="1218740"/>
  </r>
  <r>
    <x v="1"/>
    <s v="Import"/>
    <x v="88"/>
    <x v="88"/>
    <x v="88"/>
    <n v="0"/>
    <x v="0"/>
    <s v="WLD"/>
    <s v="Fertilizers"/>
    <n v="91701762"/>
  </r>
  <r>
    <x v="1"/>
    <s v="Import"/>
    <x v="88"/>
    <x v="88"/>
    <x v="88"/>
    <n v="643"/>
    <x v="1"/>
    <s v="RUS"/>
    <s v="Fertilizers"/>
    <n v="12222356"/>
  </r>
  <r>
    <x v="1"/>
    <s v="Import"/>
    <x v="89"/>
    <x v="89"/>
    <x v="89"/>
    <n v="0"/>
    <x v="0"/>
    <s v="WLD"/>
    <s v="Fertilizers"/>
    <n v="447915097"/>
  </r>
  <r>
    <x v="1"/>
    <s v="Import"/>
    <x v="89"/>
    <x v="89"/>
    <x v="89"/>
    <n v="643"/>
    <x v="1"/>
    <s v="RUS"/>
    <s v="Fertilizers"/>
    <n v="62477382"/>
  </r>
  <r>
    <x v="1"/>
    <s v="Import"/>
    <x v="90"/>
    <x v="90"/>
    <x v="90"/>
    <n v="0"/>
    <x v="0"/>
    <s v="WLD"/>
    <s v="Fertilizers"/>
    <n v="578207503"/>
  </r>
  <r>
    <x v="1"/>
    <s v="Import"/>
    <x v="90"/>
    <x v="90"/>
    <x v="90"/>
    <n v="643"/>
    <x v="1"/>
    <s v="RUS"/>
    <s v="Fertilizers"/>
    <n v="261803737"/>
  </r>
  <r>
    <x v="1"/>
    <s v="Import"/>
    <x v="136"/>
    <x v="136"/>
    <x v="136"/>
    <n v="0"/>
    <x v="0"/>
    <s v="WLD"/>
    <s v="Fertilizers"/>
    <n v="709827999"/>
  </r>
  <r>
    <x v="1"/>
    <s v="Import"/>
    <x v="136"/>
    <x v="136"/>
    <x v="136"/>
    <n v="643"/>
    <x v="1"/>
    <s v="RUS"/>
    <s v="Fertilizers"/>
    <n v="1603360"/>
  </r>
  <r>
    <x v="1"/>
    <s v="Import"/>
    <x v="91"/>
    <x v="91"/>
    <x v="91"/>
    <n v="0"/>
    <x v="0"/>
    <s v="WLD"/>
    <s v="Fertilizers"/>
    <n v="1001574988"/>
  </r>
  <r>
    <x v="1"/>
    <s v="Import"/>
    <x v="91"/>
    <x v="91"/>
    <x v="91"/>
    <n v="643"/>
    <x v="1"/>
    <s v="RUS"/>
    <s v="Fertilizers"/>
    <n v="327869327"/>
  </r>
  <r>
    <x v="1"/>
    <s v="Import"/>
    <x v="92"/>
    <x v="92"/>
    <x v="92"/>
    <n v="0"/>
    <x v="0"/>
    <s v="WLD"/>
    <s v="Fertilizers"/>
    <n v="239167642"/>
  </r>
  <r>
    <x v="1"/>
    <s v="Import"/>
    <x v="92"/>
    <x v="92"/>
    <x v="92"/>
    <n v="643"/>
    <x v="1"/>
    <s v="RUS"/>
    <s v="Fertilizers"/>
    <n v="5772535"/>
  </r>
  <r>
    <x v="1"/>
    <s v="Import"/>
    <x v="93"/>
    <x v="93"/>
    <x v="93"/>
    <n v="0"/>
    <x v="0"/>
    <s v="WLD"/>
    <s v="Fertilizers"/>
    <n v="682907084"/>
  </r>
  <r>
    <x v="1"/>
    <s v="Import"/>
    <x v="93"/>
    <x v="93"/>
    <x v="93"/>
    <n v="643"/>
    <x v="1"/>
    <s v="RUS"/>
    <s v="Fertilizers"/>
    <n v="94091893"/>
  </r>
  <r>
    <x v="1"/>
    <s v="Import"/>
    <x v="94"/>
    <x v="94"/>
    <x v="94"/>
    <n v="0"/>
    <x v="0"/>
    <s v="WLD"/>
    <s v="Fertilizers"/>
    <n v="137253637"/>
  </r>
  <r>
    <x v="1"/>
    <s v="Import"/>
    <x v="95"/>
    <x v="95"/>
    <x v="95"/>
    <n v="0"/>
    <x v="0"/>
    <s v="WLD"/>
    <s v="Fertilizers"/>
    <n v="49602330"/>
  </r>
  <r>
    <x v="1"/>
    <s v="Import"/>
    <x v="95"/>
    <x v="95"/>
    <x v="95"/>
    <n v="643"/>
    <x v="1"/>
    <s v="RUS"/>
    <s v="Fertilizers"/>
    <n v="10049578"/>
  </r>
  <r>
    <x v="1"/>
    <s v="Import"/>
    <x v="137"/>
    <x v="137"/>
    <x v="137"/>
    <n v="0"/>
    <x v="0"/>
    <s v="WLD"/>
    <s v="Fertilizers"/>
    <n v="57354003"/>
  </r>
  <r>
    <x v="1"/>
    <s v="Import"/>
    <x v="137"/>
    <x v="137"/>
    <x v="137"/>
    <n v="643"/>
    <x v="1"/>
    <s v="RUS"/>
    <s v="Fertilizers"/>
    <n v="17638926"/>
  </r>
  <r>
    <x v="1"/>
    <s v="Import"/>
    <x v="96"/>
    <x v="96"/>
    <x v="96"/>
    <n v="0"/>
    <x v="0"/>
    <s v="WLD"/>
    <s v="Fertilizers"/>
    <n v="229965352"/>
  </r>
  <r>
    <x v="1"/>
    <s v="Import"/>
    <x v="96"/>
    <x v="96"/>
    <x v="96"/>
    <n v="643"/>
    <x v="1"/>
    <s v="RUS"/>
    <s v="Fertilizers"/>
    <n v="121721820"/>
  </r>
  <r>
    <x v="1"/>
    <s v="Import"/>
    <x v="97"/>
    <x v="97"/>
    <x v="97"/>
    <n v="0"/>
    <x v="0"/>
    <s v="WLD"/>
    <s v="Fertilizers"/>
    <n v="328156"/>
  </r>
  <r>
    <x v="1"/>
    <s v="Import"/>
    <x v="98"/>
    <x v="98"/>
    <x v="98"/>
    <n v="0"/>
    <x v="0"/>
    <s v="WLD"/>
    <s v="Fertilizers"/>
    <n v="7190726032"/>
  </r>
  <r>
    <x v="1"/>
    <s v="Import"/>
    <x v="98"/>
    <x v="98"/>
    <x v="98"/>
    <n v="643"/>
    <x v="1"/>
    <s v="RUS"/>
    <s v="Fertilizers"/>
    <n v="456587410"/>
  </r>
  <r>
    <x v="1"/>
    <s v="Import"/>
    <x v="99"/>
    <x v="99"/>
    <x v="99"/>
    <n v="0"/>
    <x v="0"/>
    <s v="WLD"/>
    <s v="Fertilizers"/>
    <n v="18976480"/>
  </r>
  <r>
    <x v="1"/>
    <s v="Import"/>
    <x v="99"/>
    <x v="99"/>
    <x v="99"/>
    <n v="643"/>
    <x v="1"/>
    <s v="RUS"/>
    <s v="Fertilizers"/>
    <n v="2"/>
  </r>
  <r>
    <x v="1"/>
    <s v="Import"/>
    <x v="100"/>
    <x v="100"/>
    <x v="100"/>
    <n v="0"/>
    <x v="0"/>
    <s v="WLD"/>
    <s v="Fertilizers"/>
    <n v="163884347"/>
  </r>
  <r>
    <x v="1"/>
    <s v="Import"/>
    <x v="100"/>
    <x v="100"/>
    <x v="100"/>
    <n v="643"/>
    <x v="1"/>
    <s v="RUS"/>
    <s v="Fertilizers"/>
    <n v="9305111"/>
  </r>
  <r>
    <x v="1"/>
    <s v="Import"/>
    <x v="101"/>
    <x v="101"/>
    <x v="101"/>
    <n v="0"/>
    <x v="0"/>
    <s v="WLD"/>
    <s v="Fertilizers"/>
    <n v="1021252615"/>
  </r>
  <r>
    <x v="1"/>
    <s v="Import"/>
    <x v="101"/>
    <x v="101"/>
    <x v="101"/>
    <n v="643"/>
    <x v="1"/>
    <s v="RUS"/>
    <s v="Fertilizers"/>
    <n v="98657944"/>
  </r>
  <r>
    <x v="1"/>
    <s v="Import"/>
    <x v="102"/>
    <x v="102"/>
    <x v="102"/>
    <n v="0"/>
    <x v="0"/>
    <s v="WLD"/>
    <s v="Fertilizers"/>
    <n v="58501916"/>
  </r>
  <r>
    <x v="1"/>
    <s v="Import"/>
    <x v="102"/>
    <x v="102"/>
    <x v="102"/>
    <n v="643"/>
    <x v="1"/>
    <s v="RUS"/>
    <s v="Fertilizers"/>
    <n v="6035324"/>
  </r>
  <r>
    <x v="1"/>
    <s v="Import"/>
    <x v="103"/>
    <x v="103"/>
    <x v="103"/>
    <n v="0"/>
    <x v="0"/>
    <s v="WLD"/>
    <s v="Fertilizers"/>
    <n v="572144344"/>
  </r>
  <r>
    <x v="1"/>
    <s v="Import"/>
    <x v="103"/>
    <x v="103"/>
    <x v="103"/>
    <n v="643"/>
    <x v="1"/>
    <s v="RUS"/>
    <s v="Fertilizers"/>
    <n v="70233717"/>
  </r>
  <r>
    <x v="1"/>
    <s v="Import"/>
    <x v="104"/>
    <x v="104"/>
    <x v="104"/>
    <n v="0"/>
    <x v="0"/>
    <s v="WLD"/>
    <s v="Fertilizers"/>
    <n v="197744839"/>
  </r>
  <r>
    <x v="1"/>
    <s v="Import"/>
    <x v="104"/>
    <x v="104"/>
    <x v="104"/>
    <n v="643"/>
    <x v="1"/>
    <s v="RUS"/>
    <s v="Fertilizers"/>
    <n v="25784965"/>
  </r>
  <r>
    <x v="1"/>
    <s v="Import"/>
    <x v="105"/>
    <x v="105"/>
    <x v="105"/>
    <n v="0"/>
    <x v="0"/>
    <s v="WLD"/>
    <s v="Fertilizers"/>
    <n v="1120169559"/>
  </r>
  <r>
    <x v="1"/>
    <s v="Import"/>
    <x v="105"/>
    <x v="105"/>
    <x v="105"/>
    <n v="643"/>
    <x v="1"/>
    <s v="RUS"/>
    <s v="Fertilizers"/>
    <n v="90642851"/>
  </r>
  <r>
    <x v="1"/>
    <s v="Import"/>
    <x v="107"/>
    <x v="107"/>
    <x v="107"/>
    <n v="0"/>
    <x v="0"/>
    <s v="WLD"/>
    <s v="Fertilizers"/>
    <n v="22069525"/>
  </r>
  <r>
    <x v="1"/>
    <s v="Import"/>
    <x v="108"/>
    <x v="108"/>
    <x v="108"/>
    <n v="0"/>
    <x v="0"/>
    <s v="WLD"/>
    <s v="Fertilizers"/>
    <n v="310651687"/>
  </r>
  <r>
    <x v="1"/>
    <s v="Import"/>
    <x v="108"/>
    <x v="108"/>
    <x v="108"/>
    <n v="643"/>
    <x v="1"/>
    <s v="RUS"/>
    <s v="Fertilizers"/>
    <n v="47346319"/>
  </r>
  <r>
    <x v="1"/>
    <s v="Import"/>
    <x v="109"/>
    <x v="109"/>
    <x v="109"/>
    <n v="0"/>
    <x v="0"/>
    <s v="WLD"/>
    <s v="Fertilizers"/>
    <n v="130275750"/>
  </r>
  <r>
    <x v="1"/>
    <s v="Import"/>
    <x v="109"/>
    <x v="109"/>
    <x v="109"/>
    <n v="643"/>
    <x v="1"/>
    <s v="RUS"/>
    <s v="Fertilizers"/>
    <n v="6039408"/>
  </r>
  <r>
    <x v="1"/>
    <s v="Import"/>
    <x v="110"/>
    <x v="110"/>
    <x v="110"/>
    <n v="0"/>
    <x v="0"/>
    <s v="WLD"/>
    <s v="Fertilizers"/>
    <n v="1563681871"/>
  </r>
  <r>
    <x v="1"/>
    <s v="Import"/>
    <x v="110"/>
    <x v="110"/>
    <x v="110"/>
    <n v="643"/>
    <x v="1"/>
    <s v="RUS"/>
    <s v="Fertilizers"/>
    <n v="197701579"/>
  </r>
  <r>
    <x v="1"/>
    <s v="Import"/>
    <x v="111"/>
    <x v="111"/>
    <x v="111"/>
    <n v="0"/>
    <x v="0"/>
    <s v="WLD"/>
    <s v="Fertilizers"/>
    <n v="18425450"/>
  </r>
  <r>
    <x v="1"/>
    <s v="Import"/>
    <x v="112"/>
    <x v="112"/>
    <x v="112"/>
    <n v="0"/>
    <x v="0"/>
    <s v="WLD"/>
    <s v="Fertilizers"/>
    <n v="83867969"/>
  </r>
  <r>
    <x v="1"/>
    <s v="Import"/>
    <x v="112"/>
    <x v="112"/>
    <x v="112"/>
    <n v="643"/>
    <x v="1"/>
    <s v="RUS"/>
    <s v="Fertilizers"/>
    <n v="1826555"/>
  </r>
  <r>
    <x v="1"/>
    <s v="Import"/>
    <x v="113"/>
    <x v="113"/>
    <x v="113"/>
    <n v="0"/>
    <x v="0"/>
    <s v="WLD"/>
    <s v="Fertilizers"/>
    <n v="23516887"/>
  </r>
  <r>
    <x v="1"/>
    <s v="Import"/>
    <x v="113"/>
    <x v="113"/>
    <x v="113"/>
    <n v="643"/>
    <x v="1"/>
    <s v="RUS"/>
    <s v="Fertilizers"/>
    <n v="967809"/>
  </r>
  <r>
    <x v="1"/>
    <s v="Import"/>
    <x v="114"/>
    <x v="114"/>
    <x v="114"/>
    <n v="0"/>
    <x v="0"/>
    <s v="WLD"/>
    <s v="Fertilizers"/>
    <n v="1421802406"/>
  </r>
  <r>
    <x v="1"/>
    <s v="Import"/>
    <x v="114"/>
    <x v="114"/>
    <x v="114"/>
    <n v="643"/>
    <x v="1"/>
    <s v="RUS"/>
    <s v="Fertilizers"/>
    <n v="167149205"/>
  </r>
  <r>
    <x v="1"/>
    <s v="Import"/>
    <x v="115"/>
    <x v="115"/>
    <x v="115"/>
    <n v="0"/>
    <x v="0"/>
    <s v="WLD"/>
    <s v="Fertilizers"/>
    <n v="40634825"/>
  </r>
  <r>
    <x v="1"/>
    <s v="Import"/>
    <x v="115"/>
    <x v="115"/>
    <x v="115"/>
    <n v="643"/>
    <x v="1"/>
    <s v="RUS"/>
    <s v="Fertilizers"/>
    <n v="6144285"/>
  </r>
  <r>
    <x v="1"/>
    <s v="Import"/>
    <x v="116"/>
    <x v="116"/>
    <x v="116"/>
    <n v="0"/>
    <x v="0"/>
    <s v="WLD"/>
    <s v="Fertilizers"/>
    <n v="24072239"/>
  </r>
  <r>
    <x v="1"/>
    <s v="Import"/>
    <x v="116"/>
    <x v="116"/>
    <x v="116"/>
    <n v="643"/>
    <x v="1"/>
    <s v="RUS"/>
    <s v="Fertilizers"/>
    <n v="4933121"/>
  </r>
  <r>
    <x v="1"/>
    <s v="Import"/>
    <x v="117"/>
    <x v="117"/>
    <x v="117"/>
    <n v="0"/>
    <x v="0"/>
    <s v="WLD"/>
    <s v="Fertilizers"/>
    <n v="1095264664"/>
  </r>
  <r>
    <x v="1"/>
    <s v="Import"/>
    <x v="117"/>
    <x v="117"/>
    <x v="117"/>
    <n v="643"/>
    <x v="1"/>
    <s v="RUS"/>
    <s v="Fertilizers"/>
    <n v="110048854"/>
  </r>
  <r>
    <x v="1"/>
    <s v="Import"/>
    <x v="118"/>
    <x v="118"/>
    <x v="118"/>
    <n v="0"/>
    <x v="0"/>
    <s v="WLD"/>
    <s v="Fertilizers"/>
    <n v="137020043"/>
  </r>
  <r>
    <x v="1"/>
    <s v="Import"/>
    <x v="118"/>
    <x v="118"/>
    <x v="118"/>
    <n v="643"/>
    <x v="1"/>
    <s v="RUS"/>
    <s v="Fertilizers"/>
    <n v="23209159"/>
  </r>
  <r>
    <x v="1"/>
    <s v="Import"/>
    <x v="119"/>
    <x v="119"/>
    <x v="119"/>
    <n v="0"/>
    <x v="0"/>
    <s v="WLD"/>
    <s v="Fertilizers"/>
    <n v="7033449372"/>
  </r>
  <r>
    <x v="1"/>
    <s v="Import"/>
    <x v="119"/>
    <x v="119"/>
    <x v="119"/>
    <n v="643"/>
    <x v="1"/>
    <s v="RUS"/>
    <s v="Fertilizers"/>
    <n v="1061360140"/>
  </r>
  <r>
    <x v="1"/>
    <s v="Import"/>
    <x v="120"/>
    <x v="120"/>
    <x v="120"/>
    <n v="0"/>
    <x v="0"/>
    <s v="WLD"/>
    <s v="Fertilizers"/>
    <n v="46352723"/>
  </r>
  <r>
    <x v="1"/>
    <s v="Import"/>
    <x v="120"/>
    <x v="120"/>
    <x v="120"/>
    <n v="643"/>
    <x v="1"/>
    <s v="RUS"/>
    <s v="Fertilizers"/>
    <n v="9150638"/>
  </r>
  <r>
    <x v="1"/>
    <s v="Import"/>
    <x v="121"/>
    <x v="121"/>
    <x v="121"/>
    <n v="0"/>
    <x v="0"/>
    <s v="WLD"/>
    <s v="Fertilizers"/>
    <n v="234642664"/>
  </r>
  <r>
    <x v="1"/>
    <s v="Import"/>
    <x v="121"/>
    <x v="121"/>
    <x v="121"/>
    <n v="643"/>
    <x v="1"/>
    <s v="RUS"/>
    <s v="Fertilizers"/>
    <n v="25496354"/>
  </r>
  <r>
    <x v="1"/>
    <s v="Import"/>
    <x v="122"/>
    <x v="122"/>
    <x v="122"/>
    <n v="0"/>
    <x v="0"/>
    <s v="WLD"/>
    <s v="Fertilizers"/>
    <n v="64133307"/>
  </r>
  <r>
    <x v="1"/>
    <s v="Import"/>
    <x v="122"/>
    <x v="122"/>
    <x v="122"/>
    <n v="643"/>
    <x v="1"/>
    <s v="RUS"/>
    <s v="Fertilizers"/>
    <n v="8155916"/>
  </r>
  <r>
    <x v="1"/>
    <s v="Import"/>
    <x v="123"/>
    <x v="123"/>
    <x v="123"/>
    <n v="0"/>
    <x v="0"/>
    <s v="WLD"/>
    <s v="Fertilizers"/>
    <n v="21983819"/>
  </r>
  <r>
    <x v="1"/>
    <s v="Import"/>
    <x v="124"/>
    <x v="124"/>
    <x v="124"/>
    <n v="0"/>
    <x v="0"/>
    <s v="WLD"/>
    <s v="Fertilizers"/>
    <n v="336243349"/>
  </r>
  <r>
    <x v="1"/>
    <s v="Import"/>
    <x v="124"/>
    <x v="124"/>
    <x v="124"/>
    <n v="643"/>
    <x v="1"/>
    <s v="RUS"/>
    <s v="Fertilizers"/>
    <n v="8336102"/>
  </r>
  <r>
    <x v="2"/>
    <s v="Import"/>
    <x v="0"/>
    <x v="0"/>
    <x v="0"/>
    <n v="0"/>
    <x v="0"/>
    <s v="WLD"/>
    <s v="Fertilizers"/>
    <n v="39509428"/>
  </r>
  <r>
    <x v="2"/>
    <s v="Import"/>
    <x v="0"/>
    <x v="0"/>
    <x v="0"/>
    <n v="643"/>
    <x v="1"/>
    <s v="RUS"/>
    <s v="Fertilizers"/>
    <n v="11371617"/>
  </r>
  <r>
    <x v="2"/>
    <s v="Import"/>
    <x v="3"/>
    <x v="3"/>
    <x v="3"/>
    <n v="0"/>
    <x v="0"/>
    <s v="WLD"/>
    <s v="Fertilizers"/>
    <n v="101312462"/>
  </r>
  <r>
    <x v="2"/>
    <s v="Import"/>
    <x v="3"/>
    <x v="3"/>
    <x v="3"/>
    <n v="643"/>
    <x v="1"/>
    <s v="RUS"/>
    <s v="Fertilizers"/>
    <n v="79515399"/>
  </r>
  <r>
    <x v="2"/>
    <s v="Import"/>
    <x v="4"/>
    <x v="4"/>
    <x v="4"/>
    <n v="0"/>
    <x v="0"/>
    <s v="WLD"/>
    <s v="Fertilizers"/>
    <n v="1117680070"/>
  </r>
  <r>
    <x v="2"/>
    <s v="Import"/>
    <x v="4"/>
    <x v="4"/>
    <x v="4"/>
    <n v="643"/>
    <x v="1"/>
    <s v="RUS"/>
    <s v="Fertilizers"/>
    <n v="88063145"/>
  </r>
  <r>
    <x v="2"/>
    <s v="Import"/>
    <x v="5"/>
    <x v="5"/>
    <x v="5"/>
    <n v="0"/>
    <x v="0"/>
    <s v="WLD"/>
    <s v="Fertilizers"/>
    <n v="1686078980"/>
  </r>
  <r>
    <x v="2"/>
    <s v="Import"/>
    <x v="5"/>
    <x v="5"/>
    <x v="5"/>
    <n v="643"/>
    <x v="1"/>
    <s v="RUS"/>
    <s v="Fertilizers"/>
    <n v="50394544"/>
  </r>
  <r>
    <x v="2"/>
    <s v="Import"/>
    <x v="6"/>
    <x v="6"/>
    <x v="6"/>
    <n v="0"/>
    <x v="0"/>
    <s v="WLD"/>
    <s v="Fertilizers"/>
    <n v="224294824"/>
  </r>
  <r>
    <x v="2"/>
    <s v="Import"/>
    <x v="6"/>
    <x v="6"/>
    <x v="6"/>
    <n v="643"/>
    <x v="1"/>
    <s v="RUS"/>
    <s v="Fertilizers"/>
    <n v="430065"/>
  </r>
  <r>
    <x v="2"/>
    <s v="Import"/>
    <x v="8"/>
    <x v="8"/>
    <x v="8"/>
    <n v="0"/>
    <x v="0"/>
    <s v="WLD"/>
    <s v="Fertilizers"/>
    <n v="24188336"/>
  </r>
  <r>
    <x v="2"/>
    <s v="Import"/>
    <x v="8"/>
    <x v="8"/>
    <x v="8"/>
    <n v="643"/>
    <x v="1"/>
    <s v="RUS"/>
    <s v="Fertilizers"/>
    <n v="11039345"/>
  </r>
  <r>
    <x v="2"/>
    <s v="Import"/>
    <x v="125"/>
    <x v="125"/>
    <x v="125"/>
    <n v="0"/>
    <x v="0"/>
    <s v="WLD"/>
    <s v="Fertilizers"/>
    <n v="2667152"/>
  </r>
  <r>
    <x v="2"/>
    <s v="Import"/>
    <x v="9"/>
    <x v="9"/>
    <x v="9"/>
    <n v="0"/>
    <x v="0"/>
    <s v="WLD"/>
    <s v="Fertilizers"/>
    <n v="833696467"/>
  </r>
  <r>
    <x v="2"/>
    <s v="Import"/>
    <x v="9"/>
    <x v="9"/>
    <x v="9"/>
    <n v="643"/>
    <x v="1"/>
    <s v="RUS"/>
    <s v="Fertilizers"/>
    <n v="72981254"/>
  </r>
  <r>
    <x v="2"/>
    <s v="Import"/>
    <x v="10"/>
    <x v="10"/>
    <x v="10"/>
    <n v="0"/>
    <x v="0"/>
    <s v="WLD"/>
    <s v="Fertilizers"/>
    <n v="803978"/>
  </r>
  <r>
    <x v="2"/>
    <s v="Import"/>
    <x v="11"/>
    <x v="11"/>
    <x v="11"/>
    <n v="0"/>
    <x v="0"/>
    <s v="WLD"/>
    <s v="Fertilizers"/>
    <n v="58827101"/>
  </r>
  <r>
    <x v="2"/>
    <s v="Import"/>
    <x v="11"/>
    <x v="11"/>
    <x v="11"/>
    <n v="643"/>
    <x v="1"/>
    <s v="RUS"/>
    <s v="Fertilizers"/>
    <n v="6730971"/>
  </r>
  <r>
    <x v="2"/>
    <s v="Import"/>
    <x v="12"/>
    <x v="12"/>
    <x v="12"/>
    <n v="0"/>
    <x v="0"/>
    <s v="WLD"/>
    <s v="Fertilizers"/>
    <n v="40952146"/>
  </r>
  <r>
    <x v="2"/>
    <s v="Import"/>
    <x v="12"/>
    <x v="12"/>
    <x v="12"/>
    <n v="643"/>
    <x v="1"/>
    <s v="RUS"/>
    <s v="Fertilizers"/>
    <n v="5022390"/>
  </r>
  <r>
    <x v="2"/>
    <s v="Import"/>
    <x v="13"/>
    <x v="13"/>
    <x v="13"/>
    <n v="0"/>
    <x v="0"/>
    <s v="WLD"/>
    <s v="Fertilizers"/>
    <n v="24964982"/>
  </r>
  <r>
    <x v="2"/>
    <s v="Import"/>
    <x v="14"/>
    <x v="14"/>
    <x v="14"/>
    <n v="0"/>
    <x v="0"/>
    <s v="WLD"/>
    <s v="Fertilizers"/>
    <n v="8707552389"/>
  </r>
  <r>
    <x v="2"/>
    <s v="Import"/>
    <x v="14"/>
    <x v="14"/>
    <x v="14"/>
    <n v="643"/>
    <x v="1"/>
    <s v="RUS"/>
    <s v="Fertilizers"/>
    <n v="1942726247"/>
  </r>
  <r>
    <x v="2"/>
    <s v="Import"/>
    <x v="15"/>
    <x v="15"/>
    <x v="15"/>
    <n v="0"/>
    <x v="0"/>
    <s v="WLD"/>
    <s v="Fertilizers"/>
    <n v="16568752"/>
  </r>
  <r>
    <x v="2"/>
    <s v="Import"/>
    <x v="15"/>
    <x v="15"/>
    <x v="15"/>
    <n v="643"/>
    <x v="1"/>
    <s v="RUS"/>
    <s v="Fertilizers"/>
    <n v="62643"/>
  </r>
  <r>
    <x v="2"/>
    <s v="Import"/>
    <x v="16"/>
    <x v="16"/>
    <x v="16"/>
    <n v="0"/>
    <x v="0"/>
    <s v="WLD"/>
    <s v="Fertilizers"/>
    <n v="2433294"/>
  </r>
  <r>
    <x v="2"/>
    <s v="Import"/>
    <x v="17"/>
    <x v="17"/>
    <x v="17"/>
    <n v="0"/>
    <x v="0"/>
    <s v="WLD"/>
    <s v="Fertilizers"/>
    <n v="230284392"/>
  </r>
  <r>
    <x v="2"/>
    <s v="Import"/>
    <x v="17"/>
    <x v="17"/>
    <x v="17"/>
    <n v="643"/>
    <x v="1"/>
    <s v="RUS"/>
    <s v="Fertilizers"/>
    <n v="25248232"/>
  </r>
  <r>
    <x v="2"/>
    <s v="Import"/>
    <x v="18"/>
    <x v="18"/>
    <x v="18"/>
    <n v="0"/>
    <x v="0"/>
    <s v="WLD"/>
    <s v="Fertilizers"/>
    <n v="391351453"/>
  </r>
  <r>
    <x v="2"/>
    <s v="Import"/>
    <x v="18"/>
    <x v="18"/>
    <x v="18"/>
    <n v="643"/>
    <x v="1"/>
    <s v="RUS"/>
    <s v="Fertilizers"/>
    <n v="10942994"/>
  </r>
  <r>
    <x v="2"/>
    <s v="Import"/>
    <x v="126"/>
    <x v="126"/>
    <x v="126"/>
    <n v="0"/>
    <x v="0"/>
    <s v="WLD"/>
    <s v="Fertilizers"/>
    <n v="34246812"/>
  </r>
  <r>
    <x v="2"/>
    <s v="Import"/>
    <x v="126"/>
    <x v="126"/>
    <x v="126"/>
    <n v="643"/>
    <x v="1"/>
    <s v="RUS"/>
    <s v="Fertilizers"/>
    <n v="2522693"/>
  </r>
  <r>
    <x v="2"/>
    <s v="Import"/>
    <x v="19"/>
    <x v="19"/>
    <x v="19"/>
    <n v="0"/>
    <x v="0"/>
    <s v="WLD"/>
    <s v="Fertilizers"/>
    <n v="73068100"/>
  </r>
  <r>
    <x v="2"/>
    <s v="Import"/>
    <x v="19"/>
    <x v="19"/>
    <x v="19"/>
    <n v="643"/>
    <x v="1"/>
    <s v="RUS"/>
    <s v="Fertilizers"/>
    <n v="63024500"/>
  </r>
  <r>
    <x v="2"/>
    <s v="Import"/>
    <x v="20"/>
    <x v="20"/>
    <x v="20"/>
    <n v="0"/>
    <x v="0"/>
    <s v="WLD"/>
    <s v="Fertilizers"/>
    <n v="209512919"/>
  </r>
  <r>
    <x v="2"/>
    <s v="Import"/>
    <x v="20"/>
    <x v="20"/>
    <x v="20"/>
    <n v="643"/>
    <x v="1"/>
    <s v="RUS"/>
    <s v="Fertilizers"/>
    <n v="57512"/>
  </r>
  <r>
    <x v="2"/>
    <s v="Import"/>
    <x v="21"/>
    <x v="21"/>
    <x v="21"/>
    <n v="0"/>
    <x v="0"/>
    <s v="WLD"/>
    <s v="Fertilizers"/>
    <n v="1457238280"/>
  </r>
  <r>
    <x v="2"/>
    <s v="Import"/>
    <x v="21"/>
    <x v="21"/>
    <x v="21"/>
    <n v="643"/>
    <x v="1"/>
    <s v="RUS"/>
    <s v="Fertilizers"/>
    <n v="146468701"/>
  </r>
  <r>
    <x v="2"/>
    <s v="Import"/>
    <x v="127"/>
    <x v="127"/>
    <x v="127"/>
    <n v="0"/>
    <x v="0"/>
    <s v="WLD"/>
    <s v="Fertilizers"/>
    <n v="551881"/>
  </r>
  <r>
    <x v="2"/>
    <s v="Import"/>
    <x v="138"/>
    <x v="138"/>
    <x v="138"/>
    <n v="0"/>
    <x v="0"/>
    <s v="WLD"/>
    <s v="Fertilizers"/>
    <n v="1472361"/>
  </r>
  <r>
    <x v="2"/>
    <s v="Import"/>
    <x v="128"/>
    <x v="128"/>
    <x v="128"/>
    <n v="0"/>
    <x v="0"/>
    <s v="WLD"/>
    <s v="Fertilizers"/>
    <n v="260298927"/>
  </r>
  <r>
    <x v="2"/>
    <s v="Import"/>
    <x v="128"/>
    <x v="128"/>
    <x v="128"/>
    <n v="643"/>
    <x v="1"/>
    <s v="RUS"/>
    <s v="Fertilizers"/>
    <n v="5650598"/>
  </r>
  <r>
    <x v="2"/>
    <s v="Import"/>
    <x v="22"/>
    <x v="22"/>
    <x v="22"/>
    <n v="0"/>
    <x v="0"/>
    <s v="WLD"/>
    <s v="Fertilizers"/>
    <n v="395416900"/>
  </r>
  <r>
    <x v="2"/>
    <s v="Import"/>
    <x v="22"/>
    <x v="22"/>
    <x v="22"/>
    <n v="643"/>
    <x v="1"/>
    <s v="RUS"/>
    <s v="Fertilizers"/>
    <n v="15404472"/>
  </r>
  <r>
    <x v="2"/>
    <s v="Import"/>
    <x v="23"/>
    <x v="23"/>
    <x v="23"/>
    <n v="0"/>
    <x v="0"/>
    <s v="WLD"/>
    <s v="Fertilizers"/>
    <n v="2906186918"/>
  </r>
  <r>
    <x v="2"/>
    <s v="Import"/>
    <x v="23"/>
    <x v="23"/>
    <x v="23"/>
    <n v="643"/>
    <x v="1"/>
    <s v="RUS"/>
    <s v="Fertilizers"/>
    <n v="660763721"/>
  </r>
  <r>
    <x v="2"/>
    <s v="Import"/>
    <x v="24"/>
    <x v="24"/>
    <x v="24"/>
    <n v="0"/>
    <x v="0"/>
    <s v="WLD"/>
    <s v="Fertilizers"/>
    <n v="641037440"/>
  </r>
  <r>
    <x v="2"/>
    <s v="Import"/>
    <x v="24"/>
    <x v="24"/>
    <x v="24"/>
    <n v="643"/>
    <x v="1"/>
    <s v="RUS"/>
    <s v="Fertilizers"/>
    <n v="123895219"/>
  </r>
  <r>
    <x v="2"/>
    <s v="Import"/>
    <x v="25"/>
    <x v="25"/>
    <x v="25"/>
    <n v="0"/>
    <x v="0"/>
    <s v="WLD"/>
    <s v="Fertilizers"/>
    <n v="455192"/>
  </r>
  <r>
    <x v="2"/>
    <s v="Import"/>
    <x v="26"/>
    <x v="26"/>
    <x v="26"/>
    <n v="0"/>
    <x v="0"/>
    <s v="WLD"/>
    <s v="Fertilizers"/>
    <n v="3316452"/>
  </r>
  <r>
    <x v="2"/>
    <s v="Import"/>
    <x v="26"/>
    <x v="26"/>
    <x v="26"/>
    <n v="643"/>
    <x v="1"/>
    <s v="RUS"/>
    <s v="Fertilizers"/>
    <n v="190193"/>
  </r>
  <r>
    <x v="2"/>
    <s v="Import"/>
    <x v="27"/>
    <x v="27"/>
    <x v="27"/>
    <n v="0"/>
    <x v="0"/>
    <s v="WLD"/>
    <s v="Fertilizers"/>
    <n v="158434498"/>
  </r>
  <r>
    <x v="2"/>
    <s v="Import"/>
    <x v="27"/>
    <x v="27"/>
    <x v="27"/>
    <n v="643"/>
    <x v="1"/>
    <s v="RUS"/>
    <s v="Fertilizers"/>
    <n v="41049657"/>
  </r>
  <r>
    <x v="2"/>
    <s v="Import"/>
    <x v="28"/>
    <x v="28"/>
    <x v="28"/>
    <n v="0"/>
    <x v="0"/>
    <s v="WLD"/>
    <s v="Fertilizers"/>
    <n v="104217487"/>
  </r>
  <r>
    <x v="2"/>
    <s v="Import"/>
    <x v="28"/>
    <x v="28"/>
    <x v="28"/>
    <n v="643"/>
    <x v="1"/>
    <s v="RUS"/>
    <s v="Fertilizers"/>
    <n v="12937596"/>
  </r>
  <r>
    <x v="2"/>
    <s v="Import"/>
    <x v="29"/>
    <x v="29"/>
    <x v="29"/>
    <n v="0"/>
    <x v="0"/>
    <s v="WLD"/>
    <s v="Fertilizers"/>
    <n v="19694550"/>
  </r>
  <r>
    <x v="2"/>
    <s v="Import"/>
    <x v="29"/>
    <x v="29"/>
    <x v="29"/>
    <n v="643"/>
    <x v="1"/>
    <s v="RUS"/>
    <s v="Fertilizers"/>
    <n v="370"/>
  </r>
  <r>
    <x v="2"/>
    <s v="Import"/>
    <x v="30"/>
    <x v="30"/>
    <x v="30"/>
    <n v="0"/>
    <x v="0"/>
    <s v="WLD"/>
    <s v="Fertilizers"/>
    <n v="322300499"/>
  </r>
  <r>
    <x v="2"/>
    <s v="Import"/>
    <x v="30"/>
    <x v="30"/>
    <x v="30"/>
    <n v="643"/>
    <x v="1"/>
    <s v="RUS"/>
    <s v="Fertilizers"/>
    <n v="22254096"/>
  </r>
  <r>
    <x v="2"/>
    <s v="Import"/>
    <x v="129"/>
    <x v="129"/>
    <x v="129"/>
    <n v="0"/>
    <x v="0"/>
    <s v="WLD"/>
    <s v="Fertilizers"/>
    <n v="83678293"/>
  </r>
  <r>
    <x v="2"/>
    <s v="Import"/>
    <x v="129"/>
    <x v="129"/>
    <x v="129"/>
    <n v="643"/>
    <x v="1"/>
    <s v="RUS"/>
    <s v="Fertilizers"/>
    <n v="74128423"/>
  </r>
  <r>
    <x v="2"/>
    <s v="Import"/>
    <x v="31"/>
    <x v="31"/>
    <x v="31"/>
    <n v="0"/>
    <x v="0"/>
    <s v="WLD"/>
    <s v="Fertilizers"/>
    <n v="289067597"/>
  </r>
  <r>
    <x v="2"/>
    <s v="Import"/>
    <x v="31"/>
    <x v="31"/>
    <x v="31"/>
    <n v="643"/>
    <x v="1"/>
    <s v="RUS"/>
    <s v="Fertilizers"/>
    <n v="39670152"/>
  </r>
  <r>
    <x v="2"/>
    <s v="Import"/>
    <x v="32"/>
    <x v="32"/>
    <x v="32"/>
    <n v="0"/>
    <x v="0"/>
    <s v="WLD"/>
    <s v="Fertilizers"/>
    <n v="121845285"/>
  </r>
  <r>
    <x v="2"/>
    <s v="Import"/>
    <x v="32"/>
    <x v="32"/>
    <x v="32"/>
    <n v="643"/>
    <x v="1"/>
    <s v="RUS"/>
    <s v="Fertilizers"/>
    <n v="12299036"/>
  </r>
  <r>
    <x v="2"/>
    <s v="Import"/>
    <x v="33"/>
    <x v="33"/>
    <x v="33"/>
    <n v="0"/>
    <x v="0"/>
    <s v="WLD"/>
    <s v="Fertilizers"/>
    <n v="320857687"/>
  </r>
  <r>
    <x v="2"/>
    <s v="Import"/>
    <x v="33"/>
    <x v="33"/>
    <x v="33"/>
    <n v="643"/>
    <x v="1"/>
    <s v="RUS"/>
    <s v="Fertilizers"/>
    <n v="102435934"/>
  </r>
  <r>
    <x v="2"/>
    <s v="Import"/>
    <x v="34"/>
    <x v="34"/>
    <x v="34"/>
    <n v="0"/>
    <x v="0"/>
    <s v="WLD"/>
    <s v="Fertilizers"/>
    <n v="76030175"/>
  </r>
  <r>
    <x v="2"/>
    <s v="Import"/>
    <x v="34"/>
    <x v="34"/>
    <x v="34"/>
    <n v="643"/>
    <x v="1"/>
    <s v="RUS"/>
    <s v="Fertilizers"/>
    <n v="19642194"/>
  </r>
  <r>
    <x v="2"/>
    <s v="Import"/>
    <x v="130"/>
    <x v="130"/>
    <x v="130"/>
    <n v="0"/>
    <x v="0"/>
    <s v="WLD"/>
    <s v="Fertilizers"/>
    <n v="505882084"/>
  </r>
  <r>
    <x v="2"/>
    <s v="Import"/>
    <x v="35"/>
    <x v="35"/>
    <x v="35"/>
    <n v="0"/>
    <x v="0"/>
    <s v="WLD"/>
    <s v="Fertilizers"/>
    <n v="151912347"/>
  </r>
  <r>
    <x v="2"/>
    <s v="Import"/>
    <x v="35"/>
    <x v="35"/>
    <x v="35"/>
    <n v="643"/>
    <x v="1"/>
    <s v="RUS"/>
    <s v="Fertilizers"/>
    <n v="96886534"/>
  </r>
  <r>
    <x v="2"/>
    <s v="Import"/>
    <x v="36"/>
    <x v="36"/>
    <x v="36"/>
    <n v="0"/>
    <x v="0"/>
    <s v="WLD"/>
    <s v="Fertilizers"/>
    <n v="8463831"/>
  </r>
  <r>
    <x v="2"/>
    <s v="Import"/>
    <x v="37"/>
    <x v="37"/>
    <x v="37"/>
    <n v="0"/>
    <x v="0"/>
    <s v="WLD"/>
    <s v="Fertilizers"/>
    <n v="213485520"/>
  </r>
  <r>
    <x v="2"/>
    <s v="Import"/>
    <x v="37"/>
    <x v="37"/>
    <x v="37"/>
    <n v="643"/>
    <x v="1"/>
    <s v="RUS"/>
    <s v="Fertilizers"/>
    <n v="160359540"/>
  </r>
  <r>
    <x v="2"/>
    <s v="Import"/>
    <x v="38"/>
    <x v="38"/>
    <x v="38"/>
    <n v="0"/>
    <x v="0"/>
    <s v="WLD"/>
    <s v="Fertilizers"/>
    <n v="1894804896"/>
  </r>
  <r>
    <x v="2"/>
    <s v="Import"/>
    <x v="38"/>
    <x v="38"/>
    <x v="38"/>
    <n v="643"/>
    <x v="1"/>
    <s v="RUS"/>
    <s v="Fertilizers"/>
    <n v="47591172"/>
  </r>
  <r>
    <x v="2"/>
    <s v="Import"/>
    <x v="131"/>
    <x v="131"/>
    <x v="131"/>
    <n v="0"/>
    <x v="0"/>
    <s v="WLD"/>
    <s v="Fertilizers"/>
    <n v="1872794"/>
  </r>
  <r>
    <x v="2"/>
    <s v="Import"/>
    <x v="39"/>
    <x v="39"/>
    <x v="39"/>
    <n v="0"/>
    <x v="0"/>
    <s v="WLD"/>
    <s v="Fertilizers"/>
    <n v="19133826"/>
  </r>
  <r>
    <x v="2"/>
    <s v="Import"/>
    <x v="39"/>
    <x v="39"/>
    <x v="39"/>
    <n v="643"/>
    <x v="1"/>
    <s v="RUS"/>
    <s v="Fertilizers"/>
    <n v="10234702"/>
  </r>
  <r>
    <x v="2"/>
    <s v="Import"/>
    <x v="40"/>
    <x v="40"/>
    <x v="40"/>
    <n v="0"/>
    <x v="0"/>
    <s v="WLD"/>
    <s v="Fertilizers"/>
    <n v="1062059848"/>
  </r>
  <r>
    <x v="2"/>
    <s v="Import"/>
    <x v="40"/>
    <x v="40"/>
    <x v="40"/>
    <n v="643"/>
    <x v="1"/>
    <s v="RUS"/>
    <s v="Fertilizers"/>
    <n v="50597917"/>
  </r>
  <r>
    <x v="2"/>
    <s v="Import"/>
    <x v="139"/>
    <x v="139"/>
    <x v="139"/>
    <n v="0"/>
    <x v="0"/>
    <s v="WLD"/>
    <s v="Fertilizers"/>
    <n v="1406"/>
  </r>
  <r>
    <x v="2"/>
    <s v="Import"/>
    <x v="42"/>
    <x v="42"/>
    <x v="42"/>
    <n v="0"/>
    <x v="0"/>
    <s v="WLD"/>
    <s v="Fertilizers"/>
    <n v="256663677"/>
  </r>
  <r>
    <x v="2"/>
    <s v="Import"/>
    <x v="42"/>
    <x v="42"/>
    <x v="42"/>
    <n v="643"/>
    <x v="1"/>
    <s v="RUS"/>
    <s v="Fertilizers"/>
    <n v="16532165"/>
  </r>
  <r>
    <x v="2"/>
    <s v="Import"/>
    <x v="44"/>
    <x v="44"/>
    <x v="44"/>
    <n v="0"/>
    <x v="0"/>
    <s v="WLD"/>
    <s v="Fertilizers"/>
    <n v="285777915"/>
  </r>
  <r>
    <x v="2"/>
    <s v="Import"/>
    <x v="44"/>
    <x v="44"/>
    <x v="44"/>
    <n v="643"/>
    <x v="1"/>
    <s v="RUS"/>
    <s v="Fertilizers"/>
    <n v="37572975"/>
  </r>
  <r>
    <x v="2"/>
    <s v="Import"/>
    <x v="132"/>
    <x v="132"/>
    <x v="132"/>
    <n v="0"/>
    <x v="0"/>
    <s v="WLD"/>
    <s v="Fertilizers"/>
    <n v="24337095"/>
  </r>
  <r>
    <x v="2"/>
    <s v="Import"/>
    <x v="132"/>
    <x v="132"/>
    <x v="132"/>
    <n v="643"/>
    <x v="1"/>
    <s v="RUS"/>
    <s v="Fertilizers"/>
    <n v="57569"/>
  </r>
  <r>
    <x v="2"/>
    <s v="Import"/>
    <x v="46"/>
    <x v="46"/>
    <x v="46"/>
    <n v="0"/>
    <x v="0"/>
    <s v="WLD"/>
    <s v="Fertilizers"/>
    <n v="9730944"/>
  </r>
  <r>
    <x v="2"/>
    <s v="Import"/>
    <x v="47"/>
    <x v="47"/>
    <x v="47"/>
    <n v="0"/>
    <x v="0"/>
    <s v="WLD"/>
    <s v="Fertilizers"/>
    <n v="362673325"/>
  </r>
  <r>
    <x v="2"/>
    <s v="Import"/>
    <x v="47"/>
    <x v="47"/>
    <x v="47"/>
    <n v="643"/>
    <x v="1"/>
    <s v="RUS"/>
    <s v="Fertilizers"/>
    <n v="29687433"/>
  </r>
  <r>
    <x v="2"/>
    <s v="Import"/>
    <x v="48"/>
    <x v="48"/>
    <x v="48"/>
    <n v="0"/>
    <x v="0"/>
    <s v="WLD"/>
    <s v="Fertilizers"/>
    <n v="19619480"/>
  </r>
  <r>
    <x v="2"/>
    <s v="Import"/>
    <x v="49"/>
    <x v="49"/>
    <x v="49"/>
    <n v="0"/>
    <x v="0"/>
    <s v="WLD"/>
    <s v="Fertilizers"/>
    <n v="1337339984"/>
  </r>
  <r>
    <x v="2"/>
    <s v="Import"/>
    <x v="49"/>
    <x v="49"/>
    <x v="49"/>
    <n v="643"/>
    <x v="1"/>
    <s v="RUS"/>
    <s v="Fertilizers"/>
    <n v="210671623"/>
  </r>
  <r>
    <x v="2"/>
    <s v="Import"/>
    <x v="51"/>
    <x v="51"/>
    <x v="51"/>
    <n v="0"/>
    <x v="0"/>
    <s v="WLD"/>
    <s v="Fertilizers"/>
    <n v="464842322"/>
  </r>
  <r>
    <x v="2"/>
    <s v="Import"/>
    <x v="51"/>
    <x v="51"/>
    <x v="51"/>
    <n v="643"/>
    <x v="1"/>
    <s v="RUS"/>
    <s v="Fertilizers"/>
    <n v="99184718"/>
  </r>
  <r>
    <x v="2"/>
    <s v="Import"/>
    <x v="52"/>
    <x v="52"/>
    <x v="52"/>
    <n v="0"/>
    <x v="0"/>
    <s v="WLD"/>
    <s v="Fertilizers"/>
    <n v="76819000"/>
  </r>
  <r>
    <x v="2"/>
    <s v="Import"/>
    <x v="52"/>
    <x v="52"/>
    <x v="52"/>
    <n v="643"/>
    <x v="1"/>
    <s v="RUS"/>
    <s v="Fertilizers"/>
    <n v="12320000"/>
  </r>
  <r>
    <x v="2"/>
    <s v="Import"/>
    <x v="53"/>
    <x v="53"/>
    <x v="53"/>
    <n v="0"/>
    <x v="0"/>
    <s v="WLD"/>
    <s v="Fertilizers"/>
    <n v="928722166"/>
  </r>
  <r>
    <x v="2"/>
    <s v="Import"/>
    <x v="53"/>
    <x v="53"/>
    <x v="53"/>
    <n v="643"/>
    <x v="1"/>
    <s v="RUS"/>
    <s v="Fertilizers"/>
    <n v="48672376"/>
  </r>
  <r>
    <x v="2"/>
    <s v="Import"/>
    <x v="55"/>
    <x v="55"/>
    <x v="55"/>
    <n v="0"/>
    <x v="0"/>
    <s v="WLD"/>
    <s v="Fertilizers"/>
    <n v="9162101"/>
  </r>
  <r>
    <x v="2"/>
    <s v="Import"/>
    <x v="55"/>
    <x v="55"/>
    <x v="55"/>
    <n v="643"/>
    <x v="1"/>
    <s v="RUS"/>
    <s v="Fertilizers"/>
    <n v="59477"/>
  </r>
  <r>
    <x v="2"/>
    <s v="Import"/>
    <x v="56"/>
    <x v="56"/>
    <x v="56"/>
    <n v="0"/>
    <x v="0"/>
    <s v="WLD"/>
    <s v="Fertilizers"/>
    <n v="684549905"/>
  </r>
  <r>
    <x v="2"/>
    <s v="Import"/>
    <x v="56"/>
    <x v="56"/>
    <x v="56"/>
    <n v="643"/>
    <x v="1"/>
    <s v="RUS"/>
    <s v="Fertilizers"/>
    <n v="19823619"/>
  </r>
  <r>
    <x v="2"/>
    <s v="Import"/>
    <x v="57"/>
    <x v="57"/>
    <x v="57"/>
    <n v="0"/>
    <x v="0"/>
    <s v="WLD"/>
    <s v="Fertilizers"/>
    <n v="142510536"/>
  </r>
  <r>
    <x v="2"/>
    <s v="Import"/>
    <x v="57"/>
    <x v="57"/>
    <x v="57"/>
    <n v="643"/>
    <x v="1"/>
    <s v="RUS"/>
    <s v="Fertilizers"/>
    <n v="108598449"/>
  </r>
  <r>
    <x v="2"/>
    <s v="Import"/>
    <x v="58"/>
    <x v="58"/>
    <x v="58"/>
    <n v="0"/>
    <x v="0"/>
    <s v="WLD"/>
    <s v="Fertilizers"/>
    <n v="36237290"/>
  </r>
  <r>
    <x v="2"/>
    <s v="Import"/>
    <x v="58"/>
    <x v="58"/>
    <x v="58"/>
    <n v="643"/>
    <x v="1"/>
    <s v="RUS"/>
    <s v="Fertilizers"/>
    <n v="437657"/>
  </r>
  <r>
    <x v="2"/>
    <s v="Import"/>
    <x v="133"/>
    <x v="133"/>
    <x v="133"/>
    <n v="0"/>
    <x v="0"/>
    <s v="WLD"/>
    <s v="Fertilizers"/>
    <n v="259167054"/>
  </r>
  <r>
    <x v="2"/>
    <s v="Import"/>
    <x v="133"/>
    <x v="133"/>
    <x v="133"/>
    <n v="643"/>
    <x v="1"/>
    <s v="RUS"/>
    <s v="Fertilizers"/>
    <n v="42679693"/>
  </r>
  <r>
    <x v="2"/>
    <s v="Import"/>
    <x v="59"/>
    <x v="59"/>
    <x v="59"/>
    <n v="0"/>
    <x v="0"/>
    <s v="WLD"/>
    <s v="Fertilizers"/>
    <n v="557103985"/>
  </r>
  <r>
    <x v="2"/>
    <s v="Import"/>
    <x v="59"/>
    <x v="59"/>
    <x v="59"/>
    <n v="643"/>
    <x v="1"/>
    <s v="RUS"/>
    <s v="Fertilizers"/>
    <n v="8963833"/>
  </r>
  <r>
    <x v="2"/>
    <s v="Import"/>
    <x v="60"/>
    <x v="60"/>
    <x v="60"/>
    <n v="0"/>
    <x v="0"/>
    <s v="WLD"/>
    <s v="Fertilizers"/>
    <n v="14207997"/>
  </r>
  <r>
    <x v="2"/>
    <s v="Import"/>
    <x v="60"/>
    <x v="60"/>
    <x v="60"/>
    <n v="643"/>
    <x v="1"/>
    <s v="RUS"/>
    <s v="Fertilizers"/>
    <n v="72428"/>
  </r>
  <r>
    <x v="2"/>
    <s v="Import"/>
    <x v="61"/>
    <x v="61"/>
    <x v="61"/>
    <n v="0"/>
    <x v="0"/>
    <s v="WLD"/>
    <s v="Fertilizers"/>
    <n v="33085024"/>
  </r>
  <r>
    <x v="2"/>
    <s v="Import"/>
    <x v="61"/>
    <x v="61"/>
    <x v="61"/>
    <n v="643"/>
    <x v="1"/>
    <s v="RUS"/>
    <s v="Fertilizers"/>
    <n v="14943764"/>
  </r>
  <r>
    <x v="2"/>
    <s v="Import"/>
    <x v="62"/>
    <x v="62"/>
    <x v="62"/>
    <n v="0"/>
    <x v="0"/>
    <s v="WLD"/>
    <s v="Fertilizers"/>
    <n v="77075289"/>
  </r>
  <r>
    <x v="2"/>
    <s v="Import"/>
    <x v="62"/>
    <x v="62"/>
    <x v="62"/>
    <n v="643"/>
    <x v="1"/>
    <s v="RUS"/>
    <s v="Fertilizers"/>
    <n v="39840"/>
  </r>
  <r>
    <x v="2"/>
    <s v="Import"/>
    <x v="63"/>
    <x v="63"/>
    <x v="63"/>
    <n v="0"/>
    <x v="0"/>
    <s v="WLD"/>
    <s v="Fertilizers"/>
    <n v="29370506"/>
  </r>
  <r>
    <x v="2"/>
    <s v="Import"/>
    <x v="63"/>
    <x v="63"/>
    <x v="63"/>
    <n v="643"/>
    <x v="1"/>
    <s v="RUS"/>
    <s v="Fertilizers"/>
    <n v="1581525"/>
  </r>
  <r>
    <x v="2"/>
    <s v="Import"/>
    <x v="64"/>
    <x v="64"/>
    <x v="64"/>
    <n v="0"/>
    <x v="0"/>
    <s v="WLD"/>
    <s v="Fertilizers"/>
    <n v="201777808"/>
  </r>
  <r>
    <x v="2"/>
    <s v="Import"/>
    <x v="64"/>
    <x v="64"/>
    <x v="64"/>
    <n v="643"/>
    <x v="1"/>
    <s v="RUS"/>
    <s v="Fertilizers"/>
    <n v="108446410"/>
  </r>
  <r>
    <x v="2"/>
    <s v="Import"/>
    <x v="65"/>
    <x v="65"/>
    <x v="65"/>
    <n v="0"/>
    <x v="0"/>
    <s v="WLD"/>
    <s v="Fertilizers"/>
    <n v="377557586"/>
  </r>
  <r>
    <x v="2"/>
    <s v="Import"/>
    <x v="65"/>
    <x v="65"/>
    <x v="65"/>
    <n v="643"/>
    <x v="1"/>
    <s v="RUS"/>
    <s v="Fertilizers"/>
    <n v="102942971"/>
  </r>
  <r>
    <x v="2"/>
    <s v="Import"/>
    <x v="66"/>
    <x v="66"/>
    <x v="66"/>
    <n v="0"/>
    <x v="0"/>
    <s v="WLD"/>
    <s v="Fertilizers"/>
    <n v="33700587"/>
  </r>
  <r>
    <x v="2"/>
    <s v="Import"/>
    <x v="67"/>
    <x v="67"/>
    <x v="67"/>
    <n v="0"/>
    <x v="0"/>
    <s v="WLD"/>
    <s v="Fertilizers"/>
    <n v="200401"/>
  </r>
  <r>
    <x v="2"/>
    <s v="Import"/>
    <x v="68"/>
    <x v="68"/>
    <x v="68"/>
    <n v="0"/>
    <x v="0"/>
    <s v="WLD"/>
    <s v="Fertilizers"/>
    <n v="22578368"/>
  </r>
  <r>
    <x v="2"/>
    <s v="Import"/>
    <x v="134"/>
    <x v="134"/>
    <x v="134"/>
    <n v="0"/>
    <x v="0"/>
    <s v="WLD"/>
    <s v="Fertilizers"/>
    <n v="235187695"/>
  </r>
  <r>
    <x v="2"/>
    <s v="Import"/>
    <x v="134"/>
    <x v="134"/>
    <x v="134"/>
    <n v="643"/>
    <x v="1"/>
    <s v="RUS"/>
    <s v="Fertilizers"/>
    <n v="1041702"/>
  </r>
  <r>
    <x v="2"/>
    <s v="Import"/>
    <x v="69"/>
    <x v="69"/>
    <x v="69"/>
    <n v="0"/>
    <x v="0"/>
    <s v="WLD"/>
    <s v="Fertilizers"/>
    <n v="770859188"/>
  </r>
  <r>
    <x v="2"/>
    <s v="Import"/>
    <x v="69"/>
    <x v="69"/>
    <x v="69"/>
    <n v="643"/>
    <x v="1"/>
    <s v="RUS"/>
    <s v="Fertilizers"/>
    <n v="85541567"/>
  </r>
  <r>
    <x v="2"/>
    <s v="Import"/>
    <x v="72"/>
    <x v="72"/>
    <x v="72"/>
    <n v="0"/>
    <x v="0"/>
    <s v="WLD"/>
    <s v="Fertilizers"/>
    <n v="1327461"/>
  </r>
  <r>
    <x v="2"/>
    <s v="Import"/>
    <x v="72"/>
    <x v="72"/>
    <x v="72"/>
    <n v="643"/>
    <x v="1"/>
    <s v="RUS"/>
    <s v="Fertilizers"/>
    <n v="7017"/>
  </r>
  <r>
    <x v="2"/>
    <s v="Import"/>
    <x v="140"/>
    <x v="140"/>
    <x v="140"/>
    <n v="0"/>
    <x v="0"/>
    <s v="WLD"/>
    <s v="Fertilizers"/>
    <n v="17554829"/>
  </r>
  <r>
    <x v="2"/>
    <s v="Import"/>
    <x v="140"/>
    <x v="140"/>
    <x v="140"/>
    <n v="643"/>
    <x v="1"/>
    <s v="RUS"/>
    <s v="Fertilizers"/>
    <n v="516440"/>
  </r>
  <r>
    <x v="2"/>
    <s v="Import"/>
    <x v="73"/>
    <x v="73"/>
    <x v="73"/>
    <n v="0"/>
    <x v="0"/>
    <s v="WLD"/>
    <s v="Fertilizers"/>
    <n v="9765955"/>
  </r>
  <r>
    <x v="2"/>
    <s v="Import"/>
    <x v="73"/>
    <x v="73"/>
    <x v="73"/>
    <n v="643"/>
    <x v="1"/>
    <s v="RUS"/>
    <s v="Fertilizers"/>
    <n v="123639"/>
  </r>
  <r>
    <x v="2"/>
    <s v="Import"/>
    <x v="74"/>
    <x v="74"/>
    <x v="74"/>
    <n v="0"/>
    <x v="0"/>
    <s v="WLD"/>
    <s v="Fertilizers"/>
    <n v="262464517"/>
  </r>
  <r>
    <x v="2"/>
    <s v="Import"/>
    <x v="74"/>
    <x v="74"/>
    <x v="74"/>
    <n v="643"/>
    <x v="1"/>
    <s v="RUS"/>
    <s v="Fertilizers"/>
    <n v="288352"/>
  </r>
  <r>
    <x v="2"/>
    <s v="Import"/>
    <x v="75"/>
    <x v="75"/>
    <x v="75"/>
    <n v="0"/>
    <x v="0"/>
    <s v="WLD"/>
    <s v="Fertilizers"/>
    <n v="39773741"/>
  </r>
  <r>
    <x v="2"/>
    <s v="Import"/>
    <x v="75"/>
    <x v="75"/>
    <x v="75"/>
    <n v="643"/>
    <x v="1"/>
    <s v="RUS"/>
    <s v="Fertilizers"/>
    <n v="37228451"/>
  </r>
  <r>
    <x v="2"/>
    <s v="Import"/>
    <x v="141"/>
    <x v="141"/>
    <x v="141"/>
    <n v="0"/>
    <x v="0"/>
    <s v="WLD"/>
    <s v="Fertilizers"/>
    <n v="73688127"/>
  </r>
  <r>
    <x v="2"/>
    <s v="Import"/>
    <x v="141"/>
    <x v="141"/>
    <x v="141"/>
    <n v="643"/>
    <x v="1"/>
    <s v="RUS"/>
    <s v="Fertilizers"/>
    <n v="47456376"/>
  </r>
  <r>
    <x v="2"/>
    <s v="Import"/>
    <x v="76"/>
    <x v="76"/>
    <x v="76"/>
    <n v="0"/>
    <x v="0"/>
    <s v="WLD"/>
    <s v="Fertilizers"/>
    <n v="3283980"/>
  </r>
  <r>
    <x v="2"/>
    <s v="Import"/>
    <x v="76"/>
    <x v="76"/>
    <x v="76"/>
    <n v="643"/>
    <x v="1"/>
    <s v="RUS"/>
    <s v="Fertilizers"/>
    <n v="123912"/>
  </r>
  <r>
    <x v="2"/>
    <s v="Import"/>
    <x v="77"/>
    <x v="77"/>
    <x v="77"/>
    <n v="0"/>
    <x v="0"/>
    <s v="WLD"/>
    <s v="Fertilizers"/>
    <n v="263376962"/>
  </r>
  <r>
    <x v="2"/>
    <s v="Import"/>
    <x v="77"/>
    <x v="77"/>
    <x v="77"/>
    <n v="643"/>
    <x v="1"/>
    <s v="RUS"/>
    <s v="Fertilizers"/>
    <n v="59541719"/>
  </r>
  <r>
    <x v="2"/>
    <s v="Import"/>
    <x v="78"/>
    <x v="78"/>
    <x v="78"/>
    <n v="0"/>
    <x v="0"/>
    <s v="WLD"/>
    <s v="Fertilizers"/>
    <n v="70900632"/>
  </r>
  <r>
    <x v="2"/>
    <s v="Import"/>
    <x v="78"/>
    <x v="78"/>
    <x v="78"/>
    <n v="643"/>
    <x v="1"/>
    <s v="RUS"/>
    <s v="Fertilizers"/>
    <n v="12434426"/>
  </r>
  <r>
    <x v="2"/>
    <s v="Import"/>
    <x v="79"/>
    <x v="79"/>
    <x v="79"/>
    <n v="0"/>
    <x v="0"/>
    <s v="WLD"/>
    <s v="Fertilizers"/>
    <n v="32516101"/>
  </r>
  <r>
    <x v="2"/>
    <s v="Import"/>
    <x v="79"/>
    <x v="79"/>
    <x v="79"/>
    <n v="643"/>
    <x v="1"/>
    <s v="RUS"/>
    <s v="Fertilizers"/>
    <n v="2381320"/>
  </r>
  <r>
    <x v="2"/>
    <s v="Import"/>
    <x v="80"/>
    <x v="80"/>
    <x v="80"/>
    <n v="0"/>
    <x v="0"/>
    <s v="WLD"/>
    <s v="Fertilizers"/>
    <n v="25613133"/>
  </r>
  <r>
    <x v="2"/>
    <s v="Import"/>
    <x v="80"/>
    <x v="80"/>
    <x v="80"/>
    <n v="643"/>
    <x v="1"/>
    <s v="RUS"/>
    <s v="Fertilizers"/>
    <n v="1149931"/>
  </r>
  <r>
    <x v="2"/>
    <s v="Import"/>
    <x v="81"/>
    <x v="81"/>
    <x v="81"/>
    <n v="0"/>
    <x v="0"/>
    <s v="WLD"/>
    <s v="Fertilizers"/>
    <n v="694871927"/>
  </r>
  <r>
    <x v="2"/>
    <s v="Import"/>
    <x v="81"/>
    <x v="81"/>
    <x v="81"/>
    <n v="643"/>
    <x v="1"/>
    <s v="RUS"/>
    <s v="Fertilizers"/>
    <n v="3330208"/>
  </r>
  <r>
    <x v="2"/>
    <s v="Import"/>
    <x v="82"/>
    <x v="82"/>
    <x v="82"/>
    <n v="0"/>
    <x v="0"/>
    <s v="WLD"/>
    <s v="Fertilizers"/>
    <n v="468173469"/>
  </r>
  <r>
    <x v="2"/>
    <s v="Import"/>
    <x v="82"/>
    <x v="82"/>
    <x v="82"/>
    <n v="643"/>
    <x v="1"/>
    <s v="RUS"/>
    <s v="Fertilizers"/>
    <n v="180009"/>
  </r>
  <r>
    <x v="2"/>
    <s v="Import"/>
    <x v="83"/>
    <x v="83"/>
    <x v="83"/>
    <n v="0"/>
    <x v="0"/>
    <s v="WLD"/>
    <s v="Fertilizers"/>
    <n v="86152876"/>
  </r>
  <r>
    <x v="2"/>
    <s v="Import"/>
    <x v="83"/>
    <x v="83"/>
    <x v="83"/>
    <n v="643"/>
    <x v="1"/>
    <s v="RUS"/>
    <s v="Fertilizers"/>
    <n v="26955475"/>
  </r>
  <r>
    <x v="2"/>
    <s v="Import"/>
    <x v="84"/>
    <x v="84"/>
    <x v="84"/>
    <n v="0"/>
    <x v="0"/>
    <s v="WLD"/>
    <s v="Fertilizers"/>
    <n v="14937311"/>
  </r>
  <r>
    <x v="2"/>
    <s v="Import"/>
    <x v="84"/>
    <x v="84"/>
    <x v="84"/>
    <n v="643"/>
    <x v="1"/>
    <s v="RUS"/>
    <s v="Fertilizers"/>
    <n v="6796524"/>
  </r>
  <r>
    <x v="2"/>
    <s v="Import"/>
    <x v="85"/>
    <x v="85"/>
    <x v="85"/>
    <n v="0"/>
    <x v="0"/>
    <s v="WLD"/>
    <s v="Fertilizers"/>
    <n v="95835112"/>
  </r>
  <r>
    <x v="2"/>
    <s v="Import"/>
    <x v="85"/>
    <x v="85"/>
    <x v="85"/>
    <n v="643"/>
    <x v="1"/>
    <s v="RUS"/>
    <s v="Fertilizers"/>
    <n v="6736499"/>
  </r>
  <r>
    <x v="2"/>
    <s v="Import"/>
    <x v="87"/>
    <x v="87"/>
    <x v="87"/>
    <n v="0"/>
    <x v="0"/>
    <s v="WLD"/>
    <s v="Fertilizers"/>
    <n v="472988964"/>
  </r>
  <r>
    <x v="2"/>
    <s v="Import"/>
    <x v="87"/>
    <x v="87"/>
    <x v="87"/>
    <n v="643"/>
    <x v="1"/>
    <s v="RUS"/>
    <s v="Fertilizers"/>
    <n v="4121914"/>
  </r>
  <r>
    <x v="2"/>
    <s v="Import"/>
    <x v="88"/>
    <x v="88"/>
    <x v="88"/>
    <n v="0"/>
    <x v="0"/>
    <s v="WLD"/>
    <s v="Fertilizers"/>
    <n v="72443102"/>
  </r>
  <r>
    <x v="2"/>
    <s v="Import"/>
    <x v="88"/>
    <x v="88"/>
    <x v="88"/>
    <n v="643"/>
    <x v="1"/>
    <s v="RUS"/>
    <s v="Fertilizers"/>
    <n v="23452120"/>
  </r>
  <r>
    <x v="2"/>
    <s v="Import"/>
    <x v="89"/>
    <x v="89"/>
    <x v="89"/>
    <n v="0"/>
    <x v="0"/>
    <s v="WLD"/>
    <s v="Fertilizers"/>
    <n v="403117112"/>
  </r>
  <r>
    <x v="2"/>
    <s v="Import"/>
    <x v="89"/>
    <x v="89"/>
    <x v="89"/>
    <n v="643"/>
    <x v="1"/>
    <s v="RUS"/>
    <s v="Fertilizers"/>
    <n v="86109278"/>
  </r>
  <r>
    <x v="2"/>
    <s v="Import"/>
    <x v="90"/>
    <x v="90"/>
    <x v="90"/>
    <n v="0"/>
    <x v="0"/>
    <s v="WLD"/>
    <s v="Fertilizers"/>
    <n v="546343870"/>
  </r>
  <r>
    <x v="2"/>
    <s v="Import"/>
    <x v="90"/>
    <x v="90"/>
    <x v="90"/>
    <n v="643"/>
    <x v="1"/>
    <s v="RUS"/>
    <s v="Fertilizers"/>
    <n v="212496562"/>
  </r>
  <r>
    <x v="2"/>
    <s v="Import"/>
    <x v="136"/>
    <x v="136"/>
    <x v="136"/>
    <n v="0"/>
    <x v="0"/>
    <s v="WLD"/>
    <s v="Fertilizers"/>
    <n v="706653951"/>
  </r>
  <r>
    <x v="2"/>
    <s v="Import"/>
    <x v="136"/>
    <x v="136"/>
    <x v="136"/>
    <n v="643"/>
    <x v="1"/>
    <s v="RUS"/>
    <s v="Fertilizers"/>
    <n v="2095888"/>
  </r>
  <r>
    <x v="2"/>
    <s v="Import"/>
    <x v="91"/>
    <x v="91"/>
    <x v="91"/>
    <n v="0"/>
    <x v="0"/>
    <s v="WLD"/>
    <s v="Fertilizers"/>
    <n v="953585474"/>
  </r>
  <r>
    <x v="2"/>
    <s v="Import"/>
    <x v="91"/>
    <x v="91"/>
    <x v="91"/>
    <n v="643"/>
    <x v="1"/>
    <s v="RUS"/>
    <s v="Fertilizers"/>
    <n v="256510123"/>
  </r>
  <r>
    <x v="2"/>
    <s v="Import"/>
    <x v="92"/>
    <x v="92"/>
    <x v="92"/>
    <n v="0"/>
    <x v="0"/>
    <s v="WLD"/>
    <s v="Fertilizers"/>
    <n v="224584544"/>
  </r>
  <r>
    <x v="2"/>
    <s v="Import"/>
    <x v="92"/>
    <x v="92"/>
    <x v="92"/>
    <n v="643"/>
    <x v="1"/>
    <s v="RUS"/>
    <s v="Fertilizers"/>
    <n v="9881799"/>
  </r>
  <r>
    <x v="2"/>
    <s v="Import"/>
    <x v="142"/>
    <x v="142"/>
    <x v="142"/>
    <n v="0"/>
    <x v="0"/>
    <s v="WLD"/>
    <s v="Fertilizers"/>
    <n v="8154665"/>
  </r>
  <r>
    <x v="2"/>
    <s v="Import"/>
    <x v="93"/>
    <x v="93"/>
    <x v="93"/>
    <n v="0"/>
    <x v="0"/>
    <s v="WLD"/>
    <s v="Fertilizers"/>
    <n v="559941299"/>
  </r>
  <r>
    <x v="2"/>
    <s v="Import"/>
    <x v="93"/>
    <x v="93"/>
    <x v="93"/>
    <n v="643"/>
    <x v="1"/>
    <s v="RUS"/>
    <s v="Fertilizers"/>
    <n v="56602633"/>
  </r>
  <r>
    <x v="2"/>
    <s v="Import"/>
    <x v="94"/>
    <x v="94"/>
    <x v="94"/>
    <n v="0"/>
    <x v="0"/>
    <s v="WLD"/>
    <s v="Fertilizers"/>
    <n v="118906257"/>
  </r>
  <r>
    <x v="2"/>
    <s v="Import"/>
    <x v="137"/>
    <x v="137"/>
    <x v="137"/>
    <n v="0"/>
    <x v="0"/>
    <s v="WLD"/>
    <s v="Fertilizers"/>
    <n v="58682627"/>
  </r>
  <r>
    <x v="2"/>
    <s v="Import"/>
    <x v="137"/>
    <x v="137"/>
    <x v="137"/>
    <n v="643"/>
    <x v="1"/>
    <s v="RUS"/>
    <s v="Fertilizers"/>
    <n v="13729768"/>
  </r>
  <r>
    <x v="2"/>
    <s v="Import"/>
    <x v="96"/>
    <x v="96"/>
    <x v="96"/>
    <n v="0"/>
    <x v="0"/>
    <s v="WLD"/>
    <s v="Fertilizers"/>
    <n v="285436369"/>
  </r>
  <r>
    <x v="2"/>
    <s v="Import"/>
    <x v="96"/>
    <x v="96"/>
    <x v="96"/>
    <n v="643"/>
    <x v="1"/>
    <s v="RUS"/>
    <s v="Fertilizers"/>
    <n v="157352677"/>
  </r>
  <r>
    <x v="2"/>
    <s v="Import"/>
    <x v="97"/>
    <x v="97"/>
    <x v="97"/>
    <n v="0"/>
    <x v="0"/>
    <s v="WLD"/>
    <s v="Fertilizers"/>
    <n v="217727"/>
  </r>
  <r>
    <x v="2"/>
    <s v="Import"/>
    <x v="98"/>
    <x v="98"/>
    <x v="98"/>
    <n v="0"/>
    <x v="0"/>
    <s v="WLD"/>
    <s v="Fertilizers"/>
    <n v="7177367513"/>
  </r>
  <r>
    <x v="2"/>
    <s v="Import"/>
    <x v="98"/>
    <x v="98"/>
    <x v="98"/>
    <n v="643"/>
    <x v="1"/>
    <s v="RUS"/>
    <s v="Fertilizers"/>
    <n v="609732393"/>
  </r>
  <r>
    <x v="2"/>
    <s v="Import"/>
    <x v="99"/>
    <x v="99"/>
    <x v="99"/>
    <n v="0"/>
    <x v="0"/>
    <s v="WLD"/>
    <s v="Fertilizers"/>
    <n v="14719446"/>
  </r>
  <r>
    <x v="2"/>
    <s v="Import"/>
    <x v="99"/>
    <x v="99"/>
    <x v="99"/>
    <n v="643"/>
    <x v="1"/>
    <s v="RUS"/>
    <s v="Fertilizers"/>
    <n v="0"/>
  </r>
  <r>
    <x v="2"/>
    <s v="Import"/>
    <x v="100"/>
    <x v="100"/>
    <x v="100"/>
    <n v="0"/>
    <x v="0"/>
    <s v="WLD"/>
    <s v="Fertilizers"/>
    <n v="143807973"/>
  </r>
  <r>
    <x v="2"/>
    <s v="Import"/>
    <x v="100"/>
    <x v="100"/>
    <x v="100"/>
    <n v="643"/>
    <x v="1"/>
    <s v="RUS"/>
    <s v="Fertilizers"/>
    <n v="7510588"/>
  </r>
  <r>
    <x v="2"/>
    <s v="Import"/>
    <x v="101"/>
    <x v="101"/>
    <x v="101"/>
    <n v="0"/>
    <x v="0"/>
    <s v="WLD"/>
    <s v="Fertilizers"/>
    <n v="948159055"/>
  </r>
  <r>
    <x v="2"/>
    <s v="Import"/>
    <x v="101"/>
    <x v="101"/>
    <x v="101"/>
    <n v="643"/>
    <x v="1"/>
    <s v="RUS"/>
    <s v="Fertilizers"/>
    <n v="111109401"/>
  </r>
  <r>
    <x v="2"/>
    <s v="Import"/>
    <x v="102"/>
    <x v="102"/>
    <x v="102"/>
    <n v="0"/>
    <x v="0"/>
    <s v="WLD"/>
    <s v="Fertilizers"/>
    <n v="79450049"/>
  </r>
  <r>
    <x v="2"/>
    <s v="Import"/>
    <x v="102"/>
    <x v="102"/>
    <x v="102"/>
    <n v="643"/>
    <x v="1"/>
    <s v="RUS"/>
    <s v="Fertilizers"/>
    <n v="19271023"/>
  </r>
  <r>
    <x v="2"/>
    <s v="Import"/>
    <x v="103"/>
    <x v="103"/>
    <x v="103"/>
    <n v="0"/>
    <x v="0"/>
    <s v="WLD"/>
    <s v="Fertilizers"/>
    <n v="515321719"/>
  </r>
  <r>
    <x v="2"/>
    <s v="Import"/>
    <x v="103"/>
    <x v="103"/>
    <x v="103"/>
    <n v="643"/>
    <x v="1"/>
    <s v="RUS"/>
    <s v="Fertilizers"/>
    <n v="57981379"/>
  </r>
  <r>
    <x v="2"/>
    <s v="Import"/>
    <x v="104"/>
    <x v="104"/>
    <x v="104"/>
    <n v="0"/>
    <x v="0"/>
    <s v="WLD"/>
    <s v="Fertilizers"/>
    <n v="235713611"/>
  </r>
  <r>
    <x v="2"/>
    <s v="Import"/>
    <x v="104"/>
    <x v="104"/>
    <x v="104"/>
    <n v="643"/>
    <x v="1"/>
    <s v="RUS"/>
    <s v="Fertilizers"/>
    <n v="8544675"/>
  </r>
  <r>
    <x v="2"/>
    <s v="Import"/>
    <x v="105"/>
    <x v="105"/>
    <x v="105"/>
    <n v="0"/>
    <x v="0"/>
    <s v="WLD"/>
    <s v="Fertilizers"/>
    <n v="1055362725"/>
  </r>
  <r>
    <x v="2"/>
    <s v="Import"/>
    <x v="105"/>
    <x v="105"/>
    <x v="105"/>
    <n v="643"/>
    <x v="1"/>
    <s v="RUS"/>
    <s v="Fertilizers"/>
    <n v="57314013"/>
  </r>
  <r>
    <x v="2"/>
    <s v="Import"/>
    <x v="107"/>
    <x v="107"/>
    <x v="107"/>
    <n v="0"/>
    <x v="0"/>
    <s v="WLD"/>
    <s v="Fertilizers"/>
    <n v="22454119"/>
  </r>
  <r>
    <x v="2"/>
    <s v="Import"/>
    <x v="108"/>
    <x v="108"/>
    <x v="108"/>
    <n v="0"/>
    <x v="0"/>
    <s v="WLD"/>
    <s v="Fertilizers"/>
    <n v="297370614"/>
  </r>
  <r>
    <x v="2"/>
    <s v="Import"/>
    <x v="108"/>
    <x v="108"/>
    <x v="108"/>
    <n v="643"/>
    <x v="1"/>
    <s v="RUS"/>
    <s v="Fertilizers"/>
    <n v="42369700"/>
  </r>
  <r>
    <x v="2"/>
    <s v="Import"/>
    <x v="109"/>
    <x v="109"/>
    <x v="109"/>
    <n v="0"/>
    <x v="0"/>
    <s v="WLD"/>
    <s v="Fertilizers"/>
    <n v="122043429"/>
  </r>
  <r>
    <x v="2"/>
    <s v="Import"/>
    <x v="109"/>
    <x v="109"/>
    <x v="109"/>
    <n v="643"/>
    <x v="1"/>
    <s v="RUS"/>
    <s v="Fertilizers"/>
    <n v="5784290"/>
  </r>
  <r>
    <x v="2"/>
    <s v="Import"/>
    <x v="110"/>
    <x v="110"/>
    <x v="110"/>
    <n v="0"/>
    <x v="0"/>
    <s v="WLD"/>
    <s v="Fertilizers"/>
    <n v="1509192867"/>
  </r>
  <r>
    <x v="2"/>
    <s v="Import"/>
    <x v="110"/>
    <x v="110"/>
    <x v="110"/>
    <n v="643"/>
    <x v="1"/>
    <s v="RUS"/>
    <s v="Fertilizers"/>
    <n v="167598216"/>
  </r>
  <r>
    <x v="2"/>
    <s v="Import"/>
    <x v="111"/>
    <x v="111"/>
    <x v="111"/>
    <n v="0"/>
    <x v="0"/>
    <s v="WLD"/>
    <s v="Fertilizers"/>
    <n v="34462422"/>
  </r>
  <r>
    <x v="2"/>
    <s v="Import"/>
    <x v="111"/>
    <x v="111"/>
    <x v="111"/>
    <n v="643"/>
    <x v="1"/>
    <s v="RUS"/>
    <s v="Fertilizers"/>
    <n v="4547778"/>
  </r>
  <r>
    <x v="2"/>
    <s v="Import"/>
    <x v="112"/>
    <x v="112"/>
    <x v="112"/>
    <n v="0"/>
    <x v="0"/>
    <s v="WLD"/>
    <s v="Fertilizers"/>
    <n v="70143770"/>
  </r>
  <r>
    <x v="2"/>
    <s v="Import"/>
    <x v="112"/>
    <x v="112"/>
    <x v="112"/>
    <n v="643"/>
    <x v="1"/>
    <s v="RUS"/>
    <s v="Fertilizers"/>
    <n v="2626108"/>
  </r>
  <r>
    <x v="2"/>
    <s v="Import"/>
    <x v="114"/>
    <x v="114"/>
    <x v="114"/>
    <n v="0"/>
    <x v="0"/>
    <s v="WLD"/>
    <s v="Fertilizers"/>
    <n v="1129054471"/>
  </r>
  <r>
    <x v="2"/>
    <s v="Import"/>
    <x v="114"/>
    <x v="114"/>
    <x v="114"/>
    <n v="643"/>
    <x v="1"/>
    <s v="RUS"/>
    <s v="Fertilizers"/>
    <n v="78361179"/>
  </r>
  <r>
    <x v="2"/>
    <s v="Import"/>
    <x v="115"/>
    <x v="115"/>
    <x v="115"/>
    <n v="0"/>
    <x v="0"/>
    <s v="WLD"/>
    <s v="Fertilizers"/>
    <n v="32469713"/>
  </r>
  <r>
    <x v="2"/>
    <s v="Import"/>
    <x v="115"/>
    <x v="115"/>
    <x v="115"/>
    <n v="643"/>
    <x v="1"/>
    <s v="RUS"/>
    <s v="Fertilizers"/>
    <n v="5108017"/>
  </r>
  <r>
    <x v="2"/>
    <s v="Import"/>
    <x v="143"/>
    <x v="143"/>
    <x v="143"/>
    <n v="0"/>
    <x v="0"/>
    <s v="WLD"/>
    <s v="Fertilizers"/>
    <n v="840697489"/>
  </r>
  <r>
    <x v="2"/>
    <s v="Import"/>
    <x v="143"/>
    <x v="143"/>
    <x v="143"/>
    <n v="643"/>
    <x v="1"/>
    <s v="RUS"/>
    <s v="Fertilizers"/>
    <n v="65689"/>
  </r>
  <r>
    <x v="2"/>
    <s v="Import"/>
    <x v="116"/>
    <x v="116"/>
    <x v="116"/>
    <n v="0"/>
    <x v="0"/>
    <s v="WLD"/>
    <s v="Fertilizers"/>
    <n v="29288940"/>
  </r>
  <r>
    <x v="2"/>
    <s v="Import"/>
    <x v="116"/>
    <x v="116"/>
    <x v="116"/>
    <n v="643"/>
    <x v="1"/>
    <s v="RUS"/>
    <s v="Fertilizers"/>
    <n v="7325991"/>
  </r>
  <r>
    <x v="2"/>
    <s v="Import"/>
    <x v="117"/>
    <x v="117"/>
    <x v="117"/>
    <n v="0"/>
    <x v="0"/>
    <s v="WLD"/>
    <s v="Fertilizers"/>
    <n v="954506788"/>
  </r>
  <r>
    <x v="2"/>
    <s v="Import"/>
    <x v="117"/>
    <x v="117"/>
    <x v="117"/>
    <n v="643"/>
    <x v="1"/>
    <s v="RUS"/>
    <s v="Fertilizers"/>
    <n v="94196114"/>
  </r>
  <r>
    <x v="2"/>
    <s v="Import"/>
    <x v="118"/>
    <x v="118"/>
    <x v="118"/>
    <n v="0"/>
    <x v="0"/>
    <s v="WLD"/>
    <s v="Fertilizers"/>
    <n v="201186524"/>
  </r>
  <r>
    <x v="2"/>
    <s v="Import"/>
    <x v="118"/>
    <x v="118"/>
    <x v="118"/>
    <n v="643"/>
    <x v="1"/>
    <s v="RUS"/>
    <s v="Fertilizers"/>
    <n v="25677788"/>
  </r>
  <r>
    <x v="2"/>
    <s v="Import"/>
    <x v="119"/>
    <x v="119"/>
    <x v="119"/>
    <n v="0"/>
    <x v="0"/>
    <s v="WLD"/>
    <s v="Fertilizers"/>
    <n v="5795159588"/>
  </r>
  <r>
    <x v="2"/>
    <s v="Import"/>
    <x v="119"/>
    <x v="119"/>
    <x v="119"/>
    <n v="643"/>
    <x v="1"/>
    <s v="RUS"/>
    <s v="Fertilizers"/>
    <n v="700314497"/>
  </r>
  <r>
    <x v="2"/>
    <s v="Import"/>
    <x v="120"/>
    <x v="120"/>
    <x v="120"/>
    <n v="0"/>
    <x v="0"/>
    <s v="WLD"/>
    <s v="Fertilizers"/>
    <n v="77809439"/>
  </r>
  <r>
    <x v="2"/>
    <s v="Import"/>
    <x v="120"/>
    <x v="120"/>
    <x v="120"/>
    <n v="643"/>
    <x v="1"/>
    <s v="RUS"/>
    <s v="Fertilizers"/>
    <n v="8167057"/>
  </r>
  <r>
    <x v="2"/>
    <s v="Import"/>
    <x v="121"/>
    <x v="121"/>
    <x v="121"/>
    <n v="0"/>
    <x v="0"/>
    <s v="WLD"/>
    <s v="Fertilizers"/>
    <n v="233274783"/>
  </r>
  <r>
    <x v="2"/>
    <s v="Import"/>
    <x v="121"/>
    <x v="121"/>
    <x v="121"/>
    <n v="643"/>
    <x v="1"/>
    <s v="RUS"/>
    <s v="Fertilizers"/>
    <n v="41252453"/>
  </r>
  <r>
    <x v="2"/>
    <s v="Import"/>
    <x v="122"/>
    <x v="122"/>
    <x v="122"/>
    <n v="0"/>
    <x v="0"/>
    <s v="WLD"/>
    <s v="Fertilizers"/>
    <n v="108064183"/>
  </r>
  <r>
    <x v="2"/>
    <s v="Import"/>
    <x v="122"/>
    <x v="122"/>
    <x v="122"/>
    <n v="643"/>
    <x v="1"/>
    <s v="RUS"/>
    <s v="Fertilizers"/>
    <n v="15106378"/>
  </r>
  <r>
    <x v="2"/>
    <s v="Import"/>
    <x v="124"/>
    <x v="124"/>
    <x v="124"/>
    <n v="0"/>
    <x v="0"/>
    <s v="WLD"/>
    <s v="Fertilizers"/>
    <n v="410954360"/>
  </r>
  <r>
    <x v="2"/>
    <s v="Import"/>
    <x v="124"/>
    <x v="124"/>
    <x v="124"/>
    <n v="643"/>
    <x v="1"/>
    <s v="RUS"/>
    <s v="Fertilizers"/>
    <n v="2734828"/>
  </r>
  <r>
    <x v="0"/>
    <s v="Import"/>
    <x v="144"/>
    <x v="144"/>
    <x v="144"/>
    <n v="0"/>
    <x v="0"/>
    <s v="WLD"/>
    <s v="Fertilizers"/>
    <n v="117607292"/>
  </r>
  <r>
    <x v="0"/>
    <s v="Import"/>
    <x v="145"/>
    <x v="145"/>
    <x v="145"/>
    <n v="0"/>
    <x v="0"/>
    <s v="WLD"/>
    <s v="Fertilizers"/>
    <n v="4034812"/>
  </r>
  <r>
    <x v="0"/>
    <s v="Import"/>
    <x v="146"/>
    <x v="146"/>
    <x v="146"/>
    <n v="0"/>
    <x v="0"/>
    <s v="WLD"/>
    <s v="Fertilizers"/>
    <n v="2577819"/>
  </r>
  <r>
    <x v="0"/>
    <s v="Import"/>
    <x v="146"/>
    <x v="146"/>
    <x v="146"/>
    <n v="643"/>
    <x v="1"/>
    <s v="RUS"/>
    <s v="Fertilizers"/>
    <n v="14386"/>
  </r>
  <r>
    <x v="0"/>
    <s v="Import"/>
    <x v="126"/>
    <x v="126"/>
    <x v="126"/>
    <n v="0"/>
    <x v="0"/>
    <s v="WLD"/>
    <s v="Fertilizers"/>
    <n v="36199795"/>
  </r>
  <r>
    <x v="0"/>
    <s v="Import"/>
    <x v="126"/>
    <x v="126"/>
    <x v="126"/>
    <n v="643"/>
    <x v="1"/>
    <s v="RUS"/>
    <s v="Fertilizers"/>
    <n v="2217569"/>
  </r>
  <r>
    <x v="0"/>
    <s v="Import"/>
    <x v="147"/>
    <x v="147"/>
    <x v="147"/>
    <n v="0"/>
    <x v="0"/>
    <s v="WLD"/>
    <s v="Fertilizers"/>
    <n v="70730990"/>
  </r>
  <r>
    <x v="0"/>
    <s v="Import"/>
    <x v="147"/>
    <x v="147"/>
    <x v="147"/>
    <n v="643"/>
    <x v="1"/>
    <s v="RUS"/>
    <s v="Fertilizers"/>
    <n v="22325894"/>
  </r>
  <r>
    <x v="0"/>
    <s v="Import"/>
    <x v="127"/>
    <x v="127"/>
    <x v="127"/>
    <n v="0"/>
    <x v="0"/>
    <s v="WLD"/>
    <s v="Fertilizers"/>
    <n v="410620"/>
  </r>
  <r>
    <x v="0"/>
    <s v="Import"/>
    <x v="148"/>
    <x v="148"/>
    <x v="148"/>
    <n v="0"/>
    <x v="0"/>
    <s v="WLD"/>
    <s v="Fertilizers"/>
    <n v="317282"/>
  </r>
  <r>
    <x v="0"/>
    <s v="Import"/>
    <x v="148"/>
    <x v="148"/>
    <x v="148"/>
    <n v="643"/>
    <x v="1"/>
    <s v="RUS"/>
    <s v="Fertilizers"/>
    <n v="221333"/>
  </r>
  <r>
    <x v="0"/>
    <s v="Import"/>
    <x v="149"/>
    <x v="149"/>
    <x v="149"/>
    <n v="0"/>
    <x v="0"/>
    <s v="WLD"/>
    <s v="Fertilizers"/>
    <n v="57507654"/>
  </r>
  <r>
    <x v="0"/>
    <s v="Import"/>
    <x v="149"/>
    <x v="149"/>
    <x v="149"/>
    <n v="643"/>
    <x v="1"/>
    <s v="RUS"/>
    <s v="Fertilizers"/>
    <n v="23140183"/>
  </r>
  <r>
    <x v="0"/>
    <s v="Import"/>
    <x v="129"/>
    <x v="129"/>
    <x v="129"/>
    <n v="0"/>
    <x v="0"/>
    <s v="WLD"/>
    <s v="Fertilizers"/>
    <n v="67260790"/>
  </r>
  <r>
    <x v="0"/>
    <s v="Import"/>
    <x v="130"/>
    <x v="130"/>
    <x v="130"/>
    <n v="0"/>
    <x v="0"/>
    <s v="WLD"/>
    <s v="Fertilizers"/>
    <n v="422866908"/>
  </r>
  <r>
    <x v="0"/>
    <s v="Import"/>
    <x v="130"/>
    <x v="130"/>
    <x v="130"/>
    <n v="643"/>
    <x v="1"/>
    <s v="RUS"/>
    <s v="Fertilizers"/>
    <n v="17093418"/>
  </r>
  <r>
    <x v="0"/>
    <s v="Import"/>
    <x v="131"/>
    <x v="131"/>
    <x v="131"/>
    <n v="0"/>
    <x v="0"/>
    <s v="WLD"/>
    <s v="Fertilizers"/>
    <n v="1751712"/>
  </r>
  <r>
    <x v="0"/>
    <s v="Import"/>
    <x v="150"/>
    <x v="150"/>
    <x v="150"/>
    <n v="0"/>
    <x v="0"/>
    <s v="WLD"/>
    <s v="Fertilizers"/>
    <n v="3994449"/>
  </r>
  <r>
    <x v="0"/>
    <s v="Import"/>
    <x v="150"/>
    <x v="150"/>
    <x v="150"/>
    <n v="643"/>
    <x v="1"/>
    <s v="RUS"/>
    <s v="Fertilizers"/>
    <n v="393392"/>
  </r>
  <r>
    <x v="0"/>
    <s v="Import"/>
    <x v="151"/>
    <x v="151"/>
    <x v="151"/>
    <n v="0"/>
    <x v="0"/>
    <s v="WLD"/>
    <s v="Fertilizers"/>
    <n v="4757664"/>
  </r>
  <r>
    <x v="0"/>
    <s v="Import"/>
    <x v="139"/>
    <x v="139"/>
    <x v="139"/>
    <n v="0"/>
    <x v="0"/>
    <s v="WLD"/>
    <s v="Fertilizers"/>
    <n v="6597"/>
  </r>
  <r>
    <x v="0"/>
    <s v="Import"/>
    <x v="152"/>
    <x v="152"/>
    <x v="152"/>
    <n v="0"/>
    <x v="0"/>
    <s v="WLD"/>
    <s v="Fertilizers"/>
    <n v="519017"/>
  </r>
  <r>
    <x v="0"/>
    <s v="Import"/>
    <x v="133"/>
    <x v="133"/>
    <x v="133"/>
    <n v="0"/>
    <x v="0"/>
    <s v="WLD"/>
    <s v="Fertilizers"/>
    <n v="233120182"/>
  </r>
  <r>
    <x v="0"/>
    <s v="Import"/>
    <x v="133"/>
    <x v="133"/>
    <x v="133"/>
    <n v="643"/>
    <x v="1"/>
    <s v="RUS"/>
    <s v="Fertilizers"/>
    <n v="32349242"/>
  </r>
  <r>
    <x v="0"/>
    <s v="Import"/>
    <x v="153"/>
    <x v="153"/>
    <x v="153"/>
    <n v="0"/>
    <x v="0"/>
    <s v="WLD"/>
    <s v="Fertilizers"/>
    <n v="6331429"/>
  </r>
  <r>
    <x v="0"/>
    <s v="Import"/>
    <x v="134"/>
    <x v="134"/>
    <x v="134"/>
    <n v="0"/>
    <x v="0"/>
    <s v="WLD"/>
    <s v="Fertilizers"/>
    <n v="192138782"/>
  </r>
  <r>
    <x v="0"/>
    <s v="Import"/>
    <x v="134"/>
    <x v="134"/>
    <x v="134"/>
    <n v="643"/>
    <x v="1"/>
    <s v="RUS"/>
    <s v="Fertilizers"/>
    <n v="1551017"/>
  </r>
  <r>
    <x v="0"/>
    <s v="Import"/>
    <x v="140"/>
    <x v="140"/>
    <x v="140"/>
    <n v="0"/>
    <x v="0"/>
    <s v="WLD"/>
    <s v="Fertilizers"/>
    <n v="18823918"/>
  </r>
  <r>
    <x v="0"/>
    <s v="Import"/>
    <x v="154"/>
    <x v="154"/>
    <x v="154"/>
    <n v="0"/>
    <x v="0"/>
    <s v="WLD"/>
    <s v="Fertilizers"/>
    <n v="1567452571"/>
  </r>
  <r>
    <x v="0"/>
    <s v="Import"/>
    <x v="154"/>
    <x v="154"/>
    <x v="154"/>
    <n v="643"/>
    <x v="1"/>
    <s v="RUS"/>
    <s v="Fertilizers"/>
    <n v="441725205"/>
  </r>
  <r>
    <x v="0"/>
    <s v="Import"/>
    <x v="141"/>
    <x v="141"/>
    <x v="141"/>
    <n v="0"/>
    <x v="0"/>
    <s v="WLD"/>
    <s v="Fertilizers"/>
    <n v="87482821"/>
  </r>
  <r>
    <x v="0"/>
    <s v="Import"/>
    <x v="141"/>
    <x v="141"/>
    <x v="141"/>
    <n v="643"/>
    <x v="1"/>
    <s v="RUS"/>
    <s v="Fertilizers"/>
    <n v="69086703"/>
  </r>
  <r>
    <x v="0"/>
    <s v="Import"/>
    <x v="135"/>
    <x v="135"/>
    <x v="135"/>
    <n v="0"/>
    <x v="0"/>
    <s v="WLD"/>
    <s v="Fertilizers"/>
    <n v="166400877"/>
  </r>
  <r>
    <x v="0"/>
    <s v="Import"/>
    <x v="155"/>
    <x v="155"/>
    <x v="155"/>
    <n v="0"/>
    <x v="0"/>
    <s v="WLD"/>
    <s v="Fertilizers"/>
    <n v="521989"/>
  </r>
  <r>
    <x v="0"/>
    <s v="Import"/>
    <x v="156"/>
    <x v="156"/>
    <x v="156"/>
    <n v="0"/>
    <x v="0"/>
    <s v="WLD"/>
    <s v="Fertilizers"/>
    <n v="175150258"/>
  </r>
  <r>
    <x v="0"/>
    <s v="Import"/>
    <x v="156"/>
    <x v="156"/>
    <x v="156"/>
    <n v="643"/>
    <x v="1"/>
    <s v="RUS"/>
    <s v="Fertilizers"/>
    <n v="9203336"/>
  </r>
  <r>
    <x v="0"/>
    <s v="Import"/>
    <x v="136"/>
    <x v="136"/>
    <x v="136"/>
    <n v="0"/>
    <x v="0"/>
    <s v="WLD"/>
    <s v="Fertilizers"/>
    <n v="617771420"/>
  </r>
  <r>
    <x v="0"/>
    <s v="Import"/>
    <x v="136"/>
    <x v="136"/>
    <x v="136"/>
    <n v="643"/>
    <x v="1"/>
    <s v="RUS"/>
    <s v="Fertilizers"/>
    <n v="317759"/>
  </r>
  <r>
    <x v="0"/>
    <s v="Import"/>
    <x v="142"/>
    <x v="142"/>
    <x v="142"/>
    <n v="0"/>
    <x v="0"/>
    <s v="WLD"/>
    <s v="Fertilizers"/>
    <n v="6222664"/>
  </r>
  <r>
    <x v="0"/>
    <s v="Import"/>
    <x v="157"/>
    <x v="157"/>
    <x v="157"/>
    <n v="0"/>
    <x v="0"/>
    <s v="WLD"/>
    <s v="Fertilizers"/>
    <n v="1486049"/>
  </r>
  <r>
    <x v="0"/>
    <s v="Import"/>
    <x v="158"/>
    <x v="158"/>
    <x v="158"/>
    <n v="0"/>
    <x v="0"/>
    <s v="WLD"/>
    <s v="Fertilizers"/>
    <n v="86907362"/>
  </r>
  <r>
    <x v="0"/>
    <s v="Import"/>
    <x v="158"/>
    <x v="158"/>
    <x v="158"/>
    <n v="643"/>
    <x v="1"/>
    <s v="RUS"/>
    <s v="Fertilizers"/>
    <n v="350632"/>
  </r>
  <r>
    <x v="0"/>
    <s v="Import"/>
    <x v="137"/>
    <x v="137"/>
    <x v="137"/>
    <n v="0"/>
    <x v="0"/>
    <s v="WLD"/>
    <s v="Fertilizers"/>
    <n v="39486645"/>
  </r>
  <r>
    <x v="0"/>
    <s v="Import"/>
    <x v="137"/>
    <x v="137"/>
    <x v="137"/>
    <n v="643"/>
    <x v="1"/>
    <s v="RUS"/>
    <s v="Fertilizers"/>
    <n v="10431891"/>
  </r>
  <r>
    <x v="0"/>
    <s v="Import"/>
    <x v="159"/>
    <x v="159"/>
    <x v="159"/>
    <n v="0"/>
    <x v="0"/>
    <s v="WLD"/>
    <s v="Fertilizers"/>
    <n v="5806595"/>
  </r>
  <r>
    <x v="0"/>
    <s v="Import"/>
    <x v="160"/>
    <x v="160"/>
    <x v="160"/>
    <n v="0"/>
    <x v="0"/>
    <s v="WLD"/>
    <s v="Fertilizers"/>
    <n v="30690580"/>
  </r>
  <r>
    <x v="0"/>
    <s v="Import"/>
    <x v="160"/>
    <x v="160"/>
    <x v="160"/>
    <n v="643"/>
    <x v="1"/>
    <s v="RUS"/>
    <s v="Fertilizers"/>
    <n v="4048093"/>
  </r>
  <r>
    <x v="0"/>
    <s v="Import"/>
    <x v="161"/>
    <x v="161"/>
    <x v="161"/>
    <n v="0"/>
    <x v="0"/>
    <s v="WLD"/>
    <s v="Fertilizers"/>
    <n v="5767555"/>
  </r>
  <r>
    <x v="0"/>
    <s v="Import"/>
    <x v="143"/>
    <x v="143"/>
    <x v="143"/>
    <n v="0"/>
    <x v="0"/>
    <s v="WLD"/>
    <s v="Fertilizers"/>
    <n v="973568688"/>
  </r>
  <r>
    <x v="0"/>
    <s v="Import"/>
    <x v="143"/>
    <x v="143"/>
    <x v="143"/>
    <n v="643"/>
    <x v="1"/>
    <s v="RUS"/>
    <s v="Fertilizers"/>
    <n v="323019552"/>
  </r>
  <r>
    <x v="0"/>
    <s v="Import"/>
    <x v="162"/>
    <x v="162"/>
    <x v="162"/>
    <n v="0"/>
    <x v="0"/>
    <s v="WLD"/>
    <s v="Fertilizers"/>
    <n v="168466501"/>
  </r>
  <r>
    <x v="0"/>
    <s v="Import"/>
    <x v="162"/>
    <x v="162"/>
    <x v="162"/>
    <n v="643"/>
    <x v="1"/>
    <s v="RUS"/>
    <s v="Fertilizers"/>
    <n v="1495044"/>
  </r>
  <r>
    <x v="0"/>
    <s v="Import"/>
    <x v="163"/>
    <x v="163"/>
    <x v="163"/>
    <n v="0"/>
    <x v="0"/>
    <s v="WLD"/>
    <s v="Fertilizers"/>
    <n v="217703"/>
  </r>
  <r>
    <x v="1"/>
    <s v="Import"/>
    <x v="144"/>
    <x v="144"/>
    <x v="144"/>
    <n v="0"/>
    <x v="0"/>
    <s v="WLD"/>
    <s v="Fertilizers"/>
    <n v="127797543"/>
  </r>
  <r>
    <x v="1"/>
    <s v="Import"/>
    <x v="149"/>
    <x v="149"/>
    <x v="149"/>
    <n v="0"/>
    <x v="0"/>
    <s v="WLD"/>
    <s v="Fertilizers"/>
    <n v="83530150"/>
  </r>
  <r>
    <x v="1"/>
    <s v="Import"/>
    <x v="149"/>
    <x v="149"/>
    <x v="149"/>
    <n v="643"/>
    <x v="1"/>
    <s v="RUS"/>
    <s v="Fertilizers"/>
    <n v="20064100"/>
  </r>
  <r>
    <x v="1"/>
    <s v="Import"/>
    <x v="150"/>
    <x v="150"/>
    <x v="150"/>
    <n v="0"/>
    <x v="0"/>
    <s v="WLD"/>
    <s v="Fertilizers"/>
    <n v="3581970"/>
  </r>
  <r>
    <x v="1"/>
    <s v="Import"/>
    <x v="151"/>
    <x v="151"/>
    <x v="151"/>
    <n v="0"/>
    <x v="0"/>
    <s v="WLD"/>
    <s v="Fertilizers"/>
    <n v="9449460"/>
  </r>
  <r>
    <x v="1"/>
    <s v="Import"/>
    <x v="152"/>
    <x v="152"/>
    <x v="152"/>
    <n v="0"/>
    <x v="0"/>
    <s v="WLD"/>
    <s v="Fertilizers"/>
    <n v="642000"/>
  </r>
  <r>
    <x v="1"/>
    <s v="Import"/>
    <x v="153"/>
    <x v="153"/>
    <x v="153"/>
    <n v="0"/>
    <x v="0"/>
    <s v="WLD"/>
    <s v="Fertilizers"/>
    <n v="6012675"/>
  </r>
  <r>
    <x v="1"/>
    <s v="Import"/>
    <x v="140"/>
    <x v="140"/>
    <x v="140"/>
    <n v="0"/>
    <x v="0"/>
    <s v="WLD"/>
    <s v="Fertilizers"/>
    <n v="32326477"/>
  </r>
  <r>
    <x v="1"/>
    <s v="Import"/>
    <x v="140"/>
    <x v="140"/>
    <x v="140"/>
    <n v="643"/>
    <x v="1"/>
    <s v="RUS"/>
    <s v="Fertilizers"/>
    <n v="1290801"/>
  </r>
  <r>
    <x v="1"/>
    <s v="Import"/>
    <x v="154"/>
    <x v="154"/>
    <x v="154"/>
    <n v="0"/>
    <x v="0"/>
    <s v="WLD"/>
    <s v="Fertilizers"/>
    <n v="1396393022"/>
  </r>
  <r>
    <x v="1"/>
    <s v="Import"/>
    <x v="154"/>
    <x v="154"/>
    <x v="154"/>
    <n v="643"/>
    <x v="1"/>
    <s v="RUS"/>
    <s v="Fertilizers"/>
    <n v="335418345"/>
  </r>
  <r>
    <x v="1"/>
    <s v="Import"/>
    <x v="141"/>
    <x v="141"/>
    <x v="141"/>
    <n v="0"/>
    <x v="0"/>
    <s v="WLD"/>
    <s v="Fertilizers"/>
    <n v="93442000"/>
  </r>
  <r>
    <x v="1"/>
    <s v="Import"/>
    <x v="141"/>
    <x v="141"/>
    <x v="141"/>
    <n v="643"/>
    <x v="1"/>
    <s v="RUS"/>
    <s v="Fertilizers"/>
    <n v="65456035"/>
  </r>
  <r>
    <x v="1"/>
    <s v="Import"/>
    <x v="155"/>
    <x v="155"/>
    <x v="155"/>
    <n v="0"/>
    <x v="0"/>
    <s v="WLD"/>
    <s v="Fertilizers"/>
    <n v="563835"/>
  </r>
  <r>
    <x v="1"/>
    <s v="Import"/>
    <x v="156"/>
    <x v="156"/>
    <x v="156"/>
    <n v="0"/>
    <x v="0"/>
    <s v="WLD"/>
    <s v="Fertilizers"/>
    <n v="38697696"/>
  </r>
  <r>
    <x v="1"/>
    <s v="Import"/>
    <x v="142"/>
    <x v="142"/>
    <x v="142"/>
    <n v="0"/>
    <x v="0"/>
    <s v="WLD"/>
    <s v="Fertilizers"/>
    <n v="8125401"/>
  </r>
  <r>
    <x v="1"/>
    <s v="Import"/>
    <x v="157"/>
    <x v="157"/>
    <x v="157"/>
    <n v="0"/>
    <x v="0"/>
    <s v="WLD"/>
    <s v="Fertilizers"/>
    <n v="1405865"/>
  </r>
  <r>
    <x v="1"/>
    <s v="Import"/>
    <x v="158"/>
    <x v="158"/>
    <x v="158"/>
    <n v="0"/>
    <x v="0"/>
    <s v="WLD"/>
    <s v="Fertilizers"/>
    <n v="98959055"/>
  </r>
  <r>
    <x v="1"/>
    <s v="Import"/>
    <x v="158"/>
    <x v="158"/>
    <x v="158"/>
    <n v="643"/>
    <x v="1"/>
    <s v="RUS"/>
    <s v="Fertilizers"/>
    <n v="1997717"/>
  </r>
  <r>
    <x v="1"/>
    <s v="Import"/>
    <x v="160"/>
    <x v="160"/>
    <x v="160"/>
    <n v="0"/>
    <x v="0"/>
    <s v="WLD"/>
    <s v="Fertilizers"/>
    <n v="34068250"/>
  </r>
  <r>
    <x v="1"/>
    <s v="Import"/>
    <x v="160"/>
    <x v="160"/>
    <x v="160"/>
    <n v="643"/>
    <x v="1"/>
    <s v="RUS"/>
    <s v="Fertilizers"/>
    <n v="4914561"/>
  </r>
  <r>
    <x v="1"/>
    <s v="Import"/>
    <x v="161"/>
    <x v="161"/>
    <x v="161"/>
    <n v="0"/>
    <x v="0"/>
    <s v="WLD"/>
    <s v="Fertilizers"/>
    <n v="6528467"/>
  </r>
  <r>
    <x v="1"/>
    <s v="Import"/>
    <x v="143"/>
    <x v="143"/>
    <x v="143"/>
    <n v="0"/>
    <x v="0"/>
    <s v="WLD"/>
    <s v="Fertilizers"/>
    <n v="1197688550"/>
  </r>
  <r>
    <x v="1"/>
    <s v="Import"/>
    <x v="143"/>
    <x v="143"/>
    <x v="143"/>
    <n v="643"/>
    <x v="1"/>
    <s v="RUS"/>
    <s v="Fertilizers"/>
    <n v="189126788"/>
  </r>
  <r>
    <x v="1"/>
    <s v="Import"/>
    <x v="162"/>
    <x v="162"/>
    <x v="162"/>
    <n v="0"/>
    <x v="0"/>
    <s v="WLD"/>
    <s v="Fertilizers"/>
    <n v="219169403"/>
  </r>
  <r>
    <x v="1"/>
    <s v="Import"/>
    <x v="162"/>
    <x v="162"/>
    <x v="162"/>
    <n v="643"/>
    <x v="1"/>
    <s v="RUS"/>
    <s v="Fertilizers"/>
    <n v="1242956"/>
  </r>
  <r>
    <x v="1"/>
    <s v="Import"/>
    <x v="163"/>
    <x v="163"/>
    <x v="163"/>
    <n v="0"/>
    <x v="0"/>
    <s v="WLD"/>
    <s v="Fertilizers"/>
    <n v="218717"/>
  </r>
  <r>
    <x v="2"/>
    <s v="Import"/>
    <x v="149"/>
    <x v="149"/>
    <x v="149"/>
    <n v="0"/>
    <x v="0"/>
    <s v="WLD"/>
    <s v="Fertilizers"/>
    <n v="65042555"/>
  </r>
  <r>
    <x v="2"/>
    <s v="Import"/>
    <x v="149"/>
    <x v="149"/>
    <x v="149"/>
    <n v="643"/>
    <x v="1"/>
    <s v="RUS"/>
    <s v="Fertilizers"/>
    <n v="12678951"/>
  </r>
  <r>
    <x v="2"/>
    <s v="Import"/>
    <x v="150"/>
    <x v="150"/>
    <x v="150"/>
    <n v="0"/>
    <x v="0"/>
    <s v="WLD"/>
    <s v="Fertilizers"/>
    <n v="499736"/>
  </r>
  <r>
    <x v="2"/>
    <s v="Import"/>
    <x v="151"/>
    <x v="151"/>
    <x v="151"/>
    <n v="0"/>
    <x v="0"/>
    <s v="WLD"/>
    <s v="Fertilizers"/>
    <n v="18553899"/>
  </r>
  <r>
    <x v="2"/>
    <s v="Import"/>
    <x v="152"/>
    <x v="152"/>
    <x v="152"/>
    <n v="0"/>
    <x v="0"/>
    <s v="WLD"/>
    <s v="Fertilizers"/>
    <n v="552286"/>
  </r>
  <r>
    <x v="2"/>
    <s v="Import"/>
    <x v="153"/>
    <x v="153"/>
    <x v="153"/>
    <n v="0"/>
    <x v="0"/>
    <s v="WLD"/>
    <s v="Fertilizers"/>
    <n v="6732024"/>
  </r>
  <r>
    <x v="2"/>
    <s v="Import"/>
    <x v="154"/>
    <x v="154"/>
    <x v="154"/>
    <n v="0"/>
    <x v="0"/>
    <s v="WLD"/>
    <s v="Fertilizers"/>
    <n v="1450772950"/>
  </r>
  <r>
    <x v="2"/>
    <s v="Import"/>
    <x v="154"/>
    <x v="154"/>
    <x v="154"/>
    <n v="643"/>
    <x v="1"/>
    <s v="RUS"/>
    <s v="Fertilizers"/>
    <n v="341625214"/>
  </r>
  <r>
    <x v="2"/>
    <s v="Import"/>
    <x v="155"/>
    <x v="155"/>
    <x v="155"/>
    <n v="0"/>
    <x v="0"/>
    <s v="WLD"/>
    <s v="Fertilizers"/>
    <n v="912211"/>
  </r>
  <r>
    <x v="2"/>
    <s v="Import"/>
    <x v="156"/>
    <x v="156"/>
    <x v="156"/>
    <n v="0"/>
    <x v="0"/>
    <s v="WLD"/>
    <s v="Fertilizers"/>
    <n v="261691112"/>
  </r>
  <r>
    <x v="2"/>
    <s v="Import"/>
    <x v="156"/>
    <x v="156"/>
    <x v="156"/>
    <n v="643"/>
    <x v="1"/>
    <s v="RUS"/>
    <s v="Fertilizers"/>
    <n v="87903509"/>
  </r>
  <r>
    <x v="2"/>
    <s v="Import"/>
    <x v="158"/>
    <x v="158"/>
    <x v="158"/>
    <n v="0"/>
    <x v="0"/>
    <s v="WLD"/>
    <s v="Fertilizers"/>
    <n v="101951475"/>
  </r>
  <r>
    <x v="2"/>
    <s v="Import"/>
    <x v="158"/>
    <x v="158"/>
    <x v="158"/>
    <n v="643"/>
    <x v="1"/>
    <s v="RUS"/>
    <s v="Fertilizers"/>
    <n v="820631"/>
  </r>
  <r>
    <x v="2"/>
    <s v="Import"/>
    <x v="160"/>
    <x v="160"/>
    <x v="160"/>
    <n v="0"/>
    <x v="0"/>
    <s v="WLD"/>
    <s v="Fertilizers"/>
    <n v="44318794"/>
  </r>
  <r>
    <x v="2"/>
    <s v="Import"/>
    <x v="160"/>
    <x v="160"/>
    <x v="160"/>
    <n v="643"/>
    <x v="1"/>
    <s v="RUS"/>
    <s v="Fertilizers"/>
    <n v="5464752"/>
  </r>
  <r>
    <x v="2"/>
    <s v="Import"/>
    <x v="161"/>
    <x v="161"/>
    <x v="161"/>
    <n v="0"/>
    <x v="0"/>
    <s v="WLD"/>
    <s v="Fertilizers"/>
    <n v="6478366"/>
  </r>
  <r>
    <x v="2"/>
    <s v="Import"/>
    <x v="162"/>
    <x v="162"/>
    <x v="162"/>
    <n v="0"/>
    <x v="0"/>
    <s v="WLD"/>
    <s v="Fertilizers"/>
    <n v="185395116"/>
  </r>
  <r>
    <x v="2"/>
    <s v="Import"/>
    <x v="162"/>
    <x v="162"/>
    <x v="162"/>
    <n v="643"/>
    <x v="1"/>
    <s v="RUS"/>
    <s v="Fertilizers"/>
    <n v="2602603"/>
  </r>
  <r>
    <x v="0"/>
    <s v="Import"/>
    <x v="164"/>
    <x v="164"/>
    <x v="164"/>
    <n v="0"/>
    <x v="0"/>
    <s v="WLD"/>
    <s v="Fertilisers"/>
    <n v="547573"/>
  </r>
  <r>
    <x v="0"/>
    <s v="Import"/>
    <x v="132"/>
    <x v="132"/>
    <x v="132"/>
    <n v="0"/>
    <x v="0"/>
    <s v="WLD"/>
    <s v="Fertilisers"/>
    <n v="31464023"/>
  </r>
  <r>
    <x v="0"/>
    <s v="Import"/>
    <x v="132"/>
    <x v="132"/>
    <x v="132"/>
    <n v="643"/>
    <x v="1"/>
    <s v="RUS"/>
    <s v="Fertilisers"/>
    <n v="6334001"/>
  </r>
  <r>
    <x v="0"/>
    <s v="Import"/>
    <x v="165"/>
    <x v="165"/>
    <x v="165"/>
    <n v="0"/>
    <x v="0"/>
    <s v="WLD"/>
    <s v="Fertilisers"/>
    <n v="29116"/>
  </r>
  <r>
    <x v="0"/>
    <s v="Import"/>
    <x v="166"/>
    <x v="166"/>
    <x v="166"/>
    <n v="0"/>
    <x v="0"/>
    <s v="WLD"/>
    <s v="Fertilisers"/>
    <n v="1004311"/>
  </r>
  <r>
    <x v="0"/>
    <s v="Import"/>
    <x v="167"/>
    <x v="167"/>
    <x v="167"/>
    <n v="0"/>
    <x v="0"/>
    <s v="WLD"/>
    <s v="Fertilisers"/>
    <n v="87679"/>
  </r>
  <r>
    <x v="0"/>
    <s v="Import"/>
    <x v="168"/>
    <x v="168"/>
    <x v="168"/>
    <n v="0"/>
    <x v="0"/>
    <s v="WLD"/>
    <s v="Fertilisers"/>
    <n v="14932170"/>
  </r>
  <r>
    <x v="0"/>
    <s v="Import"/>
    <x v="168"/>
    <x v="168"/>
    <x v="168"/>
    <n v="643"/>
    <x v="1"/>
    <s v="RUS"/>
    <s v="Fertilisers"/>
    <n v="1748549"/>
  </r>
  <r>
    <x v="1"/>
    <s v="Import"/>
    <x v="164"/>
    <x v="164"/>
    <x v="164"/>
    <n v="0"/>
    <x v="0"/>
    <s v="WLD"/>
    <s v="Fertilisers"/>
    <n v="589830"/>
  </r>
  <r>
    <x v="1"/>
    <s v="Import"/>
    <x v="165"/>
    <x v="165"/>
    <x v="165"/>
    <n v="0"/>
    <x v="0"/>
    <s v="WLD"/>
    <s v="Fertilisers"/>
    <n v="19642"/>
  </r>
  <r>
    <x v="1"/>
    <s v="Import"/>
    <x v="166"/>
    <x v="166"/>
    <x v="166"/>
    <n v="0"/>
    <x v="0"/>
    <s v="WLD"/>
    <s v="Fertilisers"/>
    <n v="1002992"/>
  </r>
  <r>
    <x v="1"/>
    <s v="Import"/>
    <x v="167"/>
    <x v="167"/>
    <x v="167"/>
    <n v="0"/>
    <x v="0"/>
    <s v="WLD"/>
    <s v="Fertilisers"/>
    <n v="150662"/>
  </r>
  <r>
    <x v="1"/>
    <s v="Import"/>
    <x v="168"/>
    <x v="168"/>
    <x v="168"/>
    <n v="0"/>
    <x v="0"/>
    <s v="WLD"/>
    <s v="Fertilisers"/>
    <n v="9986574"/>
  </r>
  <r>
    <x v="1"/>
    <s v="Import"/>
    <x v="168"/>
    <x v="168"/>
    <x v="168"/>
    <n v="643"/>
    <x v="1"/>
    <s v="RUS"/>
    <s v="Fertilisers"/>
    <n v="2296252"/>
  </r>
  <r>
    <x v="2"/>
    <s v="Import"/>
    <x v="165"/>
    <x v="165"/>
    <x v="165"/>
    <n v="0"/>
    <x v="0"/>
    <s v="WLD"/>
    <s v="Fertilisers"/>
    <n v="26502"/>
  </r>
  <r>
    <x v="2"/>
    <s v="Import"/>
    <x v="167"/>
    <x v="167"/>
    <x v="167"/>
    <n v="0"/>
    <x v="0"/>
    <s v="WLD"/>
    <s v="Fertilisers"/>
    <n v="116625"/>
  </r>
  <r>
    <x v="2"/>
    <s v="Import"/>
    <x v="168"/>
    <x v="168"/>
    <x v="168"/>
    <n v="0"/>
    <x v="0"/>
    <s v="WLD"/>
    <s v="Fertilisers"/>
    <n v="16867688"/>
  </r>
  <r>
    <x v="2"/>
    <s v="Import"/>
    <x v="168"/>
    <x v="168"/>
    <x v="168"/>
    <n v="643"/>
    <x v="1"/>
    <s v="RUS"/>
    <s v="Fertilisers"/>
    <n v="2893517"/>
  </r>
  <r>
    <x v="0"/>
    <s v="Import"/>
    <x v="125"/>
    <x v="125"/>
    <x v="125"/>
    <n v="0"/>
    <x v="0"/>
    <s v="WLD"/>
    <s v="Fertilizers"/>
    <n v="2214614"/>
  </r>
  <r>
    <x v="0"/>
    <s v="Import"/>
    <x v="169"/>
    <x v="169"/>
    <x v="169"/>
    <n v="0"/>
    <x v="0"/>
    <s v="WLD"/>
    <s v="Fertilizers"/>
    <n v="246765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:D644" firstHeaderRow="1" firstDataRow="2" firstDataCol="1"/>
  <pivotFields count="10">
    <pivotField axis="axisRow" multipleItemSelectionAllowed="1" showAll="0">
      <items count="4">
        <item x="0"/>
        <item x="1"/>
        <item x="2"/>
        <item t="default"/>
      </items>
    </pivotField>
    <pivotField showAll="0"/>
    <pivotField showAll="0">
      <items count="171">
        <item x="144"/>
        <item x="0"/>
        <item x="1"/>
        <item x="2"/>
        <item x="164"/>
        <item x="3"/>
        <item x="4"/>
        <item x="5"/>
        <item x="6"/>
        <item x="145"/>
        <item x="7"/>
        <item x="8"/>
        <item x="125"/>
        <item x="9"/>
        <item x="10"/>
        <item x="11"/>
        <item x="12"/>
        <item x="13"/>
        <item x="14"/>
        <item x="15"/>
        <item x="146"/>
        <item x="16"/>
        <item x="17"/>
        <item x="18"/>
        <item x="126"/>
        <item x="19"/>
        <item x="20"/>
        <item x="147"/>
        <item x="21"/>
        <item x="127"/>
        <item x="138"/>
        <item x="148"/>
        <item x="128"/>
        <item x="22"/>
        <item x="23"/>
        <item x="24"/>
        <item x="25"/>
        <item x="26"/>
        <item x="149"/>
        <item x="27"/>
        <item x="28"/>
        <item x="29"/>
        <item x="30"/>
        <item x="129"/>
        <item x="31"/>
        <item x="32"/>
        <item x="33"/>
        <item x="34"/>
        <item x="130"/>
        <item x="35"/>
        <item x="36"/>
        <item x="37"/>
        <item x="38"/>
        <item x="131"/>
        <item x="39"/>
        <item x="150"/>
        <item x="151"/>
        <item x="40"/>
        <item x="41"/>
        <item x="139"/>
        <item x="42"/>
        <item x="43"/>
        <item x="152"/>
        <item x="44"/>
        <item x="13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133"/>
        <item x="59"/>
        <item x="60"/>
        <item x="61"/>
        <item x="62"/>
        <item x="63"/>
        <item x="153"/>
        <item x="64"/>
        <item x="169"/>
        <item x="65"/>
        <item x="66"/>
        <item x="67"/>
        <item x="68"/>
        <item x="134"/>
        <item x="69"/>
        <item x="70"/>
        <item x="71"/>
        <item x="72"/>
        <item x="140"/>
        <item x="73"/>
        <item x="154"/>
        <item x="74"/>
        <item x="75"/>
        <item x="141"/>
        <item x="76"/>
        <item x="165"/>
        <item x="77"/>
        <item x="78"/>
        <item x="79"/>
        <item x="80"/>
        <item x="135"/>
        <item x="81"/>
        <item x="155"/>
        <item x="82"/>
        <item x="83"/>
        <item x="84"/>
        <item x="156"/>
        <item x="85"/>
        <item x="86"/>
        <item x="87"/>
        <item x="88"/>
        <item x="89"/>
        <item x="90"/>
        <item x="136"/>
        <item x="91"/>
        <item x="92"/>
        <item x="142"/>
        <item x="93"/>
        <item x="94"/>
        <item x="95"/>
        <item x="157"/>
        <item x="166"/>
        <item x="167"/>
        <item x="158"/>
        <item x="137"/>
        <item x="96"/>
        <item x="97"/>
        <item x="159"/>
        <item x="98"/>
        <item x="99"/>
        <item x="100"/>
        <item x="101"/>
        <item x="102"/>
        <item x="103"/>
        <item x="104"/>
        <item x="105"/>
        <item x="106"/>
        <item x="168"/>
        <item x="107"/>
        <item x="108"/>
        <item x="109"/>
        <item x="160"/>
        <item x="110"/>
        <item x="111"/>
        <item x="161"/>
        <item x="112"/>
        <item x="113"/>
        <item x="114"/>
        <item x="115"/>
        <item x="143"/>
        <item x="116"/>
        <item x="162"/>
        <item x="117"/>
        <item x="118"/>
        <item x="119"/>
        <item x="120"/>
        <item x="121"/>
        <item x="122"/>
        <item x="163"/>
        <item x="123"/>
        <item x="124"/>
        <item t="default"/>
      </items>
    </pivotField>
    <pivotField axis="axisRow" multipleItemSelectionAllowed="1" showAll="0">
      <items count="171">
        <item x="144"/>
        <item x="0"/>
        <item x="1"/>
        <item x="2"/>
        <item x="164"/>
        <item x="4"/>
        <item x="8"/>
        <item x="155"/>
        <item x="5"/>
        <item x="6"/>
        <item x="3"/>
        <item x="145"/>
        <item x="7"/>
        <item x="125"/>
        <item x="19"/>
        <item x="9"/>
        <item x="15"/>
        <item x="129"/>
        <item x="10"/>
        <item x="11"/>
        <item x="12"/>
        <item x="13"/>
        <item x="14"/>
        <item x="16"/>
        <item x="17"/>
        <item x="120"/>
        <item x="126"/>
        <item x="54"/>
        <item x="127"/>
        <item x="20"/>
        <item x="147"/>
        <item x="21"/>
        <item x="138"/>
        <item x="148"/>
        <item x="22"/>
        <item x="23"/>
        <item x="46"/>
        <item x="67"/>
        <item x="24"/>
        <item x="25"/>
        <item x="26"/>
        <item x="27"/>
        <item x="28"/>
        <item x="29"/>
        <item x="30"/>
        <item x="149"/>
        <item x="31"/>
        <item x="32"/>
        <item x="33"/>
        <item x="162"/>
        <item x="34"/>
        <item x="35"/>
        <item x="107"/>
        <item x="130"/>
        <item x="36"/>
        <item x="37"/>
        <item x="38"/>
        <item x="131"/>
        <item x="150"/>
        <item x="39"/>
        <item x="40"/>
        <item x="41"/>
        <item x="42"/>
        <item x="43"/>
        <item x="152"/>
        <item x="44"/>
        <item x="132"/>
        <item x="45"/>
        <item x="47"/>
        <item x="48"/>
        <item x="98"/>
        <item x="49"/>
        <item x="50"/>
        <item x="51"/>
        <item x="52"/>
        <item x="53"/>
        <item x="55"/>
        <item x="56"/>
        <item x="58"/>
        <item x="57"/>
        <item x="133"/>
        <item x="139"/>
        <item x="60"/>
        <item x="61"/>
        <item x="62"/>
        <item x="64"/>
        <item x="63"/>
        <item x="153"/>
        <item x="169"/>
        <item x="65"/>
        <item x="66"/>
        <item x="68"/>
        <item x="134"/>
        <item x="69"/>
        <item x="70"/>
        <item x="71"/>
        <item x="72"/>
        <item x="140"/>
        <item x="73"/>
        <item x="154"/>
        <item x="75"/>
        <item x="76"/>
        <item x="165"/>
        <item x="77"/>
        <item x="78"/>
        <item x="18"/>
        <item x="80"/>
        <item x="135"/>
        <item x="81"/>
        <item x="82"/>
        <item x="83"/>
        <item x="84"/>
        <item x="156"/>
        <item x="116"/>
        <item x="85"/>
        <item x="79"/>
        <item x="74"/>
        <item x="87"/>
        <item x="86"/>
        <item x="88"/>
        <item x="89"/>
        <item x="90"/>
        <item x="136"/>
        <item x="91"/>
        <item x="92"/>
        <item x="142"/>
        <item x="59"/>
        <item x="141"/>
        <item x="93"/>
        <item x="94"/>
        <item x="95"/>
        <item x="157"/>
        <item x="166"/>
        <item x="163"/>
        <item x="167"/>
        <item x="158"/>
        <item x="137"/>
        <item x="96"/>
        <item x="97"/>
        <item x="159"/>
        <item x="99"/>
        <item x="100"/>
        <item x="102"/>
        <item x="146"/>
        <item x="103"/>
        <item x="105"/>
        <item x="128"/>
        <item x="151"/>
        <item x="106"/>
        <item x="168"/>
        <item x="108"/>
        <item x="109"/>
        <item x="160"/>
        <item x="110"/>
        <item x="111"/>
        <item x="161"/>
        <item x="113"/>
        <item x="114"/>
        <item x="115"/>
        <item x="143"/>
        <item x="112"/>
        <item x="117"/>
        <item x="118"/>
        <item x="121"/>
        <item x="119"/>
        <item x="122"/>
        <item x="101"/>
        <item x="123"/>
        <item x="124"/>
        <item x="104"/>
        <item t="default"/>
      </items>
    </pivotField>
    <pivotField showAll="0">
      <items count="171">
        <item x="77"/>
        <item x="155"/>
        <item x="144"/>
        <item x="2"/>
        <item x="0"/>
        <item x="1"/>
        <item x="112"/>
        <item x="4"/>
        <item x="8"/>
        <item x="164"/>
        <item x="5"/>
        <item x="6"/>
        <item x="3"/>
        <item x="126"/>
        <item x="9"/>
        <item x="129"/>
        <item x="120"/>
        <item x="17"/>
        <item x="7"/>
        <item x="145"/>
        <item x="12"/>
        <item x="19"/>
        <item x="15"/>
        <item x="10"/>
        <item x="11"/>
        <item x="14"/>
        <item x="125"/>
        <item x="16"/>
        <item x="13"/>
        <item x="148"/>
        <item x="21"/>
        <item x="109"/>
        <item x="22"/>
        <item x="23"/>
        <item x="54"/>
        <item x="147"/>
        <item x="149"/>
        <item x="26"/>
        <item x="24"/>
        <item x="25"/>
        <item x="127"/>
        <item x="27"/>
        <item x="138"/>
        <item x="29"/>
        <item x="30"/>
        <item x="40"/>
        <item x="31"/>
        <item x="32"/>
        <item x="33"/>
        <item x="162"/>
        <item x="105"/>
        <item x="35"/>
        <item x="130"/>
        <item x="37"/>
        <item x="36"/>
        <item x="38"/>
        <item x="117"/>
        <item x="39"/>
        <item x="41"/>
        <item x="150"/>
        <item x="42"/>
        <item x="152"/>
        <item x="43"/>
        <item x="44"/>
        <item x="132"/>
        <item x="46"/>
        <item x="45"/>
        <item x="28"/>
        <item x="47"/>
        <item x="49"/>
        <item x="98"/>
        <item x="51"/>
        <item x="50"/>
        <item x="48"/>
        <item x="52"/>
        <item x="53"/>
        <item x="55"/>
        <item x="58"/>
        <item x="56"/>
        <item x="57"/>
        <item x="133"/>
        <item x="61"/>
        <item x="20"/>
        <item x="139"/>
        <item x="59"/>
        <item x="60"/>
        <item x="62"/>
        <item x="63"/>
        <item x="169"/>
        <item x="157"/>
        <item x="128"/>
        <item x="153"/>
        <item x="65"/>
        <item x="66"/>
        <item x="64"/>
        <item x="67"/>
        <item x="141"/>
        <item x="68"/>
        <item x="70"/>
        <item x="154"/>
        <item x="116"/>
        <item x="71"/>
        <item x="72"/>
        <item x="18"/>
        <item x="76"/>
        <item x="75"/>
        <item x="78"/>
        <item x="140"/>
        <item x="165"/>
        <item x="73"/>
        <item x="134"/>
        <item x="69"/>
        <item x="80"/>
        <item x="84"/>
        <item x="156"/>
        <item x="83"/>
        <item x="81"/>
        <item x="85"/>
        <item x="135"/>
        <item x="82"/>
        <item x="79"/>
        <item x="87"/>
        <item x="88"/>
        <item x="90"/>
        <item x="136"/>
        <item x="86"/>
        <item x="91"/>
        <item x="92"/>
        <item x="89"/>
        <item x="151"/>
        <item x="131"/>
        <item x="142"/>
        <item x="93"/>
        <item x="94"/>
        <item x="95"/>
        <item x="158"/>
        <item x="106"/>
        <item x="137"/>
        <item x="99"/>
        <item x="146"/>
        <item x="159"/>
        <item x="34"/>
        <item x="96"/>
        <item x="167"/>
        <item x="168"/>
        <item x="100"/>
        <item x="102"/>
        <item x="108"/>
        <item x="107"/>
        <item x="97"/>
        <item x="111"/>
        <item x="110"/>
        <item x="160"/>
        <item x="161"/>
        <item x="113"/>
        <item x="114"/>
        <item x="118"/>
        <item x="115"/>
        <item x="143"/>
        <item x="121"/>
        <item x="119"/>
        <item x="122"/>
        <item x="166"/>
        <item x="101"/>
        <item x="163"/>
        <item x="123"/>
        <item x="103"/>
        <item x="124"/>
        <item x="104"/>
        <item x="74"/>
        <item t="default"/>
      </items>
    </pivotField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dataField="1" showAll="0"/>
  </pivotFields>
  <rowFields count="2">
    <field x="3"/>
    <field x="0"/>
  </rowFields>
  <rowItems count="639">
    <i>
      <x/>
    </i>
    <i r="1">
      <x/>
    </i>
    <i r="1">
      <x v="1"/>
    </i>
    <i>
      <x v="1"/>
    </i>
    <i r="1">
      <x/>
    </i>
    <i r="1">
      <x v="1"/>
    </i>
    <i r="1">
      <x v="2"/>
    </i>
    <i>
      <x v="2"/>
    </i>
    <i r="1">
      <x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  <i>
      <x v="7"/>
    </i>
    <i r="1">
      <x/>
    </i>
    <i r="1">
      <x v="1"/>
    </i>
    <i r="1">
      <x v="2"/>
    </i>
    <i>
      <x v="8"/>
    </i>
    <i r="1">
      <x/>
    </i>
    <i r="1">
      <x v="1"/>
    </i>
    <i r="1">
      <x v="2"/>
    </i>
    <i>
      <x v="9"/>
    </i>
    <i r="1">
      <x/>
    </i>
    <i r="1">
      <x v="1"/>
    </i>
    <i r="1">
      <x v="2"/>
    </i>
    <i>
      <x v="10"/>
    </i>
    <i r="1">
      <x/>
    </i>
    <i r="1">
      <x v="1"/>
    </i>
    <i r="1">
      <x v="2"/>
    </i>
    <i>
      <x v="11"/>
    </i>
    <i r="1">
      <x/>
    </i>
    <i>
      <x v="12"/>
    </i>
    <i r="1">
      <x/>
    </i>
    <i r="1">
      <x v="1"/>
    </i>
    <i>
      <x v="13"/>
    </i>
    <i r="1">
      <x/>
    </i>
    <i r="1">
      <x v="1"/>
    </i>
    <i r="1">
      <x v="2"/>
    </i>
    <i>
      <x v="14"/>
    </i>
    <i r="1">
      <x/>
    </i>
    <i r="1">
      <x v="1"/>
    </i>
    <i r="1">
      <x v="2"/>
    </i>
    <i>
      <x v="15"/>
    </i>
    <i r="1">
      <x/>
    </i>
    <i r="1">
      <x v="1"/>
    </i>
    <i r="1">
      <x v="2"/>
    </i>
    <i>
      <x v="16"/>
    </i>
    <i r="1">
      <x/>
    </i>
    <i r="1">
      <x v="1"/>
    </i>
    <i r="1">
      <x v="2"/>
    </i>
    <i>
      <x v="17"/>
    </i>
    <i r="1">
      <x/>
    </i>
    <i r="1">
      <x v="1"/>
    </i>
    <i r="1">
      <x v="2"/>
    </i>
    <i>
      <x v="18"/>
    </i>
    <i r="1">
      <x/>
    </i>
    <i r="1">
      <x v="1"/>
    </i>
    <i r="1">
      <x v="2"/>
    </i>
    <i>
      <x v="19"/>
    </i>
    <i r="1">
      <x/>
    </i>
    <i r="1">
      <x v="1"/>
    </i>
    <i r="1">
      <x v="2"/>
    </i>
    <i>
      <x v="20"/>
    </i>
    <i r="1">
      <x/>
    </i>
    <i r="1">
      <x v="1"/>
    </i>
    <i r="1">
      <x v="2"/>
    </i>
    <i>
      <x v="21"/>
    </i>
    <i r="1">
      <x/>
    </i>
    <i r="1">
      <x v="1"/>
    </i>
    <i r="1">
      <x v="2"/>
    </i>
    <i>
      <x v="22"/>
    </i>
    <i r="1">
      <x/>
    </i>
    <i r="1">
      <x v="1"/>
    </i>
    <i r="1">
      <x v="2"/>
    </i>
    <i>
      <x v="23"/>
    </i>
    <i r="1">
      <x/>
    </i>
    <i r="1">
      <x v="1"/>
    </i>
    <i r="1">
      <x v="2"/>
    </i>
    <i>
      <x v="24"/>
    </i>
    <i r="1">
      <x/>
    </i>
    <i r="1">
      <x v="1"/>
    </i>
    <i r="1">
      <x v="2"/>
    </i>
    <i>
      <x v="25"/>
    </i>
    <i r="1">
      <x/>
    </i>
    <i r="1">
      <x v="1"/>
    </i>
    <i r="1">
      <x v="2"/>
    </i>
    <i>
      <x v="26"/>
    </i>
    <i r="1">
      <x/>
    </i>
    <i r="1">
      <x v="1"/>
    </i>
    <i r="1">
      <x v="2"/>
    </i>
    <i>
      <x v="27"/>
    </i>
    <i r="1">
      <x/>
    </i>
    <i r="1">
      <x v="1"/>
    </i>
    <i>
      <x v="28"/>
    </i>
    <i r="1">
      <x/>
    </i>
    <i r="1">
      <x v="1"/>
    </i>
    <i r="1">
      <x v="2"/>
    </i>
    <i>
      <x v="29"/>
    </i>
    <i r="1">
      <x/>
    </i>
    <i r="1">
      <x v="1"/>
    </i>
    <i r="1">
      <x v="2"/>
    </i>
    <i>
      <x v="30"/>
    </i>
    <i r="1">
      <x/>
    </i>
    <i>
      <x v="31"/>
    </i>
    <i r="1">
      <x/>
    </i>
    <i r="1">
      <x v="1"/>
    </i>
    <i r="1">
      <x v="2"/>
    </i>
    <i>
      <x v="32"/>
    </i>
    <i r="1">
      <x v="2"/>
    </i>
    <i>
      <x v="33"/>
    </i>
    <i r="1">
      <x/>
    </i>
    <i>
      <x v="34"/>
    </i>
    <i r="1">
      <x/>
    </i>
    <i r="1">
      <x v="1"/>
    </i>
    <i r="1">
      <x v="2"/>
    </i>
    <i>
      <x v="35"/>
    </i>
    <i r="1">
      <x/>
    </i>
    <i r="1">
      <x v="1"/>
    </i>
    <i r="1">
      <x v="2"/>
    </i>
    <i>
      <x v="36"/>
    </i>
    <i r="1">
      <x/>
    </i>
    <i r="1">
      <x v="1"/>
    </i>
    <i r="1">
      <x v="2"/>
    </i>
    <i>
      <x v="37"/>
    </i>
    <i r="1">
      <x/>
    </i>
    <i r="1">
      <x v="1"/>
    </i>
    <i r="1">
      <x v="2"/>
    </i>
    <i>
      <x v="38"/>
    </i>
    <i r="1">
      <x/>
    </i>
    <i r="1">
      <x v="1"/>
    </i>
    <i r="1">
      <x v="2"/>
    </i>
    <i>
      <x v="39"/>
    </i>
    <i r="1">
      <x/>
    </i>
    <i r="1">
      <x v="1"/>
    </i>
    <i r="1">
      <x v="2"/>
    </i>
    <i>
      <x v="40"/>
    </i>
    <i r="1">
      <x/>
    </i>
    <i r="1">
      <x v="1"/>
    </i>
    <i r="1">
      <x v="2"/>
    </i>
    <i>
      <x v="41"/>
    </i>
    <i r="1">
      <x/>
    </i>
    <i r="1">
      <x v="1"/>
    </i>
    <i r="1">
      <x v="2"/>
    </i>
    <i>
      <x v="42"/>
    </i>
    <i r="1">
      <x/>
    </i>
    <i r="1">
      <x v="1"/>
    </i>
    <i r="1">
      <x v="2"/>
    </i>
    <i>
      <x v="43"/>
    </i>
    <i r="1">
      <x/>
    </i>
    <i r="1">
      <x v="1"/>
    </i>
    <i r="1">
      <x v="2"/>
    </i>
    <i>
      <x v="44"/>
    </i>
    <i r="1">
      <x/>
    </i>
    <i r="1">
      <x v="1"/>
    </i>
    <i r="1">
      <x v="2"/>
    </i>
    <i>
      <x v="45"/>
    </i>
    <i r="1">
      <x/>
    </i>
    <i r="1">
      <x v="1"/>
    </i>
    <i r="1">
      <x v="2"/>
    </i>
    <i>
      <x v="46"/>
    </i>
    <i r="1">
      <x/>
    </i>
    <i r="1">
      <x v="1"/>
    </i>
    <i r="1">
      <x v="2"/>
    </i>
    <i>
      <x v="47"/>
    </i>
    <i r="1">
      <x/>
    </i>
    <i r="1">
      <x v="1"/>
    </i>
    <i r="1">
      <x v="2"/>
    </i>
    <i>
      <x v="48"/>
    </i>
    <i r="1">
      <x/>
    </i>
    <i r="1">
      <x v="1"/>
    </i>
    <i r="1">
      <x v="2"/>
    </i>
    <i>
      <x v="49"/>
    </i>
    <i r="1">
      <x/>
    </i>
    <i r="1">
      <x v="1"/>
    </i>
    <i r="1">
      <x v="2"/>
    </i>
    <i>
      <x v="50"/>
    </i>
    <i r="1">
      <x/>
    </i>
    <i r="1">
      <x v="1"/>
    </i>
    <i r="1">
      <x v="2"/>
    </i>
    <i>
      <x v="51"/>
    </i>
    <i r="1">
      <x/>
    </i>
    <i r="1">
      <x v="1"/>
    </i>
    <i r="1">
      <x v="2"/>
    </i>
    <i>
      <x v="52"/>
    </i>
    <i r="1">
      <x/>
    </i>
    <i r="1">
      <x v="1"/>
    </i>
    <i r="1">
      <x v="2"/>
    </i>
    <i>
      <x v="53"/>
    </i>
    <i r="1">
      <x/>
    </i>
    <i r="1">
      <x v="1"/>
    </i>
    <i r="1">
      <x v="2"/>
    </i>
    <i>
      <x v="54"/>
    </i>
    <i r="1">
      <x/>
    </i>
    <i r="1">
      <x v="1"/>
    </i>
    <i r="1">
      <x v="2"/>
    </i>
    <i>
      <x v="55"/>
    </i>
    <i r="1">
      <x/>
    </i>
    <i r="1">
      <x v="1"/>
    </i>
    <i r="1">
      <x v="2"/>
    </i>
    <i>
      <x v="56"/>
    </i>
    <i r="1">
      <x/>
    </i>
    <i r="1">
      <x v="1"/>
    </i>
    <i r="1">
      <x v="2"/>
    </i>
    <i>
      <x v="57"/>
    </i>
    <i r="1">
      <x/>
    </i>
    <i r="1">
      <x v="1"/>
    </i>
    <i r="1">
      <x v="2"/>
    </i>
    <i>
      <x v="58"/>
    </i>
    <i r="1">
      <x/>
    </i>
    <i r="1">
      <x v="1"/>
    </i>
    <i r="1">
      <x v="2"/>
    </i>
    <i>
      <x v="59"/>
    </i>
    <i r="1">
      <x/>
    </i>
    <i r="1">
      <x v="1"/>
    </i>
    <i r="1">
      <x v="2"/>
    </i>
    <i>
      <x v="60"/>
    </i>
    <i r="1">
      <x/>
    </i>
    <i r="1">
      <x v="1"/>
    </i>
    <i r="1">
      <x v="2"/>
    </i>
    <i>
      <x v="61"/>
    </i>
    <i r="1">
      <x/>
    </i>
    <i r="1">
      <x v="1"/>
    </i>
    <i>
      <x v="62"/>
    </i>
    <i r="1">
      <x/>
    </i>
    <i r="1">
      <x v="1"/>
    </i>
    <i r="1">
      <x v="2"/>
    </i>
    <i>
      <x v="63"/>
    </i>
    <i r="1">
      <x/>
    </i>
    <i>
      <x v="64"/>
    </i>
    <i r="1">
      <x/>
    </i>
    <i r="1">
      <x v="1"/>
    </i>
    <i r="1">
      <x v="2"/>
    </i>
    <i>
      <x v="65"/>
    </i>
    <i r="1">
      <x/>
    </i>
    <i r="1">
      <x v="1"/>
    </i>
    <i r="1">
      <x v="2"/>
    </i>
    <i>
      <x v="66"/>
    </i>
    <i r="1">
      <x/>
    </i>
    <i r="1">
      <x v="1"/>
    </i>
    <i r="1">
      <x v="2"/>
    </i>
    <i>
      <x v="67"/>
    </i>
    <i r="1">
      <x/>
    </i>
    <i r="1">
      <x v="1"/>
    </i>
    <i>
      <x v="68"/>
    </i>
    <i r="1">
      <x/>
    </i>
    <i r="1">
      <x v="1"/>
    </i>
    <i r="1">
      <x v="2"/>
    </i>
    <i>
      <x v="69"/>
    </i>
    <i r="1">
      <x/>
    </i>
    <i r="1">
      <x v="1"/>
    </i>
    <i r="1">
      <x v="2"/>
    </i>
    <i>
      <x v="70"/>
    </i>
    <i r="1">
      <x/>
    </i>
    <i r="1">
      <x v="1"/>
    </i>
    <i r="1">
      <x v="2"/>
    </i>
    <i>
      <x v="71"/>
    </i>
    <i r="1">
      <x/>
    </i>
    <i r="1">
      <x v="1"/>
    </i>
    <i r="1">
      <x v="2"/>
    </i>
    <i>
      <x v="72"/>
    </i>
    <i r="1">
      <x/>
    </i>
    <i>
      <x v="73"/>
    </i>
    <i r="1">
      <x/>
    </i>
    <i r="1">
      <x v="1"/>
    </i>
    <i r="1">
      <x v="2"/>
    </i>
    <i>
      <x v="74"/>
    </i>
    <i r="1">
      <x/>
    </i>
    <i r="1">
      <x v="1"/>
    </i>
    <i r="1">
      <x v="2"/>
    </i>
    <i>
      <x v="75"/>
    </i>
    <i r="1">
      <x/>
    </i>
    <i r="1">
      <x v="1"/>
    </i>
    <i r="1">
      <x v="2"/>
    </i>
    <i>
      <x v="76"/>
    </i>
    <i r="1">
      <x/>
    </i>
    <i r="1">
      <x v="1"/>
    </i>
    <i r="1">
      <x v="2"/>
    </i>
    <i>
      <x v="77"/>
    </i>
    <i r="1">
      <x/>
    </i>
    <i r="1">
      <x v="1"/>
    </i>
    <i r="1">
      <x v="2"/>
    </i>
    <i>
      <x v="78"/>
    </i>
    <i r="1">
      <x/>
    </i>
    <i r="1">
      <x v="1"/>
    </i>
    <i r="1">
      <x v="2"/>
    </i>
    <i>
      <x v="79"/>
    </i>
    <i r="1">
      <x/>
    </i>
    <i r="1">
      <x v="1"/>
    </i>
    <i r="1">
      <x v="2"/>
    </i>
    <i>
      <x v="80"/>
    </i>
    <i r="1">
      <x/>
    </i>
    <i r="1">
      <x v="1"/>
    </i>
    <i r="1">
      <x v="2"/>
    </i>
    <i>
      <x v="81"/>
    </i>
    <i r="1">
      <x/>
    </i>
    <i r="1">
      <x v="2"/>
    </i>
    <i>
      <x v="82"/>
    </i>
    <i r="1">
      <x/>
    </i>
    <i r="1">
      <x v="1"/>
    </i>
    <i r="1">
      <x v="2"/>
    </i>
    <i>
      <x v="83"/>
    </i>
    <i r="1">
      <x/>
    </i>
    <i r="1">
      <x v="1"/>
    </i>
    <i r="1">
      <x v="2"/>
    </i>
    <i>
      <x v="84"/>
    </i>
    <i r="1">
      <x/>
    </i>
    <i r="1">
      <x v="1"/>
    </i>
    <i r="1">
      <x v="2"/>
    </i>
    <i>
      <x v="85"/>
    </i>
    <i r="1">
      <x/>
    </i>
    <i r="1">
      <x v="1"/>
    </i>
    <i r="1">
      <x v="2"/>
    </i>
    <i>
      <x v="86"/>
    </i>
    <i r="1">
      <x/>
    </i>
    <i r="1">
      <x v="1"/>
    </i>
    <i r="1">
      <x v="2"/>
    </i>
    <i>
      <x v="87"/>
    </i>
    <i r="1">
      <x/>
    </i>
    <i r="1">
      <x v="1"/>
    </i>
    <i r="1">
      <x v="2"/>
    </i>
    <i>
      <x v="88"/>
    </i>
    <i r="1">
      <x/>
    </i>
    <i>
      <x v="89"/>
    </i>
    <i r="1">
      <x/>
    </i>
    <i r="1">
      <x v="1"/>
    </i>
    <i r="1">
      <x v="2"/>
    </i>
    <i>
      <x v="90"/>
    </i>
    <i r="1">
      <x/>
    </i>
    <i r="1">
      <x v="1"/>
    </i>
    <i r="1">
      <x v="2"/>
    </i>
    <i>
      <x v="91"/>
    </i>
    <i r="1">
      <x/>
    </i>
    <i r="1">
      <x v="1"/>
    </i>
    <i r="1">
      <x v="2"/>
    </i>
    <i>
      <x v="92"/>
    </i>
    <i r="1">
      <x/>
    </i>
    <i r="1">
      <x v="1"/>
    </i>
    <i r="1">
      <x v="2"/>
    </i>
    <i>
      <x v="93"/>
    </i>
    <i r="1">
      <x/>
    </i>
    <i r="1">
      <x v="1"/>
    </i>
    <i r="1">
      <x v="2"/>
    </i>
    <i>
      <x v="94"/>
    </i>
    <i r="1">
      <x/>
    </i>
    <i r="1">
      <x v="1"/>
    </i>
    <i>
      <x v="95"/>
    </i>
    <i r="1">
      <x/>
    </i>
    <i r="1">
      <x v="1"/>
    </i>
    <i>
      <x v="96"/>
    </i>
    <i r="1">
      <x/>
    </i>
    <i r="1">
      <x v="1"/>
    </i>
    <i r="1">
      <x v="2"/>
    </i>
    <i>
      <x v="97"/>
    </i>
    <i r="1">
      <x/>
    </i>
    <i r="1">
      <x v="1"/>
    </i>
    <i r="1">
      <x v="2"/>
    </i>
    <i>
      <x v="98"/>
    </i>
    <i r="1">
      <x/>
    </i>
    <i r="1">
      <x v="1"/>
    </i>
    <i r="1">
      <x v="2"/>
    </i>
    <i>
      <x v="99"/>
    </i>
    <i r="1">
      <x/>
    </i>
    <i r="1">
      <x v="1"/>
    </i>
    <i r="1">
      <x v="2"/>
    </i>
    <i>
      <x v="100"/>
    </i>
    <i r="1">
      <x/>
    </i>
    <i r="1">
      <x v="1"/>
    </i>
    <i r="1">
      <x v="2"/>
    </i>
    <i>
      <x v="101"/>
    </i>
    <i r="1">
      <x/>
    </i>
    <i r="1">
      <x v="1"/>
    </i>
    <i r="1">
      <x v="2"/>
    </i>
    <i>
      <x v="102"/>
    </i>
    <i r="1">
      <x/>
    </i>
    <i r="1">
      <x v="1"/>
    </i>
    <i r="1">
      <x v="2"/>
    </i>
    <i>
      <x v="103"/>
    </i>
    <i r="1">
      <x/>
    </i>
    <i r="1">
      <x v="1"/>
    </i>
    <i r="1">
      <x v="2"/>
    </i>
    <i>
      <x v="104"/>
    </i>
    <i r="1">
      <x/>
    </i>
    <i r="1">
      <x v="1"/>
    </i>
    <i r="1">
      <x v="2"/>
    </i>
    <i>
      <x v="105"/>
    </i>
    <i r="1">
      <x/>
    </i>
    <i r="1">
      <x v="1"/>
    </i>
    <i r="1">
      <x v="2"/>
    </i>
    <i>
      <x v="106"/>
    </i>
    <i r="1">
      <x/>
    </i>
    <i r="1">
      <x v="1"/>
    </i>
    <i r="1">
      <x v="2"/>
    </i>
    <i>
      <x v="107"/>
    </i>
    <i r="1">
      <x/>
    </i>
    <i r="1">
      <x v="1"/>
    </i>
    <i>
      <x v="108"/>
    </i>
    <i r="1">
      <x/>
    </i>
    <i r="1">
      <x v="1"/>
    </i>
    <i r="1">
      <x v="2"/>
    </i>
    <i>
      <x v="109"/>
    </i>
    <i r="1">
      <x/>
    </i>
    <i r="1">
      <x v="1"/>
    </i>
    <i r="1">
      <x v="2"/>
    </i>
    <i>
      <x v="110"/>
    </i>
    <i r="1">
      <x/>
    </i>
    <i r="1">
      <x v="1"/>
    </i>
    <i r="1">
      <x v="2"/>
    </i>
    <i>
      <x v="111"/>
    </i>
    <i r="1">
      <x/>
    </i>
    <i r="1">
      <x v="1"/>
    </i>
    <i r="1">
      <x v="2"/>
    </i>
    <i>
      <x v="112"/>
    </i>
    <i r="1">
      <x/>
    </i>
    <i r="1">
      <x v="1"/>
    </i>
    <i r="1">
      <x v="2"/>
    </i>
    <i>
      <x v="113"/>
    </i>
    <i r="1">
      <x/>
    </i>
    <i r="1">
      <x v="1"/>
    </i>
    <i r="1">
      <x v="2"/>
    </i>
    <i>
      <x v="114"/>
    </i>
    <i r="1">
      <x/>
    </i>
    <i r="1">
      <x v="1"/>
    </i>
    <i r="1">
      <x v="2"/>
    </i>
    <i>
      <x v="115"/>
    </i>
    <i r="1">
      <x/>
    </i>
    <i r="1">
      <x v="1"/>
    </i>
    <i r="1">
      <x v="2"/>
    </i>
    <i>
      <x v="116"/>
    </i>
    <i r="1">
      <x/>
    </i>
    <i r="1">
      <x v="1"/>
    </i>
    <i r="1">
      <x v="2"/>
    </i>
    <i>
      <x v="117"/>
    </i>
    <i r="1">
      <x/>
    </i>
    <i r="1">
      <x v="1"/>
    </i>
    <i r="1">
      <x v="2"/>
    </i>
    <i>
      <x v="118"/>
    </i>
    <i r="1">
      <x/>
    </i>
    <i>
      <x v="119"/>
    </i>
    <i r="1">
      <x/>
    </i>
    <i r="1">
      <x v="1"/>
    </i>
    <i r="1">
      <x v="2"/>
    </i>
    <i>
      <x v="120"/>
    </i>
    <i r="1">
      <x/>
    </i>
    <i r="1">
      <x v="1"/>
    </i>
    <i r="1">
      <x v="2"/>
    </i>
    <i>
      <x v="121"/>
    </i>
    <i r="1">
      <x/>
    </i>
    <i r="1">
      <x v="1"/>
    </i>
    <i r="1">
      <x v="2"/>
    </i>
    <i>
      <x v="122"/>
    </i>
    <i r="1">
      <x/>
    </i>
    <i r="1">
      <x v="1"/>
    </i>
    <i r="1">
      <x v="2"/>
    </i>
    <i>
      <x v="123"/>
    </i>
    <i r="1">
      <x/>
    </i>
    <i r="1">
      <x v="1"/>
    </i>
    <i r="1">
      <x v="2"/>
    </i>
    <i>
      <x v="124"/>
    </i>
    <i r="1">
      <x/>
    </i>
    <i r="1">
      <x v="1"/>
    </i>
    <i r="1">
      <x v="2"/>
    </i>
    <i>
      <x v="125"/>
    </i>
    <i r="1">
      <x/>
    </i>
    <i r="1">
      <x v="1"/>
    </i>
    <i r="1">
      <x v="2"/>
    </i>
    <i>
      <x v="126"/>
    </i>
    <i r="1">
      <x/>
    </i>
    <i r="1">
      <x v="1"/>
    </i>
    <i r="1">
      <x v="2"/>
    </i>
    <i>
      <x v="127"/>
    </i>
    <i r="1">
      <x/>
    </i>
    <i r="1">
      <x v="1"/>
    </i>
    <i r="1">
      <x v="2"/>
    </i>
    <i>
      <x v="128"/>
    </i>
    <i r="1">
      <x/>
    </i>
    <i r="1">
      <x v="1"/>
    </i>
    <i r="1">
      <x v="2"/>
    </i>
    <i>
      <x v="129"/>
    </i>
    <i r="1">
      <x/>
    </i>
    <i r="1">
      <x v="1"/>
    </i>
    <i r="1">
      <x v="2"/>
    </i>
    <i>
      <x v="130"/>
    </i>
    <i r="1">
      <x/>
    </i>
    <i r="1">
      <x v="1"/>
    </i>
    <i>
      <x v="131"/>
    </i>
    <i r="1">
      <x/>
    </i>
    <i r="1">
      <x v="1"/>
    </i>
    <i>
      <x v="132"/>
    </i>
    <i r="1">
      <x/>
    </i>
    <i r="1">
      <x v="1"/>
    </i>
    <i>
      <x v="133"/>
    </i>
    <i r="1">
      <x/>
    </i>
    <i r="1">
      <x v="1"/>
    </i>
    <i>
      <x v="134"/>
    </i>
    <i r="1">
      <x/>
    </i>
    <i r="1">
      <x v="1"/>
    </i>
    <i r="1">
      <x v="2"/>
    </i>
    <i>
      <x v="135"/>
    </i>
    <i r="1">
      <x/>
    </i>
    <i r="1">
      <x v="1"/>
    </i>
    <i r="1">
      <x v="2"/>
    </i>
    <i>
      <x v="136"/>
    </i>
    <i r="1">
      <x/>
    </i>
    <i r="1">
      <x v="1"/>
    </i>
    <i r="1">
      <x v="2"/>
    </i>
    <i>
      <x v="137"/>
    </i>
    <i r="1">
      <x/>
    </i>
    <i r="1">
      <x v="1"/>
    </i>
    <i r="1">
      <x v="2"/>
    </i>
    <i>
      <x v="138"/>
    </i>
    <i r="1">
      <x/>
    </i>
    <i r="1">
      <x v="1"/>
    </i>
    <i r="1">
      <x v="2"/>
    </i>
    <i>
      <x v="139"/>
    </i>
    <i r="1">
      <x/>
    </i>
    <i>
      <x v="140"/>
    </i>
    <i r="1">
      <x/>
    </i>
    <i r="1">
      <x v="1"/>
    </i>
    <i r="1">
      <x v="2"/>
    </i>
    <i>
      <x v="141"/>
    </i>
    <i r="1">
      <x/>
    </i>
    <i r="1">
      <x v="1"/>
    </i>
    <i r="1">
      <x v="2"/>
    </i>
    <i>
      <x v="142"/>
    </i>
    <i r="1">
      <x/>
    </i>
    <i r="1">
      <x v="1"/>
    </i>
    <i r="1">
      <x v="2"/>
    </i>
    <i>
      <x v="143"/>
    </i>
    <i r="1">
      <x/>
    </i>
    <i>
      <x v="144"/>
    </i>
    <i r="1">
      <x/>
    </i>
    <i r="1">
      <x v="1"/>
    </i>
    <i r="1">
      <x v="2"/>
    </i>
    <i>
      <x v="145"/>
    </i>
    <i r="1">
      <x/>
    </i>
    <i r="1">
      <x v="1"/>
    </i>
    <i r="1">
      <x v="2"/>
    </i>
    <i>
      <x v="146"/>
    </i>
    <i r="1">
      <x v="1"/>
    </i>
    <i r="1">
      <x v="2"/>
    </i>
    <i>
      <x v="147"/>
    </i>
    <i r="1">
      <x/>
    </i>
    <i r="1">
      <x v="1"/>
    </i>
    <i r="1">
      <x v="2"/>
    </i>
    <i>
      <x v="148"/>
    </i>
    <i r="1">
      <x/>
    </i>
    <i>
      <x v="149"/>
    </i>
    <i r="1">
      <x/>
    </i>
    <i r="1">
      <x v="1"/>
    </i>
    <i r="1">
      <x v="2"/>
    </i>
    <i>
      <x v="150"/>
    </i>
    <i r="1">
      <x/>
    </i>
    <i r="1">
      <x v="1"/>
    </i>
    <i r="1">
      <x v="2"/>
    </i>
    <i>
      <x v="151"/>
    </i>
    <i r="1">
      <x/>
    </i>
    <i r="1">
      <x v="1"/>
    </i>
    <i r="1">
      <x v="2"/>
    </i>
    <i>
      <x v="152"/>
    </i>
    <i r="1">
      <x/>
    </i>
    <i r="1">
      <x v="1"/>
    </i>
    <i r="1">
      <x v="2"/>
    </i>
    <i>
      <x v="153"/>
    </i>
    <i r="1">
      <x/>
    </i>
    <i r="1">
      <x v="1"/>
    </i>
    <i r="1">
      <x v="2"/>
    </i>
    <i>
      <x v="154"/>
    </i>
    <i r="1">
      <x/>
    </i>
    <i r="1">
      <x v="1"/>
    </i>
    <i r="1">
      <x v="2"/>
    </i>
    <i>
      <x v="155"/>
    </i>
    <i r="1">
      <x/>
    </i>
    <i r="1">
      <x v="1"/>
    </i>
    <i r="1">
      <x v="2"/>
    </i>
    <i>
      <x v="156"/>
    </i>
    <i r="1">
      <x/>
    </i>
    <i r="1">
      <x v="1"/>
    </i>
    <i>
      <x v="157"/>
    </i>
    <i r="1">
      <x/>
    </i>
    <i r="1">
      <x v="1"/>
    </i>
    <i r="1">
      <x v="2"/>
    </i>
    <i>
      <x v="158"/>
    </i>
    <i r="1">
      <x/>
    </i>
    <i r="1">
      <x v="1"/>
    </i>
    <i r="1">
      <x v="2"/>
    </i>
    <i>
      <x v="159"/>
    </i>
    <i r="1">
      <x/>
    </i>
    <i r="1">
      <x v="1"/>
    </i>
    <i r="1">
      <x v="2"/>
    </i>
    <i>
      <x v="160"/>
    </i>
    <i r="1">
      <x/>
    </i>
    <i r="1">
      <x v="1"/>
    </i>
    <i r="1">
      <x v="2"/>
    </i>
    <i>
      <x v="161"/>
    </i>
    <i r="1">
      <x/>
    </i>
    <i r="1">
      <x v="1"/>
    </i>
    <i r="1">
      <x v="2"/>
    </i>
    <i>
      <x v="162"/>
    </i>
    <i r="1">
      <x/>
    </i>
    <i r="1">
      <x v="1"/>
    </i>
    <i r="1">
      <x v="2"/>
    </i>
    <i>
      <x v="163"/>
    </i>
    <i r="1">
      <x/>
    </i>
    <i r="1">
      <x v="1"/>
    </i>
    <i r="1">
      <x v="2"/>
    </i>
    <i>
      <x v="164"/>
    </i>
    <i r="1">
      <x/>
    </i>
    <i r="1">
      <x v="1"/>
    </i>
    <i r="1">
      <x v="2"/>
    </i>
    <i>
      <x v="165"/>
    </i>
    <i r="1">
      <x/>
    </i>
    <i r="1">
      <x v="1"/>
    </i>
    <i r="1">
      <x v="2"/>
    </i>
    <i>
      <x v="166"/>
    </i>
    <i r="1">
      <x/>
    </i>
    <i r="1">
      <x v="1"/>
    </i>
    <i r="1">
      <x v="2"/>
    </i>
    <i>
      <x v="167"/>
    </i>
    <i r="1">
      <x/>
    </i>
    <i r="1">
      <x v="1"/>
    </i>
    <i>
      <x v="168"/>
    </i>
    <i r="1">
      <x/>
    </i>
    <i r="1">
      <x v="1"/>
    </i>
    <i r="1">
      <x v="2"/>
    </i>
    <i>
      <x v="169"/>
    </i>
    <i r="1">
      <x/>
    </i>
    <i r="1">
      <x v="1"/>
    </i>
    <i r="1">
      <x v="2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Sum of Trade Value (US$)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644"/>
  <sheetViews>
    <sheetView topLeftCell="A328" workbookViewId="0">
      <selection activeCell="A7" sqref="A7"/>
    </sheetView>
  </sheetViews>
  <sheetFormatPr defaultRowHeight="14.4" x14ac:dyDescent="0.3"/>
  <cols>
    <col min="1" max="1" width="31.33203125" bestFit="1" customWidth="1"/>
    <col min="2" max="2" width="16.88671875" bestFit="1" customWidth="1"/>
    <col min="3" max="4" width="12" bestFit="1" customWidth="1"/>
    <col min="6" max="6" width="28.109375" bestFit="1" customWidth="1"/>
    <col min="7" max="7" width="16.88671875" bestFit="1" customWidth="1"/>
    <col min="8" max="9" width="12" bestFit="1" customWidth="1"/>
    <col min="10" max="10" width="8.88671875" style="5"/>
  </cols>
  <sheetData>
    <row r="4" spans="1:10" x14ac:dyDescent="0.3">
      <c r="A4" s="1" t="s">
        <v>355</v>
      </c>
      <c r="B4" s="1" t="s">
        <v>356</v>
      </c>
      <c r="F4" s="4" t="s">
        <v>353</v>
      </c>
      <c r="G4" s="4" t="s">
        <v>16</v>
      </c>
      <c r="H4" s="4" t="s">
        <v>13</v>
      </c>
      <c r="I4" s="4" t="s">
        <v>354</v>
      </c>
      <c r="J4" s="5" t="s">
        <v>357</v>
      </c>
    </row>
    <row r="5" spans="1:10" x14ac:dyDescent="0.3">
      <c r="A5" s="1" t="s">
        <v>353</v>
      </c>
      <c r="B5" t="s">
        <v>16</v>
      </c>
      <c r="C5" t="s">
        <v>13</v>
      </c>
      <c r="D5" t="s">
        <v>354</v>
      </c>
      <c r="E5">
        <f>GETPIVOTDATA("Trade Value (US$)",$A$3,"Reporter","Afghanistan","Partner","Russian Federation")/GETPIVOTDATA("Trade Value (US$)",$A$3,"Reporter","Afghanistan")</f>
        <v>0</v>
      </c>
      <c r="F5" s="2" t="s">
        <v>300</v>
      </c>
      <c r="G5" s="3"/>
      <c r="H5" s="3">
        <v>245404835</v>
      </c>
      <c r="I5" s="3">
        <v>245404835</v>
      </c>
      <c r="J5" s="5">
        <f>G5/H5</f>
        <v>0</v>
      </c>
    </row>
    <row r="6" spans="1:10" x14ac:dyDescent="0.3">
      <c r="A6" s="2" t="s">
        <v>300</v>
      </c>
      <c r="B6" s="3"/>
      <c r="C6" s="3">
        <v>245404835</v>
      </c>
      <c r="D6" s="3">
        <v>245404835</v>
      </c>
      <c r="E6">
        <f>GETPIVOTDATA("Trade Value (US$)",$A$3,"Reporter","Afghanistan","Partner","Russian Federation")/GETPIVOTDATA("Trade Value (US$)",$A$3,"Reporter","Afghanistan")</f>
        <v>0</v>
      </c>
      <c r="F6" s="2" t="s">
        <v>11</v>
      </c>
      <c r="G6" s="3">
        <v>36537996</v>
      </c>
      <c r="H6" s="3">
        <v>116100186</v>
      </c>
      <c r="I6" s="3">
        <v>152638182</v>
      </c>
      <c r="J6" s="5">
        <f t="shared" ref="J6:J69" si="0">G6/H6</f>
        <v>0.31471091700059811</v>
      </c>
    </row>
    <row r="7" spans="1:10" x14ac:dyDescent="0.3">
      <c r="A7" s="9">
        <v>2018</v>
      </c>
      <c r="B7" s="3"/>
      <c r="C7" s="3">
        <v>117607292</v>
      </c>
      <c r="D7" s="3">
        <v>117607292</v>
      </c>
      <c r="E7">
        <f t="shared" ref="E7:E69" si="1">GETPIVOTDATA("Trade Value (US$)",$A$3,"Reporter","Afghanistan","Partner","Russian Federation")/GETPIVOTDATA("Trade Value (US$)",$A$3,"Reporter","Afghanistan","Partner","World")</f>
        <v>0</v>
      </c>
      <c r="F7" s="2" t="s">
        <v>18</v>
      </c>
      <c r="G7" s="3"/>
      <c r="H7" s="3">
        <v>479670</v>
      </c>
      <c r="I7" s="3">
        <v>479670</v>
      </c>
      <c r="J7" s="5">
        <f t="shared" si="0"/>
        <v>0</v>
      </c>
    </row>
    <row r="8" spans="1:10" x14ac:dyDescent="0.3">
      <c r="A8" s="9">
        <v>2019</v>
      </c>
      <c r="B8" s="3"/>
      <c r="C8" s="3">
        <v>127797543</v>
      </c>
      <c r="D8" s="3">
        <v>127797543</v>
      </c>
      <c r="E8">
        <f t="shared" si="1"/>
        <v>0</v>
      </c>
      <c r="F8" s="2" t="s">
        <v>20</v>
      </c>
      <c r="G8" s="3">
        <v>14978804</v>
      </c>
      <c r="H8" s="3">
        <v>101571596</v>
      </c>
      <c r="I8" s="3">
        <v>116550400</v>
      </c>
      <c r="J8" s="5">
        <f t="shared" si="0"/>
        <v>0.14747040107551326</v>
      </c>
    </row>
    <row r="9" spans="1:10" x14ac:dyDescent="0.3">
      <c r="A9" s="2" t="s">
        <v>11</v>
      </c>
      <c r="B9" s="3">
        <v>36537996</v>
      </c>
      <c r="C9" s="3">
        <v>116100186</v>
      </c>
      <c r="D9" s="3">
        <v>152638182</v>
      </c>
      <c r="E9">
        <f t="shared" si="1"/>
        <v>0</v>
      </c>
      <c r="F9" s="2" t="s">
        <v>340</v>
      </c>
      <c r="G9" s="3"/>
      <c r="H9" s="3">
        <v>1137403</v>
      </c>
      <c r="I9" s="3">
        <v>1137403</v>
      </c>
      <c r="J9" s="5">
        <f t="shared" si="0"/>
        <v>0</v>
      </c>
    </row>
    <row r="10" spans="1:10" x14ac:dyDescent="0.3">
      <c r="A10" s="9">
        <v>2018</v>
      </c>
      <c r="B10" s="3">
        <v>10003361</v>
      </c>
      <c r="C10" s="3">
        <v>29650254</v>
      </c>
      <c r="D10" s="3">
        <v>39653615</v>
      </c>
      <c r="E10">
        <f>GETPIVOTDATA("Trade Value (US$)",$A$3,"Reporter","Afghanistan","Partner","Russian Federation")/GETPIVOTDATA("Trade Value (US$)",$A$3,"Reporter","Afghanistan","Partner","World")</f>
        <v>0</v>
      </c>
      <c r="F10" s="2" t="s">
        <v>24</v>
      </c>
      <c r="G10" s="3">
        <v>401626189</v>
      </c>
      <c r="H10" s="3">
        <v>3285035889</v>
      </c>
      <c r="I10" s="3">
        <v>3686662078</v>
      </c>
      <c r="J10" s="5">
        <f t="shared" si="0"/>
        <v>0.12225930022404087</v>
      </c>
    </row>
    <row r="11" spans="1:10" x14ac:dyDescent="0.3">
      <c r="A11" s="9">
        <v>2019</v>
      </c>
      <c r="B11" s="3">
        <v>15163018</v>
      </c>
      <c r="C11" s="3">
        <v>46940504</v>
      </c>
      <c r="D11" s="3">
        <v>62103522</v>
      </c>
      <c r="E11">
        <f t="shared" si="1"/>
        <v>0</v>
      </c>
      <c r="F11" s="2" t="s">
        <v>32</v>
      </c>
      <c r="G11" s="3">
        <v>41218027</v>
      </c>
      <c r="H11" s="3">
        <v>83553576</v>
      </c>
      <c r="I11" s="3">
        <v>124771603</v>
      </c>
      <c r="J11" s="5">
        <f t="shared" si="0"/>
        <v>0.49331254236204086</v>
      </c>
    </row>
    <row r="12" spans="1:10" x14ac:dyDescent="0.3">
      <c r="A12" s="9">
        <v>2020</v>
      </c>
      <c r="B12" s="3">
        <v>11371617</v>
      </c>
      <c r="C12" s="3">
        <v>39509428</v>
      </c>
      <c r="D12" s="3">
        <v>50881045</v>
      </c>
      <c r="E12">
        <f t="shared" si="1"/>
        <v>0</v>
      </c>
      <c r="F12" s="2" t="s">
        <v>322</v>
      </c>
      <c r="G12" s="3"/>
      <c r="H12" s="3">
        <v>1998035</v>
      </c>
      <c r="I12" s="3">
        <v>1998035</v>
      </c>
      <c r="J12" s="5">
        <f t="shared" si="0"/>
        <v>0</v>
      </c>
    </row>
    <row r="13" spans="1:10" x14ac:dyDescent="0.3">
      <c r="A13" s="2" t="s">
        <v>18</v>
      </c>
      <c r="B13" s="3"/>
      <c r="C13" s="3">
        <v>479670</v>
      </c>
      <c r="D13" s="3">
        <v>479670</v>
      </c>
      <c r="E13">
        <f t="shared" si="1"/>
        <v>0</v>
      </c>
      <c r="F13" s="2" t="s">
        <v>26</v>
      </c>
      <c r="G13" s="3">
        <v>150928695</v>
      </c>
      <c r="H13" s="3">
        <v>5015909607</v>
      </c>
      <c r="I13" s="3">
        <v>5166838302</v>
      </c>
      <c r="J13" s="5">
        <f t="shared" si="0"/>
        <v>3.0089995000980488E-2</v>
      </c>
    </row>
    <row r="14" spans="1:10" x14ac:dyDescent="0.3">
      <c r="A14" s="9">
        <v>2018</v>
      </c>
      <c r="B14" s="3"/>
      <c r="C14" s="3">
        <v>479670</v>
      </c>
      <c r="D14" s="3">
        <v>479670</v>
      </c>
      <c r="E14">
        <f t="shared" si="1"/>
        <v>0</v>
      </c>
      <c r="F14" s="2" t="s">
        <v>28</v>
      </c>
      <c r="G14" s="3">
        <v>7164386</v>
      </c>
      <c r="H14" s="3">
        <v>689021449</v>
      </c>
      <c r="I14" s="3">
        <v>696185835</v>
      </c>
      <c r="J14" s="5">
        <f t="shared" si="0"/>
        <v>1.0397914332562382E-2</v>
      </c>
    </row>
    <row r="15" spans="1:10" x14ac:dyDescent="0.3">
      <c r="A15" s="2" t="s">
        <v>20</v>
      </c>
      <c r="B15" s="3">
        <v>14978804</v>
      </c>
      <c r="C15" s="3">
        <v>101571596</v>
      </c>
      <c r="D15" s="3">
        <v>116550400</v>
      </c>
      <c r="E15">
        <f t="shared" si="1"/>
        <v>0</v>
      </c>
      <c r="F15" s="2" t="s">
        <v>22</v>
      </c>
      <c r="G15" s="3">
        <v>248895491</v>
      </c>
      <c r="H15" s="3">
        <v>305906758</v>
      </c>
      <c r="I15" s="3">
        <v>554802249</v>
      </c>
      <c r="J15" s="5">
        <f t="shared" si="0"/>
        <v>0.81363188125448338</v>
      </c>
    </row>
    <row r="16" spans="1:10" x14ac:dyDescent="0.3">
      <c r="A16" s="9">
        <v>2018</v>
      </c>
      <c r="B16" s="3">
        <v>10457550</v>
      </c>
      <c r="C16" s="3">
        <v>61076115</v>
      </c>
      <c r="D16" s="3">
        <v>71533665</v>
      </c>
      <c r="E16">
        <f t="shared" si="1"/>
        <v>0</v>
      </c>
      <c r="F16" s="2" t="s">
        <v>302</v>
      </c>
      <c r="G16" s="3"/>
      <c r="H16" s="3">
        <v>4034812</v>
      </c>
      <c r="I16" s="3">
        <v>4034812</v>
      </c>
      <c r="J16" s="5">
        <f t="shared" si="0"/>
        <v>0</v>
      </c>
    </row>
    <row r="17" spans="1:10" x14ac:dyDescent="0.3">
      <c r="A17" s="9">
        <v>2019</v>
      </c>
      <c r="B17" s="3">
        <v>4521254</v>
      </c>
      <c r="C17" s="3">
        <v>40495481</v>
      </c>
      <c r="D17" s="3">
        <v>45016735</v>
      </c>
      <c r="E17">
        <f t="shared" si="1"/>
        <v>0</v>
      </c>
      <c r="F17" s="2" t="s">
        <v>30</v>
      </c>
      <c r="G17" s="3">
        <v>61669</v>
      </c>
      <c r="H17" s="3">
        <v>3646885</v>
      </c>
      <c r="I17" s="3">
        <v>3708554</v>
      </c>
      <c r="J17" s="5">
        <f t="shared" si="0"/>
        <v>1.6910047890185735E-2</v>
      </c>
    </row>
    <row r="18" spans="1:10" x14ac:dyDescent="0.3">
      <c r="A18" s="2" t="s">
        <v>340</v>
      </c>
      <c r="B18" s="3"/>
      <c r="C18" s="3">
        <v>1137403</v>
      </c>
      <c r="D18" s="3">
        <v>1137403</v>
      </c>
      <c r="E18">
        <f t="shared" si="1"/>
        <v>0</v>
      </c>
      <c r="F18" s="2" t="s">
        <v>262</v>
      </c>
      <c r="G18" s="3">
        <v>5787</v>
      </c>
      <c r="H18" s="3">
        <v>7693756</v>
      </c>
      <c r="I18" s="3">
        <v>7699543</v>
      </c>
      <c r="J18" s="5">
        <f t="shared" si="0"/>
        <v>7.5216838173708649E-4</v>
      </c>
    </row>
    <row r="19" spans="1:10" x14ac:dyDescent="0.3">
      <c r="A19" s="9">
        <v>2018</v>
      </c>
      <c r="B19" s="3"/>
      <c r="C19" s="3">
        <v>547573</v>
      </c>
      <c r="D19" s="3">
        <v>547573</v>
      </c>
      <c r="E19">
        <f t="shared" si="1"/>
        <v>0</v>
      </c>
      <c r="F19" s="2" t="s">
        <v>54</v>
      </c>
      <c r="G19" s="3">
        <v>204031200</v>
      </c>
      <c r="H19" s="3">
        <v>230915200</v>
      </c>
      <c r="I19" s="3">
        <v>434946400</v>
      </c>
      <c r="J19" s="5">
        <f t="shared" si="0"/>
        <v>0.88357630853230973</v>
      </c>
    </row>
    <row r="20" spans="1:10" x14ac:dyDescent="0.3">
      <c r="A20" s="9">
        <v>2019</v>
      </c>
      <c r="B20" s="3"/>
      <c r="C20" s="3">
        <v>589830</v>
      </c>
      <c r="D20" s="3">
        <v>589830</v>
      </c>
      <c r="E20">
        <f t="shared" si="1"/>
        <v>0</v>
      </c>
      <c r="F20" s="2" t="s">
        <v>34</v>
      </c>
      <c r="G20" s="3">
        <v>263129654</v>
      </c>
      <c r="H20" s="3">
        <v>2756035695</v>
      </c>
      <c r="I20" s="3">
        <v>3019165349</v>
      </c>
      <c r="J20" s="5">
        <f t="shared" si="0"/>
        <v>9.5473964461842725E-2</v>
      </c>
    </row>
    <row r="21" spans="1:10" x14ac:dyDescent="0.3">
      <c r="A21" s="2" t="s">
        <v>24</v>
      </c>
      <c r="B21" s="3">
        <v>401626189</v>
      </c>
      <c r="C21" s="3">
        <v>3285035889</v>
      </c>
      <c r="D21" s="3">
        <v>3686662078</v>
      </c>
      <c r="E21">
        <f t="shared" si="1"/>
        <v>0</v>
      </c>
      <c r="F21" s="2" t="s">
        <v>46</v>
      </c>
      <c r="G21" s="3">
        <v>347899</v>
      </c>
      <c r="H21" s="3">
        <v>52764101</v>
      </c>
      <c r="I21" s="3">
        <v>53112000</v>
      </c>
      <c r="J21" s="5">
        <f t="shared" si="0"/>
        <v>6.5934791535631398E-3</v>
      </c>
    </row>
    <row r="22" spans="1:10" x14ac:dyDescent="0.3">
      <c r="A22" s="9">
        <v>2018</v>
      </c>
      <c r="B22" s="3">
        <v>163452858</v>
      </c>
      <c r="C22" s="3">
        <v>1114937496</v>
      </c>
      <c r="D22" s="3">
        <v>1278390354</v>
      </c>
      <c r="E22">
        <f t="shared" si="1"/>
        <v>0</v>
      </c>
      <c r="F22" s="2" t="s">
        <v>270</v>
      </c>
      <c r="G22" s="3">
        <v>74128423</v>
      </c>
      <c r="H22" s="3">
        <v>262409652</v>
      </c>
      <c r="I22" s="3">
        <v>336538075</v>
      </c>
      <c r="J22" s="5">
        <f t="shared" si="0"/>
        <v>0.28249122101651963</v>
      </c>
    </row>
    <row r="23" spans="1:10" x14ac:dyDescent="0.3">
      <c r="A23" s="9">
        <v>2019</v>
      </c>
      <c r="B23" s="3">
        <v>150110186</v>
      </c>
      <c r="C23" s="3">
        <v>1052418323</v>
      </c>
      <c r="D23" s="3">
        <v>1202528509</v>
      </c>
      <c r="E23">
        <f t="shared" si="1"/>
        <v>0</v>
      </c>
      <c r="F23" s="2" t="s">
        <v>36</v>
      </c>
      <c r="G23" s="3"/>
      <c r="H23" s="3">
        <v>2074464</v>
      </c>
      <c r="I23" s="3">
        <v>2074464</v>
      </c>
      <c r="J23" s="5">
        <f t="shared" si="0"/>
        <v>0</v>
      </c>
    </row>
    <row r="24" spans="1:10" x14ac:dyDescent="0.3">
      <c r="A24" s="9">
        <v>2020</v>
      </c>
      <c r="B24" s="3">
        <v>88063145</v>
      </c>
      <c r="C24" s="3">
        <v>1117680070</v>
      </c>
      <c r="D24" s="3">
        <v>1205743215</v>
      </c>
      <c r="E24">
        <f t="shared" si="1"/>
        <v>0</v>
      </c>
      <c r="F24" s="2" t="s">
        <v>38</v>
      </c>
      <c r="G24" s="3">
        <v>13007903</v>
      </c>
      <c r="H24" s="3">
        <v>161948427</v>
      </c>
      <c r="I24" s="3">
        <v>174956330</v>
      </c>
      <c r="J24" s="5">
        <f t="shared" si="0"/>
        <v>8.0321267955260844E-2</v>
      </c>
    </row>
    <row r="25" spans="1:10" x14ac:dyDescent="0.3">
      <c r="A25" s="2" t="s">
        <v>32</v>
      </c>
      <c r="B25" s="3">
        <v>41218027</v>
      </c>
      <c r="C25" s="3">
        <v>83553576</v>
      </c>
      <c r="D25" s="3">
        <v>124771603</v>
      </c>
      <c r="E25">
        <f t="shared" si="1"/>
        <v>0</v>
      </c>
      <c r="F25" s="2" t="s">
        <v>40</v>
      </c>
      <c r="G25" s="3">
        <v>13421650</v>
      </c>
      <c r="H25" s="3">
        <v>118749286</v>
      </c>
      <c r="I25" s="3">
        <v>132170936</v>
      </c>
      <c r="J25" s="5">
        <f t="shared" si="0"/>
        <v>0.11302510063092085</v>
      </c>
    </row>
    <row r="26" spans="1:10" x14ac:dyDescent="0.3">
      <c r="A26" s="9">
        <v>2018</v>
      </c>
      <c r="B26" s="3">
        <v>8816441</v>
      </c>
      <c r="C26" s="3">
        <v>25111113</v>
      </c>
      <c r="D26" s="3">
        <v>33927554</v>
      </c>
      <c r="E26">
        <f t="shared" si="1"/>
        <v>0</v>
      </c>
      <c r="F26" s="2" t="s">
        <v>42</v>
      </c>
      <c r="G26" s="3"/>
      <c r="H26" s="3">
        <v>62601705</v>
      </c>
      <c r="I26" s="3">
        <v>62601705</v>
      </c>
      <c r="J26" s="5">
        <f t="shared" si="0"/>
        <v>0</v>
      </c>
    </row>
    <row r="27" spans="1:10" x14ac:dyDescent="0.3">
      <c r="A27" s="9">
        <v>2019</v>
      </c>
      <c r="B27" s="3">
        <v>21362241</v>
      </c>
      <c r="C27" s="3">
        <v>34254127</v>
      </c>
      <c r="D27" s="3">
        <v>55616368</v>
      </c>
      <c r="E27">
        <f t="shared" si="1"/>
        <v>0</v>
      </c>
      <c r="F27" s="2" t="s">
        <v>44</v>
      </c>
      <c r="G27" s="3">
        <v>6327294886</v>
      </c>
      <c r="H27" s="3">
        <v>27860348729</v>
      </c>
      <c r="I27" s="3">
        <v>34187643615</v>
      </c>
      <c r="J27" s="5">
        <f t="shared" si="0"/>
        <v>0.22710752645439364</v>
      </c>
    </row>
    <row r="28" spans="1:10" x14ac:dyDescent="0.3">
      <c r="A28" s="9">
        <v>2020</v>
      </c>
      <c r="B28" s="3">
        <v>11039345</v>
      </c>
      <c r="C28" s="3">
        <v>24188336</v>
      </c>
      <c r="D28" s="3">
        <v>35227681</v>
      </c>
      <c r="E28">
        <f t="shared" si="1"/>
        <v>0</v>
      </c>
      <c r="F28" s="2" t="s">
        <v>48</v>
      </c>
      <c r="G28" s="3"/>
      <c r="H28" s="3">
        <v>6209456</v>
      </c>
      <c r="I28" s="3">
        <v>6209456</v>
      </c>
      <c r="J28" s="5">
        <f t="shared" si="0"/>
        <v>0</v>
      </c>
    </row>
    <row r="29" spans="1:10" x14ac:dyDescent="0.3">
      <c r="A29" s="2" t="s">
        <v>322</v>
      </c>
      <c r="B29" s="3"/>
      <c r="C29" s="3">
        <v>1998035</v>
      </c>
      <c r="D29" s="3">
        <v>1998035</v>
      </c>
      <c r="E29">
        <f t="shared" si="1"/>
        <v>0</v>
      </c>
      <c r="F29" s="2" t="s">
        <v>50</v>
      </c>
      <c r="G29" s="3">
        <v>96057658</v>
      </c>
      <c r="H29" s="3">
        <v>842938266</v>
      </c>
      <c r="I29" s="3">
        <v>938995924</v>
      </c>
      <c r="J29" s="5">
        <f t="shared" si="0"/>
        <v>0.113955744891999</v>
      </c>
    </row>
    <row r="30" spans="1:10" x14ac:dyDescent="0.3">
      <c r="A30" s="9">
        <v>2018</v>
      </c>
      <c r="B30" s="3"/>
      <c r="C30" s="3">
        <v>521989</v>
      </c>
      <c r="D30" s="3">
        <v>521989</v>
      </c>
      <c r="E30">
        <f t="shared" si="1"/>
        <v>0</v>
      </c>
      <c r="F30" s="2" t="s">
        <v>252</v>
      </c>
      <c r="G30" s="3">
        <v>37346736</v>
      </c>
      <c r="H30" s="3">
        <v>215336085</v>
      </c>
      <c r="I30" s="3">
        <v>252682821</v>
      </c>
      <c r="J30" s="5">
        <f t="shared" si="0"/>
        <v>0.1734346382307452</v>
      </c>
    </row>
    <row r="31" spans="1:10" x14ac:dyDescent="0.3">
      <c r="A31" s="9">
        <v>2019</v>
      </c>
      <c r="B31" s="3"/>
      <c r="C31" s="3">
        <v>563835</v>
      </c>
      <c r="D31" s="3">
        <v>563835</v>
      </c>
      <c r="E31">
        <f t="shared" si="1"/>
        <v>0</v>
      </c>
      <c r="F31" s="2" t="s">
        <v>264</v>
      </c>
      <c r="G31" s="3">
        <v>10773335</v>
      </c>
      <c r="H31" s="3">
        <v>97920174</v>
      </c>
      <c r="I31" s="3">
        <v>108693509</v>
      </c>
      <c r="J31" s="5">
        <f t="shared" si="0"/>
        <v>0.11002160800898904</v>
      </c>
    </row>
    <row r="32" spans="1:10" x14ac:dyDescent="0.3">
      <c r="A32" s="9">
        <v>2020</v>
      </c>
      <c r="B32" s="3"/>
      <c r="C32" s="3">
        <v>912211</v>
      </c>
      <c r="D32" s="3">
        <v>912211</v>
      </c>
      <c r="E32">
        <f t="shared" si="1"/>
        <v>0</v>
      </c>
      <c r="F32" s="2" t="s">
        <v>124</v>
      </c>
      <c r="G32" s="3">
        <v>56623314</v>
      </c>
      <c r="H32" s="3">
        <v>226056084</v>
      </c>
      <c r="I32" s="3">
        <v>282679398</v>
      </c>
      <c r="J32" s="5">
        <f t="shared" si="0"/>
        <v>0.25048347736573195</v>
      </c>
    </row>
    <row r="33" spans="1:10" x14ac:dyDescent="0.3">
      <c r="A33" s="2" t="s">
        <v>26</v>
      </c>
      <c r="B33" s="3">
        <v>150928695</v>
      </c>
      <c r="C33" s="3">
        <v>5015909607</v>
      </c>
      <c r="D33" s="3">
        <v>5166838302</v>
      </c>
      <c r="E33">
        <f t="shared" si="1"/>
        <v>0</v>
      </c>
      <c r="F33" s="2" t="s">
        <v>266</v>
      </c>
      <c r="G33" s="3"/>
      <c r="H33" s="3">
        <v>1470938</v>
      </c>
      <c r="I33" s="3">
        <v>1470938</v>
      </c>
      <c r="J33" s="5">
        <f t="shared" si="0"/>
        <v>0</v>
      </c>
    </row>
    <row r="34" spans="1:10" x14ac:dyDescent="0.3">
      <c r="A34" s="9">
        <v>2018</v>
      </c>
      <c r="B34" s="3">
        <v>48614513</v>
      </c>
      <c r="C34" s="3">
        <v>1633654073</v>
      </c>
      <c r="D34" s="3">
        <v>1682268586</v>
      </c>
      <c r="E34">
        <f t="shared" si="1"/>
        <v>0</v>
      </c>
      <c r="F34" s="2" t="s">
        <v>56</v>
      </c>
      <c r="G34" s="3">
        <v>1397582</v>
      </c>
      <c r="H34" s="3">
        <v>648133225</v>
      </c>
      <c r="I34" s="3">
        <v>649530807</v>
      </c>
      <c r="J34" s="5">
        <f t="shared" si="0"/>
        <v>2.1563190191337591E-3</v>
      </c>
    </row>
    <row r="35" spans="1:10" x14ac:dyDescent="0.3">
      <c r="A35" s="9">
        <v>2019</v>
      </c>
      <c r="B35" s="3">
        <v>51919638</v>
      </c>
      <c r="C35" s="3">
        <v>1696176554</v>
      </c>
      <c r="D35" s="3">
        <v>1748096192</v>
      </c>
      <c r="E35">
        <f t="shared" si="1"/>
        <v>0</v>
      </c>
      <c r="F35" s="2" t="s">
        <v>306</v>
      </c>
      <c r="G35" s="3">
        <v>22325894</v>
      </c>
      <c r="H35" s="3">
        <v>70730990</v>
      </c>
      <c r="I35" s="3">
        <v>93056884</v>
      </c>
      <c r="J35" s="5">
        <f t="shared" si="0"/>
        <v>0.31564515073237348</v>
      </c>
    </row>
    <row r="36" spans="1:10" x14ac:dyDescent="0.3">
      <c r="A36" s="9">
        <v>2020</v>
      </c>
      <c r="B36" s="3">
        <v>50394544</v>
      </c>
      <c r="C36" s="3">
        <v>1686078980</v>
      </c>
      <c r="D36" s="3">
        <v>1736473524</v>
      </c>
      <c r="E36">
        <f t="shared" si="1"/>
        <v>0</v>
      </c>
      <c r="F36" s="2" t="s">
        <v>58</v>
      </c>
      <c r="G36" s="3">
        <v>484706018</v>
      </c>
      <c r="H36" s="3">
        <v>4411936746</v>
      </c>
      <c r="I36" s="3">
        <v>4896642764</v>
      </c>
      <c r="J36" s="5">
        <f t="shared" si="0"/>
        <v>0.1098624132450334</v>
      </c>
    </row>
    <row r="37" spans="1:10" x14ac:dyDescent="0.3">
      <c r="A37" s="2" t="s">
        <v>28</v>
      </c>
      <c r="B37" s="3">
        <v>7164386</v>
      </c>
      <c r="C37" s="3">
        <v>689021449</v>
      </c>
      <c r="D37" s="3">
        <v>696185835</v>
      </c>
      <c r="E37">
        <f t="shared" si="1"/>
        <v>0</v>
      </c>
      <c r="F37" s="2" t="s">
        <v>288</v>
      </c>
      <c r="G37" s="3"/>
      <c r="H37" s="3">
        <v>1472361</v>
      </c>
      <c r="I37" s="3">
        <v>1472361</v>
      </c>
      <c r="J37" s="5">
        <f t="shared" si="0"/>
        <v>0</v>
      </c>
    </row>
    <row r="38" spans="1:10" x14ac:dyDescent="0.3">
      <c r="A38" s="9">
        <v>2018</v>
      </c>
      <c r="B38" s="3">
        <v>2788412</v>
      </c>
      <c r="C38" s="3">
        <v>222946815</v>
      </c>
      <c r="D38" s="3">
        <v>225735227</v>
      </c>
      <c r="E38">
        <f t="shared" si="1"/>
        <v>0</v>
      </c>
      <c r="F38" s="2" t="s">
        <v>308</v>
      </c>
      <c r="G38" s="3">
        <v>221333</v>
      </c>
      <c r="H38" s="3">
        <v>317282</v>
      </c>
      <c r="I38" s="3">
        <v>538615</v>
      </c>
      <c r="J38" s="5">
        <f t="shared" si="0"/>
        <v>0.69759078674491459</v>
      </c>
    </row>
    <row r="39" spans="1:10" x14ac:dyDescent="0.3">
      <c r="A39" s="9">
        <v>2019</v>
      </c>
      <c r="B39" s="3">
        <v>3945909</v>
      </c>
      <c r="C39" s="3">
        <v>241779810</v>
      </c>
      <c r="D39" s="3">
        <v>245725719</v>
      </c>
      <c r="E39">
        <f t="shared" si="1"/>
        <v>0</v>
      </c>
      <c r="F39" s="2" t="s">
        <v>60</v>
      </c>
      <c r="G39" s="3">
        <v>63674178</v>
      </c>
      <c r="H39" s="3">
        <v>1293995372</v>
      </c>
      <c r="I39" s="3">
        <v>1357669550</v>
      </c>
      <c r="J39" s="5">
        <f t="shared" si="0"/>
        <v>4.9207423285900283E-2</v>
      </c>
    </row>
    <row r="40" spans="1:10" x14ac:dyDescent="0.3">
      <c r="A40" s="9">
        <v>2020</v>
      </c>
      <c r="B40" s="3">
        <v>430065</v>
      </c>
      <c r="C40" s="3">
        <v>224294824</v>
      </c>
      <c r="D40" s="3">
        <v>224724889</v>
      </c>
      <c r="E40">
        <f t="shared" si="1"/>
        <v>0</v>
      </c>
      <c r="F40" s="2" t="s">
        <v>62</v>
      </c>
      <c r="G40" s="3">
        <v>1935801190</v>
      </c>
      <c r="H40" s="3">
        <v>9181779710</v>
      </c>
      <c r="I40" s="3">
        <v>11117580900</v>
      </c>
      <c r="J40" s="5">
        <f t="shared" si="0"/>
        <v>0.21083071595495728</v>
      </c>
    </row>
    <row r="41" spans="1:10" x14ac:dyDescent="0.3">
      <c r="A41" s="2" t="s">
        <v>22</v>
      </c>
      <c r="B41" s="3">
        <v>248895491</v>
      </c>
      <c r="C41" s="3">
        <v>305906758</v>
      </c>
      <c r="D41" s="3">
        <v>554802249</v>
      </c>
      <c r="E41">
        <f t="shared" si="1"/>
        <v>0</v>
      </c>
      <c r="F41" s="2" t="s">
        <v>108</v>
      </c>
      <c r="G41" s="3"/>
      <c r="H41" s="3">
        <v>29624632</v>
      </c>
      <c r="I41" s="3">
        <v>29624632</v>
      </c>
      <c r="J41" s="5">
        <f t="shared" si="0"/>
        <v>0</v>
      </c>
    </row>
    <row r="42" spans="1:10" x14ac:dyDescent="0.3">
      <c r="A42" s="9">
        <v>2018</v>
      </c>
      <c r="B42" s="3">
        <v>75910804</v>
      </c>
      <c r="C42" s="3">
        <v>90286168</v>
      </c>
      <c r="D42" s="3">
        <v>166196972</v>
      </c>
      <c r="E42">
        <f t="shared" si="1"/>
        <v>0</v>
      </c>
      <c r="F42" s="2" t="s">
        <v>150</v>
      </c>
      <c r="G42" s="3"/>
      <c r="H42" s="3">
        <v>811804</v>
      </c>
      <c r="I42" s="3">
        <v>811804</v>
      </c>
      <c r="J42" s="5">
        <f t="shared" si="0"/>
        <v>0</v>
      </c>
    </row>
    <row r="43" spans="1:10" x14ac:dyDescent="0.3">
      <c r="A43" s="9">
        <v>2019</v>
      </c>
      <c r="B43" s="3">
        <v>93469288</v>
      </c>
      <c r="C43" s="3">
        <v>114308128</v>
      </c>
      <c r="D43" s="3">
        <v>207777416</v>
      </c>
      <c r="E43">
        <f t="shared" si="1"/>
        <v>0</v>
      </c>
      <c r="F43" s="2" t="s">
        <v>64</v>
      </c>
      <c r="G43" s="3">
        <v>411863180</v>
      </c>
      <c r="H43" s="3">
        <v>2009910100</v>
      </c>
      <c r="I43" s="3">
        <v>2421773280</v>
      </c>
      <c r="J43" s="5">
        <f t="shared" si="0"/>
        <v>0.20491621988466052</v>
      </c>
    </row>
    <row r="44" spans="1:10" x14ac:dyDescent="0.3">
      <c r="A44" s="9">
        <v>2020</v>
      </c>
      <c r="B44" s="3">
        <v>79515399</v>
      </c>
      <c r="C44" s="3">
        <v>101312462</v>
      </c>
      <c r="D44" s="3">
        <v>180827861</v>
      </c>
      <c r="E44">
        <f t="shared" si="1"/>
        <v>0</v>
      </c>
      <c r="F44" s="2" t="s">
        <v>66</v>
      </c>
      <c r="G44" s="3"/>
      <c r="H44" s="3">
        <v>973767</v>
      </c>
      <c r="I44" s="3">
        <v>973767</v>
      </c>
      <c r="J44" s="5">
        <f t="shared" si="0"/>
        <v>0</v>
      </c>
    </row>
    <row r="45" spans="1:10" x14ac:dyDescent="0.3">
      <c r="A45" s="2" t="s">
        <v>302</v>
      </c>
      <c r="B45" s="3"/>
      <c r="C45" s="3">
        <v>4034812</v>
      </c>
      <c r="D45" s="3">
        <v>4034812</v>
      </c>
      <c r="E45">
        <f t="shared" si="1"/>
        <v>0</v>
      </c>
      <c r="F45" s="2" t="s">
        <v>68</v>
      </c>
      <c r="G45" s="3">
        <v>206220</v>
      </c>
      <c r="H45" s="3">
        <v>10347089</v>
      </c>
      <c r="I45" s="3">
        <v>10553309</v>
      </c>
      <c r="J45" s="5">
        <f t="shared" si="0"/>
        <v>1.9930243182406181E-2</v>
      </c>
    </row>
    <row r="46" spans="1:10" x14ac:dyDescent="0.3">
      <c r="A46" s="9">
        <v>2018</v>
      </c>
      <c r="B46" s="3"/>
      <c r="C46" s="3">
        <v>4034812</v>
      </c>
      <c r="D46" s="3">
        <v>4034812</v>
      </c>
      <c r="E46">
        <f t="shared" si="1"/>
        <v>0</v>
      </c>
      <c r="F46" s="2" t="s">
        <v>70</v>
      </c>
      <c r="G46" s="3">
        <v>151169281</v>
      </c>
      <c r="H46" s="3">
        <v>500728412</v>
      </c>
      <c r="I46" s="3">
        <v>651897693</v>
      </c>
      <c r="J46" s="5">
        <f t="shared" si="0"/>
        <v>0.30189874865738597</v>
      </c>
    </row>
    <row r="47" spans="1:10" x14ac:dyDescent="0.3">
      <c r="A47" s="2" t="s">
        <v>30</v>
      </c>
      <c r="B47" s="3">
        <v>61669</v>
      </c>
      <c r="C47" s="3">
        <v>3646885</v>
      </c>
      <c r="D47" s="3">
        <v>3708554</v>
      </c>
      <c r="E47">
        <f t="shared" si="1"/>
        <v>0</v>
      </c>
      <c r="F47" s="2" t="s">
        <v>72</v>
      </c>
      <c r="G47" s="3">
        <v>38177981</v>
      </c>
      <c r="H47" s="3">
        <v>354475980</v>
      </c>
      <c r="I47" s="3">
        <v>392653961</v>
      </c>
      <c r="J47" s="5">
        <f t="shared" si="0"/>
        <v>0.10770258960846939</v>
      </c>
    </row>
    <row r="48" spans="1:10" x14ac:dyDescent="0.3">
      <c r="A48" s="9">
        <v>2018</v>
      </c>
      <c r="B48" s="3">
        <v>9560</v>
      </c>
      <c r="C48" s="3">
        <v>1497486</v>
      </c>
      <c r="D48" s="3">
        <v>1507046</v>
      </c>
      <c r="E48">
        <f t="shared" si="1"/>
        <v>0</v>
      </c>
      <c r="F48" s="2" t="s">
        <v>74</v>
      </c>
      <c r="G48" s="3">
        <v>72993</v>
      </c>
      <c r="H48" s="3">
        <v>61884547</v>
      </c>
      <c r="I48" s="3">
        <v>61957540</v>
      </c>
      <c r="J48" s="5">
        <f t="shared" si="0"/>
        <v>1.1795028571510752E-3</v>
      </c>
    </row>
    <row r="49" spans="1:10" x14ac:dyDescent="0.3">
      <c r="A49" s="9">
        <v>2019</v>
      </c>
      <c r="B49" s="3">
        <v>52109</v>
      </c>
      <c r="C49" s="3">
        <v>2149399</v>
      </c>
      <c r="D49" s="3">
        <v>2201508</v>
      </c>
      <c r="E49">
        <f t="shared" si="1"/>
        <v>0</v>
      </c>
      <c r="F49" s="2" t="s">
        <v>76</v>
      </c>
      <c r="G49" s="3">
        <v>67774048</v>
      </c>
      <c r="H49" s="3">
        <v>1032380943</v>
      </c>
      <c r="I49" s="3">
        <v>1100154991</v>
      </c>
      <c r="J49" s="5">
        <f t="shared" si="0"/>
        <v>6.5648294323464668E-2</v>
      </c>
    </row>
    <row r="50" spans="1:10" x14ac:dyDescent="0.3">
      <c r="A50" s="2" t="s">
        <v>262</v>
      </c>
      <c r="B50" s="3">
        <v>5787</v>
      </c>
      <c r="C50" s="3">
        <v>7693756</v>
      </c>
      <c r="D50" s="3">
        <v>7699543</v>
      </c>
      <c r="E50">
        <f t="shared" si="1"/>
        <v>0</v>
      </c>
      <c r="F50" s="2" t="s">
        <v>310</v>
      </c>
      <c r="G50" s="3">
        <v>55883234</v>
      </c>
      <c r="H50" s="3">
        <v>206080359</v>
      </c>
      <c r="I50" s="3">
        <v>261963593</v>
      </c>
      <c r="J50" s="5">
        <f t="shared" si="0"/>
        <v>0.2711720528398342</v>
      </c>
    </row>
    <row r="51" spans="1:10" x14ac:dyDescent="0.3">
      <c r="A51" s="9">
        <v>2018</v>
      </c>
      <c r="B51" s="3"/>
      <c r="C51" s="3">
        <v>2214614</v>
      </c>
      <c r="D51" s="3">
        <v>2214614</v>
      </c>
      <c r="E51">
        <f t="shared" si="1"/>
        <v>0</v>
      </c>
      <c r="F51" s="2" t="s">
        <v>78</v>
      </c>
      <c r="G51" s="3">
        <v>116042966</v>
      </c>
      <c r="H51" s="3">
        <v>849623859</v>
      </c>
      <c r="I51" s="3">
        <v>965666825</v>
      </c>
      <c r="J51" s="5">
        <f t="shared" si="0"/>
        <v>0.13658157638908772</v>
      </c>
    </row>
    <row r="52" spans="1:10" x14ac:dyDescent="0.3">
      <c r="A52" s="9">
        <v>2019</v>
      </c>
      <c r="B52" s="3">
        <v>5787</v>
      </c>
      <c r="C52" s="3">
        <v>2811990</v>
      </c>
      <c r="D52" s="3">
        <v>2817777</v>
      </c>
      <c r="E52">
        <f t="shared" si="1"/>
        <v>0</v>
      </c>
      <c r="F52" s="2" t="s">
        <v>80</v>
      </c>
      <c r="G52" s="3">
        <v>62382069</v>
      </c>
      <c r="H52" s="3">
        <v>395627573</v>
      </c>
      <c r="I52" s="3">
        <v>458009642</v>
      </c>
      <c r="J52" s="5">
        <f t="shared" si="0"/>
        <v>0.15767876977573553</v>
      </c>
    </row>
    <row r="53" spans="1:10" x14ac:dyDescent="0.3">
      <c r="A53" s="9">
        <v>2020</v>
      </c>
      <c r="B53" s="3"/>
      <c r="C53" s="3">
        <v>2667152</v>
      </c>
      <c r="D53" s="3">
        <v>2667152</v>
      </c>
      <c r="E53">
        <f t="shared" si="1"/>
        <v>0</v>
      </c>
      <c r="F53" s="2" t="s">
        <v>82</v>
      </c>
      <c r="G53" s="3">
        <v>363687704</v>
      </c>
      <c r="H53" s="3">
        <v>989854578</v>
      </c>
      <c r="I53" s="3">
        <v>1353542282</v>
      </c>
      <c r="J53" s="5">
        <f t="shared" si="0"/>
        <v>0.36741528713725868</v>
      </c>
    </row>
    <row r="54" spans="1:10" x14ac:dyDescent="0.3">
      <c r="A54" s="2" t="s">
        <v>54</v>
      </c>
      <c r="B54" s="3">
        <v>204031200</v>
      </c>
      <c r="C54" s="3">
        <v>230915200</v>
      </c>
      <c r="D54" s="3">
        <v>434946400</v>
      </c>
      <c r="E54">
        <f t="shared" si="1"/>
        <v>0</v>
      </c>
      <c r="F54" s="2" t="s">
        <v>336</v>
      </c>
      <c r="G54" s="3">
        <v>5340603</v>
      </c>
      <c r="H54" s="3">
        <v>573031020</v>
      </c>
      <c r="I54" s="3">
        <v>578371623</v>
      </c>
      <c r="J54" s="5">
        <f t="shared" si="0"/>
        <v>9.3199195394343577E-3</v>
      </c>
    </row>
    <row r="55" spans="1:10" x14ac:dyDescent="0.3">
      <c r="A55" s="9">
        <v>2018</v>
      </c>
      <c r="B55" s="3">
        <v>75458700</v>
      </c>
      <c r="C55" s="3">
        <v>84297700</v>
      </c>
      <c r="D55" s="3">
        <v>159756400</v>
      </c>
      <c r="E55">
        <f t="shared" si="1"/>
        <v>0</v>
      </c>
      <c r="F55" s="2" t="s">
        <v>84</v>
      </c>
      <c r="G55" s="3">
        <v>58819597</v>
      </c>
      <c r="H55" s="3">
        <v>217460607</v>
      </c>
      <c r="I55" s="3">
        <v>276280204</v>
      </c>
      <c r="J55" s="5">
        <f t="shared" si="0"/>
        <v>0.27048391803670446</v>
      </c>
    </row>
    <row r="56" spans="1:10" x14ac:dyDescent="0.3">
      <c r="A56" s="9">
        <v>2019</v>
      </c>
      <c r="B56" s="3">
        <v>65548000</v>
      </c>
      <c r="C56" s="3">
        <v>73549400</v>
      </c>
      <c r="D56" s="3">
        <v>139097400</v>
      </c>
      <c r="E56">
        <f t="shared" si="1"/>
        <v>0</v>
      </c>
      <c r="F56" s="2" t="s">
        <v>86</v>
      </c>
      <c r="G56" s="3">
        <v>370525973</v>
      </c>
      <c r="H56" s="3">
        <v>543391580</v>
      </c>
      <c r="I56" s="3">
        <v>913917553</v>
      </c>
      <c r="J56" s="5">
        <f t="shared" si="0"/>
        <v>0.68187654471937165</v>
      </c>
    </row>
    <row r="57" spans="1:10" x14ac:dyDescent="0.3">
      <c r="A57" s="9">
        <v>2020</v>
      </c>
      <c r="B57" s="3">
        <v>63024500</v>
      </c>
      <c r="C57" s="3">
        <v>73068100</v>
      </c>
      <c r="D57" s="3">
        <v>136092600</v>
      </c>
      <c r="E57">
        <f t="shared" si="1"/>
        <v>0</v>
      </c>
      <c r="F57" s="2" t="s">
        <v>227</v>
      </c>
      <c r="G57" s="3"/>
      <c r="H57" s="3">
        <v>66891471</v>
      </c>
      <c r="I57" s="3">
        <v>66891471</v>
      </c>
      <c r="J57" s="5">
        <f t="shared" si="0"/>
        <v>0</v>
      </c>
    </row>
    <row r="58" spans="1:10" x14ac:dyDescent="0.3">
      <c r="A58" s="2" t="s">
        <v>34</v>
      </c>
      <c r="B58" s="3">
        <v>263129654</v>
      </c>
      <c r="C58" s="3">
        <v>2756035695</v>
      </c>
      <c r="D58" s="3">
        <v>3019165349</v>
      </c>
      <c r="E58">
        <f t="shared" si="1"/>
        <v>0</v>
      </c>
      <c r="F58" s="2" t="s">
        <v>272</v>
      </c>
      <c r="G58" s="3">
        <v>17216150</v>
      </c>
      <c r="H58" s="3">
        <v>1431475590</v>
      </c>
      <c r="I58" s="3">
        <v>1448691740</v>
      </c>
      <c r="J58" s="5">
        <f t="shared" si="0"/>
        <v>1.2026855449208184E-2</v>
      </c>
    </row>
    <row r="59" spans="1:10" x14ac:dyDescent="0.3">
      <c r="A59" s="9">
        <v>2018</v>
      </c>
      <c r="B59" s="3">
        <v>107409415</v>
      </c>
      <c r="C59" s="3">
        <v>984889453</v>
      </c>
      <c r="D59" s="3">
        <v>1092298868</v>
      </c>
      <c r="E59">
        <f t="shared" si="1"/>
        <v>0</v>
      </c>
      <c r="F59" s="2" t="s">
        <v>88</v>
      </c>
      <c r="G59" s="3"/>
      <c r="H59" s="3">
        <v>24600569</v>
      </c>
      <c r="I59" s="3">
        <v>24600569</v>
      </c>
      <c r="J59" s="5">
        <f t="shared" si="0"/>
        <v>0</v>
      </c>
    </row>
    <row r="60" spans="1:10" x14ac:dyDescent="0.3">
      <c r="A60" s="9">
        <v>2019</v>
      </c>
      <c r="B60" s="3">
        <v>82738985</v>
      </c>
      <c r="C60" s="3">
        <v>937449775</v>
      </c>
      <c r="D60" s="3">
        <v>1020188760</v>
      </c>
      <c r="E60">
        <f t="shared" si="1"/>
        <v>0</v>
      </c>
      <c r="F60" s="2" t="s">
        <v>90</v>
      </c>
      <c r="G60" s="3">
        <v>431295004</v>
      </c>
      <c r="H60" s="3">
        <v>610709117</v>
      </c>
      <c r="I60" s="3">
        <v>1042004121</v>
      </c>
      <c r="J60" s="5">
        <f t="shared" si="0"/>
        <v>0.70622001865415085</v>
      </c>
    </row>
    <row r="61" spans="1:10" x14ac:dyDescent="0.3">
      <c r="A61" s="9">
        <v>2020</v>
      </c>
      <c r="B61" s="3">
        <v>72981254</v>
      </c>
      <c r="C61" s="3">
        <v>833696467</v>
      </c>
      <c r="D61" s="3">
        <v>906677721</v>
      </c>
      <c r="E61">
        <f t="shared" si="1"/>
        <v>0</v>
      </c>
      <c r="F61" s="2" t="s">
        <v>92</v>
      </c>
      <c r="G61" s="3">
        <v>414827821</v>
      </c>
      <c r="H61" s="3">
        <v>6089543910</v>
      </c>
      <c r="I61" s="3">
        <v>6504371731</v>
      </c>
      <c r="J61" s="5">
        <f t="shared" si="0"/>
        <v>6.8121328482217969E-2</v>
      </c>
    </row>
    <row r="62" spans="1:10" x14ac:dyDescent="0.3">
      <c r="A62" s="2" t="s">
        <v>46</v>
      </c>
      <c r="B62" s="3">
        <v>347899</v>
      </c>
      <c r="C62" s="3">
        <v>52764101</v>
      </c>
      <c r="D62" s="3">
        <v>53112000</v>
      </c>
      <c r="E62">
        <f t="shared" si="1"/>
        <v>0</v>
      </c>
      <c r="F62" s="2" t="s">
        <v>274</v>
      </c>
      <c r="G62" s="3"/>
      <c r="H62" s="3">
        <v>5518409</v>
      </c>
      <c r="I62" s="3">
        <v>5518409</v>
      </c>
      <c r="J62" s="5">
        <f t="shared" si="0"/>
        <v>0</v>
      </c>
    </row>
    <row r="63" spans="1:10" x14ac:dyDescent="0.3">
      <c r="A63" s="9">
        <v>2018</v>
      </c>
      <c r="B63" s="3">
        <v>197559</v>
      </c>
      <c r="C63" s="3">
        <v>18502388</v>
      </c>
      <c r="D63" s="3">
        <v>18699947</v>
      </c>
      <c r="E63">
        <f t="shared" si="1"/>
        <v>0</v>
      </c>
      <c r="F63" s="2" t="s">
        <v>312</v>
      </c>
      <c r="G63" s="3">
        <v>393392</v>
      </c>
      <c r="H63" s="3">
        <v>8076155</v>
      </c>
      <c r="I63" s="3">
        <v>8469547</v>
      </c>
      <c r="J63" s="5">
        <f t="shared" si="0"/>
        <v>4.8710308308842515E-2</v>
      </c>
    </row>
    <row r="64" spans="1:10" x14ac:dyDescent="0.3">
      <c r="A64" s="9">
        <v>2019</v>
      </c>
      <c r="B64" s="3">
        <v>87697</v>
      </c>
      <c r="C64" s="3">
        <v>17692961</v>
      </c>
      <c r="D64" s="3">
        <v>17780658</v>
      </c>
      <c r="E64">
        <f t="shared" si="1"/>
        <v>0</v>
      </c>
      <c r="F64" s="2" t="s">
        <v>94</v>
      </c>
      <c r="G64" s="3">
        <v>24936165</v>
      </c>
      <c r="H64" s="3">
        <v>48580746</v>
      </c>
      <c r="I64" s="3">
        <v>73516911</v>
      </c>
      <c r="J64" s="5">
        <f t="shared" si="0"/>
        <v>0.51329316762653254</v>
      </c>
    </row>
    <row r="65" spans="1:10" x14ac:dyDescent="0.3">
      <c r="A65" s="9">
        <v>2020</v>
      </c>
      <c r="B65" s="3">
        <v>62643</v>
      </c>
      <c r="C65" s="3">
        <v>16568752</v>
      </c>
      <c r="D65" s="3">
        <v>16631395</v>
      </c>
      <c r="E65">
        <f t="shared" si="1"/>
        <v>0</v>
      </c>
      <c r="F65" s="2" t="s">
        <v>96</v>
      </c>
      <c r="G65" s="3">
        <v>152907314</v>
      </c>
      <c r="H65" s="3">
        <v>3311132997</v>
      </c>
      <c r="I65" s="3">
        <v>3464040311</v>
      </c>
      <c r="J65" s="5">
        <f t="shared" si="0"/>
        <v>4.6179756034728674E-2</v>
      </c>
    </row>
    <row r="66" spans="1:10" x14ac:dyDescent="0.3">
      <c r="A66" s="2" t="s">
        <v>270</v>
      </c>
      <c r="B66" s="3">
        <v>74128423</v>
      </c>
      <c r="C66" s="3">
        <v>262409652</v>
      </c>
      <c r="D66" s="3">
        <v>336538075</v>
      </c>
      <c r="E66">
        <f t="shared" si="1"/>
        <v>0</v>
      </c>
      <c r="F66" s="2" t="s">
        <v>98</v>
      </c>
      <c r="G66" s="3">
        <v>88741681</v>
      </c>
      <c r="H66" s="3">
        <v>308636759</v>
      </c>
      <c r="I66" s="3">
        <v>397378440</v>
      </c>
      <c r="J66" s="5">
        <f t="shared" si="0"/>
        <v>0.28752790590313321</v>
      </c>
    </row>
    <row r="67" spans="1:10" x14ac:dyDescent="0.3">
      <c r="A67" s="9">
        <v>2018</v>
      </c>
      <c r="B67" s="3"/>
      <c r="C67" s="3">
        <v>67260790</v>
      </c>
      <c r="D67" s="3">
        <v>67260790</v>
      </c>
      <c r="E67">
        <f t="shared" si="1"/>
        <v>0</v>
      </c>
      <c r="F67" s="2" t="s">
        <v>100</v>
      </c>
      <c r="G67" s="3">
        <v>61300324</v>
      </c>
      <c r="H67" s="3">
        <v>804725794</v>
      </c>
      <c r="I67" s="3">
        <v>866026118</v>
      </c>
      <c r="J67" s="5">
        <f t="shared" si="0"/>
        <v>7.6175418331377601E-2</v>
      </c>
    </row>
    <row r="68" spans="1:10" x14ac:dyDescent="0.3">
      <c r="A68" s="9">
        <v>2019</v>
      </c>
      <c r="B68" s="3"/>
      <c r="C68" s="3">
        <v>111470569</v>
      </c>
      <c r="D68" s="3">
        <v>111470569</v>
      </c>
      <c r="E68">
        <f t="shared" si="1"/>
        <v>0</v>
      </c>
      <c r="F68" s="2" t="s">
        <v>102</v>
      </c>
      <c r="G68" s="3"/>
      <c r="H68" s="3">
        <v>251331</v>
      </c>
      <c r="I68" s="3">
        <v>251331</v>
      </c>
      <c r="J68" s="5">
        <f t="shared" si="0"/>
        <v>0</v>
      </c>
    </row>
    <row r="69" spans="1:10" x14ac:dyDescent="0.3">
      <c r="A69" s="9">
        <v>2020</v>
      </c>
      <c r="B69" s="3">
        <v>74128423</v>
      </c>
      <c r="C69" s="3">
        <v>83678293</v>
      </c>
      <c r="D69" s="3">
        <v>157806716</v>
      </c>
      <c r="E69">
        <f t="shared" si="1"/>
        <v>0</v>
      </c>
      <c r="F69" s="2" t="s">
        <v>316</v>
      </c>
      <c r="G69" s="3"/>
      <c r="H69" s="3">
        <v>1713303</v>
      </c>
      <c r="I69" s="3">
        <v>1713303</v>
      </c>
      <c r="J69" s="5">
        <f t="shared" si="0"/>
        <v>0</v>
      </c>
    </row>
    <row r="70" spans="1:10" x14ac:dyDescent="0.3">
      <c r="A70" s="2" t="s">
        <v>36</v>
      </c>
      <c r="B70" s="3"/>
      <c r="C70" s="3">
        <v>2074464</v>
      </c>
      <c r="D70" s="3">
        <v>2074464</v>
      </c>
      <c r="E70">
        <f t="shared" ref="E70:E133" si="2">GETPIVOTDATA("Trade Value (US$)",$A$3,"Reporter","Afghanistan","Partner","Russian Federation")/GETPIVOTDATA("Trade Value (US$)",$A$3,"Reporter","Afghanistan","Partner","World")</f>
        <v>0</v>
      </c>
      <c r="F70" s="2" t="s">
        <v>104</v>
      </c>
      <c r="G70" s="3">
        <v>81848779</v>
      </c>
      <c r="H70" s="3">
        <v>809629940</v>
      </c>
      <c r="I70" s="3">
        <v>891478719</v>
      </c>
      <c r="J70" s="5">
        <f t="shared" ref="J70:J133" si="3">G70/H70</f>
        <v>0.10109406156595444</v>
      </c>
    </row>
    <row r="71" spans="1:10" x14ac:dyDescent="0.3">
      <c r="A71" s="9">
        <v>2018</v>
      </c>
      <c r="B71" s="3"/>
      <c r="C71" s="3">
        <v>638809</v>
      </c>
      <c r="D71" s="3">
        <v>638809</v>
      </c>
      <c r="E71">
        <f t="shared" si="2"/>
        <v>0</v>
      </c>
      <c r="F71" s="2" t="s">
        <v>276</v>
      </c>
      <c r="G71" s="3">
        <v>6391570</v>
      </c>
      <c r="H71" s="3">
        <v>83883019</v>
      </c>
      <c r="I71" s="3">
        <v>90274589</v>
      </c>
      <c r="J71" s="5">
        <f t="shared" si="3"/>
        <v>7.6196232279145792E-2</v>
      </c>
    </row>
    <row r="72" spans="1:10" x14ac:dyDescent="0.3">
      <c r="A72" s="9">
        <v>2019</v>
      </c>
      <c r="B72" s="3"/>
      <c r="C72" s="3">
        <v>631677</v>
      </c>
      <c r="D72" s="3">
        <v>631677</v>
      </c>
      <c r="E72">
        <f t="shared" si="2"/>
        <v>0</v>
      </c>
      <c r="F72" s="2" t="s">
        <v>106</v>
      </c>
      <c r="G72" s="3">
        <v>149564402</v>
      </c>
      <c r="H72" s="3">
        <v>306064395</v>
      </c>
      <c r="I72" s="3">
        <v>455628797</v>
      </c>
      <c r="J72" s="5">
        <f t="shared" si="3"/>
        <v>0.48866971932491526</v>
      </c>
    </row>
    <row r="73" spans="1:10" x14ac:dyDescent="0.3">
      <c r="A73" s="9">
        <v>2020</v>
      </c>
      <c r="B73" s="3"/>
      <c r="C73" s="3">
        <v>803978</v>
      </c>
      <c r="D73" s="3">
        <v>803978</v>
      </c>
      <c r="E73">
        <f t="shared" si="2"/>
        <v>0</v>
      </c>
      <c r="F73" s="2" t="s">
        <v>110</v>
      </c>
      <c r="G73" s="3">
        <v>113875539</v>
      </c>
      <c r="H73" s="3">
        <v>1179036643</v>
      </c>
      <c r="I73" s="3">
        <v>1292912182</v>
      </c>
      <c r="J73" s="5">
        <f t="shared" si="3"/>
        <v>9.6583545283418309E-2</v>
      </c>
    </row>
    <row r="74" spans="1:10" x14ac:dyDescent="0.3">
      <c r="A74" s="2" t="s">
        <v>38</v>
      </c>
      <c r="B74" s="3">
        <v>13007903</v>
      </c>
      <c r="C74" s="3">
        <v>161948427</v>
      </c>
      <c r="D74" s="3">
        <v>174956330</v>
      </c>
      <c r="E74">
        <f t="shared" si="2"/>
        <v>0</v>
      </c>
      <c r="F74" s="2" t="s">
        <v>112</v>
      </c>
      <c r="G74" s="3"/>
      <c r="H74" s="3">
        <v>59089834</v>
      </c>
      <c r="I74" s="3">
        <v>59089834</v>
      </c>
      <c r="J74" s="5">
        <f t="shared" si="3"/>
        <v>0</v>
      </c>
    </row>
    <row r="75" spans="1:10" x14ac:dyDescent="0.3">
      <c r="A75" s="9">
        <v>2018</v>
      </c>
      <c r="B75" s="3">
        <v>3321309</v>
      </c>
      <c r="C75" s="3">
        <v>53948480</v>
      </c>
      <c r="D75" s="3">
        <v>57269789</v>
      </c>
      <c r="E75">
        <f t="shared" si="2"/>
        <v>0</v>
      </c>
      <c r="F75" s="2" t="s">
        <v>209</v>
      </c>
      <c r="G75" s="3">
        <v>1443948143</v>
      </c>
      <c r="H75" s="3">
        <v>20296729822</v>
      </c>
      <c r="I75" s="3">
        <v>21740677965</v>
      </c>
      <c r="J75" s="5">
        <f t="shared" si="3"/>
        <v>7.1141910823234095E-2</v>
      </c>
    </row>
    <row r="76" spans="1:10" x14ac:dyDescent="0.3">
      <c r="A76" s="9">
        <v>2019</v>
      </c>
      <c r="B76" s="3">
        <v>2955623</v>
      </c>
      <c r="C76" s="3">
        <v>49172846</v>
      </c>
      <c r="D76" s="3">
        <v>52128469</v>
      </c>
      <c r="E76">
        <f t="shared" si="2"/>
        <v>0</v>
      </c>
      <c r="F76" s="2" t="s">
        <v>114</v>
      </c>
      <c r="G76" s="3">
        <v>766739951</v>
      </c>
      <c r="H76" s="3">
        <v>4765381283</v>
      </c>
      <c r="I76" s="3">
        <v>5532121234</v>
      </c>
      <c r="J76" s="5">
        <f t="shared" si="3"/>
        <v>0.16089792305502704</v>
      </c>
    </row>
    <row r="77" spans="1:10" x14ac:dyDescent="0.3">
      <c r="A77" s="9">
        <v>2020</v>
      </c>
      <c r="B77" s="3">
        <v>6730971</v>
      </c>
      <c r="C77" s="3">
        <v>58827101</v>
      </c>
      <c r="D77" s="3">
        <v>65558072</v>
      </c>
      <c r="E77">
        <f t="shared" si="2"/>
        <v>0</v>
      </c>
      <c r="F77" s="2" t="s">
        <v>116</v>
      </c>
      <c r="G77" s="3">
        <v>5913050</v>
      </c>
      <c r="H77" s="3">
        <v>206715989</v>
      </c>
      <c r="I77" s="3">
        <v>212629039</v>
      </c>
      <c r="J77" s="5">
        <f t="shared" si="3"/>
        <v>2.8604705560536008E-2</v>
      </c>
    </row>
    <row r="78" spans="1:10" x14ac:dyDescent="0.3">
      <c r="A78" s="2" t="s">
        <v>40</v>
      </c>
      <c r="B78" s="3">
        <v>13421650</v>
      </c>
      <c r="C78" s="3">
        <v>118749286</v>
      </c>
      <c r="D78" s="3">
        <v>132170936</v>
      </c>
      <c r="E78">
        <f t="shared" si="2"/>
        <v>0</v>
      </c>
      <c r="F78" s="2" t="s">
        <v>118</v>
      </c>
      <c r="G78" s="3">
        <v>343405120</v>
      </c>
      <c r="H78" s="3">
        <v>1493406808</v>
      </c>
      <c r="I78" s="3">
        <v>1836811928</v>
      </c>
      <c r="J78" s="5">
        <f t="shared" si="3"/>
        <v>0.22994747188804834</v>
      </c>
    </row>
    <row r="79" spans="1:10" x14ac:dyDescent="0.3">
      <c r="A79" s="9">
        <v>2018</v>
      </c>
      <c r="B79" s="3">
        <v>3088958</v>
      </c>
      <c r="C79" s="3">
        <v>37436033</v>
      </c>
      <c r="D79" s="3">
        <v>40524991</v>
      </c>
      <c r="E79">
        <f t="shared" si="2"/>
        <v>0</v>
      </c>
      <c r="F79" s="2" t="s">
        <v>120</v>
      </c>
      <c r="G79" s="3">
        <v>68547000</v>
      </c>
      <c r="H79" s="3">
        <v>224379000</v>
      </c>
      <c r="I79" s="3">
        <v>292926000</v>
      </c>
      <c r="J79" s="5">
        <f t="shared" si="3"/>
        <v>0.30549650368349979</v>
      </c>
    </row>
    <row r="80" spans="1:10" x14ac:dyDescent="0.3">
      <c r="A80" s="9">
        <v>2019</v>
      </c>
      <c r="B80" s="3">
        <v>5310302</v>
      </c>
      <c r="C80" s="3">
        <v>40361107</v>
      </c>
      <c r="D80" s="3">
        <v>45671409</v>
      </c>
      <c r="E80">
        <f t="shared" si="2"/>
        <v>0</v>
      </c>
      <c r="F80" s="2" t="s">
        <v>122</v>
      </c>
      <c r="G80" s="3">
        <v>212548941</v>
      </c>
      <c r="H80" s="3">
        <v>2620828253</v>
      </c>
      <c r="I80" s="3">
        <v>2833377194</v>
      </c>
      <c r="J80" s="5">
        <f t="shared" si="3"/>
        <v>8.1099912120033146E-2</v>
      </c>
    </row>
    <row r="81" spans="1:10" x14ac:dyDescent="0.3">
      <c r="A81" s="9">
        <v>2020</v>
      </c>
      <c r="B81" s="3">
        <v>5022390</v>
      </c>
      <c r="C81" s="3">
        <v>40952146</v>
      </c>
      <c r="D81" s="3">
        <v>45974536</v>
      </c>
      <c r="E81">
        <f t="shared" si="2"/>
        <v>0</v>
      </c>
      <c r="F81" s="2" t="s">
        <v>126</v>
      </c>
      <c r="G81" s="3">
        <v>87831</v>
      </c>
      <c r="H81" s="3">
        <v>35240900</v>
      </c>
      <c r="I81" s="3">
        <v>35328731</v>
      </c>
      <c r="J81" s="5">
        <f t="shared" si="3"/>
        <v>2.49230297750625E-3</v>
      </c>
    </row>
    <row r="82" spans="1:10" x14ac:dyDescent="0.3">
      <c r="A82" s="2" t="s">
        <v>42</v>
      </c>
      <c r="B82" s="3"/>
      <c r="C82" s="3">
        <v>62601705</v>
      </c>
      <c r="D82" s="3">
        <v>62601705</v>
      </c>
      <c r="E82">
        <f t="shared" si="2"/>
        <v>0</v>
      </c>
      <c r="F82" s="2" t="s">
        <v>128</v>
      </c>
      <c r="G82" s="3">
        <v>58626497</v>
      </c>
      <c r="H82" s="3">
        <v>2241186164</v>
      </c>
      <c r="I82" s="3">
        <v>2299812661</v>
      </c>
      <c r="J82" s="5">
        <f t="shared" si="3"/>
        <v>2.6158691295579496E-2</v>
      </c>
    </row>
    <row r="83" spans="1:10" x14ac:dyDescent="0.3">
      <c r="A83" s="9">
        <v>2018</v>
      </c>
      <c r="B83" s="3"/>
      <c r="C83" s="3">
        <v>18480447</v>
      </c>
      <c r="D83" s="3">
        <v>18480447</v>
      </c>
      <c r="E83">
        <f t="shared" si="2"/>
        <v>0</v>
      </c>
      <c r="F83" s="2" t="s">
        <v>132</v>
      </c>
      <c r="G83" s="3">
        <v>618041</v>
      </c>
      <c r="H83" s="3">
        <v>107478069</v>
      </c>
      <c r="I83" s="3">
        <v>108096110</v>
      </c>
      <c r="J83" s="5">
        <f t="shared" si="3"/>
        <v>5.7503917380577431E-3</v>
      </c>
    </row>
    <row r="84" spans="1:10" x14ac:dyDescent="0.3">
      <c r="A84" s="9">
        <v>2019</v>
      </c>
      <c r="B84" s="3"/>
      <c r="C84" s="3">
        <v>19156276</v>
      </c>
      <c r="D84" s="3">
        <v>19156276</v>
      </c>
      <c r="E84">
        <f t="shared" si="2"/>
        <v>0</v>
      </c>
      <c r="F84" s="2" t="s">
        <v>130</v>
      </c>
      <c r="G84" s="3">
        <v>274749298</v>
      </c>
      <c r="H84" s="3">
        <v>377052005</v>
      </c>
      <c r="I84" s="3">
        <v>651801303</v>
      </c>
      <c r="J84" s="5">
        <f t="shared" si="3"/>
        <v>0.72867746187956217</v>
      </c>
    </row>
    <row r="85" spans="1:10" x14ac:dyDescent="0.3">
      <c r="A85" s="9">
        <v>2020</v>
      </c>
      <c r="B85" s="3"/>
      <c r="C85" s="3">
        <v>24964982</v>
      </c>
      <c r="D85" s="3">
        <v>24964982</v>
      </c>
      <c r="E85">
        <f t="shared" si="2"/>
        <v>0</v>
      </c>
      <c r="F85" s="2" t="s">
        <v>278</v>
      </c>
      <c r="G85" s="3">
        <v>131527388</v>
      </c>
      <c r="H85" s="3">
        <v>750455075</v>
      </c>
      <c r="I85" s="3">
        <v>881982463</v>
      </c>
      <c r="J85" s="5">
        <f t="shared" si="3"/>
        <v>0.1752635066129708</v>
      </c>
    </row>
    <row r="86" spans="1:10" x14ac:dyDescent="0.3">
      <c r="A86" s="2" t="s">
        <v>44</v>
      </c>
      <c r="B86" s="3">
        <v>6327294886</v>
      </c>
      <c r="C86" s="3">
        <v>27860348729</v>
      </c>
      <c r="D86" s="3">
        <v>34187643615</v>
      </c>
      <c r="E86">
        <f t="shared" si="2"/>
        <v>0</v>
      </c>
      <c r="F86" s="2" t="s">
        <v>290</v>
      </c>
      <c r="G86" s="3"/>
      <c r="H86" s="3">
        <v>8003</v>
      </c>
      <c r="I86" s="3">
        <v>8003</v>
      </c>
      <c r="J86" s="5">
        <f t="shared" si="3"/>
        <v>0</v>
      </c>
    </row>
    <row r="87" spans="1:10" x14ac:dyDescent="0.3">
      <c r="A87" s="9">
        <v>2018</v>
      </c>
      <c r="B87" s="3">
        <v>2056140120</v>
      </c>
      <c r="C87" s="3">
        <v>9304256321</v>
      </c>
      <c r="D87" s="3">
        <v>11360396441</v>
      </c>
      <c r="E87">
        <f t="shared" si="2"/>
        <v>0</v>
      </c>
      <c r="F87" s="2" t="s">
        <v>136</v>
      </c>
      <c r="G87" s="3">
        <v>677326</v>
      </c>
      <c r="H87" s="3">
        <v>36557567</v>
      </c>
      <c r="I87" s="3">
        <v>37234893</v>
      </c>
      <c r="J87" s="5">
        <f t="shared" si="3"/>
        <v>1.8527655300474455E-2</v>
      </c>
    </row>
    <row r="88" spans="1:10" x14ac:dyDescent="0.3">
      <c r="A88" s="9">
        <v>2019</v>
      </c>
      <c r="B88" s="3">
        <v>2328428519</v>
      </c>
      <c r="C88" s="3">
        <v>9848540019</v>
      </c>
      <c r="D88" s="3">
        <v>12176968538</v>
      </c>
      <c r="E88">
        <f t="shared" si="2"/>
        <v>0</v>
      </c>
      <c r="F88" s="2" t="s">
        <v>138</v>
      </c>
      <c r="G88" s="3">
        <v>43507784</v>
      </c>
      <c r="H88" s="3">
        <v>119227128</v>
      </c>
      <c r="I88" s="3">
        <v>162734912</v>
      </c>
      <c r="J88" s="5">
        <f t="shared" si="3"/>
        <v>0.36491513911162904</v>
      </c>
    </row>
    <row r="89" spans="1:10" x14ac:dyDescent="0.3">
      <c r="A89" s="9">
        <v>2020</v>
      </c>
      <c r="B89" s="3">
        <v>1942726247</v>
      </c>
      <c r="C89" s="3">
        <v>8707552389</v>
      </c>
      <c r="D89" s="3">
        <v>10650278636</v>
      </c>
      <c r="E89">
        <f t="shared" si="2"/>
        <v>0</v>
      </c>
      <c r="F89" s="2" t="s">
        <v>140</v>
      </c>
      <c r="G89" s="3">
        <v>39840</v>
      </c>
      <c r="H89" s="3">
        <v>237722250</v>
      </c>
      <c r="I89" s="3">
        <v>237762090</v>
      </c>
      <c r="J89" s="5">
        <f t="shared" si="3"/>
        <v>1.6759053895880593E-4</v>
      </c>
    </row>
    <row r="90" spans="1:10" x14ac:dyDescent="0.3">
      <c r="A90" s="2" t="s">
        <v>48</v>
      </c>
      <c r="B90" s="3"/>
      <c r="C90" s="3">
        <v>6209456</v>
      </c>
      <c r="D90" s="3">
        <v>6209456</v>
      </c>
      <c r="E90">
        <f t="shared" si="2"/>
        <v>0</v>
      </c>
      <c r="F90" s="2" t="s">
        <v>144</v>
      </c>
      <c r="G90" s="3">
        <v>301794480</v>
      </c>
      <c r="H90" s="3">
        <v>571988841</v>
      </c>
      <c r="I90" s="3">
        <v>873783321</v>
      </c>
      <c r="J90" s="5">
        <f t="shared" si="3"/>
        <v>0.52762302053371701</v>
      </c>
    </row>
    <row r="91" spans="1:10" x14ac:dyDescent="0.3">
      <c r="A91" s="9">
        <v>2018</v>
      </c>
      <c r="B91" s="3"/>
      <c r="C91" s="3">
        <v>2332539</v>
      </c>
      <c r="D91" s="3">
        <v>2332539</v>
      </c>
      <c r="E91">
        <f t="shared" si="2"/>
        <v>0</v>
      </c>
      <c r="F91" s="2" t="s">
        <v>142</v>
      </c>
      <c r="G91" s="3">
        <v>5634774</v>
      </c>
      <c r="H91" s="3">
        <v>119779628</v>
      </c>
      <c r="I91" s="3">
        <v>125414402</v>
      </c>
      <c r="J91" s="5">
        <f t="shared" si="3"/>
        <v>4.70428410413831E-2</v>
      </c>
    </row>
    <row r="92" spans="1:10" x14ac:dyDescent="0.3">
      <c r="A92" s="9">
        <v>2019</v>
      </c>
      <c r="B92" s="3"/>
      <c r="C92" s="3">
        <v>1443623</v>
      </c>
      <c r="D92" s="3">
        <v>1443623</v>
      </c>
      <c r="E92">
        <f t="shared" si="2"/>
        <v>0</v>
      </c>
      <c r="F92" s="2" t="s">
        <v>318</v>
      </c>
      <c r="G92" s="3"/>
      <c r="H92" s="3">
        <v>19076128</v>
      </c>
      <c r="I92" s="3">
        <v>19076128</v>
      </c>
      <c r="J92" s="5">
        <f t="shared" si="3"/>
        <v>0</v>
      </c>
    </row>
    <row r="93" spans="1:10" x14ac:dyDescent="0.3">
      <c r="A93" s="9">
        <v>2020</v>
      </c>
      <c r="B93" s="3"/>
      <c r="C93" s="3">
        <v>2433294</v>
      </c>
      <c r="D93" s="3">
        <v>2433294</v>
      </c>
      <c r="E93">
        <f t="shared" si="2"/>
        <v>0</v>
      </c>
      <c r="F93" s="2" t="s">
        <v>351</v>
      </c>
      <c r="G93" s="3"/>
      <c r="H93" s="3">
        <v>24676510</v>
      </c>
      <c r="I93" s="3">
        <v>24676510</v>
      </c>
      <c r="J93" s="5">
        <f t="shared" si="3"/>
        <v>0</v>
      </c>
    </row>
    <row r="94" spans="1:10" x14ac:dyDescent="0.3">
      <c r="A94" s="2" t="s">
        <v>50</v>
      </c>
      <c r="B94" s="3">
        <v>96057658</v>
      </c>
      <c r="C94" s="3">
        <v>842938266</v>
      </c>
      <c r="D94" s="3">
        <v>938995924</v>
      </c>
      <c r="E94">
        <f t="shared" si="2"/>
        <v>0</v>
      </c>
      <c r="F94" s="2" t="s">
        <v>146</v>
      </c>
      <c r="G94" s="3">
        <v>307307935</v>
      </c>
      <c r="H94" s="3">
        <v>1097443662</v>
      </c>
      <c r="I94" s="3">
        <v>1404751597</v>
      </c>
      <c r="J94" s="5">
        <f t="shared" si="3"/>
        <v>0.28002160442564933</v>
      </c>
    </row>
    <row r="95" spans="1:10" x14ac:dyDescent="0.3">
      <c r="A95" s="9">
        <v>2018</v>
      </c>
      <c r="B95" s="3">
        <v>34913624</v>
      </c>
      <c r="C95" s="3">
        <v>296743053</v>
      </c>
      <c r="D95" s="3">
        <v>331656677</v>
      </c>
      <c r="E95">
        <f t="shared" si="2"/>
        <v>0</v>
      </c>
      <c r="F95" s="2" t="s">
        <v>148</v>
      </c>
      <c r="G95" s="3">
        <v>447</v>
      </c>
      <c r="H95" s="3">
        <v>106788739</v>
      </c>
      <c r="I95" s="3">
        <v>106789186</v>
      </c>
      <c r="J95" s="5">
        <f t="shared" si="3"/>
        <v>4.1858346131421219E-6</v>
      </c>
    </row>
    <row r="96" spans="1:10" x14ac:dyDescent="0.3">
      <c r="A96" s="9">
        <v>2019</v>
      </c>
      <c r="B96" s="3">
        <v>35895802</v>
      </c>
      <c r="C96" s="3">
        <v>315910821</v>
      </c>
      <c r="D96" s="3">
        <v>351806623</v>
      </c>
      <c r="E96">
        <f t="shared" si="2"/>
        <v>0</v>
      </c>
      <c r="F96" s="2" t="s">
        <v>152</v>
      </c>
      <c r="G96" s="3"/>
      <c r="H96" s="3">
        <v>77773811</v>
      </c>
      <c r="I96" s="3">
        <v>77773811</v>
      </c>
      <c r="J96" s="5">
        <f t="shared" si="3"/>
        <v>0</v>
      </c>
    </row>
    <row r="97" spans="1:10" x14ac:dyDescent="0.3">
      <c r="A97" s="9">
        <v>2020</v>
      </c>
      <c r="B97" s="3">
        <v>25248232</v>
      </c>
      <c r="C97" s="3">
        <v>230284392</v>
      </c>
      <c r="D97" s="3">
        <v>255532624</v>
      </c>
      <c r="E97">
        <f t="shared" si="2"/>
        <v>0</v>
      </c>
      <c r="F97" s="2" t="s">
        <v>280</v>
      </c>
      <c r="G97" s="3">
        <v>4166452</v>
      </c>
      <c r="H97" s="3">
        <v>642203300</v>
      </c>
      <c r="I97" s="3">
        <v>646369752</v>
      </c>
      <c r="J97" s="5">
        <f t="shared" si="3"/>
        <v>6.4877461700990945E-3</v>
      </c>
    </row>
    <row r="98" spans="1:10" x14ac:dyDescent="0.3">
      <c r="A98" s="2" t="s">
        <v>252</v>
      </c>
      <c r="B98" s="3">
        <v>37346736</v>
      </c>
      <c r="C98" s="3">
        <v>215336085</v>
      </c>
      <c r="D98" s="3">
        <v>252682821</v>
      </c>
      <c r="E98">
        <f t="shared" si="2"/>
        <v>0</v>
      </c>
      <c r="F98" s="2" t="s">
        <v>154</v>
      </c>
      <c r="G98" s="3">
        <v>314210548</v>
      </c>
      <c r="H98" s="3">
        <v>2678072832</v>
      </c>
      <c r="I98" s="3">
        <v>2992283380</v>
      </c>
      <c r="J98" s="5">
        <f t="shared" si="3"/>
        <v>0.11732711084087499</v>
      </c>
    </row>
    <row r="99" spans="1:10" x14ac:dyDescent="0.3">
      <c r="A99" s="9">
        <v>2018</v>
      </c>
      <c r="B99" s="3">
        <v>20029041</v>
      </c>
      <c r="C99" s="3">
        <v>91173923</v>
      </c>
      <c r="D99" s="3">
        <v>111202964</v>
      </c>
      <c r="E99">
        <f t="shared" si="2"/>
        <v>0</v>
      </c>
      <c r="F99" s="2" t="s">
        <v>156</v>
      </c>
      <c r="G99" s="3"/>
      <c r="H99" s="3">
        <v>4616711</v>
      </c>
      <c r="I99" s="3">
        <v>4616711</v>
      </c>
      <c r="J99" s="5">
        <f t="shared" si="3"/>
        <v>0</v>
      </c>
    </row>
    <row r="100" spans="1:10" x14ac:dyDescent="0.3">
      <c r="A100" s="9">
        <v>2019</v>
      </c>
      <c r="B100" s="3">
        <v>9150638</v>
      </c>
      <c r="C100" s="3">
        <v>46352723</v>
      </c>
      <c r="D100" s="3">
        <v>55503361</v>
      </c>
      <c r="E100">
        <f t="shared" si="2"/>
        <v>0</v>
      </c>
      <c r="F100" s="2" t="s">
        <v>158</v>
      </c>
      <c r="G100" s="3">
        <v>49563484</v>
      </c>
      <c r="H100" s="3">
        <v>357730788</v>
      </c>
      <c r="I100" s="3">
        <v>407294272</v>
      </c>
      <c r="J100" s="5">
        <f t="shared" si="3"/>
        <v>0.13854967384020633</v>
      </c>
    </row>
    <row r="101" spans="1:10" x14ac:dyDescent="0.3">
      <c r="A101" s="9">
        <v>2020</v>
      </c>
      <c r="B101" s="3">
        <v>8167057</v>
      </c>
      <c r="C101" s="3">
        <v>77809439</v>
      </c>
      <c r="D101" s="3">
        <v>85976496</v>
      </c>
      <c r="E101">
        <f t="shared" si="2"/>
        <v>0</v>
      </c>
      <c r="F101" s="2" t="s">
        <v>160</v>
      </c>
      <c r="G101" s="3">
        <v>18896</v>
      </c>
      <c r="H101" s="3">
        <v>4249344</v>
      </c>
      <c r="I101" s="3">
        <v>4268240</v>
      </c>
      <c r="J101" s="5">
        <f t="shared" si="3"/>
        <v>4.4468040243388152E-3</v>
      </c>
    </row>
    <row r="102" spans="1:10" x14ac:dyDescent="0.3">
      <c r="A102" s="2" t="s">
        <v>264</v>
      </c>
      <c r="B102" s="3">
        <v>10773335</v>
      </c>
      <c r="C102" s="3">
        <v>97920174</v>
      </c>
      <c r="D102" s="3">
        <v>108693509</v>
      </c>
      <c r="E102">
        <f t="shared" si="2"/>
        <v>0</v>
      </c>
      <c r="F102" s="2" t="s">
        <v>292</v>
      </c>
      <c r="G102" s="3">
        <v>1807241</v>
      </c>
      <c r="H102" s="3">
        <v>68705224</v>
      </c>
      <c r="I102" s="3">
        <v>70512465</v>
      </c>
      <c r="J102" s="5">
        <f t="shared" si="3"/>
        <v>2.6304273456702505E-2</v>
      </c>
    </row>
    <row r="103" spans="1:10" x14ac:dyDescent="0.3">
      <c r="A103" s="9">
        <v>2018</v>
      </c>
      <c r="B103" s="3">
        <v>2217569</v>
      </c>
      <c r="C103" s="3">
        <v>36199795</v>
      </c>
      <c r="D103" s="3">
        <v>38417364</v>
      </c>
      <c r="E103">
        <f t="shared" si="2"/>
        <v>0</v>
      </c>
      <c r="F103" s="2" t="s">
        <v>162</v>
      </c>
      <c r="G103" s="3">
        <v>349684</v>
      </c>
      <c r="H103" s="3">
        <v>34598584</v>
      </c>
      <c r="I103" s="3">
        <v>34948268</v>
      </c>
      <c r="J103" s="5">
        <f t="shared" si="3"/>
        <v>1.0106887611354268E-2</v>
      </c>
    </row>
    <row r="104" spans="1:10" x14ac:dyDescent="0.3">
      <c r="A104" s="9">
        <v>2019</v>
      </c>
      <c r="B104" s="3">
        <v>6033073</v>
      </c>
      <c r="C104" s="3">
        <v>27473567</v>
      </c>
      <c r="D104" s="3">
        <v>33506640</v>
      </c>
      <c r="E104">
        <f t="shared" si="2"/>
        <v>0</v>
      </c>
      <c r="F104" s="2" t="s">
        <v>320</v>
      </c>
      <c r="G104" s="3">
        <v>1118768764</v>
      </c>
      <c r="H104" s="3">
        <v>4414618543</v>
      </c>
      <c r="I104" s="3">
        <v>5533387307</v>
      </c>
      <c r="J104" s="5">
        <f t="shared" si="3"/>
        <v>0.25342365441153814</v>
      </c>
    </row>
    <row r="105" spans="1:10" x14ac:dyDescent="0.3">
      <c r="A105" s="9">
        <v>2020</v>
      </c>
      <c r="B105" s="3">
        <v>2522693</v>
      </c>
      <c r="C105" s="3">
        <v>34246812</v>
      </c>
      <c r="D105" s="3">
        <v>36769505</v>
      </c>
      <c r="E105">
        <f t="shared" si="2"/>
        <v>0</v>
      </c>
      <c r="F105" s="2" t="s">
        <v>165</v>
      </c>
      <c r="G105" s="3">
        <v>108604164</v>
      </c>
      <c r="H105" s="3">
        <v>120690942</v>
      </c>
      <c r="I105" s="3">
        <v>229295106</v>
      </c>
      <c r="J105" s="5">
        <f t="shared" si="3"/>
        <v>0.89985347864796683</v>
      </c>
    </row>
    <row r="106" spans="1:10" x14ac:dyDescent="0.3">
      <c r="A106" s="2" t="s">
        <v>124</v>
      </c>
      <c r="B106" s="3">
        <v>56623314</v>
      </c>
      <c r="C106" s="3">
        <v>226056084</v>
      </c>
      <c r="D106" s="3">
        <v>282679398</v>
      </c>
      <c r="E106">
        <f t="shared" si="2"/>
        <v>0</v>
      </c>
      <c r="F106" s="2" t="s">
        <v>167</v>
      </c>
      <c r="G106" s="3">
        <v>374940</v>
      </c>
      <c r="H106" s="3">
        <v>9275081</v>
      </c>
      <c r="I106" s="3">
        <v>9650021</v>
      </c>
      <c r="J106" s="5">
        <f t="shared" si="3"/>
        <v>4.0424444810778469E-2</v>
      </c>
    </row>
    <row r="107" spans="1:10" x14ac:dyDescent="0.3">
      <c r="A107" s="9">
        <v>2018</v>
      </c>
      <c r="B107" s="3">
        <v>20211135</v>
      </c>
      <c r="C107" s="3">
        <v>79194785</v>
      </c>
      <c r="D107" s="3">
        <v>99405920</v>
      </c>
      <c r="E107">
        <f t="shared" si="2"/>
        <v>0</v>
      </c>
      <c r="F107" s="2" t="s">
        <v>343</v>
      </c>
      <c r="G107" s="3"/>
      <c r="H107" s="3">
        <v>75260</v>
      </c>
      <c r="I107" s="3">
        <v>75260</v>
      </c>
      <c r="J107" s="5">
        <f t="shared" si="3"/>
        <v>0</v>
      </c>
    </row>
    <row r="108" spans="1:10" x14ac:dyDescent="0.3">
      <c r="A108" s="9">
        <v>2019</v>
      </c>
      <c r="B108" s="3">
        <v>36412179</v>
      </c>
      <c r="C108" s="3">
        <v>146861299</v>
      </c>
      <c r="D108" s="3">
        <v>183273478</v>
      </c>
      <c r="E108">
        <f t="shared" si="2"/>
        <v>0</v>
      </c>
      <c r="F108" s="2" t="s">
        <v>169</v>
      </c>
      <c r="G108" s="3">
        <v>195675743</v>
      </c>
      <c r="H108" s="3">
        <v>839780180</v>
      </c>
      <c r="I108" s="3">
        <v>1035455923</v>
      </c>
      <c r="J108" s="5">
        <f t="shared" si="3"/>
        <v>0.23300828914538088</v>
      </c>
    </row>
    <row r="109" spans="1:10" x14ac:dyDescent="0.3">
      <c r="A109" s="2" t="s">
        <v>266</v>
      </c>
      <c r="B109" s="3"/>
      <c r="C109" s="3">
        <v>1470938</v>
      </c>
      <c r="D109" s="3">
        <v>1470938</v>
      </c>
      <c r="E109">
        <f t="shared" si="2"/>
        <v>0</v>
      </c>
      <c r="F109" s="2" t="s">
        <v>171</v>
      </c>
      <c r="G109" s="3">
        <v>38954965</v>
      </c>
      <c r="H109" s="3">
        <v>198540531</v>
      </c>
      <c r="I109" s="3">
        <v>237495496</v>
      </c>
      <c r="J109" s="5">
        <f t="shared" si="3"/>
        <v>0.19620661234153747</v>
      </c>
    </row>
    <row r="110" spans="1:10" x14ac:dyDescent="0.3">
      <c r="A110" s="9">
        <v>2018</v>
      </c>
      <c r="B110" s="3"/>
      <c r="C110" s="3">
        <v>410620</v>
      </c>
      <c r="D110" s="3">
        <v>410620</v>
      </c>
      <c r="E110">
        <f t="shared" si="2"/>
        <v>0</v>
      </c>
      <c r="F110" s="2" t="s">
        <v>52</v>
      </c>
      <c r="G110" s="3">
        <v>29185568</v>
      </c>
      <c r="H110" s="3">
        <v>1185156816</v>
      </c>
      <c r="I110" s="3">
        <v>1214342384</v>
      </c>
      <c r="J110" s="5">
        <f t="shared" si="3"/>
        <v>2.4625912458153553E-2</v>
      </c>
    </row>
    <row r="111" spans="1:10" x14ac:dyDescent="0.3">
      <c r="A111" s="9">
        <v>2019</v>
      </c>
      <c r="B111" s="3"/>
      <c r="C111" s="3">
        <v>508437</v>
      </c>
      <c r="D111" s="3">
        <v>508437</v>
      </c>
      <c r="E111">
        <f t="shared" si="2"/>
        <v>0</v>
      </c>
      <c r="F111" s="2" t="s">
        <v>175</v>
      </c>
      <c r="G111" s="3">
        <v>5438877</v>
      </c>
      <c r="H111" s="3">
        <v>106480353</v>
      </c>
      <c r="I111" s="3">
        <v>111919230</v>
      </c>
      <c r="J111" s="5">
        <f t="shared" si="3"/>
        <v>5.1078690544912077E-2</v>
      </c>
    </row>
    <row r="112" spans="1:10" x14ac:dyDescent="0.3">
      <c r="A112" s="9">
        <v>2020</v>
      </c>
      <c r="B112" s="3"/>
      <c r="C112" s="3">
        <v>551881</v>
      </c>
      <c r="D112" s="3">
        <v>551881</v>
      </c>
      <c r="E112">
        <f t="shared" si="2"/>
        <v>0</v>
      </c>
      <c r="F112" s="2" t="s">
        <v>282</v>
      </c>
      <c r="G112" s="3"/>
      <c r="H112" s="3">
        <v>339208152</v>
      </c>
      <c r="I112" s="3">
        <v>339208152</v>
      </c>
      <c r="J112" s="5">
        <f t="shared" si="3"/>
        <v>0</v>
      </c>
    </row>
    <row r="113" spans="1:10" x14ac:dyDescent="0.3">
      <c r="A113" s="2" t="s">
        <v>56</v>
      </c>
      <c r="B113" s="3">
        <v>1397582</v>
      </c>
      <c r="C113" s="3">
        <v>648133225</v>
      </c>
      <c r="D113" s="3">
        <v>649530807</v>
      </c>
      <c r="E113">
        <f t="shared" si="2"/>
        <v>0</v>
      </c>
      <c r="F113" s="2" t="s">
        <v>177</v>
      </c>
      <c r="G113" s="3">
        <v>44942669</v>
      </c>
      <c r="H113" s="3">
        <v>2194368882</v>
      </c>
      <c r="I113" s="3">
        <v>2239311551</v>
      </c>
      <c r="J113" s="5">
        <f t="shared" si="3"/>
        <v>2.0480908824699603E-2</v>
      </c>
    </row>
    <row r="114" spans="1:10" x14ac:dyDescent="0.3">
      <c r="A114" s="9">
        <v>2018</v>
      </c>
      <c r="B114" s="3">
        <v>1234070</v>
      </c>
      <c r="C114" s="3">
        <v>222169545</v>
      </c>
      <c r="D114" s="3">
        <v>223403615</v>
      </c>
      <c r="E114">
        <f t="shared" si="2"/>
        <v>0</v>
      </c>
      <c r="F114" s="2" t="s">
        <v>179</v>
      </c>
      <c r="G114" s="3">
        <v>3472431</v>
      </c>
      <c r="H114" s="3">
        <v>1513428054</v>
      </c>
      <c r="I114" s="3">
        <v>1516900485</v>
      </c>
      <c r="J114" s="5">
        <f t="shared" si="3"/>
        <v>2.2944143204048206E-3</v>
      </c>
    </row>
    <row r="115" spans="1:10" x14ac:dyDescent="0.3">
      <c r="A115" s="9">
        <v>2019</v>
      </c>
      <c r="B115" s="3">
        <v>106000</v>
      </c>
      <c r="C115" s="3">
        <v>216450761</v>
      </c>
      <c r="D115" s="3">
        <v>216556761</v>
      </c>
      <c r="E115">
        <f t="shared" si="2"/>
        <v>0</v>
      </c>
      <c r="F115" s="2" t="s">
        <v>181</v>
      </c>
      <c r="G115" s="3">
        <v>81030821</v>
      </c>
      <c r="H115" s="3">
        <v>237920428</v>
      </c>
      <c r="I115" s="3">
        <v>318951249</v>
      </c>
      <c r="J115" s="5">
        <f t="shared" si="3"/>
        <v>0.34057950248811758</v>
      </c>
    </row>
    <row r="116" spans="1:10" x14ac:dyDescent="0.3">
      <c r="A116" s="9">
        <v>2020</v>
      </c>
      <c r="B116" s="3">
        <v>57512</v>
      </c>
      <c r="C116" s="3">
        <v>209512919</v>
      </c>
      <c r="D116" s="3">
        <v>209570431</v>
      </c>
      <c r="E116">
        <f t="shared" si="2"/>
        <v>0</v>
      </c>
      <c r="F116" s="2" t="s">
        <v>183</v>
      </c>
      <c r="G116" s="3">
        <v>6796524</v>
      </c>
      <c r="H116" s="3">
        <v>43704633</v>
      </c>
      <c r="I116" s="3">
        <v>50501157</v>
      </c>
      <c r="J116" s="5">
        <f t="shared" si="3"/>
        <v>0.15551037804161402</v>
      </c>
    </row>
    <row r="117" spans="1:10" x14ac:dyDescent="0.3">
      <c r="A117" s="2" t="s">
        <v>306</v>
      </c>
      <c r="B117" s="3">
        <v>22325894</v>
      </c>
      <c r="C117" s="3">
        <v>70730990</v>
      </c>
      <c r="D117" s="3">
        <v>93056884</v>
      </c>
      <c r="E117">
        <f t="shared" si="2"/>
        <v>0</v>
      </c>
      <c r="F117" s="2" t="s">
        <v>324</v>
      </c>
      <c r="G117" s="3">
        <v>97106845</v>
      </c>
      <c r="H117" s="3">
        <v>475539066</v>
      </c>
      <c r="I117" s="3">
        <v>572645911</v>
      </c>
      <c r="J117" s="5">
        <f t="shared" si="3"/>
        <v>0.20420371730300702</v>
      </c>
    </row>
    <row r="118" spans="1:10" x14ac:dyDescent="0.3">
      <c r="A118" s="9">
        <v>2018</v>
      </c>
      <c r="B118" s="3">
        <v>22325894</v>
      </c>
      <c r="C118" s="3">
        <v>70730990</v>
      </c>
      <c r="D118" s="3">
        <v>93056884</v>
      </c>
      <c r="E118">
        <f t="shared" si="2"/>
        <v>0</v>
      </c>
      <c r="F118" s="2" t="s">
        <v>245</v>
      </c>
      <c r="G118" s="3">
        <v>16147685</v>
      </c>
      <c r="H118" s="3">
        <v>77151332</v>
      </c>
      <c r="I118" s="3">
        <v>93299017</v>
      </c>
      <c r="J118" s="5">
        <f t="shared" si="3"/>
        <v>0.20929884917605829</v>
      </c>
    </row>
    <row r="119" spans="1:10" x14ac:dyDescent="0.3">
      <c r="A119" s="2" t="s">
        <v>58</v>
      </c>
      <c r="B119" s="3">
        <v>484706018</v>
      </c>
      <c r="C119" s="3">
        <v>4411936746</v>
      </c>
      <c r="D119" s="3">
        <v>4896642764</v>
      </c>
      <c r="E119">
        <f t="shared" si="2"/>
        <v>0</v>
      </c>
      <c r="F119" s="2" t="s">
        <v>185</v>
      </c>
      <c r="G119" s="3">
        <v>16531875</v>
      </c>
      <c r="H119" s="3">
        <v>289943217</v>
      </c>
      <c r="I119" s="3">
        <v>306475092</v>
      </c>
      <c r="J119" s="5">
        <f t="shared" si="3"/>
        <v>5.701762976576203E-2</v>
      </c>
    </row>
    <row r="120" spans="1:10" x14ac:dyDescent="0.3">
      <c r="A120" s="9">
        <v>2018</v>
      </c>
      <c r="B120" s="3">
        <v>175053558</v>
      </c>
      <c r="C120" s="3">
        <v>1374146908</v>
      </c>
      <c r="D120" s="3">
        <v>1549200466</v>
      </c>
      <c r="E120">
        <f t="shared" si="2"/>
        <v>0</v>
      </c>
      <c r="F120" s="2" t="s">
        <v>173</v>
      </c>
      <c r="G120" s="3">
        <v>4703378</v>
      </c>
      <c r="H120" s="3">
        <v>96832783</v>
      </c>
      <c r="I120" s="3">
        <v>101536161</v>
      </c>
      <c r="J120" s="5">
        <f t="shared" si="3"/>
        <v>4.8572165895510819E-2</v>
      </c>
    </row>
    <row r="121" spans="1:10" x14ac:dyDescent="0.3">
      <c r="A121" s="9">
        <v>2019</v>
      </c>
      <c r="B121" s="3">
        <v>163183759</v>
      </c>
      <c r="C121" s="3">
        <v>1580551558</v>
      </c>
      <c r="D121" s="3">
        <v>1743735317</v>
      </c>
      <c r="E121">
        <f t="shared" si="2"/>
        <v>0</v>
      </c>
      <c r="F121" s="2" t="s">
        <v>164</v>
      </c>
      <c r="G121" s="3">
        <v>930935</v>
      </c>
      <c r="H121" s="3">
        <v>777345955</v>
      </c>
      <c r="I121" s="3">
        <v>778276890</v>
      </c>
      <c r="J121" s="5">
        <f t="shared" si="3"/>
        <v>1.1975813265793606E-3</v>
      </c>
    </row>
    <row r="122" spans="1:10" x14ac:dyDescent="0.3">
      <c r="A122" s="9">
        <v>2020</v>
      </c>
      <c r="B122" s="3">
        <v>146468701</v>
      </c>
      <c r="C122" s="3">
        <v>1457238280</v>
      </c>
      <c r="D122" s="3">
        <v>1603706981</v>
      </c>
      <c r="E122">
        <f t="shared" si="2"/>
        <v>0</v>
      </c>
      <c r="F122" s="2" t="s">
        <v>189</v>
      </c>
      <c r="G122" s="3">
        <v>8749104</v>
      </c>
      <c r="H122" s="3">
        <v>2071485092</v>
      </c>
      <c r="I122" s="3">
        <v>2080234196</v>
      </c>
      <c r="J122" s="5">
        <f t="shared" si="3"/>
        <v>4.2235901353037588E-3</v>
      </c>
    </row>
    <row r="123" spans="1:10" x14ac:dyDescent="0.3">
      <c r="A123" s="2" t="s">
        <v>288</v>
      </c>
      <c r="B123" s="3"/>
      <c r="C123" s="3">
        <v>1472361</v>
      </c>
      <c r="D123" s="3">
        <v>1472361</v>
      </c>
      <c r="E123">
        <f t="shared" si="2"/>
        <v>0</v>
      </c>
      <c r="F123" s="2" t="s">
        <v>187</v>
      </c>
      <c r="G123" s="3"/>
      <c r="H123" s="3">
        <v>120751</v>
      </c>
      <c r="I123" s="3">
        <v>120751</v>
      </c>
      <c r="J123" s="5">
        <f t="shared" si="3"/>
        <v>0</v>
      </c>
    </row>
    <row r="124" spans="1:10" x14ac:dyDescent="0.3">
      <c r="A124" s="9">
        <v>2020</v>
      </c>
      <c r="B124" s="3"/>
      <c r="C124" s="3">
        <v>1472361</v>
      </c>
      <c r="D124" s="3">
        <v>1472361</v>
      </c>
      <c r="E124">
        <f t="shared" si="2"/>
        <v>0</v>
      </c>
      <c r="F124" s="2" t="s">
        <v>191</v>
      </c>
      <c r="G124" s="3">
        <v>42387109</v>
      </c>
      <c r="H124" s="3">
        <v>229184991</v>
      </c>
      <c r="I124" s="3">
        <v>271572100</v>
      </c>
      <c r="J124" s="5">
        <f t="shared" si="3"/>
        <v>0.18494714167386292</v>
      </c>
    </row>
    <row r="125" spans="1:10" x14ac:dyDescent="0.3">
      <c r="A125" s="2" t="s">
        <v>308</v>
      </c>
      <c r="B125" s="3">
        <v>221333</v>
      </c>
      <c r="C125" s="3">
        <v>317282</v>
      </c>
      <c r="D125" s="3">
        <v>538615</v>
      </c>
      <c r="E125">
        <f t="shared" si="2"/>
        <v>0</v>
      </c>
      <c r="F125" s="2" t="s">
        <v>193</v>
      </c>
      <c r="G125" s="3">
        <v>231080090</v>
      </c>
      <c r="H125" s="3">
        <v>1329693338</v>
      </c>
      <c r="I125" s="3">
        <v>1560773428</v>
      </c>
      <c r="J125" s="5">
        <f t="shared" si="3"/>
        <v>0.17378449857285816</v>
      </c>
    </row>
    <row r="126" spans="1:10" x14ac:dyDescent="0.3">
      <c r="A126" s="9">
        <v>2018</v>
      </c>
      <c r="B126" s="3">
        <v>221333</v>
      </c>
      <c r="C126" s="3">
        <v>317282</v>
      </c>
      <c r="D126" s="3">
        <v>538615</v>
      </c>
      <c r="E126">
        <f t="shared" si="2"/>
        <v>0</v>
      </c>
      <c r="F126" s="2" t="s">
        <v>195</v>
      </c>
      <c r="G126" s="3">
        <v>697819771</v>
      </c>
      <c r="H126" s="3">
        <v>1644182211</v>
      </c>
      <c r="I126" s="3">
        <v>2342001982</v>
      </c>
      <c r="J126" s="5">
        <f t="shared" si="3"/>
        <v>0.42441754103128415</v>
      </c>
    </row>
    <row r="127" spans="1:10" x14ac:dyDescent="0.3">
      <c r="A127" s="2" t="s">
        <v>60</v>
      </c>
      <c r="B127" s="3">
        <v>63674178</v>
      </c>
      <c r="C127" s="3">
        <v>1293995372</v>
      </c>
      <c r="D127" s="3">
        <v>1357669550</v>
      </c>
      <c r="E127">
        <f t="shared" si="2"/>
        <v>0</v>
      </c>
      <c r="F127" s="2" t="s">
        <v>284</v>
      </c>
      <c r="G127" s="3">
        <v>4017007</v>
      </c>
      <c r="H127" s="3">
        <v>2034253370</v>
      </c>
      <c r="I127" s="3">
        <v>2038270377</v>
      </c>
      <c r="J127" s="5">
        <f t="shared" si="3"/>
        <v>1.9746837140547542E-3</v>
      </c>
    </row>
    <row r="128" spans="1:10" x14ac:dyDescent="0.3">
      <c r="A128" s="9">
        <v>2018</v>
      </c>
      <c r="B128" s="3">
        <v>21647352</v>
      </c>
      <c r="C128" s="3">
        <v>454543976</v>
      </c>
      <c r="D128" s="3">
        <v>476191328</v>
      </c>
      <c r="E128">
        <f t="shared" si="2"/>
        <v>0</v>
      </c>
      <c r="F128" s="2" t="s">
        <v>197</v>
      </c>
      <c r="G128" s="3">
        <v>829034074</v>
      </c>
      <c r="H128" s="3">
        <v>2881711838</v>
      </c>
      <c r="I128" s="3">
        <v>3710745912</v>
      </c>
      <c r="J128" s="5">
        <f t="shared" si="3"/>
        <v>0.28768805508859485</v>
      </c>
    </row>
    <row r="129" spans="1:10" x14ac:dyDescent="0.3">
      <c r="A129" s="9">
        <v>2019</v>
      </c>
      <c r="B129" s="3">
        <v>26622354</v>
      </c>
      <c r="C129" s="3">
        <v>444034496</v>
      </c>
      <c r="D129" s="3">
        <v>470656850</v>
      </c>
      <c r="E129">
        <f t="shared" si="2"/>
        <v>0</v>
      </c>
      <c r="F129" s="2" t="s">
        <v>199</v>
      </c>
      <c r="G129" s="3">
        <v>22297748</v>
      </c>
      <c r="H129" s="3">
        <v>716661193</v>
      </c>
      <c r="I129" s="3">
        <v>738958941</v>
      </c>
      <c r="J129" s="5">
        <f t="shared" si="3"/>
        <v>3.1113374378009609E-2</v>
      </c>
    </row>
    <row r="130" spans="1:10" x14ac:dyDescent="0.3">
      <c r="A130" s="9">
        <v>2020</v>
      </c>
      <c r="B130" s="3">
        <v>15404472</v>
      </c>
      <c r="C130" s="3">
        <v>395416900</v>
      </c>
      <c r="D130" s="3">
        <v>410821372</v>
      </c>
      <c r="E130">
        <f t="shared" si="2"/>
        <v>0</v>
      </c>
      <c r="F130" s="2" t="s">
        <v>296</v>
      </c>
      <c r="G130" s="3"/>
      <c r="H130" s="3">
        <v>22502730</v>
      </c>
      <c r="I130" s="3">
        <v>22502730</v>
      </c>
      <c r="J130" s="5">
        <f t="shared" si="3"/>
        <v>0</v>
      </c>
    </row>
    <row r="131" spans="1:10" x14ac:dyDescent="0.3">
      <c r="A131" s="2" t="s">
        <v>62</v>
      </c>
      <c r="B131" s="3">
        <v>1935801190</v>
      </c>
      <c r="C131" s="3">
        <v>9181779710</v>
      </c>
      <c r="D131" s="3">
        <v>11117580900</v>
      </c>
      <c r="E131">
        <f t="shared" si="2"/>
        <v>0</v>
      </c>
      <c r="F131" s="2" t="s">
        <v>134</v>
      </c>
      <c r="G131" s="3">
        <v>17769179</v>
      </c>
      <c r="H131" s="3">
        <v>1739881999</v>
      </c>
      <c r="I131" s="3">
        <v>1757651178</v>
      </c>
      <c r="J131" s="5">
        <f t="shared" si="3"/>
        <v>1.0212864441504E-2</v>
      </c>
    </row>
    <row r="132" spans="1:10" x14ac:dyDescent="0.3">
      <c r="A132" s="9">
        <v>2018</v>
      </c>
      <c r="B132" s="3">
        <v>511319401</v>
      </c>
      <c r="C132" s="3">
        <v>2731898628</v>
      </c>
      <c r="D132" s="3">
        <v>3243218029</v>
      </c>
      <c r="E132">
        <f t="shared" si="2"/>
        <v>0</v>
      </c>
      <c r="F132" s="2" t="s">
        <v>294</v>
      </c>
      <c r="G132" s="3">
        <v>181999114</v>
      </c>
      <c r="H132" s="3">
        <v>254612948</v>
      </c>
      <c r="I132" s="3">
        <v>436612062</v>
      </c>
      <c r="J132" s="5">
        <f t="shared" si="3"/>
        <v>0.71480698617102534</v>
      </c>
    </row>
    <row r="133" spans="1:10" x14ac:dyDescent="0.3">
      <c r="A133" s="9">
        <v>2019</v>
      </c>
      <c r="B133" s="3">
        <v>763718068</v>
      </c>
      <c r="C133" s="3">
        <v>3543694164</v>
      </c>
      <c r="D133" s="3">
        <v>4307412232</v>
      </c>
      <c r="E133">
        <f t="shared" si="2"/>
        <v>0</v>
      </c>
      <c r="F133" s="2" t="s">
        <v>201</v>
      </c>
      <c r="G133" s="3">
        <v>206498279</v>
      </c>
      <c r="H133" s="3">
        <v>1815500419</v>
      </c>
      <c r="I133" s="3">
        <v>2021998698</v>
      </c>
      <c r="J133" s="5">
        <f t="shared" si="3"/>
        <v>0.11374179638787514</v>
      </c>
    </row>
    <row r="134" spans="1:10" x14ac:dyDescent="0.3">
      <c r="A134" s="9">
        <v>2020</v>
      </c>
      <c r="B134" s="3">
        <v>660763721</v>
      </c>
      <c r="C134" s="3">
        <v>2906186918</v>
      </c>
      <c r="D134" s="3">
        <v>3566950639</v>
      </c>
      <c r="E134">
        <f t="shared" ref="E134:E175" si="4">GETPIVOTDATA("Trade Value (US$)",$A$3,"Reporter","Afghanistan","Partner","Russian Federation")/GETPIVOTDATA("Trade Value (US$)",$A$3,"Reporter","Afghanistan","Partner","World")</f>
        <v>0</v>
      </c>
      <c r="F134" s="2" t="s">
        <v>16</v>
      </c>
      <c r="G134" s="3"/>
      <c r="H134" s="3">
        <v>376030838</v>
      </c>
      <c r="I134" s="3">
        <v>376030838</v>
      </c>
      <c r="J134" s="5">
        <f t="shared" ref="J134:J175" si="5">G134/H134</f>
        <v>0</v>
      </c>
    </row>
    <row r="135" spans="1:10" x14ac:dyDescent="0.3">
      <c r="A135" s="2" t="s">
        <v>108</v>
      </c>
      <c r="B135" s="3"/>
      <c r="C135" s="3">
        <v>29624632</v>
      </c>
      <c r="D135" s="3">
        <v>29624632</v>
      </c>
      <c r="E135">
        <f t="shared" si="4"/>
        <v>0</v>
      </c>
      <c r="F135" s="2" t="s">
        <v>203</v>
      </c>
      <c r="G135" s="3">
        <v>13919330</v>
      </c>
      <c r="H135" s="3">
        <v>88380167</v>
      </c>
      <c r="I135" s="3">
        <v>102299497</v>
      </c>
      <c r="J135" s="5">
        <f t="shared" si="5"/>
        <v>0.15749381872066387</v>
      </c>
    </row>
    <row r="136" spans="1:10" x14ac:dyDescent="0.3">
      <c r="A136" s="9">
        <v>2018</v>
      </c>
      <c r="B136" s="3"/>
      <c r="C136" s="3">
        <v>10157250</v>
      </c>
      <c r="D136" s="3">
        <v>10157250</v>
      </c>
      <c r="E136">
        <f t="shared" si="4"/>
        <v>0</v>
      </c>
      <c r="F136" s="2" t="s">
        <v>326</v>
      </c>
      <c r="G136" s="3"/>
      <c r="H136" s="3">
        <v>2891914</v>
      </c>
      <c r="I136" s="3">
        <v>2891914</v>
      </c>
      <c r="J136" s="5">
        <f t="shared" si="5"/>
        <v>0</v>
      </c>
    </row>
    <row r="137" spans="1:10" x14ac:dyDescent="0.3">
      <c r="A137" s="9">
        <v>2019</v>
      </c>
      <c r="B137" s="3"/>
      <c r="C137" s="3">
        <v>9736438</v>
      </c>
      <c r="D137" s="3">
        <v>9736438</v>
      </c>
      <c r="E137">
        <f t="shared" si="4"/>
        <v>0</v>
      </c>
      <c r="F137" s="2" t="s">
        <v>345</v>
      </c>
      <c r="G137" s="3"/>
      <c r="H137" s="3">
        <v>2007303</v>
      </c>
      <c r="I137" s="3">
        <v>2007303</v>
      </c>
      <c r="J137" s="5">
        <f t="shared" si="5"/>
        <v>0</v>
      </c>
    </row>
    <row r="138" spans="1:10" x14ac:dyDescent="0.3">
      <c r="A138" s="9">
        <v>2020</v>
      </c>
      <c r="B138" s="3"/>
      <c r="C138" s="3">
        <v>9730944</v>
      </c>
      <c r="D138" s="3">
        <v>9730944</v>
      </c>
      <c r="E138">
        <f t="shared" si="4"/>
        <v>0</v>
      </c>
      <c r="F138" s="2" t="s">
        <v>338</v>
      </c>
      <c r="G138" s="3"/>
      <c r="H138" s="3">
        <v>436420</v>
      </c>
      <c r="I138" s="3">
        <v>436420</v>
      </c>
      <c r="J138" s="5">
        <f t="shared" si="5"/>
        <v>0</v>
      </c>
    </row>
    <row r="139" spans="1:10" x14ac:dyDescent="0.3">
      <c r="A139" s="2" t="s">
        <v>150</v>
      </c>
      <c r="B139" s="3"/>
      <c r="C139" s="3">
        <v>811804</v>
      </c>
      <c r="D139" s="3">
        <v>811804</v>
      </c>
      <c r="E139">
        <f t="shared" si="4"/>
        <v>0</v>
      </c>
      <c r="F139" s="2" t="s">
        <v>347</v>
      </c>
      <c r="G139" s="3"/>
      <c r="H139" s="3">
        <v>354966</v>
      </c>
      <c r="I139" s="3">
        <v>354966</v>
      </c>
      <c r="J139" s="5">
        <f t="shared" si="5"/>
        <v>0</v>
      </c>
    </row>
    <row r="140" spans="1:10" x14ac:dyDescent="0.3">
      <c r="A140" s="9">
        <v>2018</v>
      </c>
      <c r="B140" s="3"/>
      <c r="C140" s="3">
        <v>367981</v>
      </c>
      <c r="D140" s="3">
        <v>367981</v>
      </c>
      <c r="E140">
        <f t="shared" si="4"/>
        <v>0</v>
      </c>
      <c r="F140" s="2" t="s">
        <v>328</v>
      </c>
      <c r="G140" s="3">
        <v>3168980</v>
      </c>
      <c r="H140" s="3">
        <v>287817892</v>
      </c>
      <c r="I140" s="3">
        <v>290986872</v>
      </c>
      <c r="J140" s="5">
        <f t="shared" si="5"/>
        <v>1.1010364845560052E-2</v>
      </c>
    </row>
    <row r="141" spans="1:10" x14ac:dyDescent="0.3">
      <c r="A141" s="9">
        <v>2019</v>
      </c>
      <c r="B141" s="3"/>
      <c r="C141" s="3">
        <v>243422</v>
      </c>
      <c r="D141" s="3">
        <v>243422</v>
      </c>
      <c r="E141">
        <f t="shared" si="4"/>
        <v>0</v>
      </c>
      <c r="F141" s="2" t="s">
        <v>286</v>
      </c>
      <c r="G141" s="3">
        <v>41800585</v>
      </c>
      <c r="H141" s="3">
        <v>155523275</v>
      </c>
      <c r="I141" s="3">
        <v>197323860</v>
      </c>
      <c r="J141" s="5">
        <f t="shared" si="5"/>
        <v>0.26877382179612663</v>
      </c>
    </row>
    <row r="142" spans="1:10" x14ac:dyDescent="0.3">
      <c r="A142" s="9">
        <v>2020</v>
      </c>
      <c r="B142" s="3"/>
      <c r="C142" s="3">
        <v>200401</v>
      </c>
      <c r="D142" s="3">
        <v>200401</v>
      </c>
      <c r="E142">
        <f t="shared" si="4"/>
        <v>0</v>
      </c>
      <c r="F142" s="2" t="s">
        <v>205</v>
      </c>
      <c r="G142" s="3">
        <v>349763958</v>
      </c>
      <c r="H142" s="3">
        <v>669821697</v>
      </c>
      <c r="I142" s="3">
        <v>1019585655</v>
      </c>
      <c r="J142" s="5">
        <f t="shared" si="5"/>
        <v>0.52217472137215648</v>
      </c>
    </row>
    <row r="143" spans="1:10" x14ac:dyDescent="0.3">
      <c r="A143" s="2" t="s">
        <v>64</v>
      </c>
      <c r="B143" s="3">
        <v>411863180</v>
      </c>
      <c r="C143" s="3">
        <v>2009910100</v>
      </c>
      <c r="D143" s="3">
        <v>2421773280</v>
      </c>
      <c r="E143">
        <f t="shared" si="4"/>
        <v>0</v>
      </c>
      <c r="F143" s="2" t="s">
        <v>207</v>
      </c>
      <c r="G143" s="3"/>
      <c r="H143" s="3">
        <v>853985</v>
      </c>
      <c r="I143" s="3">
        <v>853985</v>
      </c>
      <c r="J143" s="5">
        <f t="shared" si="5"/>
        <v>0</v>
      </c>
    </row>
    <row r="144" spans="1:10" x14ac:dyDescent="0.3">
      <c r="A144" s="9">
        <v>2018</v>
      </c>
      <c r="B144" s="3">
        <v>158738160</v>
      </c>
      <c r="C144" s="3">
        <v>708733691</v>
      </c>
      <c r="D144" s="3">
        <v>867471851</v>
      </c>
      <c r="E144">
        <f t="shared" si="4"/>
        <v>0</v>
      </c>
      <c r="F144" s="2" t="s">
        <v>330</v>
      </c>
      <c r="G144" s="3"/>
      <c r="H144" s="3">
        <v>5806595</v>
      </c>
      <c r="I144" s="3">
        <v>5806595</v>
      </c>
      <c r="J144" s="5">
        <f t="shared" si="5"/>
        <v>0</v>
      </c>
    </row>
    <row r="145" spans="1:10" x14ac:dyDescent="0.3">
      <c r="A145" s="9">
        <v>2019</v>
      </c>
      <c r="B145" s="3">
        <v>129229801</v>
      </c>
      <c r="C145" s="3">
        <v>660138969</v>
      </c>
      <c r="D145" s="3">
        <v>789368770</v>
      </c>
      <c r="E145">
        <f t="shared" si="4"/>
        <v>0</v>
      </c>
      <c r="F145" s="2" t="s">
        <v>211</v>
      </c>
      <c r="G145" s="3">
        <v>2</v>
      </c>
      <c r="H145" s="3">
        <v>50907988</v>
      </c>
      <c r="I145" s="3">
        <v>50907990</v>
      </c>
      <c r="J145" s="5">
        <f t="shared" si="5"/>
        <v>3.9286565401091869E-8</v>
      </c>
    </row>
    <row r="146" spans="1:10" x14ac:dyDescent="0.3">
      <c r="A146" s="9">
        <v>2020</v>
      </c>
      <c r="B146" s="3">
        <v>123895219</v>
      </c>
      <c r="C146" s="3">
        <v>641037440</v>
      </c>
      <c r="D146" s="3">
        <v>764932659</v>
      </c>
      <c r="E146">
        <f t="shared" si="4"/>
        <v>0</v>
      </c>
      <c r="F146" s="2" t="s">
        <v>213</v>
      </c>
      <c r="G146" s="3">
        <v>23399707</v>
      </c>
      <c r="H146" s="3">
        <v>463459339</v>
      </c>
      <c r="I146" s="3">
        <v>486859046</v>
      </c>
      <c r="J146" s="5">
        <f t="shared" si="5"/>
        <v>5.0489233964923941E-2</v>
      </c>
    </row>
    <row r="147" spans="1:10" x14ac:dyDescent="0.3">
      <c r="A147" s="2" t="s">
        <v>66</v>
      </c>
      <c r="B147" s="3"/>
      <c r="C147" s="3">
        <v>973767</v>
      </c>
      <c r="D147" s="3">
        <v>973767</v>
      </c>
      <c r="E147">
        <f t="shared" si="4"/>
        <v>0</v>
      </c>
      <c r="F147" s="2" t="s">
        <v>217</v>
      </c>
      <c r="G147" s="3">
        <v>25650412</v>
      </c>
      <c r="H147" s="3">
        <v>193358390</v>
      </c>
      <c r="I147" s="3">
        <v>219008802</v>
      </c>
      <c r="J147" s="5">
        <f t="shared" si="5"/>
        <v>0.13265735197733081</v>
      </c>
    </row>
    <row r="148" spans="1:10" x14ac:dyDescent="0.3">
      <c r="A148" s="9">
        <v>2018</v>
      </c>
      <c r="B148" s="3"/>
      <c r="C148" s="3">
        <v>264650</v>
      </c>
      <c r="D148" s="3">
        <v>264650</v>
      </c>
      <c r="E148">
        <f t="shared" si="4"/>
        <v>0</v>
      </c>
      <c r="F148" s="2" t="s">
        <v>304</v>
      </c>
      <c r="G148" s="3">
        <v>14386</v>
      </c>
      <c r="H148" s="3">
        <v>2577819</v>
      </c>
      <c r="I148" s="3">
        <v>2592205</v>
      </c>
      <c r="J148" s="5">
        <f t="shared" si="5"/>
        <v>5.5806866191924261E-3</v>
      </c>
    </row>
    <row r="149" spans="1:10" x14ac:dyDescent="0.3">
      <c r="A149" s="9">
        <v>2019</v>
      </c>
      <c r="B149" s="3"/>
      <c r="C149" s="3">
        <v>253925</v>
      </c>
      <c r="D149" s="3">
        <v>253925</v>
      </c>
      <c r="E149">
        <f t="shared" si="4"/>
        <v>0</v>
      </c>
      <c r="F149" s="2" t="s">
        <v>219</v>
      </c>
      <c r="G149" s="3">
        <v>186791923</v>
      </c>
      <c r="H149" s="3">
        <v>1685639956</v>
      </c>
      <c r="I149" s="3">
        <v>1872431879</v>
      </c>
      <c r="J149" s="5">
        <f t="shared" si="5"/>
        <v>0.11081365408735007</v>
      </c>
    </row>
    <row r="150" spans="1:10" x14ac:dyDescent="0.3">
      <c r="A150" s="9">
        <v>2020</v>
      </c>
      <c r="B150" s="3"/>
      <c r="C150" s="3">
        <v>455192</v>
      </c>
      <c r="D150" s="3">
        <v>455192</v>
      </c>
      <c r="E150">
        <f t="shared" si="4"/>
        <v>0</v>
      </c>
      <c r="F150" s="2" t="s">
        <v>223</v>
      </c>
      <c r="G150" s="3">
        <v>222323569</v>
      </c>
      <c r="H150" s="3">
        <v>3317531445</v>
      </c>
      <c r="I150" s="3">
        <v>3539855014</v>
      </c>
      <c r="J150" s="5">
        <f t="shared" si="5"/>
        <v>6.7014758619718229E-2</v>
      </c>
    </row>
    <row r="151" spans="1:10" x14ac:dyDescent="0.3">
      <c r="A151" s="2" t="s">
        <v>68</v>
      </c>
      <c r="B151" s="3">
        <v>206220</v>
      </c>
      <c r="C151" s="3">
        <v>10347089</v>
      </c>
      <c r="D151" s="3">
        <v>10553309</v>
      </c>
      <c r="E151">
        <f t="shared" si="4"/>
        <v>0</v>
      </c>
      <c r="F151" s="2" t="s">
        <v>268</v>
      </c>
      <c r="G151" s="3">
        <v>12938980</v>
      </c>
      <c r="H151" s="3">
        <v>481593295</v>
      </c>
      <c r="I151" s="3">
        <v>494532275</v>
      </c>
      <c r="J151" s="5">
        <f t="shared" si="5"/>
        <v>2.6867026875862132E-2</v>
      </c>
    </row>
    <row r="152" spans="1:10" x14ac:dyDescent="0.3">
      <c r="A152" s="9">
        <v>2018</v>
      </c>
      <c r="B152" s="3"/>
      <c r="C152" s="3">
        <v>4792722</v>
      </c>
      <c r="D152" s="3">
        <v>4792722</v>
      </c>
      <c r="E152">
        <f t="shared" si="4"/>
        <v>0</v>
      </c>
      <c r="F152" s="2" t="s">
        <v>314</v>
      </c>
      <c r="G152" s="3"/>
      <c r="H152" s="3">
        <v>32761023</v>
      </c>
      <c r="I152" s="3">
        <v>32761023</v>
      </c>
      <c r="J152" s="5">
        <f t="shared" si="5"/>
        <v>0</v>
      </c>
    </row>
    <row r="153" spans="1:10" x14ac:dyDescent="0.3">
      <c r="A153" s="9">
        <v>2019</v>
      </c>
      <c r="B153" s="3">
        <v>16027</v>
      </c>
      <c r="C153" s="3">
        <v>2237915</v>
      </c>
      <c r="D153" s="3">
        <v>2253942</v>
      </c>
      <c r="E153">
        <f t="shared" si="4"/>
        <v>0</v>
      </c>
      <c r="F153" s="2" t="s">
        <v>225</v>
      </c>
      <c r="G153" s="3"/>
      <c r="H153" s="3">
        <v>138588314</v>
      </c>
      <c r="I153" s="3">
        <v>138588314</v>
      </c>
      <c r="J153" s="5">
        <f t="shared" si="5"/>
        <v>0</v>
      </c>
    </row>
    <row r="154" spans="1:10" x14ac:dyDescent="0.3">
      <c r="A154" s="9">
        <v>2020</v>
      </c>
      <c r="B154" s="3">
        <v>190193</v>
      </c>
      <c r="C154" s="3">
        <v>3316452</v>
      </c>
      <c r="D154" s="3">
        <v>3506645</v>
      </c>
      <c r="E154">
        <f t="shared" si="4"/>
        <v>0</v>
      </c>
      <c r="F154" s="2" t="s">
        <v>349</v>
      </c>
      <c r="G154" s="3">
        <v>6938318</v>
      </c>
      <c r="H154" s="3">
        <v>41786432</v>
      </c>
      <c r="I154" s="3">
        <v>48724750</v>
      </c>
      <c r="J154" s="5">
        <f t="shared" si="5"/>
        <v>0.16604236513900014</v>
      </c>
    </row>
    <row r="155" spans="1:10" x14ac:dyDescent="0.3">
      <c r="A155" s="2" t="s">
        <v>70</v>
      </c>
      <c r="B155" s="3">
        <v>151169281</v>
      </c>
      <c r="C155" s="3">
        <v>500728412</v>
      </c>
      <c r="D155" s="3">
        <v>651897693</v>
      </c>
      <c r="E155">
        <f t="shared" si="4"/>
        <v>0</v>
      </c>
      <c r="F155" s="2" t="s">
        <v>229</v>
      </c>
      <c r="G155" s="3">
        <v>131448202</v>
      </c>
      <c r="H155" s="3">
        <v>910183880</v>
      </c>
      <c r="I155" s="3">
        <v>1041632082</v>
      </c>
      <c r="J155" s="5">
        <f t="shared" si="5"/>
        <v>0.14441939138715576</v>
      </c>
    </row>
    <row r="156" spans="1:10" x14ac:dyDescent="0.3">
      <c r="A156" s="9">
        <v>2018</v>
      </c>
      <c r="B156" s="3">
        <v>55119684</v>
      </c>
      <c r="C156" s="3">
        <v>173748570</v>
      </c>
      <c r="D156" s="3">
        <v>228868254</v>
      </c>
      <c r="E156">
        <f t="shared" si="4"/>
        <v>0</v>
      </c>
      <c r="F156" s="2" t="s">
        <v>231</v>
      </c>
      <c r="G156" s="3">
        <v>15871276</v>
      </c>
      <c r="H156" s="3">
        <v>363561455</v>
      </c>
      <c r="I156" s="3">
        <v>379432731</v>
      </c>
      <c r="J156" s="5">
        <f t="shared" si="5"/>
        <v>4.3655001875817667E-2</v>
      </c>
    </row>
    <row r="157" spans="1:10" x14ac:dyDescent="0.3">
      <c r="A157" s="9">
        <v>2019</v>
      </c>
      <c r="B157" s="3">
        <v>54999940</v>
      </c>
      <c r="C157" s="3">
        <v>168545344</v>
      </c>
      <c r="D157" s="3">
        <v>223545284</v>
      </c>
      <c r="E157">
        <f t="shared" si="4"/>
        <v>0</v>
      </c>
      <c r="F157" s="2" t="s">
        <v>332</v>
      </c>
      <c r="G157" s="3">
        <v>14427406</v>
      </c>
      <c r="H157" s="3">
        <v>109077624</v>
      </c>
      <c r="I157" s="3">
        <v>123505030</v>
      </c>
      <c r="J157" s="5">
        <f t="shared" si="5"/>
        <v>0.13226732918201445</v>
      </c>
    </row>
    <row r="158" spans="1:10" x14ac:dyDescent="0.3">
      <c r="A158" s="9">
        <v>2020</v>
      </c>
      <c r="B158" s="3">
        <v>41049657</v>
      </c>
      <c r="C158" s="3">
        <v>158434498</v>
      </c>
      <c r="D158" s="3">
        <v>199484155</v>
      </c>
      <c r="E158">
        <f t="shared" si="4"/>
        <v>0</v>
      </c>
      <c r="F158" s="2" t="s">
        <v>233</v>
      </c>
      <c r="G158" s="3">
        <v>538351209</v>
      </c>
      <c r="H158" s="3">
        <v>4797075635</v>
      </c>
      <c r="I158" s="3">
        <v>5335426844</v>
      </c>
      <c r="J158" s="5">
        <f t="shared" si="5"/>
        <v>0.11222487406121542</v>
      </c>
    </row>
    <row r="159" spans="1:10" x14ac:dyDescent="0.3">
      <c r="A159" s="2" t="s">
        <v>72</v>
      </c>
      <c r="B159" s="3">
        <v>38177981</v>
      </c>
      <c r="C159" s="3">
        <v>354475980</v>
      </c>
      <c r="D159" s="3">
        <v>392653961</v>
      </c>
      <c r="E159">
        <f t="shared" si="4"/>
        <v>0</v>
      </c>
      <c r="F159" s="2" t="s">
        <v>235</v>
      </c>
      <c r="G159" s="3">
        <v>5612797</v>
      </c>
      <c r="H159" s="3">
        <v>73668830</v>
      </c>
      <c r="I159" s="3">
        <v>79281627</v>
      </c>
      <c r="J159" s="5">
        <f t="shared" si="5"/>
        <v>7.618957705721674E-2</v>
      </c>
    </row>
    <row r="160" spans="1:10" x14ac:dyDescent="0.3">
      <c r="A160" s="9">
        <v>2018</v>
      </c>
      <c r="B160" s="3">
        <v>16618226</v>
      </c>
      <c r="C160" s="3">
        <v>132000332</v>
      </c>
      <c r="D160" s="3">
        <v>148618558</v>
      </c>
      <c r="E160">
        <f t="shared" si="4"/>
        <v>0</v>
      </c>
      <c r="F160" s="2" t="s">
        <v>334</v>
      </c>
      <c r="G160" s="3"/>
      <c r="H160" s="3">
        <v>18774388</v>
      </c>
      <c r="I160" s="3">
        <v>18774388</v>
      </c>
      <c r="J160" s="5">
        <f t="shared" si="5"/>
        <v>0</v>
      </c>
    </row>
    <row r="161" spans="1:10" x14ac:dyDescent="0.3">
      <c r="A161" s="9">
        <v>2019</v>
      </c>
      <c r="B161" s="3">
        <v>8622159</v>
      </c>
      <c r="C161" s="3">
        <v>118258161</v>
      </c>
      <c r="D161" s="3">
        <v>126880320</v>
      </c>
      <c r="E161">
        <f t="shared" si="4"/>
        <v>0</v>
      </c>
      <c r="F161" s="2" t="s">
        <v>239</v>
      </c>
      <c r="G161" s="3">
        <v>1612972</v>
      </c>
      <c r="H161" s="3">
        <v>47860900</v>
      </c>
      <c r="I161" s="3">
        <v>49473872</v>
      </c>
      <c r="J161" s="5">
        <f t="shared" si="5"/>
        <v>3.3701246737942663E-2</v>
      </c>
    </row>
    <row r="162" spans="1:10" x14ac:dyDescent="0.3">
      <c r="A162" s="9">
        <v>2020</v>
      </c>
      <c r="B162" s="3">
        <v>12937596</v>
      </c>
      <c r="C162" s="3">
        <v>104217487</v>
      </c>
      <c r="D162" s="3">
        <v>117155083</v>
      </c>
      <c r="E162">
        <f t="shared" si="4"/>
        <v>0</v>
      </c>
      <c r="F162" s="2" t="s">
        <v>241</v>
      </c>
      <c r="G162" s="3">
        <v>381687468</v>
      </c>
      <c r="H162" s="3">
        <v>3770694198</v>
      </c>
      <c r="I162" s="3">
        <v>4152381666</v>
      </c>
      <c r="J162" s="5">
        <f t="shared" si="5"/>
        <v>0.10122472095521547</v>
      </c>
    </row>
    <row r="163" spans="1:10" x14ac:dyDescent="0.3">
      <c r="A163" s="2" t="s">
        <v>74</v>
      </c>
      <c r="B163" s="3">
        <v>72993</v>
      </c>
      <c r="C163" s="3">
        <v>61884547</v>
      </c>
      <c r="D163" s="3">
        <v>61957540</v>
      </c>
      <c r="E163">
        <f t="shared" si="4"/>
        <v>0</v>
      </c>
      <c r="F163" s="2" t="s">
        <v>243</v>
      </c>
      <c r="G163" s="3">
        <v>14893145</v>
      </c>
      <c r="H163" s="3">
        <v>112100572</v>
      </c>
      <c r="I163" s="3">
        <v>126993717</v>
      </c>
      <c r="J163" s="5">
        <f t="shared" si="5"/>
        <v>0.13285520969509415</v>
      </c>
    </row>
    <row r="164" spans="1:10" x14ac:dyDescent="0.3">
      <c r="A164" s="9">
        <v>2018</v>
      </c>
      <c r="B164" s="3">
        <v>72623</v>
      </c>
      <c r="C164" s="3">
        <v>20569195</v>
      </c>
      <c r="D164" s="3">
        <v>20641818</v>
      </c>
      <c r="E164">
        <f t="shared" si="4"/>
        <v>0</v>
      </c>
      <c r="F164" s="2" t="s">
        <v>298</v>
      </c>
      <c r="G164" s="3">
        <v>512212029</v>
      </c>
      <c r="H164" s="3">
        <v>3011954727</v>
      </c>
      <c r="I164" s="3">
        <v>3524166756</v>
      </c>
      <c r="J164" s="5">
        <f t="shared" si="5"/>
        <v>0.17005967068773939</v>
      </c>
    </row>
    <row r="165" spans="1:10" x14ac:dyDescent="0.3">
      <c r="A165" s="9">
        <v>2019</v>
      </c>
      <c r="B165" s="3"/>
      <c r="C165" s="3">
        <v>21620802</v>
      </c>
      <c r="D165" s="3">
        <v>21620802</v>
      </c>
      <c r="E165">
        <f t="shared" si="4"/>
        <v>0</v>
      </c>
      <c r="F165" s="2" t="s">
        <v>237</v>
      </c>
      <c r="G165" s="3">
        <v>5350194</v>
      </c>
      <c r="H165" s="3">
        <v>220842292</v>
      </c>
      <c r="I165" s="3">
        <v>226192486</v>
      </c>
      <c r="J165" s="5">
        <f t="shared" si="5"/>
        <v>2.4226310782900225E-2</v>
      </c>
    </row>
    <row r="166" spans="1:10" x14ac:dyDescent="0.3">
      <c r="A166" s="9">
        <v>2020</v>
      </c>
      <c r="B166" s="3">
        <v>370</v>
      </c>
      <c r="C166" s="3">
        <v>19694550</v>
      </c>
      <c r="D166" s="3">
        <v>19694920</v>
      </c>
      <c r="E166">
        <f t="shared" si="4"/>
        <v>0</v>
      </c>
      <c r="F166" s="2" t="s">
        <v>247</v>
      </c>
      <c r="G166" s="3">
        <v>319287843</v>
      </c>
      <c r="H166" s="3">
        <v>3214281659</v>
      </c>
      <c r="I166" s="3">
        <v>3533569502</v>
      </c>
      <c r="J166" s="5">
        <f t="shared" si="5"/>
        <v>9.9334120924341809E-2</v>
      </c>
    </row>
    <row r="167" spans="1:10" x14ac:dyDescent="0.3">
      <c r="A167" s="2" t="s">
        <v>76</v>
      </c>
      <c r="B167" s="3">
        <v>67774048</v>
      </c>
      <c r="C167" s="3">
        <v>1032380943</v>
      </c>
      <c r="D167" s="3">
        <v>1100154991</v>
      </c>
      <c r="E167">
        <f t="shared" si="4"/>
        <v>0</v>
      </c>
      <c r="F167" s="2" t="s">
        <v>249</v>
      </c>
      <c r="G167" s="3">
        <v>87464169</v>
      </c>
      <c r="H167" s="3">
        <v>533404695</v>
      </c>
      <c r="I167" s="3">
        <v>620868864</v>
      </c>
      <c r="J167" s="5">
        <f t="shared" si="5"/>
        <v>0.16397337672477741</v>
      </c>
    </row>
    <row r="168" spans="1:10" x14ac:dyDescent="0.3">
      <c r="A168" s="9">
        <v>2018</v>
      </c>
      <c r="B168" s="3">
        <v>20335459</v>
      </c>
      <c r="C168" s="3">
        <v>340944490</v>
      </c>
      <c r="D168" s="3">
        <v>361279949</v>
      </c>
      <c r="E168">
        <f t="shared" si="4"/>
        <v>0</v>
      </c>
      <c r="F168" s="2" t="s">
        <v>254</v>
      </c>
      <c r="G168" s="3">
        <v>105778325</v>
      </c>
      <c r="H168" s="3">
        <v>706485823</v>
      </c>
      <c r="I168" s="3">
        <v>812264148</v>
      </c>
      <c r="J168" s="5">
        <f t="shared" si="5"/>
        <v>0.14972462511820284</v>
      </c>
    </row>
    <row r="169" spans="1:10" x14ac:dyDescent="0.3">
      <c r="A169" s="9">
        <v>2019</v>
      </c>
      <c r="B169" s="3">
        <v>25184493</v>
      </c>
      <c r="C169" s="3">
        <v>369135954</v>
      </c>
      <c r="D169" s="3">
        <v>394320447</v>
      </c>
      <c r="E169">
        <f t="shared" si="4"/>
        <v>0</v>
      </c>
      <c r="F169" s="2" t="s">
        <v>251</v>
      </c>
      <c r="G169" s="3">
        <v>2764578369</v>
      </c>
      <c r="H169" s="3">
        <v>19964447674</v>
      </c>
      <c r="I169" s="3">
        <v>22729026043</v>
      </c>
      <c r="J169" s="5">
        <f t="shared" si="5"/>
        <v>0.13847507399868378</v>
      </c>
    </row>
    <row r="170" spans="1:10" x14ac:dyDescent="0.3">
      <c r="A170" s="9">
        <v>2020</v>
      </c>
      <c r="B170" s="3">
        <v>22254096</v>
      </c>
      <c r="C170" s="3">
        <v>322300499</v>
      </c>
      <c r="D170" s="3">
        <v>344554595</v>
      </c>
      <c r="E170">
        <f t="shared" si="4"/>
        <v>0</v>
      </c>
      <c r="F170" s="2" t="s">
        <v>256</v>
      </c>
      <c r="G170" s="3">
        <v>25378810</v>
      </c>
      <c r="H170" s="3">
        <v>189969946</v>
      </c>
      <c r="I170" s="3">
        <v>215348756</v>
      </c>
      <c r="J170" s="5">
        <f t="shared" si="5"/>
        <v>0.13359381593970659</v>
      </c>
    </row>
    <row r="171" spans="1:10" x14ac:dyDescent="0.3">
      <c r="A171" s="2" t="s">
        <v>310</v>
      </c>
      <c r="B171" s="3">
        <v>55883234</v>
      </c>
      <c r="C171" s="3">
        <v>206080359</v>
      </c>
      <c r="D171" s="3">
        <v>261963593</v>
      </c>
      <c r="E171">
        <f t="shared" si="4"/>
        <v>0</v>
      </c>
      <c r="F171" s="2" t="s">
        <v>215</v>
      </c>
      <c r="G171" s="3">
        <v>362072564</v>
      </c>
      <c r="H171" s="3">
        <v>3169625224</v>
      </c>
      <c r="I171" s="3">
        <v>3531697788</v>
      </c>
      <c r="J171" s="5">
        <f t="shared" si="5"/>
        <v>0.11423197962283758</v>
      </c>
    </row>
    <row r="172" spans="1:10" x14ac:dyDescent="0.3">
      <c r="A172" s="9">
        <v>2018</v>
      </c>
      <c r="B172" s="3">
        <v>23140183</v>
      </c>
      <c r="C172" s="3">
        <v>57507654</v>
      </c>
      <c r="D172" s="3">
        <v>80647837</v>
      </c>
      <c r="E172">
        <f t="shared" si="4"/>
        <v>0</v>
      </c>
      <c r="F172" s="2" t="s">
        <v>258</v>
      </c>
      <c r="G172" s="3"/>
      <c r="H172" s="3">
        <v>27173263</v>
      </c>
      <c r="I172" s="3">
        <v>27173263</v>
      </c>
      <c r="J172" s="5">
        <f t="shared" si="5"/>
        <v>0</v>
      </c>
    </row>
    <row r="173" spans="1:10" x14ac:dyDescent="0.3">
      <c r="A173" s="9">
        <v>2019</v>
      </c>
      <c r="B173" s="3">
        <v>20064100</v>
      </c>
      <c r="C173" s="3">
        <v>83530150</v>
      </c>
      <c r="D173" s="3">
        <v>103594250</v>
      </c>
      <c r="E173">
        <f t="shared" si="4"/>
        <v>0</v>
      </c>
      <c r="F173" s="2" t="s">
        <v>260</v>
      </c>
      <c r="G173" s="3">
        <v>14967261</v>
      </c>
      <c r="H173" s="3">
        <v>1178633623</v>
      </c>
      <c r="I173" s="3">
        <v>1193600884</v>
      </c>
      <c r="J173" s="5">
        <f t="shared" si="5"/>
        <v>1.2698824051789332E-2</v>
      </c>
    </row>
    <row r="174" spans="1:10" x14ac:dyDescent="0.3">
      <c r="A174" s="9">
        <v>2020</v>
      </c>
      <c r="B174" s="3">
        <v>12678951</v>
      </c>
      <c r="C174" s="3">
        <v>65042555</v>
      </c>
      <c r="D174" s="3">
        <v>77721506</v>
      </c>
      <c r="E174">
        <f t="shared" si="4"/>
        <v>0</v>
      </c>
      <c r="F174" s="2" t="s">
        <v>221</v>
      </c>
      <c r="G174" s="3">
        <v>69967718</v>
      </c>
      <c r="H174" s="3">
        <v>765226711</v>
      </c>
      <c r="I174" s="3">
        <v>835194429</v>
      </c>
      <c r="J174" s="5">
        <f t="shared" si="5"/>
        <v>9.1433972434869698E-2</v>
      </c>
    </row>
    <row r="175" spans="1:10" x14ac:dyDescent="0.3">
      <c r="A175" s="2" t="s">
        <v>78</v>
      </c>
      <c r="B175" s="3">
        <v>116042966</v>
      </c>
      <c r="C175" s="3">
        <v>849623859</v>
      </c>
      <c r="D175" s="3">
        <v>965666825</v>
      </c>
      <c r="E175">
        <f t="shared" si="4"/>
        <v>0</v>
      </c>
      <c r="J175" s="5" t="e">
        <f t="shared" si="5"/>
        <v>#DIV/0!</v>
      </c>
    </row>
    <row r="176" spans="1:10" x14ac:dyDescent="0.3">
      <c r="A176" s="9">
        <v>2018</v>
      </c>
      <c r="B176" s="3">
        <v>38570130</v>
      </c>
      <c r="C176" s="3">
        <v>283999414</v>
      </c>
      <c r="D176" s="3">
        <v>322569544</v>
      </c>
    </row>
    <row r="177" spans="1:4" x14ac:dyDescent="0.3">
      <c r="A177" s="9">
        <v>2019</v>
      </c>
      <c r="B177" s="3">
        <v>37802684</v>
      </c>
      <c r="C177" s="3">
        <v>276556848</v>
      </c>
      <c r="D177" s="3">
        <v>314359532</v>
      </c>
    </row>
    <row r="178" spans="1:4" x14ac:dyDescent="0.3">
      <c r="A178" s="9">
        <v>2020</v>
      </c>
      <c r="B178" s="3">
        <v>39670152</v>
      </c>
      <c r="C178" s="3">
        <v>289067597</v>
      </c>
      <c r="D178" s="3">
        <v>328737749</v>
      </c>
    </row>
    <row r="179" spans="1:4" x14ac:dyDescent="0.3">
      <c r="A179" s="2" t="s">
        <v>80</v>
      </c>
      <c r="B179" s="3">
        <v>62382069</v>
      </c>
      <c r="C179" s="3">
        <v>395627573</v>
      </c>
      <c r="D179" s="3">
        <v>458009642</v>
      </c>
    </row>
    <row r="180" spans="1:4" x14ac:dyDescent="0.3">
      <c r="A180" s="9">
        <v>2018</v>
      </c>
      <c r="B180" s="3">
        <v>36253702</v>
      </c>
      <c r="C180" s="3">
        <v>155737106</v>
      </c>
      <c r="D180" s="3">
        <v>191990808</v>
      </c>
    </row>
    <row r="181" spans="1:4" x14ac:dyDescent="0.3">
      <c r="A181" s="9">
        <v>2019</v>
      </c>
      <c r="B181" s="3">
        <v>13829331</v>
      </c>
      <c r="C181" s="3">
        <v>118045182</v>
      </c>
      <c r="D181" s="3">
        <v>131874513</v>
      </c>
    </row>
    <row r="182" spans="1:4" x14ac:dyDescent="0.3">
      <c r="A182" s="9">
        <v>2020</v>
      </c>
      <c r="B182" s="3">
        <v>12299036</v>
      </c>
      <c r="C182" s="3">
        <v>121845285</v>
      </c>
      <c r="D182" s="3">
        <v>134144321</v>
      </c>
    </row>
    <row r="183" spans="1:4" x14ac:dyDescent="0.3">
      <c r="A183" s="2" t="s">
        <v>82</v>
      </c>
      <c r="B183" s="3">
        <v>363687704</v>
      </c>
      <c r="C183" s="3">
        <v>989854578</v>
      </c>
      <c r="D183" s="3">
        <v>1353542282</v>
      </c>
    </row>
    <row r="184" spans="1:4" x14ac:dyDescent="0.3">
      <c r="A184" s="9">
        <v>2018</v>
      </c>
      <c r="B184" s="3">
        <v>134242455</v>
      </c>
      <c r="C184" s="3">
        <v>342022990</v>
      </c>
      <c r="D184" s="3">
        <v>476265445</v>
      </c>
    </row>
    <row r="185" spans="1:4" x14ac:dyDescent="0.3">
      <c r="A185" s="9">
        <v>2019</v>
      </c>
      <c r="B185" s="3">
        <v>127009315</v>
      </c>
      <c r="C185" s="3">
        <v>326973901</v>
      </c>
      <c r="D185" s="3">
        <v>453983216</v>
      </c>
    </row>
    <row r="186" spans="1:4" x14ac:dyDescent="0.3">
      <c r="A186" s="9">
        <v>2020</v>
      </c>
      <c r="B186" s="3">
        <v>102435934</v>
      </c>
      <c r="C186" s="3">
        <v>320857687</v>
      </c>
      <c r="D186" s="3">
        <v>423293621</v>
      </c>
    </row>
    <row r="187" spans="1:4" x14ac:dyDescent="0.3">
      <c r="A187" s="2" t="s">
        <v>336</v>
      </c>
      <c r="B187" s="3">
        <v>5340603</v>
      </c>
      <c r="C187" s="3">
        <v>573031020</v>
      </c>
      <c r="D187" s="3">
        <v>578371623</v>
      </c>
    </row>
    <row r="188" spans="1:4" x14ac:dyDescent="0.3">
      <c r="A188" s="9">
        <v>2018</v>
      </c>
      <c r="B188" s="3">
        <v>1495044</v>
      </c>
      <c r="C188" s="3">
        <v>168466501</v>
      </c>
      <c r="D188" s="3">
        <v>169961545</v>
      </c>
    </row>
    <row r="189" spans="1:4" x14ac:dyDescent="0.3">
      <c r="A189" s="9">
        <v>2019</v>
      </c>
      <c r="B189" s="3">
        <v>1242956</v>
      </c>
      <c r="C189" s="3">
        <v>219169403</v>
      </c>
      <c r="D189" s="3">
        <v>220412359</v>
      </c>
    </row>
    <row r="190" spans="1:4" x14ac:dyDescent="0.3">
      <c r="A190" s="9">
        <v>2020</v>
      </c>
      <c r="B190" s="3">
        <v>2602603</v>
      </c>
      <c r="C190" s="3">
        <v>185395116</v>
      </c>
      <c r="D190" s="3">
        <v>187997719</v>
      </c>
    </row>
    <row r="191" spans="1:4" x14ac:dyDescent="0.3">
      <c r="A191" s="2" t="s">
        <v>84</v>
      </c>
      <c r="B191" s="3">
        <v>58819597</v>
      </c>
      <c r="C191" s="3">
        <v>217460607</v>
      </c>
      <c r="D191" s="3">
        <v>276280204</v>
      </c>
    </row>
    <row r="192" spans="1:4" x14ac:dyDescent="0.3">
      <c r="A192" s="9">
        <v>2018</v>
      </c>
      <c r="B192" s="3">
        <v>22251419</v>
      </c>
      <c r="C192" s="3">
        <v>72499911</v>
      </c>
      <c r="D192" s="3">
        <v>94751330</v>
      </c>
    </row>
    <row r="193" spans="1:4" x14ac:dyDescent="0.3">
      <c r="A193" s="9">
        <v>2019</v>
      </c>
      <c r="B193" s="3">
        <v>16925984</v>
      </c>
      <c r="C193" s="3">
        <v>68930521</v>
      </c>
      <c r="D193" s="3">
        <v>85856505</v>
      </c>
    </row>
    <row r="194" spans="1:4" x14ac:dyDescent="0.3">
      <c r="A194" s="9">
        <v>2020</v>
      </c>
      <c r="B194" s="3">
        <v>19642194</v>
      </c>
      <c r="C194" s="3">
        <v>76030175</v>
      </c>
      <c r="D194" s="3">
        <v>95672369</v>
      </c>
    </row>
    <row r="195" spans="1:4" x14ac:dyDescent="0.3">
      <c r="A195" s="2" t="s">
        <v>86</v>
      </c>
      <c r="B195" s="3">
        <v>370525973</v>
      </c>
      <c r="C195" s="3">
        <v>543391580</v>
      </c>
      <c r="D195" s="3">
        <v>913917553</v>
      </c>
    </row>
    <row r="196" spans="1:4" x14ac:dyDescent="0.3">
      <c r="A196" s="9">
        <v>2018</v>
      </c>
      <c r="B196" s="3">
        <v>136354872</v>
      </c>
      <c r="C196" s="3">
        <v>190545596</v>
      </c>
      <c r="D196" s="3">
        <v>326900468</v>
      </c>
    </row>
    <row r="197" spans="1:4" x14ac:dyDescent="0.3">
      <c r="A197" s="9">
        <v>2019</v>
      </c>
      <c r="B197" s="3">
        <v>137284567</v>
      </c>
      <c r="C197" s="3">
        <v>200933637</v>
      </c>
      <c r="D197" s="3">
        <v>338218204</v>
      </c>
    </row>
    <row r="198" spans="1:4" x14ac:dyDescent="0.3">
      <c r="A198" s="9">
        <v>2020</v>
      </c>
      <c r="B198" s="3">
        <v>96886534</v>
      </c>
      <c r="C198" s="3">
        <v>151912347</v>
      </c>
      <c r="D198" s="3">
        <v>248798881</v>
      </c>
    </row>
    <row r="199" spans="1:4" x14ac:dyDescent="0.3">
      <c r="A199" s="2" t="s">
        <v>227</v>
      </c>
      <c r="B199" s="3"/>
      <c r="C199" s="3">
        <v>66891471</v>
      </c>
      <c r="D199" s="3">
        <v>66891471</v>
      </c>
    </row>
    <row r="200" spans="1:4" x14ac:dyDescent="0.3">
      <c r="A200" s="9">
        <v>2018</v>
      </c>
      <c r="B200" s="3"/>
      <c r="C200" s="3">
        <v>22367827</v>
      </c>
      <c r="D200" s="3">
        <v>22367827</v>
      </c>
    </row>
    <row r="201" spans="1:4" x14ac:dyDescent="0.3">
      <c r="A201" s="9">
        <v>2019</v>
      </c>
      <c r="B201" s="3"/>
      <c r="C201" s="3">
        <v>22069525</v>
      </c>
      <c r="D201" s="3">
        <v>22069525</v>
      </c>
    </row>
    <row r="202" spans="1:4" x14ac:dyDescent="0.3">
      <c r="A202" s="9">
        <v>2020</v>
      </c>
      <c r="B202" s="3"/>
      <c r="C202" s="3">
        <v>22454119</v>
      </c>
      <c r="D202" s="3">
        <v>22454119</v>
      </c>
    </row>
    <row r="203" spans="1:4" x14ac:dyDescent="0.3">
      <c r="A203" s="2" t="s">
        <v>272</v>
      </c>
      <c r="B203" s="3">
        <v>17216150</v>
      </c>
      <c r="C203" s="3">
        <v>1431475590</v>
      </c>
      <c r="D203" s="3">
        <v>1448691740</v>
      </c>
    </row>
    <row r="204" spans="1:4" x14ac:dyDescent="0.3">
      <c r="A204" s="9">
        <v>2018</v>
      </c>
      <c r="B204" s="3">
        <v>17093418</v>
      </c>
      <c r="C204" s="3">
        <v>422866908</v>
      </c>
      <c r="D204" s="3">
        <v>439960326</v>
      </c>
    </row>
    <row r="205" spans="1:4" x14ac:dyDescent="0.3">
      <c r="A205" s="9">
        <v>2019</v>
      </c>
      <c r="B205" s="3">
        <v>122732</v>
      </c>
      <c r="C205" s="3">
        <v>502726598</v>
      </c>
      <c r="D205" s="3">
        <v>502849330</v>
      </c>
    </row>
    <row r="206" spans="1:4" x14ac:dyDescent="0.3">
      <c r="A206" s="9">
        <v>2020</v>
      </c>
      <c r="B206" s="3"/>
      <c r="C206" s="3">
        <v>505882084</v>
      </c>
      <c r="D206" s="3">
        <v>505882084</v>
      </c>
    </row>
    <row r="207" spans="1:4" x14ac:dyDescent="0.3">
      <c r="A207" s="2" t="s">
        <v>88</v>
      </c>
      <c r="B207" s="3"/>
      <c r="C207" s="3">
        <v>24600569</v>
      </c>
      <c r="D207" s="3">
        <v>24600569</v>
      </c>
    </row>
    <row r="208" spans="1:4" x14ac:dyDescent="0.3">
      <c r="A208" s="9">
        <v>2018</v>
      </c>
      <c r="B208" s="3"/>
      <c r="C208" s="3">
        <v>8018851</v>
      </c>
      <c r="D208" s="3">
        <v>8018851</v>
      </c>
    </row>
    <row r="209" spans="1:4" x14ac:dyDescent="0.3">
      <c r="A209" s="9">
        <v>2019</v>
      </c>
      <c r="B209" s="3"/>
      <c r="C209" s="3">
        <v>8117887</v>
      </c>
      <c r="D209" s="3">
        <v>8117887</v>
      </c>
    </row>
    <row r="210" spans="1:4" x14ac:dyDescent="0.3">
      <c r="A210" s="9">
        <v>2020</v>
      </c>
      <c r="B210" s="3"/>
      <c r="C210" s="3">
        <v>8463831</v>
      </c>
      <c r="D210" s="3">
        <v>8463831</v>
      </c>
    </row>
    <row r="211" spans="1:4" x14ac:dyDescent="0.3">
      <c r="A211" s="2" t="s">
        <v>90</v>
      </c>
      <c r="B211" s="3">
        <v>431295004</v>
      </c>
      <c r="C211" s="3">
        <v>610709117</v>
      </c>
      <c r="D211" s="3">
        <v>1042004121</v>
      </c>
    </row>
    <row r="212" spans="1:4" x14ac:dyDescent="0.3">
      <c r="A212" s="9">
        <v>2018</v>
      </c>
      <c r="B212" s="3">
        <v>129422374</v>
      </c>
      <c r="C212" s="3">
        <v>195290593</v>
      </c>
      <c r="D212" s="3">
        <v>324712967</v>
      </c>
    </row>
    <row r="213" spans="1:4" x14ac:dyDescent="0.3">
      <c r="A213" s="9">
        <v>2019</v>
      </c>
      <c r="B213" s="3">
        <v>141513090</v>
      </c>
      <c r="C213" s="3">
        <v>201933004</v>
      </c>
      <c r="D213" s="3">
        <v>343446094</v>
      </c>
    </row>
    <row r="214" spans="1:4" x14ac:dyDescent="0.3">
      <c r="A214" s="9">
        <v>2020</v>
      </c>
      <c r="B214" s="3">
        <v>160359540</v>
      </c>
      <c r="C214" s="3">
        <v>213485520</v>
      </c>
      <c r="D214" s="3">
        <v>373845060</v>
      </c>
    </row>
    <row r="215" spans="1:4" x14ac:dyDescent="0.3">
      <c r="A215" s="2" t="s">
        <v>92</v>
      </c>
      <c r="B215" s="3">
        <v>414827821</v>
      </c>
      <c r="C215" s="3">
        <v>6089543910</v>
      </c>
      <c r="D215" s="3">
        <v>6504371731</v>
      </c>
    </row>
    <row r="216" spans="1:4" x14ac:dyDescent="0.3">
      <c r="A216" s="9">
        <v>2018</v>
      </c>
      <c r="B216" s="3">
        <v>217991287</v>
      </c>
      <c r="C216" s="3">
        <v>2130433958</v>
      </c>
      <c r="D216" s="3">
        <v>2348425245</v>
      </c>
    </row>
    <row r="217" spans="1:4" x14ac:dyDescent="0.3">
      <c r="A217" s="9">
        <v>2019</v>
      </c>
      <c r="B217" s="3">
        <v>149245362</v>
      </c>
      <c r="C217" s="3">
        <v>2064305056</v>
      </c>
      <c r="D217" s="3">
        <v>2213550418</v>
      </c>
    </row>
    <row r="218" spans="1:4" x14ac:dyDescent="0.3">
      <c r="A218" s="9">
        <v>2020</v>
      </c>
      <c r="B218" s="3">
        <v>47591172</v>
      </c>
      <c r="C218" s="3">
        <v>1894804896</v>
      </c>
      <c r="D218" s="3">
        <v>1942396068</v>
      </c>
    </row>
    <row r="219" spans="1:4" x14ac:dyDescent="0.3">
      <c r="A219" s="2" t="s">
        <v>274</v>
      </c>
      <c r="B219" s="3"/>
      <c r="C219" s="3">
        <v>5518409</v>
      </c>
      <c r="D219" s="3">
        <v>5518409</v>
      </c>
    </row>
    <row r="220" spans="1:4" x14ac:dyDescent="0.3">
      <c r="A220" s="9">
        <v>2018</v>
      </c>
      <c r="B220" s="3"/>
      <c r="C220" s="3">
        <v>1751712</v>
      </c>
      <c r="D220" s="3">
        <v>1751712</v>
      </c>
    </row>
    <row r="221" spans="1:4" x14ac:dyDescent="0.3">
      <c r="A221" s="9">
        <v>2019</v>
      </c>
      <c r="B221" s="3"/>
      <c r="C221" s="3">
        <v>1893903</v>
      </c>
      <c r="D221" s="3">
        <v>1893903</v>
      </c>
    </row>
    <row r="222" spans="1:4" x14ac:dyDescent="0.3">
      <c r="A222" s="9">
        <v>2020</v>
      </c>
      <c r="B222" s="3"/>
      <c r="C222" s="3">
        <v>1872794</v>
      </c>
      <c r="D222" s="3">
        <v>1872794</v>
      </c>
    </row>
    <row r="223" spans="1:4" x14ac:dyDescent="0.3">
      <c r="A223" s="2" t="s">
        <v>312</v>
      </c>
      <c r="B223" s="3">
        <v>393392</v>
      </c>
      <c r="C223" s="3">
        <v>8076155</v>
      </c>
      <c r="D223" s="3">
        <v>8469547</v>
      </c>
    </row>
    <row r="224" spans="1:4" x14ac:dyDescent="0.3">
      <c r="A224" s="9">
        <v>2018</v>
      </c>
      <c r="B224" s="3">
        <v>393392</v>
      </c>
      <c r="C224" s="3">
        <v>3994449</v>
      </c>
      <c r="D224" s="3">
        <v>4387841</v>
      </c>
    </row>
    <row r="225" spans="1:4" x14ac:dyDescent="0.3">
      <c r="A225" s="9">
        <v>2019</v>
      </c>
      <c r="B225" s="3"/>
      <c r="C225" s="3">
        <v>3581970</v>
      </c>
      <c r="D225" s="3">
        <v>3581970</v>
      </c>
    </row>
    <row r="226" spans="1:4" x14ac:dyDescent="0.3">
      <c r="A226" s="9">
        <v>2020</v>
      </c>
      <c r="B226" s="3"/>
      <c r="C226" s="3">
        <v>499736</v>
      </c>
      <c r="D226" s="3">
        <v>499736</v>
      </c>
    </row>
    <row r="227" spans="1:4" x14ac:dyDescent="0.3">
      <c r="A227" s="2" t="s">
        <v>94</v>
      </c>
      <c r="B227" s="3">
        <v>24936165</v>
      </c>
      <c r="C227" s="3">
        <v>48580746</v>
      </c>
      <c r="D227" s="3">
        <v>73516911</v>
      </c>
    </row>
    <row r="228" spans="1:4" x14ac:dyDescent="0.3">
      <c r="A228" s="9">
        <v>2018</v>
      </c>
      <c r="B228" s="3">
        <v>7287021</v>
      </c>
      <c r="C228" s="3">
        <v>14661294</v>
      </c>
      <c r="D228" s="3">
        <v>21948315</v>
      </c>
    </row>
    <row r="229" spans="1:4" x14ac:dyDescent="0.3">
      <c r="A229" s="9">
        <v>2019</v>
      </c>
      <c r="B229" s="3">
        <v>7414442</v>
      </c>
      <c r="C229" s="3">
        <v>14785626</v>
      </c>
      <c r="D229" s="3">
        <v>22200068</v>
      </c>
    </row>
    <row r="230" spans="1:4" x14ac:dyDescent="0.3">
      <c r="A230" s="9">
        <v>2020</v>
      </c>
      <c r="B230" s="3">
        <v>10234702</v>
      </c>
      <c r="C230" s="3">
        <v>19133826</v>
      </c>
      <c r="D230" s="3">
        <v>29368528</v>
      </c>
    </row>
    <row r="231" spans="1:4" x14ac:dyDescent="0.3">
      <c r="A231" s="2" t="s">
        <v>96</v>
      </c>
      <c r="B231" s="3">
        <v>152907314</v>
      </c>
      <c r="C231" s="3">
        <v>3311132997</v>
      </c>
      <c r="D231" s="3">
        <v>3464040311</v>
      </c>
    </row>
    <row r="232" spans="1:4" x14ac:dyDescent="0.3">
      <c r="A232" s="9">
        <v>2018</v>
      </c>
      <c r="B232" s="3">
        <v>51398053</v>
      </c>
      <c r="C232" s="3">
        <v>1091867040</v>
      </c>
      <c r="D232" s="3">
        <v>1143265093</v>
      </c>
    </row>
    <row r="233" spans="1:4" x14ac:dyDescent="0.3">
      <c r="A233" s="9">
        <v>2019</v>
      </c>
      <c r="B233" s="3">
        <v>50911344</v>
      </c>
      <c r="C233" s="3">
        <v>1157206109</v>
      </c>
      <c r="D233" s="3">
        <v>1208117453</v>
      </c>
    </row>
    <row r="234" spans="1:4" x14ac:dyDescent="0.3">
      <c r="A234" s="9">
        <v>2020</v>
      </c>
      <c r="B234" s="3">
        <v>50597917</v>
      </c>
      <c r="C234" s="3">
        <v>1062059848</v>
      </c>
      <c r="D234" s="3">
        <v>1112657765</v>
      </c>
    </row>
    <row r="235" spans="1:4" x14ac:dyDescent="0.3">
      <c r="A235" s="2" t="s">
        <v>98</v>
      </c>
      <c r="B235" s="3">
        <v>88741681</v>
      </c>
      <c r="C235" s="3">
        <v>308636759</v>
      </c>
      <c r="D235" s="3">
        <v>397378440</v>
      </c>
    </row>
    <row r="236" spans="1:4" x14ac:dyDescent="0.3">
      <c r="A236" s="9">
        <v>2018</v>
      </c>
      <c r="B236" s="3">
        <v>52450868</v>
      </c>
      <c r="C236" s="3">
        <v>135638194</v>
      </c>
      <c r="D236" s="3">
        <v>188089062</v>
      </c>
    </row>
    <row r="237" spans="1:4" x14ac:dyDescent="0.3">
      <c r="A237" s="9">
        <v>2019</v>
      </c>
      <c r="B237" s="3">
        <v>36290813</v>
      </c>
      <c r="C237" s="3">
        <v>172998565</v>
      </c>
      <c r="D237" s="3">
        <v>209289378</v>
      </c>
    </row>
    <row r="238" spans="1:4" x14ac:dyDescent="0.3">
      <c r="A238" s="2" t="s">
        <v>100</v>
      </c>
      <c r="B238" s="3">
        <v>61300324</v>
      </c>
      <c r="C238" s="3">
        <v>804725794</v>
      </c>
      <c r="D238" s="3">
        <v>866026118</v>
      </c>
    </row>
    <row r="239" spans="1:4" x14ac:dyDescent="0.3">
      <c r="A239" s="9">
        <v>2018</v>
      </c>
      <c r="B239" s="3">
        <v>27564301</v>
      </c>
      <c r="C239" s="3">
        <v>289285550</v>
      </c>
      <c r="D239" s="3">
        <v>316849851</v>
      </c>
    </row>
    <row r="240" spans="1:4" x14ac:dyDescent="0.3">
      <c r="A240" s="9">
        <v>2019</v>
      </c>
      <c r="B240" s="3">
        <v>17203858</v>
      </c>
      <c r="C240" s="3">
        <v>258776567</v>
      </c>
      <c r="D240" s="3">
        <v>275980425</v>
      </c>
    </row>
    <row r="241" spans="1:4" x14ac:dyDescent="0.3">
      <c r="A241" s="9">
        <v>2020</v>
      </c>
      <c r="B241" s="3">
        <v>16532165</v>
      </c>
      <c r="C241" s="3">
        <v>256663677</v>
      </c>
      <c r="D241" s="3">
        <v>273195842</v>
      </c>
    </row>
    <row r="242" spans="1:4" x14ac:dyDescent="0.3">
      <c r="A242" s="2" t="s">
        <v>102</v>
      </c>
      <c r="B242" s="3"/>
      <c r="C242" s="3">
        <v>251331</v>
      </c>
      <c r="D242" s="3">
        <v>251331</v>
      </c>
    </row>
    <row r="243" spans="1:4" x14ac:dyDescent="0.3">
      <c r="A243" s="9">
        <v>2018</v>
      </c>
      <c r="B243" s="3"/>
      <c r="C243" s="3">
        <v>251331</v>
      </c>
      <c r="D243" s="3">
        <v>251331</v>
      </c>
    </row>
    <row r="244" spans="1:4" x14ac:dyDescent="0.3">
      <c r="A244" s="2" t="s">
        <v>316</v>
      </c>
      <c r="B244" s="3"/>
      <c r="C244" s="3">
        <v>1713303</v>
      </c>
      <c r="D244" s="3">
        <v>1713303</v>
      </c>
    </row>
    <row r="245" spans="1:4" x14ac:dyDescent="0.3">
      <c r="A245" s="9">
        <v>2018</v>
      </c>
      <c r="B245" s="3"/>
      <c r="C245" s="3">
        <v>519017</v>
      </c>
      <c r="D245" s="3">
        <v>519017</v>
      </c>
    </row>
    <row r="246" spans="1:4" x14ac:dyDescent="0.3">
      <c r="A246" s="9">
        <v>2019</v>
      </c>
      <c r="B246" s="3"/>
      <c r="C246" s="3">
        <v>642000</v>
      </c>
      <c r="D246" s="3">
        <v>642000</v>
      </c>
    </row>
    <row r="247" spans="1:4" x14ac:dyDescent="0.3">
      <c r="A247" s="9">
        <v>2020</v>
      </c>
      <c r="B247" s="3"/>
      <c r="C247" s="3">
        <v>552286</v>
      </c>
      <c r="D247" s="3">
        <v>552286</v>
      </c>
    </row>
    <row r="248" spans="1:4" x14ac:dyDescent="0.3">
      <c r="A248" s="2" t="s">
        <v>104</v>
      </c>
      <c r="B248" s="3">
        <v>81848779</v>
      </c>
      <c r="C248" s="3">
        <v>809629940</v>
      </c>
      <c r="D248" s="3">
        <v>891478719</v>
      </c>
    </row>
    <row r="249" spans="1:4" x14ac:dyDescent="0.3">
      <c r="A249" s="9">
        <v>2018</v>
      </c>
      <c r="B249" s="3">
        <v>13606218</v>
      </c>
      <c r="C249" s="3">
        <v>272051607</v>
      </c>
      <c r="D249" s="3">
        <v>285657825</v>
      </c>
    </row>
    <row r="250" spans="1:4" x14ac:dyDescent="0.3">
      <c r="A250" s="9">
        <v>2019</v>
      </c>
      <c r="B250" s="3">
        <v>30669586</v>
      </c>
      <c r="C250" s="3">
        <v>251800418</v>
      </c>
      <c r="D250" s="3">
        <v>282470004</v>
      </c>
    </row>
    <row r="251" spans="1:4" x14ac:dyDescent="0.3">
      <c r="A251" s="9">
        <v>2020</v>
      </c>
      <c r="B251" s="3">
        <v>37572975</v>
      </c>
      <c r="C251" s="3">
        <v>285777915</v>
      </c>
      <c r="D251" s="3">
        <v>323350890</v>
      </c>
    </row>
    <row r="252" spans="1:4" x14ac:dyDescent="0.3">
      <c r="A252" s="2" t="s">
        <v>276</v>
      </c>
      <c r="B252" s="3">
        <v>6391570</v>
      </c>
      <c r="C252" s="3">
        <v>83883019</v>
      </c>
      <c r="D252" s="3">
        <v>90274589</v>
      </c>
    </row>
    <row r="253" spans="1:4" x14ac:dyDescent="0.3">
      <c r="A253" s="9">
        <v>2018</v>
      </c>
      <c r="B253" s="3">
        <v>6334001</v>
      </c>
      <c r="C253" s="3">
        <v>31464023</v>
      </c>
      <c r="D253" s="3">
        <v>37798024</v>
      </c>
    </row>
    <row r="254" spans="1:4" x14ac:dyDescent="0.3">
      <c r="A254" s="9">
        <v>2019</v>
      </c>
      <c r="B254" s="3"/>
      <c r="C254" s="3">
        <v>28081901</v>
      </c>
      <c r="D254" s="3">
        <v>28081901</v>
      </c>
    </row>
    <row r="255" spans="1:4" x14ac:dyDescent="0.3">
      <c r="A255" s="9">
        <v>2020</v>
      </c>
      <c r="B255" s="3">
        <v>57569</v>
      </c>
      <c r="C255" s="3">
        <v>24337095</v>
      </c>
      <c r="D255" s="3">
        <v>24394664</v>
      </c>
    </row>
    <row r="256" spans="1:4" x14ac:dyDescent="0.3">
      <c r="A256" s="2" t="s">
        <v>106</v>
      </c>
      <c r="B256" s="3">
        <v>149564402</v>
      </c>
      <c r="C256" s="3">
        <v>306064395</v>
      </c>
      <c r="D256" s="3">
        <v>455628797</v>
      </c>
    </row>
    <row r="257" spans="1:4" x14ac:dyDescent="0.3">
      <c r="A257" s="9">
        <v>2018</v>
      </c>
      <c r="B257" s="3">
        <v>84744379</v>
      </c>
      <c r="C257" s="3">
        <v>169983024</v>
      </c>
      <c r="D257" s="3">
        <v>254727403</v>
      </c>
    </row>
    <row r="258" spans="1:4" x14ac:dyDescent="0.3">
      <c r="A258" s="9">
        <v>2019</v>
      </c>
      <c r="B258" s="3">
        <v>64820023</v>
      </c>
      <c r="C258" s="3">
        <v>136081371</v>
      </c>
      <c r="D258" s="3">
        <v>200901394</v>
      </c>
    </row>
    <row r="259" spans="1:4" x14ac:dyDescent="0.3">
      <c r="A259" s="2" t="s">
        <v>110</v>
      </c>
      <c r="B259" s="3">
        <v>113875539</v>
      </c>
      <c r="C259" s="3">
        <v>1179036643</v>
      </c>
      <c r="D259" s="3">
        <v>1292912182</v>
      </c>
    </row>
    <row r="260" spans="1:4" x14ac:dyDescent="0.3">
      <c r="A260" s="9">
        <v>2018</v>
      </c>
      <c r="B260" s="3">
        <v>37189448</v>
      </c>
      <c r="C260" s="3">
        <v>405489367</v>
      </c>
      <c r="D260" s="3">
        <v>442678815</v>
      </c>
    </row>
    <row r="261" spans="1:4" x14ac:dyDescent="0.3">
      <c r="A261" s="9">
        <v>2019</v>
      </c>
      <c r="B261" s="3">
        <v>46998658</v>
      </c>
      <c r="C261" s="3">
        <v>410873951</v>
      </c>
      <c r="D261" s="3">
        <v>457872609</v>
      </c>
    </row>
    <row r="262" spans="1:4" x14ac:dyDescent="0.3">
      <c r="A262" s="9">
        <v>2020</v>
      </c>
      <c r="B262" s="3">
        <v>29687433</v>
      </c>
      <c r="C262" s="3">
        <v>362673325</v>
      </c>
      <c r="D262" s="3">
        <v>392360758</v>
      </c>
    </row>
    <row r="263" spans="1:4" x14ac:dyDescent="0.3">
      <c r="A263" s="2" t="s">
        <v>112</v>
      </c>
      <c r="B263" s="3"/>
      <c r="C263" s="3">
        <v>59089834</v>
      </c>
      <c r="D263" s="3">
        <v>59089834</v>
      </c>
    </row>
    <row r="264" spans="1:4" x14ac:dyDescent="0.3">
      <c r="A264" s="9">
        <v>2018</v>
      </c>
      <c r="B264" s="3"/>
      <c r="C264" s="3">
        <v>19902405</v>
      </c>
      <c r="D264" s="3">
        <v>19902405</v>
      </c>
    </row>
    <row r="265" spans="1:4" x14ac:dyDescent="0.3">
      <c r="A265" s="9">
        <v>2019</v>
      </c>
      <c r="B265" s="3"/>
      <c r="C265" s="3">
        <v>19567949</v>
      </c>
      <c r="D265" s="3">
        <v>19567949</v>
      </c>
    </row>
    <row r="266" spans="1:4" x14ac:dyDescent="0.3">
      <c r="A266" s="9">
        <v>2020</v>
      </c>
      <c r="B266" s="3"/>
      <c r="C266" s="3">
        <v>19619480</v>
      </c>
      <c r="D266" s="3">
        <v>19619480</v>
      </c>
    </row>
    <row r="267" spans="1:4" x14ac:dyDescent="0.3">
      <c r="A267" s="2" t="s">
        <v>209</v>
      </c>
      <c r="B267" s="3">
        <v>1443948143</v>
      </c>
      <c r="C267" s="3">
        <v>20296729822</v>
      </c>
      <c r="D267" s="3">
        <v>21740677965</v>
      </c>
    </row>
    <row r="268" spans="1:4" x14ac:dyDescent="0.3">
      <c r="A268" s="9">
        <v>2018</v>
      </c>
      <c r="B268" s="3">
        <v>377628340</v>
      </c>
      <c r="C268" s="3">
        <v>5928636277</v>
      </c>
      <c r="D268" s="3">
        <v>6306264617</v>
      </c>
    </row>
    <row r="269" spans="1:4" x14ac:dyDescent="0.3">
      <c r="A269" s="9">
        <v>2019</v>
      </c>
      <c r="B269" s="3">
        <v>456587410</v>
      </c>
      <c r="C269" s="3">
        <v>7190726032</v>
      </c>
      <c r="D269" s="3">
        <v>7647313442</v>
      </c>
    </row>
    <row r="270" spans="1:4" x14ac:dyDescent="0.3">
      <c r="A270" s="9">
        <v>2020</v>
      </c>
      <c r="B270" s="3">
        <v>609732393</v>
      </c>
      <c r="C270" s="3">
        <v>7177367513</v>
      </c>
      <c r="D270" s="3">
        <v>7787099906</v>
      </c>
    </row>
    <row r="271" spans="1:4" x14ac:dyDescent="0.3">
      <c r="A271" s="2" t="s">
        <v>114</v>
      </c>
      <c r="B271" s="3">
        <v>766739951</v>
      </c>
      <c r="C271" s="3">
        <v>4765381283</v>
      </c>
      <c r="D271" s="3">
        <v>5532121234</v>
      </c>
    </row>
    <row r="272" spans="1:4" x14ac:dyDescent="0.3">
      <c r="A272" s="9">
        <v>2018</v>
      </c>
      <c r="B272" s="3">
        <v>298146680</v>
      </c>
      <c r="C272" s="3">
        <v>1904390578</v>
      </c>
      <c r="D272" s="3">
        <v>2202537258</v>
      </c>
    </row>
    <row r="273" spans="1:4" x14ac:dyDescent="0.3">
      <c r="A273" s="9">
        <v>2019</v>
      </c>
      <c r="B273" s="3">
        <v>257921648</v>
      </c>
      <c r="C273" s="3">
        <v>1523650721</v>
      </c>
      <c r="D273" s="3">
        <v>1781572369</v>
      </c>
    </row>
    <row r="274" spans="1:4" x14ac:dyDescent="0.3">
      <c r="A274" s="9">
        <v>2020</v>
      </c>
      <c r="B274" s="3">
        <v>210671623</v>
      </c>
      <c r="C274" s="3">
        <v>1337339984</v>
      </c>
      <c r="D274" s="3">
        <v>1548011607</v>
      </c>
    </row>
    <row r="275" spans="1:4" x14ac:dyDescent="0.3">
      <c r="A275" s="2" t="s">
        <v>116</v>
      </c>
      <c r="B275" s="3">
        <v>5913050</v>
      </c>
      <c r="C275" s="3">
        <v>206715989</v>
      </c>
      <c r="D275" s="3">
        <v>212629039</v>
      </c>
    </row>
    <row r="276" spans="1:4" x14ac:dyDescent="0.3">
      <c r="A276" s="9">
        <v>2018</v>
      </c>
      <c r="B276" s="3">
        <v>5913050</v>
      </c>
      <c r="C276" s="3">
        <v>206715989</v>
      </c>
      <c r="D276" s="3">
        <v>212629039</v>
      </c>
    </row>
    <row r="277" spans="1:4" x14ac:dyDescent="0.3">
      <c r="A277" s="2" t="s">
        <v>118</v>
      </c>
      <c r="B277" s="3">
        <v>343405120</v>
      </c>
      <c r="C277" s="3">
        <v>1493406808</v>
      </c>
      <c r="D277" s="3">
        <v>1836811928</v>
      </c>
    </row>
    <row r="278" spans="1:4" x14ac:dyDescent="0.3">
      <c r="A278" s="9">
        <v>2018</v>
      </c>
      <c r="B278" s="3">
        <v>127252112</v>
      </c>
      <c r="C278" s="3">
        <v>551774582</v>
      </c>
      <c r="D278" s="3">
        <v>679026694</v>
      </c>
    </row>
    <row r="279" spans="1:4" x14ac:dyDescent="0.3">
      <c r="A279" s="9">
        <v>2019</v>
      </c>
      <c r="B279" s="3">
        <v>116968290</v>
      </c>
      <c r="C279" s="3">
        <v>476789904</v>
      </c>
      <c r="D279" s="3">
        <v>593758194</v>
      </c>
    </row>
    <row r="280" spans="1:4" x14ac:dyDescent="0.3">
      <c r="A280" s="9">
        <v>2020</v>
      </c>
      <c r="B280" s="3">
        <v>99184718</v>
      </c>
      <c r="C280" s="3">
        <v>464842322</v>
      </c>
      <c r="D280" s="3">
        <v>564027040</v>
      </c>
    </row>
    <row r="281" spans="1:4" x14ac:dyDescent="0.3">
      <c r="A281" s="2" t="s">
        <v>120</v>
      </c>
      <c r="B281" s="3">
        <v>68547000</v>
      </c>
      <c r="C281" s="3">
        <v>224379000</v>
      </c>
      <c r="D281" s="3">
        <v>292926000</v>
      </c>
    </row>
    <row r="282" spans="1:4" x14ac:dyDescent="0.3">
      <c r="A282" s="9">
        <v>2018</v>
      </c>
      <c r="B282" s="3">
        <v>27605000</v>
      </c>
      <c r="C282" s="3">
        <v>75068000</v>
      </c>
      <c r="D282" s="3">
        <v>102673000</v>
      </c>
    </row>
    <row r="283" spans="1:4" x14ac:dyDescent="0.3">
      <c r="A283" s="9">
        <v>2019</v>
      </c>
      <c r="B283" s="3">
        <v>28622000</v>
      </c>
      <c r="C283" s="3">
        <v>72492000</v>
      </c>
      <c r="D283" s="3">
        <v>101114000</v>
      </c>
    </row>
    <row r="284" spans="1:4" x14ac:dyDescent="0.3">
      <c r="A284" s="9">
        <v>2020</v>
      </c>
      <c r="B284" s="3">
        <v>12320000</v>
      </c>
      <c r="C284" s="3">
        <v>76819000</v>
      </c>
      <c r="D284" s="3">
        <v>89139000</v>
      </c>
    </row>
    <row r="285" spans="1:4" x14ac:dyDescent="0.3">
      <c r="A285" s="2" t="s">
        <v>122</v>
      </c>
      <c r="B285" s="3">
        <v>212548941</v>
      </c>
      <c r="C285" s="3">
        <v>2620828253</v>
      </c>
      <c r="D285" s="3">
        <v>2833377194</v>
      </c>
    </row>
    <row r="286" spans="1:4" x14ac:dyDescent="0.3">
      <c r="A286" s="9">
        <v>2018</v>
      </c>
      <c r="B286" s="3">
        <v>80253906</v>
      </c>
      <c r="C286" s="3">
        <v>827643409</v>
      </c>
      <c r="D286" s="3">
        <v>907897315</v>
      </c>
    </row>
    <row r="287" spans="1:4" x14ac:dyDescent="0.3">
      <c r="A287" s="9">
        <v>2019</v>
      </c>
      <c r="B287" s="3">
        <v>83622659</v>
      </c>
      <c r="C287" s="3">
        <v>864462678</v>
      </c>
      <c r="D287" s="3">
        <v>948085337</v>
      </c>
    </row>
    <row r="288" spans="1:4" x14ac:dyDescent="0.3">
      <c r="A288" s="9">
        <v>2020</v>
      </c>
      <c r="B288" s="3">
        <v>48672376</v>
      </c>
      <c r="C288" s="3">
        <v>928722166</v>
      </c>
      <c r="D288" s="3">
        <v>977394542</v>
      </c>
    </row>
    <row r="289" spans="1:4" x14ac:dyDescent="0.3">
      <c r="A289" s="2" t="s">
        <v>126</v>
      </c>
      <c r="B289" s="3">
        <v>87831</v>
      </c>
      <c r="C289" s="3">
        <v>35240900</v>
      </c>
      <c r="D289" s="3">
        <v>35328731</v>
      </c>
    </row>
    <row r="290" spans="1:4" x14ac:dyDescent="0.3">
      <c r="A290" s="9">
        <v>2018</v>
      </c>
      <c r="B290" s="3"/>
      <c r="C290" s="3">
        <v>15972778</v>
      </c>
      <c r="D290" s="3">
        <v>15972778</v>
      </c>
    </row>
    <row r="291" spans="1:4" x14ac:dyDescent="0.3">
      <c r="A291" s="9">
        <v>2019</v>
      </c>
      <c r="B291" s="3">
        <v>28354</v>
      </c>
      <c r="C291" s="3">
        <v>10106021</v>
      </c>
      <c r="D291" s="3">
        <v>10134375</v>
      </c>
    </row>
    <row r="292" spans="1:4" x14ac:dyDescent="0.3">
      <c r="A292" s="9">
        <v>2020</v>
      </c>
      <c r="B292" s="3">
        <v>59477</v>
      </c>
      <c r="C292" s="3">
        <v>9162101</v>
      </c>
      <c r="D292" s="3">
        <v>9221578</v>
      </c>
    </row>
    <row r="293" spans="1:4" x14ac:dyDescent="0.3">
      <c r="A293" s="2" t="s">
        <v>128</v>
      </c>
      <c r="B293" s="3">
        <v>58626497</v>
      </c>
      <c r="C293" s="3">
        <v>2241186164</v>
      </c>
      <c r="D293" s="3">
        <v>2299812661</v>
      </c>
    </row>
    <row r="294" spans="1:4" x14ac:dyDescent="0.3">
      <c r="A294" s="9">
        <v>2018</v>
      </c>
      <c r="B294" s="3">
        <v>16073652</v>
      </c>
      <c r="C294" s="3">
        <v>786028232</v>
      </c>
      <c r="D294" s="3">
        <v>802101884</v>
      </c>
    </row>
    <row r="295" spans="1:4" x14ac:dyDescent="0.3">
      <c r="A295" s="9">
        <v>2019</v>
      </c>
      <c r="B295" s="3">
        <v>22729226</v>
      </c>
      <c r="C295" s="3">
        <v>770608027</v>
      </c>
      <c r="D295" s="3">
        <v>793337253</v>
      </c>
    </row>
    <row r="296" spans="1:4" x14ac:dyDescent="0.3">
      <c r="A296" s="9">
        <v>2020</v>
      </c>
      <c r="B296" s="3">
        <v>19823619</v>
      </c>
      <c r="C296" s="3">
        <v>684549905</v>
      </c>
      <c r="D296" s="3">
        <v>704373524</v>
      </c>
    </row>
    <row r="297" spans="1:4" x14ac:dyDescent="0.3">
      <c r="A297" s="2" t="s">
        <v>132</v>
      </c>
      <c r="B297" s="3">
        <v>618041</v>
      </c>
      <c r="C297" s="3">
        <v>107478069</v>
      </c>
      <c r="D297" s="3">
        <v>108096110</v>
      </c>
    </row>
    <row r="298" spans="1:4" x14ac:dyDescent="0.3">
      <c r="A298" s="9">
        <v>2018</v>
      </c>
      <c r="B298" s="3">
        <v>31349</v>
      </c>
      <c r="C298" s="3">
        <v>33312973</v>
      </c>
      <c r="D298" s="3">
        <v>33344322</v>
      </c>
    </row>
    <row r="299" spans="1:4" x14ac:dyDescent="0.3">
      <c r="A299" s="9">
        <v>2019</v>
      </c>
      <c r="B299" s="3">
        <v>149035</v>
      </c>
      <c r="C299" s="3">
        <v>37927806</v>
      </c>
      <c r="D299" s="3">
        <v>38076841</v>
      </c>
    </row>
    <row r="300" spans="1:4" x14ac:dyDescent="0.3">
      <c r="A300" s="9">
        <v>2020</v>
      </c>
      <c r="B300" s="3">
        <v>437657</v>
      </c>
      <c r="C300" s="3">
        <v>36237290</v>
      </c>
      <c r="D300" s="3">
        <v>36674947</v>
      </c>
    </row>
    <row r="301" spans="1:4" x14ac:dyDescent="0.3">
      <c r="A301" s="2" t="s">
        <v>130</v>
      </c>
      <c r="B301" s="3">
        <v>274749298</v>
      </c>
      <c r="C301" s="3">
        <v>377052005</v>
      </c>
      <c r="D301" s="3">
        <v>651801303</v>
      </c>
    </row>
    <row r="302" spans="1:4" x14ac:dyDescent="0.3">
      <c r="A302" s="9">
        <v>2018</v>
      </c>
      <c r="B302" s="3">
        <v>66477398</v>
      </c>
      <c r="C302" s="3">
        <v>98692971</v>
      </c>
      <c r="D302" s="3">
        <v>165170369</v>
      </c>
    </row>
    <row r="303" spans="1:4" x14ac:dyDescent="0.3">
      <c r="A303" s="9">
        <v>2019</v>
      </c>
      <c r="B303" s="3">
        <v>99673451</v>
      </c>
      <c r="C303" s="3">
        <v>135848498</v>
      </c>
      <c r="D303" s="3">
        <v>235521949</v>
      </c>
    </row>
    <row r="304" spans="1:4" x14ac:dyDescent="0.3">
      <c r="A304" s="9">
        <v>2020</v>
      </c>
      <c r="B304" s="3">
        <v>108598449</v>
      </c>
      <c r="C304" s="3">
        <v>142510536</v>
      </c>
      <c r="D304" s="3">
        <v>251108985</v>
      </c>
    </row>
    <row r="305" spans="1:4" x14ac:dyDescent="0.3">
      <c r="A305" s="2" t="s">
        <v>278</v>
      </c>
      <c r="B305" s="3">
        <v>131527388</v>
      </c>
      <c r="C305" s="3">
        <v>750455075</v>
      </c>
      <c r="D305" s="3">
        <v>881982463</v>
      </c>
    </row>
    <row r="306" spans="1:4" x14ac:dyDescent="0.3">
      <c r="A306" s="9">
        <v>2018</v>
      </c>
      <c r="B306" s="3">
        <v>32349242</v>
      </c>
      <c r="C306" s="3">
        <v>233120182</v>
      </c>
      <c r="D306" s="3">
        <v>265469424</v>
      </c>
    </row>
    <row r="307" spans="1:4" x14ac:dyDescent="0.3">
      <c r="A307" s="9">
        <v>2019</v>
      </c>
      <c r="B307" s="3">
        <v>56498453</v>
      </c>
      <c r="C307" s="3">
        <v>258167839</v>
      </c>
      <c r="D307" s="3">
        <v>314666292</v>
      </c>
    </row>
    <row r="308" spans="1:4" x14ac:dyDescent="0.3">
      <c r="A308" s="9">
        <v>2020</v>
      </c>
      <c r="B308" s="3">
        <v>42679693</v>
      </c>
      <c r="C308" s="3">
        <v>259167054</v>
      </c>
      <c r="D308" s="3">
        <v>301846747</v>
      </c>
    </row>
    <row r="309" spans="1:4" x14ac:dyDescent="0.3">
      <c r="A309" s="2" t="s">
        <v>290</v>
      </c>
      <c r="B309" s="3"/>
      <c r="C309" s="3">
        <v>8003</v>
      </c>
      <c r="D309" s="3">
        <v>8003</v>
      </c>
    </row>
    <row r="310" spans="1:4" x14ac:dyDescent="0.3">
      <c r="A310" s="9">
        <v>2018</v>
      </c>
      <c r="B310" s="3"/>
      <c r="C310" s="3">
        <v>6597</v>
      </c>
      <c r="D310" s="3">
        <v>6597</v>
      </c>
    </row>
    <row r="311" spans="1:4" x14ac:dyDescent="0.3">
      <c r="A311" s="9">
        <v>2020</v>
      </c>
      <c r="B311" s="3"/>
      <c r="C311" s="3">
        <v>1406</v>
      </c>
      <c r="D311" s="3">
        <v>1406</v>
      </c>
    </row>
    <row r="312" spans="1:4" x14ac:dyDescent="0.3">
      <c r="A312" s="2" t="s">
        <v>136</v>
      </c>
      <c r="B312" s="3">
        <v>677326</v>
      </c>
      <c r="C312" s="3">
        <v>36557567</v>
      </c>
      <c r="D312" s="3">
        <v>37234893</v>
      </c>
    </row>
    <row r="313" spans="1:4" x14ac:dyDescent="0.3">
      <c r="A313" s="9">
        <v>2018</v>
      </c>
      <c r="B313" s="3">
        <v>530406</v>
      </c>
      <c r="C313" s="3">
        <v>11585447</v>
      </c>
      <c r="D313" s="3">
        <v>12115853</v>
      </c>
    </row>
    <row r="314" spans="1:4" x14ac:dyDescent="0.3">
      <c r="A314" s="9">
        <v>2019</v>
      </c>
      <c r="B314" s="3">
        <v>74492</v>
      </c>
      <c r="C314" s="3">
        <v>10764123</v>
      </c>
      <c r="D314" s="3">
        <v>10838615</v>
      </c>
    </row>
    <row r="315" spans="1:4" x14ac:dyDescent="0.3">
      <c r="A315" s="9">
        <v>2020</v>
      </c>
      <c r="B315" s="3">
        <v>72428</v>
      </c>
      <c r="C315" s="3">
        <v>14207997</v>
      </c>
      <c r="D315" s="3">
        <v>14280425</v>
      </c>
    </row>
    <row r="316" spans="1:4" x14ac:dyDescent="0.3">
      <c r="A316" s="2" t="s">
        <v>138</v>
      </c>
      <c r="B316" s="3">
        <v>43507784</v>
      </c>
      <c r="C316" s="3">
        <v>119227128</v>
      </c>
      <c r="D316" s="3">
        <v>162734912</v>
      </c>
    </row>
    <row r="317" spans="1:4" x14ac:dyDescent="0.3">
      <c r="A317" s="9">
        <v>2018</v>
      </c>
      <c r="B317" s="3">
        <v>14683352</v>
      </c>
      <c r="C317" s="3">
        <v>36817129</v>
      </c>
      <c r="D317" s="3">
        <v>51500481</v>
      </c>
    </row>
    <row r="318" spans="1:4" x14ac:dyDescent="0.3">
      <c r="A318" s="9">
        <v>2019</v>
      </c>
      <c r="B318" s="3">
        <v>13880668</v>
      </c>
      <c r="C318" s="3">
        <v>49324975</v>
      </c>
      <c r="D318" s="3">
        <v>63205643</v>
      </c>
    </row>
    <row r="319" spans="1:4" x14ac:dyDescent="0.3">
      <c r="A319" s="9">
        <v>2020</v>
      </c>
      <c r="B319" s="3">
        <v>14943764</v>
      </c>
      <c r="C319" s="3">
        <v>33085024</v>
      </c>
      <c r="D319" s="3">
        <v>48028788</v>
      </c>
    </row>
    <row r="320" spans="1:4" x14ac:dyDescent="0.3">
      <c r="A320" s="2" t="s">
        <v>140</v>
      </c>
      <c r="B320" s="3">
        <v>39840</v>
      </c>
      <c r="C320" s="3">
        <v>237722250</v>
      </c>
      <c r="D320" s="3">
        <v>237762090</v>
      </c>
    </row>
    <row r="321" spans="1:4" x14ac:dyDescent="0.3">
      <c r="A321" s="9">
        <v>2018</v>
      </c>
      <c r="B321" s="3"/>
      <c r="C321" s="3">
        <v>74490394</v>
      </c>
      <c r="D321" s="3">
        <v>74490394</v>
      </c>
    </row>
    <row r="322" spans="1:4" x14ac:dyDescent="0.3">
      <c r="A322" s="9">
        <v>2019</v>
      </c>
      <c r="B322" s="3"/>
      <c r="C322" s="3">
        <v>86156567</v>
      </c>
      <c r="D322" s="3">
        <v>86156567</v>
      </c>
    </row>
    <row r="323" spans="1:4" x14ac:dyDescent="0.3">
      <c r="A323" s="9">
        <v>2020</v>
      </c>
      <c r="B323" s="3">
        <v>39840</v>
      </c>
      <c r="C323" s="3">
        <v>77075289</v>
      </c>
      <c r="D323" s="3">
        <v>77115129</v>
      </c>
    </row>
    <row r="324" spans="1:4" x14ac:dyDescent="0.3">
      <c r="A324" s="2" t="s">
        <v>144</v>
      </c>
      <c r="B324" s="3">
        <v>301794480</v>
      </c>
      <c r="C324" s="3">
        <v>571988841</v>
      </c>
      <c r="D324" s="3">
        <v>873783321</v>
      </c>
    </row>
    <row r="325" spans="1:4" x14ac:dyDescent="0.3">
      <c r="A325" s="9">
        <v>2018</v>
      </c>
      <c r="B325" s="3">
        <v>84410250</v>
      </c>
      <c r="C325" s="3">
        <v>173037347</v>
      </c>
      <c r="D325" s="3">
        <v>257447597</v>
      </c>
    </row>
    <row r="326" spans="1:4" x14ac:dyDescent="0.3">
      <c r="A326" s="9">
        <v>2019</v>
      </c>
      <c r="B326" s="3">
        <v>108937820</v>
      </c>
      <c r="C326" s="3">
        <v>197173686</v>
      </c>
      <c r="D326" s="3">
        <v>306111506</v>
      </c>
    </row>
    <row r="327" spans="1:4" x14ac:dyDescent="0.3">
      <c r="A327" s="9">
        <v>2020</v>
      </c>
      <c r="B327" s="3">
        <v>108446410</v>
      </c>
      <c r="C327" s="3">
        <v>201777808</v>
      </c>
      <c r="D327" s="3">
        <v>310224218</v>
      </c>
    </row>
    <row r="328" spans="1:4" x14ac:dyDescent="0.3">
      <c r="A328" s="2" t="s">
        <v>142</v>
      </c>
      <c r="B328" s="3">
        <v>5634774</v>
      </c>
      <c r="C328" s="3">
        <v>119779628</v>
      </c>
      <c r="D328" s="3">
        <v>125414402</v>
      </c>
    </row>
    <row r="329" spans="1:4" x14ac:dyDescent="0.3">
      <c r="A329" s="9">
        <v>2018</v>
      </c>
      <c r="B329" s="3">
        <v>2272784</v>
      </c>
      <c r="C329" s="3">
        <v>47595419</v>
      </c>
      <c r="D329" s="3">
        <v>49868203</v>
      </c>
    </row>
    <row r="330" spans="1:4" x14ac:dyDescent="0.3">
      <c r="A330" s="9">
        <v>2019</v>
      </c>
      <c r="B330" s="3">
        <v>1780465</v>
      </c>
      <c r="C330" s="3">
        <v>42813703</v>
      </c>
      <c r="D330" s="3">
        <v>44594168</v>
      </c>
    </row>
    <row r="331" spans="1:4" x14ac:dyDescent="0.3">
      <c r="A331" s="9">
        <v>2020</v>
      </c>
      <c r="B331" s="3">
        <v>1581525</v>
      </c>
      <c r="C331" s="3">
        <v>29370506</v>
      </c>
      <c r="D331" s="3">
        <v>30952031</v>
      </c>
    </row>
    <row r="332" spans="1:4" x14ac:dyDescent="0.3">
      <c r="A332" s="2" t="s">
        <v>318</v>
      </c>
      <c r="B332" s="3"/>
      <c r="C332" s="3">
        <v>19076128</v>
      </c>
      <c r="D332" s="3">
        <v>19076128</v>
      </c>
    </row>
    <row r="333" spans="1:4" x14ac:dyDescent="0.3">
      <c r="A333" s="9">
        <v>2018</v>
      </c>
      <c r="B333" s="3"/>
      <c r="C333" s="3">
        <v>6331429</v>
      </c>
      <c r="D333" s="3">
        <v>6331429</v>
      </c>
    </row>
    <row r="334" spans="1:4" x14ac:dyDescent="0.3">
      <c r="A334" s="9">
        <v>2019</v>
      </c>
      <c r="B334" s="3"/>
      <c r="C334" s="3">
        <v>6012675</v>
      </c>
      <c r="D334" s="3">
        <v>6012675</v>
      </c>
    </row>
    <row r="335" spans="1:4" x14ac:dyDescent="0.3">
      <c r="A335" s="9">
        <v>2020</v>
      </c>
      <c r="B335" s="3"/>
      <c r="C335" s="3">
        <v>6732024</v>
      </c>
      <c r="D335" s="3">
        <v>6732024</v>
      </c>
    </row>
    <row r="336" spans="1:4" x14ac:dyDescent="0.3">
      <c r="A336" s="2" t="s">
        <v>351</v>
      </c>
      <c r="B336" s="3"/>
      <c r="C336" s="3">
        <v>24676510</v>
      </c>
      <c r="D336" s="3">
        <v>24676510</v>
      </c>
    </row>
    <row r="337" spans="1:4" x14ac:dyDescent="0.3">
      <c r="A337" s="9">
        <v>2018</v>
      </c>
      <c r="B337" s="3"/>
      <c r="C337" s="3">
        <v>24676510</v>
      </c>
      <c r="D337" s="3">
        <v>24676510</v>
      </c>
    </row>
    <row r="338" spans="1:4" x14ac:dyDescent="0.3">
      <c r="A338" s="2" t="s">
        <v>146</v>
      </c>
      <c r="B338" s="3">
        <v>307307935</v>
      </c>
      <c r="C338" s="3">
        <v>1097443662</v>
      </c>
      <c r="D338" s="3">
        <v>1404751597</v>
      </c>
    </row>
    <row r="339" spans="1:4" x14ac:dyDescent="0.3">
      <c r="A339" s="9">
        <v>2018</v>
      </c>
      <c r="B339" s="3">
        <v>91456102</v>
      </c>
      <c r="C339" s="3">
        <v>333143225</v>
      </c>
      <c r="D339" s="3">
        <v>424599327</v>
      </c>
    </row>
    <row r="340" spans="1:4" x14ac:dyDescent="0.3">
      <c r="A340" s="9">
        <v>2019</v>
      </c>
      <c r="B340" s="3">
        <v>112908862</v>
      </c>
      <c r="C340" s="3">
        <v>386742851</v>
      </c>
      <c r="D340" s="3">
        <v>499651713</v>
      </c>
    </row>
    <row r="341" spans="1:4" x14ac:dyDescent="0.3">
      <c r="A341" s="9">
        <v>2020</v>
      </c>
      <c r="B341" s="3">
        <v>102942971</v>
      </c>
      <c r="C341" s="3">
        <v>377557586</v>
      </c>
      <c r="D341" s="3">
        <v>480500557</v>
      </c>
    </row>
    <row r="342" spans="1:4" x14ac:dyDescent="0.3">
      <c r="A342" s="2" t="s">
        <v>148</v>
      </c>
      <c r="B342" s="3">
        <v>447</v>
      </c>
      <c r="C342" s="3">
        <v>106788739</v>
      </c>
      <c r="D342" s="3">
        <v>106789186</v>
      </c>
    </row>
    <row r="343" spans="1:4" x14ac:dyDescent="0.3">
      <c r="A343" s="9">
        <v>2018</v>
      </c>
      <c r="B343" s="3">
        <v>447</v>
      </c>
      <c r="C343" s="3">
        <v>37748590</v>
      </c>
      <c r="D343" s="3">
        <v>37749037</v>
      </c>
    </row>
    <row r="344" spans="1:4" x14ac:dyDescent="0.3">
      <c r="A344" s="9">
        <v>2019</v>
      </c>
      <c r="B344" s="3"/>
      <c r="C344" s="3">
        <v>35339562</v>
      </c>
      <c r="D344" s="3">
        <v>35339562</v>
      </c>
    </row>
    <row r="345" spans="1:4" x14ac:dyDescent="0.3">
      <c r="A345" s="9">
        <v>2020</v>
      </c>
      <c r="B345" s="3"/>
      <c r="C345" s="3">
        <v>33700587</v>
      </c>
      <c r="D345" s="3">
        <v>33700587</v>
      </c>
    </row>
    <row r="346" spans="1:4" x14ac:dyDescent="0.3">
      <c r="A346" s="2" t="s">
        <v>152</v>
      </c>
      <c r="B346" s="3"/>
      <c r="C346" s="3">
        <v>77773811</v>
      </c>
      <c r="D346" s="3">
        <v>77773811</v>
      </c>
    </row>
    <row r="347" spans="1:4" x14ac:dyDescent="0.3">
      <c r="A347" s="9">
        <v>2018</v>
      </c>
      <c r="B347" s="3"/>
      <c r="C347" s="3">
        <v>32648792</v>
      </c>
      <c r="D347" s="3">
        <v>32648792</v>
      </c>
    </row>
    <row r="348" spans="1:4" x14ac:dyDescent="0.3">
      <c r="A348" s="9">
        <v>2019</v>
      </c>
      <c r="B348" s="3"/>
      <c r="C348" s="3">
        <v>22546651</v>
      </c>
      <c r="D348" s="3">
        <v>22546651</v>
      </c>
    </row>
    <row r="349" spans="1:4" x14ac:dyDescent="0.3">
      <c r="A349" s="9">
        <v>2020</v>
      </c>
      <c r="B349" s="3"/>
      <c r="C349" s="3">
        <v>22578368</v>
      </c>
      <c r="D349" s="3">
        <v>22578368</v>
      </c>
    </row>
    <row r="350" spans="1:4" x14ac:dyDescent="0.3">
      <c r="A350" s="2" t="s">
        <v>280</v>
      </c>
      <c r="B350" s="3">
        <v>4166452</v>
      </c>
      <c r="C350" s="3">
        <v>642203300</v>
      </c>
      <c r="D350" s="3">
        <v>646369752</v>
      </c>
    </row>
    <row r="351" spans="1:4" x14ac:dyDescent="0.3">
      <c r="A351" s="9">
        <v>2018</v>
      </c>
      <c r="B351" s="3">
        <v>1551017</v>
      </c>
      <c r="C351" s="3">
        <v>192138782</v>
      </c>
      <c r="D351" s="3">
        <v>193689799</v>
      </c>
    </row>
    <row r="352" spans="1:4" x14ac:dyDescent="0.3">
      <c r="A352" s="9">
        <v>2019</v>
      </c>
      <c r="B352" s="3">
        <v>1573733</v>
      </c>
      <c r="C352" s="3">
        <v>214876823</v>
      </c>
      <c r="D352" s="3">
        <v>216450556</v>
      </c>
    </row>
    <row r="353" spans="1:4" x14ac:dyDescent="0.3">
      <c r="A353" s="9">
        <v>2020</v>
      </c>
      <c r="B353" s="3">
        <v>1041702</v>
      </c>
      <c r="C353" s="3">
        <v>235187695</v>
      </c>
      <c r="D353" s="3">
        <v>236229397</v>
      </c>
    </row>
    <row r="354" spans="1:4" x14ac:dyDescent="0.3">
      <c r="A354" s="2" t="s">
        <v>154</v>
      </c>
      <c r="B354" s="3">
        <v>314210548</v>
      </c>
      <c r="C354" s="3">
        <v>2678072832</v>
      </c>
      <c r="D354" s="3">
        <v>2992283380</v>
      </c>
    </row>
    <row r="355" spans="1:4" x14ac:dyDescent="0.3">
      <c r="A355" s="9">
        <v>2018</v>
      </c>
      <c r="B355" s="3">
        <v>142806550</v>
      </c>
      <c r="C355" s="3">
        <v>1089376633</v>
      </c>
      <c r="D355" s="3">
        <v>1232183183</v>
      </c>
    </row>
    <row r="356" spans="1:4" x14ac:dyDescent="0.3">
      <c r="A356" s="9">
        <v>2019</v>
      </c>
      <c r="B356" s="3">
        <v>85862431</v>
      </c>
      <c r="C356" s="3">
        <v>817837011</v>
      </c>
      <c r="D356" s="3">
        <v>903699442</v>
      </c>
    </row>
    <row r="357" spans="1:4" x14ac:dyDescent="0.3">
      <c r="A357" s="9">
        <v>2020</v>
      </c>
      <c r="B357" s="3">
        <v>85541567</v>
      </c>
      <c r="C357" s="3">
        <v>770859188</v>
      </c>
      <c r="D357" s="3">
        <v>856400755</v>
      </c>
    </row>
    <row r="358" spans="1:4" x14ac:dyDescent="0.3">
      <c r="A358" s="2" t="s">
        <v>156</v>
      </c>
      <c r="B358" s="3"/>
      <c r="C358" s="3">
        <v>4616711</v>
      </c>
      <c r="D358" s="3">
        <v>4616711</v>
      </c>
    </row>
    <row r="359" spans="1:4" x14ac:dyDescent="0.3">
      <c r="A359" s="9">
        <v>2018</v>
      </c>
      <c r="B359" s="3"/>
      <c r="C359" s="3">
        <v>2252162</v>
      </c>
      <c r="D359" s="3">
        <v>2252162</v>
      </c>
    </row>
    <row r="360" spans="1:4" x14ac:dyDescent="0.3">
      <c r="A360" s="9">
        <v>2019</v>
      </c>
      <c r="B360" s="3"/>
      <c r="C360" s="3">
        <v>2364549</v>
      </c>
      <c r="D360" s="3">
        <v>2364549</v>
      </c>
    </row>
    <row r="361" spans="1:4" x14ac:dyDescent="0.3">
      <c r="A361" s="2" t="s">
        <v>158</v>
      </c>
      <c r="B361" s="3">
        <v>49563484</v>
      </c>
      <c r="C361" s="3">
        <v>357730788</v>
      </c>
      <c r="D361" s="3">
        <v>407294272</v>
      </c>
    </row>
    <row r="362" spans="1:4" x14ac:dyDescent="0.3">
      <c r="A362" s="9">
        <v>2018</v>
      </c>
      <c r="B362" s="3">
        <v>15039875</v>
      </c>
      <c r="C362" s="3">
        <v>148798670</v>
      </c>
      <c r="D362" s="3">
        <v>163838545</v>
      </c>
    </row>
    <row r="363" spans="1:4" x14ac:dyDescent="0.3">
      <c r="A363" s="9">
        <v>2019</v>
      </c>
      <c r="B363" s="3">
        <v>34523609</v>
      </c>
      <c r="C363" s="3">
        <v>208932118</v>
      </c>
      <c r="D363" s="3">
        <v>243455727</v>
      </c>
    </row>
    <row r="364" spans="1:4" x14ac:dyDescent="0.3">
      <c r="A364" s="2" t="s">
        <v>160</v>
      </c>
      <c r="B364" s="3">
        <v>18896</v>
      </c>
      <c r="C364" s="3">
        <v>4249344</v>
      </c>
      <c r="D364" s="3">
        <v>4268240</v>
      </c>
    </row>
    <row r="365" spans="1:4" x14ac:dyDescent="0.3">
      <c r="A365" s="9">
        <v>2018</v>
      </c>
      <c r="B365" s="3">
        <v>5204</v>
      </c>
      <c r="C365" s="3">
        <v>1481651</v>
      </c>
      <c r="D365" s="3">
        <v>1486855</v>
      </c>
    </row>
    <row r="366" spans="1:4" x14ac:dyDescent="0.3">
      <c r="A366" s="9">
        <v>2019</v>
      </c>
      <c r="B366" s="3">
        <v>6675</v>
      </c>
      <c r="C366" s="3">
        <v>1440232</v>
      </c>
      <c r="D366" s="3">
        <v>1446907</v>
      </c>
    </row>
    <row r="367" spans="1:4" x14ac:dyDescent="0.3">
      <c r="A367" s="9">
        <v>2020</v>
      </c>
      <c r="B367" s="3">
        <v>7017</v>
      </c>
      <c r="C367" s="3">
        <v>1327461</v>
      </c>
      <c r="D367" s="3">
        <v>1334478</v>
      </c>
    </row>
    <row r="368" spans="1:4" x14ac:dyDescent="0.3">
      <c r="A368" s="2" t="s">
        <v>292</v>
      </c>
      <c r="B368" s="3">
        <v>1807241</v>
      </c>
      <c r="C368" s="3">
        <v>68705224</v>
      </c>
      <c r="D368" s="3">
        <v>70512465</v>
      </c>
    </row>
    <row r="369" spans="1:4" x14ac:dyDescent="0.3">
      <c r="A369" s="9">
        <v>2018</v>
      </c>
      <c r="B369" s="3"/>
      <c r="C369" s="3">
        <v>18823918</v>
      </c>
      <c r="D369" s="3">
        <v>18823918</v>
      </c>
    </row>
    <row r="370" spans="1:4" x14ac:dyDescent="0.3">
      <c r="A370" s="9">
        <v>2019</v>
      </c>
      <c r="B370" s="3">
        <v>1290801</v>
      </c>
      <c r="C370" s="3">
        <v>32326477</v>
      </c>
      <c r="D370" s="3">
        <v>33617278</v>
      </c>
    </row>
    <row r="371" spans="1:4" x14ac:dyDescent="0.3">
      <c r="A371" s="9">
        <v>2020</v>
      </c>
      <c r="B371" s="3">
        <v>516440</v>
      </c>
      <c r="C371" s="3">
        <v>17554829</v>
      </c>
      <c r="D371" s="3">
        <v>18071269</v>
      </c>
    </row>
    <row r="372" spans="1:4" x14ac:dyDescent="0.3">
      <c r="A372" s="2" t="s">
        <v>162</v>
      </c>
      <c r="B372" s="3">
        <v>349684</v>
      </c>
      <c r="C372" s="3">
        <v>34598584</v>
      </c>
      <c r="D372" s="3">
        <v>34948268</v>
      </c>
    </row>
    <row r="373" spans="1:4" x14ac:dyDescent="0.3">
      <c r="A373" s="9">
        <v>2018</v>
      </c>
      <c r="B373" s="3">
        <v>149697</v>
      </c>
      <c r="C373" s="3">
        <v>12373800</v>
      </c>
      <c r="D373" s="3">
        <v>12523497</v>
      </c>
    </row>
    <row r="374" spans="1:4" x14ac:dyDescent="0.3">
      <c r="A374" s="9">
        <v>2019</v>
      </c>
      <c r="B374" s="3">
        <v>76348</v>
      </c>
      <c r="C374" s="3">
        <v>12458829</v>
      </c>
      <c r="D374" s="3">
        <v>12535177</v>
      </c>
    </row>
    <row r="375" spans="1:4" x14ac:dyDescent="0.3">
      <c r="A375" s="9">
        <v>2020</v>
      </c>
      <c r="B375" s="3">
        <v>123639</v>
      </c>
      <c r="C375" s="3">
        <v>9765955</v>
      </c>
      <c r="D375" s="3">
        <v>9889594</v>
      </c>
    </row>
    <row r="376" spans="1:4" x14ac:dyDescent="0.3">
      <c r="A376" s="2" t="s">
        <v>320</v>
      </c>
      <c r="B376" s="3">
        <v>1118768764</v>
      </c>
      <c r="C376" s="3">
        <v>4414618543</v>
      </c>
      <c r="D376" s="3">
        <v>5533387307</v>
      </c>
    </row>
    <row r="377" spans="1:4" x14ac:dyDescent="0.3">
      <c r="A377" s="9">
        <v>2018</v>
      </c>
      <c r="B377" s="3">
        <v>441725205</v>
      </c>
      <c r="C377" s="3">
        <v>1567452571</v>
      </c>
      <c r="D377" s="3">
        <v>2009177776</v>
      </c>
    </row>
    <row r="378" spans="1:4" x14ac:dyDescent="0.3">
      <c r="A378" s="9">
        <v>2019</v>
      </c>
      <c r="B378" s="3">
        <v>335418345</v>
      </c>
      <c r="C378" s="3">
        <v>1396393022</v>
      </c>
      <c r="D378" s="3">
        <v>1731811367</v>
      </c>
    </row>
    <row r="379" spans="1:4" x14ac:dyDescent="0.3">
      <c r="A379" s="9">
        <v>2020</v>
      </c>
      <c r="B379" s="3">
        <v>341625214</v>
      </c>
      <c r="C379" s="3">
        <v>1450772950</v>
      </c>
      <c r="D379" s="3">
        <v>1792398164</v>
      </c>
    </row>
    <row r="380" spans="1:4" x14ac:dyDescent="0.3">
      <c r="A380" s="2" t="s">
        <v>165</v>
      </c>
      <c r="B380" s="3">
        <v>108604164</v>
      </c>
      <c r="C380" s="3">
        <v>120690942</v>
      </c>
      <c r="D380" s="3">
        <v>229295106</v>
      </c>
    </row>
    <row r="381" spans="1:4" x14ac:dyDescent="0.3">
      <c r="A381" s="9">
        <v>2018</v>
      </c>
      <c r="B381" s="3">
        <v>33304050</v>
      </c>
      <c r="C381" s="3">
        <v>37063132</v>
      </c>
      <c r="D381" s="3">
        <v>70367182</v>
      </c>
    </row>
    <row r="382" spans="1:4" x14ac:dyDescent="0.3">
      <c r="A382" s="9">
        <v>2019</v>
      </c>
      <c r="B382" s="3">
        <v>38071663</v>
      </c>
      <c r="C382" s="3">
        <v>43854069</v>
      </c>
      <c r="D382" s="3">
        <v>81925732</v>
      </c>
    </row>
    <row r="383" spans="1:4" x14ac:dyDescent="0.3">
      <c r="A383" s="9">
        <v>2020</v>
      </c>
      <c r="B383" s="3">
        <v>37228451</v>
      </c>
      <c r="C383" s="3">
        <v>39773741</v>
      </c>
      <c r="D383" s="3">
        <v>77002192</v>
      </c>
    </row>
    <row r="384" spans="1:4" x14ac:dyDescent="0.3">
      <c r="A384" s="2" t="s">
        <v>167</v>
      </c>
      <c r="B384" s="3">
        <v>374940</v>
      </c>
      <c r="C384" s="3">
        <v>9275081</v>
      </c>
      <c r="D384" s="3">
        <v>9650021</v>
      </c>
    </row>
    <row r="385" spans="1:4" x14ac:dyDescent="0.3">
      <c r="A385" s="9">
        <v>2018</v>
      </c>
      <c r="B385" s="3">
        <v>82946</v>
      </c>
      <c r="C385" s="3">
        <v>2862337</v>
      </c>
      <c r="D385" s="3">
        <v>2945283</v>
      </c>
    </row>
    <row r="386" spans="1:4" x14ac:dyDescent="0.3">
      <c r="A386" s="9">
        <v>2019</v>
      </c>
      <c r="B386" s="3">
        <v>168082</v>
      </c>
      <c r="C386" s="3">
        <v>3128764</v>
      </c>
      <c r="D386" s="3">
        <v>3296846</v>
      </c>
    </row>
    <row r="387" spans="1:4" x14ac:dyDescent="0.3">
      <c r="A387" s="9">
        <v>2020</v>
      </c>
      <c r="B387" s="3">
        <v>123912</v>
      </c>
      <c r="C387" s="3">
        <v>3283980</v>
      </c>
      <c r="D387" s="3">
        <v>3407892</v>
      </c>
    </row>
    <row r="388" spans="1:4" x14ac:dyDescent="0.3">
      <c r="A388" s="2" t="s">
        <v>343</v>
      </c>
      <c r="B388" s="3"/>
      <c r="C388" s="3">
        <v>75260</v>
      </c>
      <c r="D388" s="3">
        <v>75260</v>
      </c>
    </row>
    <row r="389" spans="1:4" x14ac:dyDescent="0.3">
      <c r="A389" s="9">
        <v>2018</v>
      </c>
      <c r="B389" s="3"/>
      <c r="C389" s="3">
        <v>29116</v>
      </c>
      <c r="D389" s="3">
        <v>29116</v>
      </c>
    </row>
    <row r="390" spans="1:4" x14ac:dyDescent="0.3">
      <c r="A390" s="9">
        <v>2019</v>
      </c>
      <c r="B390" s="3"/>
      <c r="C390" s="3">
        <v>19642</v>
      </c>
      <c r="D390" s="3">
        <v>19642</v>
      </c>
    </row>
    <row r="391" spans="1:4" x14ac:dyDescent="0.3">
      <c r="A391" s="9">
        <v>2020</v>
      </c>
      <c r="B391" s="3"/>
      <c r="C391" s="3">
        <v>26502</v>
      </c>
      <c r="D391" s="3">
        <v>26502</v>
      </c>
    </row>
    <row r="392" spans="1:4" x14ac:dyDescent="0.3">
      <c r="A392" s="2" t="s">
        <v>169</v>
      </c>
      <c r="B392" s="3">
        <v>195675743</v>
      </c>
      <c r="C392" s="3">
        <v>839780180</v>
      </c>
      <c r="D392" s="3">
        <v>1035455923</v>
      </c>
    </row>
    <row r="393" spans="1:4" x14ac:dyDescent="0.3">
      <c r="A393" s="9">
        <v>2018</v>
      </c>
      <c r="B393" s="3">
        <v>77113244</v>
      </c>
      <c r="C393" s="3">
        <v>310563303</v>
      </c>
      <c r="D393" s="3">
        <v>387676547</v>
      </c>
    </row>
    <row r="394" spans="1:4" x14ac:dyDescent="0.3">
      <c r="A394" s="9">
        <v>2019</v>
      </c>
      <c r="B394" s="3">
        <v>59020780</v>
      </c>
      <c r="C394" s="3">
        <v>265839915</v>
      </c>
      <c r="D394" s="3">
        <v>324860695</v>
      </c>
    </row>
    <row r="395" spans="1:4" x14ac:dyDescent="0.3">
      <c r="A395" s="9">
        <v>2020</v>
      </c>
      <c r="B395" s="3">
        <v>59541719</v>
      </c>
      <c r="C395" s="3">
        <v>263376962</v>
      </c>
      <c r="D395" s="3">
        <v>322918681</v>
      </c>
    </row>
    <row r="396" spans="1:4" x14ac:dyDescent="0.3">
      <c r="A396" s="2" t="s">
        <v>171</v>
      </c>
      <c r="B396" s="3">
        <v>38954965</v>
      </c>
      <c r="C396" s="3">
        <v>198540531</v>
      </c>
      <c r="D396" s="3">
        <v>237495496</v>
      </c>
    </row>
    <row r="397" spans="1:4" x14ac:dyDescent="0.3">
      <c r="A397" s="9">
        <v>2018</v>
      </c>
      <c r="B397" s="3">
        <v>9994750</v>
      </c>
      <c r="C397" s="3">
        <v>45370552</v>
      </c>
      <c r="D397" s="3">
        <v>55365302</v>
      </c>
    </row>
    <row r="398" spans="1:4" x14ac:dyDescent="0.3">
      <c r="A398" s="9">
        <v>2019</v>
      </c>
      <c r="B398" s="3">
        <v>16525789</v>
      </c>
      <c r="C398" s="3">
        <v>82269347</v>
      </c>
      <c r="D398" s="3">
        <v>98795136</v>
      </c>
    </row>
    <row r="399" spans="1:4" x14ac:dyDescent="0.3">
      <c r="A399" s="9">
        <v>2020</v>
      </c>
      <c r="B399" s="3">
        <v>12434426</v>
      </c>
      <c r="C399" s="3">
        <v>70900632</v>
      </c>
      <c r="D399" s="3">
        <v>83335058</v>
      </c>
    </row>
    <row r="400" spans="1:4" x14ac:dyDescent="0.3">
      <c r="A400" s="2" t="s">
        <v>52</v>
      </c>
      <c r="B400" s="3">
        <v>29185568</v>
      </c>
      <c r="C400" s="3">
        <v>1185156816</v>
      </c>
      <c r="D400" s="3">
        <v>1214342384</v>
      </c>
    </row>
    <row r="401" spans="1:4" x14ac:dyDescent="0.3">
      <c r="A401" s="9">
        <v>2018</v>
      </c>
      <c r="B401" s="3">
        <v>8773745</v>
      </c>
      <c r="C401" s="3">
        <v>380230690</v>
      </c>
      <c r="D401" s="3">
        <v>389004435</v>
      </c>
    </row>
    <row r="402" spans="1:4" x14ac:dyDescent="0.3">
      <c r="A402" s="9">
        <v>2019</v>
      </c>
      <c r="B402" s="3">
        <v>9468829</v>
      </c>
      <c r="C402" s="3">
        <v>413574673</v>
      </c>
      <c r="D402" s="3">
        <v>423043502</v>
      </c>
    </row>
    <row r="403" spans="1:4" x14ac:dyDescent="0.3">
      <c r="A403" s="9">
        <v>2020</v>
      </c>
      <c r="B403" s="3">
        <v>10942994</v>
      </c>
      <c r="C403" s="3">
        <v>391351453</v>
      </c>
      <c r="D403" s="3">
        <v>402294447</v>
      </c>
    </row>
    <row r="404" spans="1:4" x14ac:dyDescent="0.3">
      <c r="A404" s="2" t="s">
        <v>175</v>
      </c>
      <c r="B404" s="3">
        <v>5438877</v>
      </c>
      <c r="C404" s="3">
        <v>106480353</v>
      </c>
      <c r="D404" s="3">
        <v>111919230</v>
      </c>
    </row>
    <row r="405" spans="1:4" x14ac:dyDescent="0.3">
      <c r="A405" s="9">
        <v>2018</v>
      </c>
      <c r="B405" s="3">
        <v>1653072</v>
      </c>
      <c r="C405" s="3">
        <v>48680793</v>
      </c>
      <c r="D405" s="3">
        <v>50333865</v>
      </c>
    </row>
    <row r="406" spans="1:4" x14ac:dyDescent="0.3">
      <c r="A406" s="9">
        <v>2019</v>
      </c>
      <c r="B406" s="3">
        <v>2635874</v>
      </c>
      <c r="C406" s="3">
        <v>32186427</v>
      </c>
      <c r="D406" s="3">
        <v>34822301</v>
      </c>
    </row>
    <row r="407" spans="1:4" x14ac:dyDescent="0.3">
      <c r="A407" s="9">
        <v>2020</v>
      </c>
      <c r="B407" s="3">
        <v>1149931</v>
      </c>
      <c r="C407" s="3">
        <v>25613133</v>
      </c>
      <c r="D407" s="3">
        <v>26763064</v>
      </c>
    </row>
    <row r="408" spans="1:4" x14ac:dyDescent="0.3">
      <c r="A408" s="2" t="s">
        <v>282</v>
      </c>
      <c r="B408" s="3"/>
      <c r="C408" s="3">
        <v>339208152</v>
      </c>
      <c r="D408" s="3">
        <v>339208152</v>
      </c>
    </row>
    <row r="409" spans="1:4" x14ac:dyDescent="0.3">
      <c r="A409" s="9">
        <v>2018</v>
      </c>
      <c r="B409" s="3"/>
      <c r="C409" s="3">
        <v>166400877</v>
      </c>
      <c r="D409" s="3">
        <v>166400877</v>
      </c>
    </row>
    <row r="410" spans="1:4" x14ac:dyDescent="0.3">
      <c r="A410" s="9">
        <v>2019</v>
      </c>
      <c r="B410" s="3"/>
      <c r="C410" s="3">
        <v>172807275</v>
      </c>
      <c r="D410" s="3">
        <v>172807275</v>
      </c>
    </row>
    <row r="411" spans="1:4" x14ac:dyDescent="0.3">
      <c r="A411" s="2" t="s">
        <v>177</v>
      </c>
      <c r="B411" s="3">
        <v>44942669</v>
      </c>
      <c r="C411" s="3">
        <v>2194368882</v>
      </c>
      <c r="D411" s="3">
        <v>2239311551</v>
      </c>
    </row>
    <row r="412" spans="1:4" x14ac:dyDescent="0.3">
      <c r="A412" s="9">
        <v>2018</v>
      </c>
      <c r="B412" s="3">
        <v>29355873</v>
      </c>
      <c r="C412" s="3">
        <v>760632630</v>
      </c>
      <c r="D412" s="3">
        <v>789988503</v>
      </c>
    </row>
    <row r="413" spans="1:4" x14ac:dyDescent="0.3">
      <c r="A413" s="9">
        <v>2019</v>
      </c>
      <c r="B413" s="3">
        <v>12256588</v>
      </c>
      <c r="C413" s="3">
        <v>738864325</v>
      </c>
      <c r="D413" s="3">
        <v>751120913</v>
      </c>
    </row>
    <row r="414" spans="1:4" x14ac:dyDescent="0.3">
      <c r="A414" s="9">
        <v>2020</v>
      </c>
      <c r="B414" s="3">
        <v>3330208</v>
      </c>
      <c r="C414" s="3">
        <v>694871927</v>
      </c>
      <c r="D414" s="3">
        <v>698202135</v>
      </c>
    </row>
    <row r="415" spans="1:4" x14ac:dyDescent="0.3">
      <c r="A415" s="2" t="s">
        <v>179</v>
      </c>
      <c r="B415" s="3">
        <v>3472431</v>
      </c>
      <c r="C415" s="3">
        <v>1513428054</v>
      </c>
      <c r="D415" s="3">
        <v>1516900485</v>
      </c>
    </row>
    <row r="416" spans="1:4" x14ac:dyDescent="0.3">
      <c r="A416" s="9">
        <v>2018</v>
      </c>
      <c r="B416" s="3">
        <v>1506259</v>
      </c>
      <c r="C416" s="3">
        <v>541824032</v>
      </c>
      <c r="D416" s="3">
        <v>543330291</v>
      </c>
    </row>
    <row r="417" spans="1:4" x14ac:dyDescent="0.3">
      <c r="A417" s="9">
        <v>2019</v>
      </c>
      <c r="B417" s="3">
        <v>1786163</v>
      </c>
      <c r="C417" s="3">
        <v>503430553</v>
      </c>
      <c r="D417" s="3">
        <v>505216716</v>
      </c>
    </row>
    <row r="418" spans="1:4" x14ac:dyDescent="0.3">
      <c r="A418" s="9">
        <v>2020</v>
      </c>
      <c r="B418" s="3">
        <v>180009</v>
      </c>
      <c r="C418" s="3">
        <v>468173469</v>
      </c>
      <c r="D418" s="3">
        <v>468353478</v>
      </c>
    </row>
    <row r="419" spans="1:4" x14ac:dyDescent="0.3">
      <c r="A419" s="2" t="s">
        <v>181</v>
      </c>
      <c r="B419" s="3">
        <v>81030821</v>
      </c>
      <c r="C419" s="3">
        <v>237920428</v>
      </c>
      <c r="D419" s="3">
        <v>318951249</v>
      </c>
    </row>
    <row r="420" spans="1:4" x14ac:dyDescent="0.3">
      <c r="A420" s="9">
        <v>2018</v>
      </c>
      <c r="B420" s="3">
        <v>27519964</v>
      </c>
      <c r="C420" s="3">
        <v>76454781</v>
      </c>
      <c r="D420" s="3">
        <v>103974745</v>
      </c>
    </row>
    <row r="421" spans="1:4" x14ac:dyDescent="0.3">
      <c r="A421" s="9">
        <v>2019</v>
      </c>
      <c r="B421" s="3">
        <v>26555382</v>
      </c>
      <c r="C421" s="3">
        <v>75312771</v>
      </c>
      <c r="D421" s="3">
        <v>101868153</v>
      </c>
    </row>
    <row r="422" spans="1:4" x14ac:dyDescent="0.3">
      <c r="A422" s="9">
        <v>2020</v>
      </c>
      <c r="B422" s="3">
        <v>26955475</v>
      </c>
      <c r="C422" s="3">
        <v>86152876</v>
      </c>
      <c r="D422" s="3">
        <v>113108351</v>
      </c>
    </row>
    <row r="423" spans="1:4" x14ac:dyDescent="0.3">
      <c r="A423" s="2" t="s">
        <v>183</v>
      </c>
      <c r="B423" s="3">
        <v>6796524</v>
      </c>
      <c r="C423" s="3">
        <v>43704633</v>
      </c>
      <c r="D423" s="3">
        <v>50501157</v>
      </c>
    </row>
    <row r="424" spans="1:4" x14ac:dyDescent="0.3">
      <c r="A424" s="9">
        <v>2018</v>
      </c>
      <c r="B424" s="3"/>
      <c r="C424" s="3">
        <v>12111466</v>
      </c>
      <c r="D424" s="3">
        <v>12111466</v>
      </c>
    </row>
    <row r="425" spans="1:4" x14ac:dyDescent="0.3">
      <c r="A425" s="9">
        <v>2019</v>
      </c>
      <c r="B425" s="3"/>
      <c r="C425" s="3">
        <v>16655856</v>
      </c>
      <c r="D425" s="3">
        <v>16655856</v>
      </c>
    </row>
    <row r="426" spans="1:4" x14ac:dyDescent="0.3">
      <c r="A426" s="9">
        <v>2020</v>
      </c>
      <c r="B426" s="3">
        <v>6796524</v>
      </c>
      <c r="C426" s="3">
        <v>14937311</v>
      </c>
      <c r="D426" s="3">
        <v>21733835</v>
      </c>
    </row>
    <row r="427" spans="1:4" x14ac:dyDescent="0.3">
      <c r="A427" s="2" t="s">
        <v>324</v>
      </c>
      <c r="B427" s="3">
        <v>97106845</v>
      </c>
      <c r="C427" s="3">
        <v>475539066</v>
      </c>
      <c r="D427" s="3">
        <v>572645911</v>
      </c>
    </row>
    <row r="428" spans="1:4" x14ac:dyDescent="0.3">
      <c r="A428" s="9">
        <v>2018</v>
      </c>
      <c r="B428" s="3">
        <v>9203336</v>
      </c>
      <c r="C428" s="3">
        <v>175150258</v>
      </c>
      <c r="D428" s="3">
        <v>184353594</v>
      </c>
    </row>
    <row r="429" spans="1:4" x14ac:dyDescent="0.3">
      <c r="A429" s="9">
        <v>2019</v>
      </c>
      <c r="B429" s="3"/>
      <c r="C429" s="3">
        <v>38697696</v>
      </c>
      <c r="D429" s="3">
        <v>38697696</v>
      </c>
    </row>
    <row r="430" spans="1:4" x14ac:dyDescent="0.3">
      <c r="A430" s="9">
        <v>2020</v>
      </c>
      <c r="B430" s="3">
        <v>87903509</v>
      </c>
      <c r="C430" s="3">
        <v>261691112</v>
      </c>
      <c r="D430" s="3">
        <v>349594621</v>
      </c>
    </row>
    <row r="431" spans="1:4" x14ac:dyDescent="0.3">
      <c r="A431" s="2" t="s">
        <v>245</v>
      </c>
      <c r="B431" s="3">
        <v>16147685</v>
      </c>
      <c r="C431" s="3">
        <v>77151332</v>
      </c>
      <c r="D431" s="3">
        <v>93299017</v>
      </c>
    </row>
    <row r="432" spans="1:4" x14ac:dyDescent="0.3">
      <c r="A432" s="9">
        <v>2018</v>
      </c>
      <c r="B432" s="3">
        <v>3888573</v>
      </c>
      <c r="C432" s="3">
        <v>23790153</v>
      </c>
      <c r="D432" s="3">
        <v>27678726</v>
      </c>
    </row>
    <row r="433" spans="1:4" x14ac:dyDescent="0.3">
      <c r="A433" s="9">
        <v>2019</v>
      </c>
      <c r="B433" s="3">
        <v>4933121</v>
      </c>
      <c r="C433" s="3">
        <v>24072239</v>
      </c>
      <c r="D433" s="3">
        <v>29005360</v>
      </c>
    </row>
    <row r="434" spans="1:4" x14ac:dyDescent="0.3">
      <c r="A434" s="9">
        <v>2020</v>
      </c>
      <c r="B434" s="3">
        <v>7325991</v>
      </c>
      <c r="C434" s="3">
        <v>29288940</v>
      </c>
      <c r="D434" s="3">
        <v>36614931</v>
      </c>
    </row>
    <row r="435" spans="1:4" x14ac:dyDescent="0.3">
      <c r="A435" s="2" t="s">
        <v>185</v>
      </c>
      <c r="B435" s="3">
        <v>16531875</v>
      </c>
      <c r="C435" s="3">
        <v>289943217</v>
      </c>
      <c r="D435" s="3">
        <v>306475092</v>
      </c>
    </row>
    <row r="436" spans="1:4" x14ac:dyDescent="0.3">
      <c r="A436" s="9">
        <v>2018</v>
      </c>
      <c r="B436" s="3">
        <v>4323060</v>
      </c>
      <c r="C436" s="3">
        <v>98506866</v>
      </c>
      <c r="D436" s="3">
        <v>102829926</v>
      </c>
    </row>
    <row r="437" spans="1:4" x14ac:dyDescent="0.3">
      <c r="A437" s="9">
        <v>2019</v>
      </c>
      <c r="B437" s="3">
        <v>5472316</v>
      </c>
      <c r="C437" s="3">
        <v>95601239</v>
      </c>
      <c r="D437" s="3">
        <v>101073555</v>
      </c>
    </row>
    <row r="438" spans="1:4" x14ac:dyDescent="0.3">
      <c r="A438" s="9">
        <v>2020</v>
      </c>
      <c r="B438" s="3">
        <v>6736499</v>
      </c>
      <c r="C438" s="3">
        <v>95835112</v>
      </c>
      <c r="D438" s="3">
        <v>102571611</v>
      </c>
    </row>
    <row r="439" spans="1:4" x14ac:dyDescent="0.3">
      <c r="A439" s="2" t="s">
        <v>173</v>
      </c>
      <c r="B439" s="3">
        <v>4703378</v>
      </c>
      <c r="C439" s="3">
        <v>96832783</v>
      </c>
      <c r="D439" s="3">
        <v>101536161</v>
      </c>
    </row>
    <row r="440" spans="1:4" x14ac:dyDescent="0.3">
      <c r="A440" s="9">
        <v>2018</v>
      </c>
      <c r="B440" s="3">
        <v>5289</v>
      </c>
      <c r="C440" s="3">
        <v>25979456</v>
      </c>
      <c r="D440" s="3">
        <v>25984745</v>
      </c>
    </row>
    <row r="441" spans="1:4" x14ac:dyDescent="0.3">
      <c r="A441" s="9">
        <v>2019</v>
      </c>
      <c r="B441" s="3">
        <v>2316769</v>
      </c>
      <c r="C441" s="3">
        <v>38337226</v>
      </c>
      <c r="D441" s="3">
        <v>40653995</v>
      </c>
    </row>
    <row r="442" spans="1:4" x14ac:dyDescent="0.3">
      <c r="A442" s="9">
        <v>2020</v>
      </c>
      <c r="B442" s="3">
        <v>2381320</v>
      </c>
      <c r="C442" s="3">
        <v>32516101</v>
      </c>
      <c r="D442" s="3">
        <v>34897421</v>
      </c>
    </row>
    <row r="443" spans="1:4" x14ac:dyDescent="0.3">
      <c r="A443" s="2" t="s">
        <v>164</v>
      </c>
      <c r="B443" s="3">
        <v>930935</v>
      </c>
      <c r="C443" s="3">
        <v>777345955</v>
      </c>
      <c r="D443" s="3">
        <v>778276890</v>
      </c>
    </row>
    <row r="444" spans="1:4" x14ac:dyDescent="0.3">
      <c r="A444" s="9">
        <v>2018</v>
      </c>
      <c r="B444" s="3">
        <v>332839</v>
      </c>
      <c r="C444" s="3">
        <v>253906236</v>
      </c>
      <c r="D444" s="3">
        <v>254239075</v>
      </c>
    </row>
    <row r="445" spans="1:4" x14ac:dyDescent="0.3">
      <c r="A445" s="9">
        <v>2019</v>
      </c>
      <c r="B445" s="3">
        <v>309744</v>
      </c>
      <c r="C445" s="3">
        <v>260975202</v>
      </c>
      <c r="D445" s="3">
        <v>261284946</v>
      </c>
    </row>
    <row r="446" spans="1:4" x14ac:dyDescent="0.3">
      <c r="A446" s="9">
        <v>2020</v>
      </c>
      <c r="B446" s="3">
        <v>288352</v>
      </c>
      <c r="C446" s="3">
        <v>262464517</v>
      </c>
      <c r="D446" s="3">
        <v>262752869</v>
      </c>
    </row>
    <row r="447" spans="1:4" x14ac:dyDescent="0.3">
      <c r="A447" s="2" t="s">
        <v>189</v>
      </c>
      <c r="B447" s="3">
        <v>8749104</v>
      </c>
      <c r="C447" s="3">
        <v>2071485092</v>
      </c>
      <c r="D447" s="3">
        <v>2080234196</v>
      </c>
    </row>
    <row r="448" spans="1:4" x14ac:dyDescent="0.3">
      <c r="A448" s="9">
        <v>2018</v>
      </c>
      <c r="B448" s="3">
        <v>3408450</v>
      </c>
      <c r="C448" s="3">
        <v>992463256</v>
      </c>
      <c r="D448" s="3">
        <v>995871706</v>
      </c>
    </row>
    <row r="449" spans="1:4" x14ac:dyDescent="0.3">
      <c r="A449" s="9">
        <v>2019</v>
      </c>
      <c r="B449" s="3">
        <v>1218740</v>
      </c>
      <c r="C449" s="3">
        <v>606032872</v>
      </c>
      <c r="D449" s="3">
        <v>607251612</v>
      </c>
    </row>
    <row r="450" spans="1:4" x14ac:dyDescent="0.3">
      <c r="A450" s="9">
        <v>2020</v>
      </c>
      <c r="B450" s="3">
        <v>4121914</v>
      </c>
      <c r="C450" s="3">
        <v>472988964</v>
      </c>
      <c r="D450" s="3">
        <v>477110878</v>
      </c>
    </row>
    <row r="451" spans="1:4" x14ac:dyDescent="0.3">
      <c r="A451" s="2" t="s">
        <v>187</v>
      </c>
      <c r="B451" s="3"/>
      <c r="C451" s="3">
        <v>120751</v>
      </c>
      <c r="D451" s="3">
        <v>120751</v>
      </c>
    </row>
    <row r="452" spans="1:4" x14ac:dyDescent="0.3">
      <c r="A452" s="9">
        <v>2018</v>
      </c>
      <c r="B452" s="3"/>
      <c r="C452" s="3">
        <v>120751</v>
      </c>
      <c r="D452" s="3">
        <v>120751</v>
      </c>
    </row>
    <row r="453" spans="1:4" x14ac:dyDescent="0.3">
      <c r="A453" s="2" t="s">
        <v>191</v>
      </c>
      <c r="B453" s="3">
        <v>42387109</v>
      </c>
      <c r="C453" s="3">
        <v>229184991</v>
      </c>
      <c r="D453" s="3">
        <v>271572100</v>
      </c>
    </row>
    <row r="454" spans="1:4" x14ac:dyDescent="0.3">
      <c r="A454" s="9">
        <v>2018</v>
      </c>
      <c r="B454" s="3">
        <v>6712633</v>
      </c>
      <c r="C454" s="3">
        <v>65040127</v>
      </c>
      <c r="D454" s="3">
        <v>71752760</v>
      </c>
    </row>
    <row r="455" spans="1:4" x14ac:dyDescent="0.3">
      <c r="A455" s="9">
        <v>2019</v>
      </c>
      <c r="B455" s="3">
        <v>12222356</v>
      </c>
      <c r="C455" s="3">
        <v>91701762</v>
      </c>
      <c r="D455" s="3">
        <v>103924118</v>
      </c>
    </row>
    <row r="456" spans="1:4" x14ac:dyDescent="0.3">
      <c r="A456" s="9">
        <v>2020</v>
      </c>
      <c r="B456" s="3">
        <v>23452120</v>
      </c>
      <c r="C456" s="3">
        <v>72443102</v>
      </c>
      <c r="D456" s="3">
        <v>95895222</v>
      </c>
    </row>
    <row r="457" spans="1:4" x14ac:dyDescent="0.3">
      <c r="A457" s="2" t="s">
        <v>193</v>
      </c>
      <c r="B457" s="3">
        <v>231080090</v>
      </c>
      <c r="C457" s="3">
        <v>1329693338</v>
      </c>
      <c r="D457" s="3">
        <v>1560773428</v>
      </c>
    </row>
    <row r="458" spans="1:4" x14ac:dyDescent="0.3">
      <c r="A458" s="9">
        <v>2018</v>
      </c>
      <c r="B458" s="3">
        <v>82493430</v>
      </c>
      <c r="C458" s="3">
        <v>478661129</v>
      </c>
      <c r="D458" s="3">
        <v>561154559</v>
      </c>
    </row>
    <row r="459" spans="1:4" x14ac:dyDescent="0.3">
      <c r="A459" s="9">
        <v>2019</v>
      </c>
      <c r="B459" s="3">
        <v>62477382</v>
      </c>
      <c r="C459" s="3">
        <v>447915097</v>
      </c>
      <c r="D459" s="3">
        <v>510392479</v>
      </c>
    </row>
    <row r="460" spans="1:4" x14ac:dyDescent="0.3">
      <c r="A460" s="9">
        <v>2020</v>
      </c>
      <c r="B460" s="3">
        <v>86109278</v>
      </c>
      <c r="C460" s="3">
        <v>403117112</v>
      </c>
      <c r="D460" s="3">
        <v>489226390</v>
      </c>
    </row>
    <row r="461" spans="1:4" x14ac:dyDescent="0.3">
      <c r="A461" s="2" t="s">
        <v>195</v>
      </c>
      <c r="B461" s="3">
        <v>697819771</v>
      </c>
      <c r="C461" s="3">
        <v>1644182211</v>
      </c>
      <c r="D461" s="3">
        <v>2342001982</v>
      </c>
    </row>
    <row r="462" spans="1:4" x14ac:dyDescent="0.3">
      <c r="A462" s="9">
        <v>2018</v>
      </c>
      <c r="B462" s="3">
        <v>223519472</v>
      </c>
      <c r="C462" s="3">
        <v>519630838</v>
      </c>
      <c r="D462" s="3">
        <v>743150310</v>
      </c>
    </row>
    <row r="463" spans="1:4" x14ac:dyDescent="0.3">
      <c r="A463" s="9">
        <v>2019</v>
      </c>
      <c r="B463" s="3">
        <v>261803737</v>
      </c>
      <c r="C463" s="3">
        <v>578207503</v>
      </c>
      <c r="D463" s="3">
        <v>840011240</v>
      </c>
    </row>
    <row r="464" spans="1:4" x14ac:dyDescent="0.3">
      <c r="A464" s="9">
        <v>2020</v>
      </c>
      <c r="B464" s="3">
        <v>212496562</v>
      </c>
      <c r="C464" s="3">
        <v>546343870</v>
      </c>
      <c r="D464" s="3">
        <v>758840432</v>
      </c>
    </row>
    <row r="465" spans="1:4" x14ac:dyDescent="0.3">
      <c r="A465" s="2" t="s">
        <v>284</v>
      </c>
      <c r="B465" s="3">
        <v>4017007</v>
      </c>
      <c r="C465" s="3">
        <v>2034253370</v>
      </c>
      <c r="D465" s="3">
        <v>2038270377</v>
      </c>
    </row>
    <row r="466" spans="1:4" x14ac:dyDescent="0.3">
      <c r="A466" s="9">
        <v>2018</v>
      </c>
      <c r="B466" s="3">
        <v>317759</v>
      </c>
      <c r="C466" s="3">
        <v>617771420</v>
      </c>
      <c r="D466" s="3">
        <v>618089179</v>
      </c>
    </row>
    <row r="467" spans="1:4" x14ac:dyDescent="0.3">
      <c r="A467" s="9">
        <v>2019</v>
      </c>
      <c r="B467" s="3">
        <v>1603360</v>
      </c>
      <c r="C467" s="3">
        <v>709827999</v>
      </c>
      <c r="D467" s="3">
        <v>711431359</v>
      </c>
    </row>
    <row r="468" spans="1:4" x14ac:dyDescent="0.3">
      <c r="A468" s="9">
        <v>2020</v>
      </c>
      <c r="B468" s="3">
        <v>2095888</v>
      </c>
      <c r="C468" s="3">
        <v>706653951</v>
      </c>
      <c r="D468" s="3">
        <v>708749839</v>
      </c>
    </row>
    <row r="469" spans="1:4" x14ac:dyDescent="0.3">
      <c r="A469" s="2" t="s">
        <v>197</v>
      </c>
      <c r="B469" s="3">
        <v>829034074</v>
      </c>
      <c r="C469" s="3">
        <v>2881711838</v>
      </c>
      <c r="D469" s="3">
        <v>3710745912</v>
      </c>
    </row>
    <row r="470" spans="1:4" x14ac:dyDescent="0.3">
      <c r="A470" s="9">
        <v>2018</v>
      </c>
      <c r="B470" s="3">
        <v>244654624</v>
      </c>
      <c r="C470" s="3">
        <v>926551376</v>
      </c>
      <c r="D470" s="3">
        <v>1171206000</v>
      </c>
    </row>
    <row r="471" spans="1:4" x14ac:dyDescent="0.3">
      <c r="A471" s="9">
        <v>2019</v>
      </c>
      <c r="B471" s="3">
        <v>327869327</v>
      </c>
      <c r="C471" s="3">
        <v>1001574988</v>
      </c>
      <c r="D471" s="3">
        <v>1329444315</v>
      </c>
    </row>
    <row r="472" spans="1:4" x14ac:dyDescent="0.3">
      <c r="A472" s="9">
        <v>2020</v>
      </c>
      <c r="B472" s="3">
        <v>256510123</v>
      </c>
      <c r="C472" s="3">
        <v>953585474</v>
      </c>
      <c r="D472" s="3">
        <v>1210095597</v>
      </c>
    </row>
    <row r="473" spans="1:4" x14ac:dyDescent="0.3">
      <c r="A473" s="2" t="s">
        <v>199</v>
      </c>
      <c r="B473" s="3">
        <v>22297748</v>
      </c>
      <c r="C473" s="3">
        <v>716661193</v>
      </c>
      <c r="D473" s="3">
        <v>738958941</v>
      </c>
    </row>
    <row r="474" spans="1:4" x14ac:dyDescent="0.3">
      <c r="A474" s="9">
        <v>2018</v>
      </c>
      <c r="B474" s="3">
        <v>6643414</v>
      </c>
      <c r="C474" s="3">
        <v>252909007</v>
      </c>
      <c r="D474" s="3">
        <v>259552421</v>
      </c>
    </row>
    <row r="475" spans="1:4" x14ac:dyDescent="0.3">
      <c r="A475" s="9">
        <v>2019</v>
      </c>
      <c r="B475" s="3">
        <v>5772535</v>
      </c>
      <c r="C475" s="3">
        <v>239167642</v>
      </c>
      <c r="D475" s="3">
        <v>244940177</v>
      </c>
    </row>
    <row r="476" spans="1:4" x14ac:dyDescent="0.3">
      <c r="A476" s="9">
        <v>2020</v>
      </c>
      <c r="B476" s="3">
        <v>9881799</v>
      </c>
      <c r="C476" s="3">
        <v>224584544</v>
      </c>
      <c r="D476" s="3">
        <v>234466343</v>
      </c>
    </row>
    <row r="477" spans="1:4" x14ac:dyDescent="0.3">
      <c r="A477" s="2" t="s">
        <v>296</v>
      </c>
      <c r="B477" s="3"/>
      <c r="C477" s="3">
        <v>22502730</v>
      </c>
      <c r="D477" s="3">
        <v>22502730</v>
      </c>
    </row>
    <row r="478" spans="1:4" x14ac:dyDescent="0.3">
      <c r="A478" s="9">
        <v>2018</v>
      </c>
      <c r="B478" s="3"/>
      <c r="C478" s="3">
        <v>6222664</v>
      </c>
      <c r="D478" s="3">
        <v>6222664</v>
      </c>
    </row>
    <row r="479" spans="1:4" x14ac:dyDescent="0.3">
      <c r="A479" s="9">
        <v>2019</v>
      </c>
      <c r="B479" s="3"/>
      <c r="C479" s="3">
        <v>8125401</v>
      </c>
      <c r="D479" s="3">
        <v>8125401</v>
      </c>
    </row>
    <row r="480" spans="1:4" x14ac:dyDescent="0.3">
      <c r="A480" s="9">
        <v>2020</v>
      </c>
      <c r="B480" s="3"/>
      <c r="C480" s="3">
        <v>8154665</v>
      </c>
      <c r="D480" s="3">
        <v>8154665</v>
      </c>
    </row>
    <row r="481" spans="1:4" x14ac:dyDescent="0.3">
      <c r="A481" s="2" t="s">
        <v>134</v>
      </c>
      <c r="B481" s="3">
        <v>17769179</v>
      </c>
      <c r="C481" s="3">
        <v>1739881999</v>
      </c>
      <c r="D481" s="3">
        <v>1757651178</v>
      </c>
    </row>
    <row r="482" spans="1:4" x14ac:dyDescent="0.3">
      <c r="A482" s="9">
        <v>2018</v>
      </c>
      <c r="B482" s="3">
        <v>3284899</v>
      </c>
      <c r="C482" s="3">
        <v>584683790</v>
      </c>
      <c r="D482" s="3">
        <v>587968689</v>
      </c>
    </row>
    <row r="483" spans="1:4" x14ac:dyDescent="0.3">
      <c r="A483" s="9">
        <v>2019</v>
      </c>
      <c r="B483" s="3">
        <v>5520447</v>
      </c>
      <c r="C483" s="3">
        <v>598094224</v>
      </c>
      <c r="D483" s="3">
        <v>603614671</v>
      </c>
    </row>
    <row r="484" spans="1:4" x14ac:dyDescent="0.3">
      <c r="A484" s="9">
        <v>2020</v>
      </c>
      <c r="B484" s="3">
        <v>8963833</v>
      </c>
      <c r="C484" s="3">
        <v>557103985</v>
      </c>
      <c r="D484" s="3">
        <v>566067818</v>
      </c>
    </row>
    <row r="485" spans="1:4" x14ac:dyDescent="0.3">
      <c r="A485" s="2" t="s">
        <v>294</v>
      </c>
      <c r="B485" s="3">
        <v>181999114</v>
      </c>
      <c r="C485" s="3">
        <v>254612948</v>
      </c>
      <c r="D485" s="3">
        <v>436612062</v>
      </c>
    </row>
    <row r="486" spans="1:4" x14ac:dyDescent="0.3">
      <c r="A486" s="9">
        <v>2018</v>
      </c>
      <c r="B486" s="3">
        <v>69086703</v>
      </c>
      <c r="C486" s="3">
        <v>87482821</v>
      </c>
      <c r="D486" s="3">
        <v>156569524</v>
      </c>
    </row>
    <row r="487" spans="1:4" x14ac:dyDescent="0.3">
      <c r="A487" s="9">
        <v>2019</v>
      </c>
      <c r="B487" s="3">
        <v>65456035</v>
      </c>
      <c r="C487" s="3">
        <v>93442000</v>
      </c>
      <c r="D487" s="3">
        <v>158898035</v>
      </c>
    </row>
    <row r="488" spans="1:4" x14ac:dyDescent="0.3">
      <c r="A488" s="9">
        <v>2020</v>
      </c>
      <c r="B488" s="3">
        <v>47456376</v>
      </c>
      <c r="C488" s="3">
        <v>73688127</v>
      </c>
      <c r="D488" s="3">
        <v>121144503</v>
      </c>
    </row>
    <row r="489" spans="1:4" x14ac:dyDescent="0.3">
      <c r="A489" s="2" t="s">
        <v>201</v>
      </c>
      <c r="B489" s="3">
        <v>206498279</v>
      </c>
      <c r="C489" s="3">
        <v>1815500419</v>
      </c>
      <c r="D489" s="3">
        <v>2021998698</v>
      </c>
    </row>
    <row r="490" spans="1:4" x14ac:dyDescent="0.3">
      <c r="A490" s="9">
        <v>2018</v>
      </c>
      <c r="B490" s="3">
        <v>55803753</v>
      </c>
      <c r="C490" s="3">
        <v>572652036</v>
      </c>
      <c r="D490" s="3">
        <v>628455789</v>
      </c>
    </row>
    <row r="491" spans="1:4" x14ac:dyDescent="0.3">
      <c r="A491" s="9">
        <v>2019</v>
      </c>
      <c r="B491" s="3">
        <v>94091893</v>
      </c>
      <c r="C491" s="3">
        <v>682907084</v>
      </c>
      <c r="D491" s="3">
        <v>776998977</v>
      </c>
    </row>
    <row r="492" spans="1:4" x14ac:dyDescent="0.3">
      <c r="A492" s="9">
        <v>2020</v>
      </c>
      <c r="B492" s="3">
        <v>56602633</v>
      </c>
      <c r="C492" s="3">
        <v>559941299</v>
      </c>
      <c r="D492" s="3">
        <v>616543932</v>
      </c>
    </row>
    <row r="493" spans="1:4" x14ac:dyDescent="0.3">
      <c r="A493" s="2" t="s">
        <v>16</v>
      </c>
      <c r="B493" s="3"/>
      <c r="C493" s="3">
        <v>376030838</v>
      </c>
      <c r="D493" s="3">
        <v>376030838</v>
      </c>
    </row>
    <row r="494" spans="1:4" x14ac:dyDescent="0.3">
      <c r="A494" s="9">
        <v>2018</v>
      </c>
      <c r="B494" s="3"/>
      <c r="C494" s="3">
        <v>119870944</v>
      </c>
      <c r="D494" s="3">
        <v>119870944</v>
      </c>
    </row>
    <row r="495" spans="1:4" x14ac:dyDescent="0.3">
      <c r="A495" s="9">
        <v>2019</v>
      </c>
      <c r="B495" s="3"/>
      <c r="C495" s="3">
        <v>137253637</v>
      </c>
      <c r="D495" s="3">
        <v>137253637</v>
      </c>
    </row>
    <row r="496" spans="1:4" x14ac:dyDescent="0.3">
      <c r="A496" s="9">
        <v>2020</v>
      </c>
      <c r="B496" s="3"/>
      <c r="C496" s="3">
        <v>118906257</v>
      </c>
      <c r="D496" s="3">
        <v>118906257</v>
      </c>
    </row>
    <row r="497" spans="1:4" x14ac:dyDescent="0.3">
      <c r="A497" s="2" t="s">
        <v>203</v>
      </c>
      <c r="B497" s="3">
        <v>13919330</v>
      </c>
      <c r="C497" s="3">
        <v>88380167</v>
      </c>
      <c r="D497" s="3">
        <v>102299497</v>
      </c>
    </row>
    <row r="498" spans="1:4" x14ac:dyDescent="0.3">
      <c r="A498" s="9">
        <v>2018</v>
      </c>
      <c r="B498" s="3">
        <v>3869752</v>
      </c>
      <c r="C498" s="3">
        <v>38777837</v>
      </c>
      <c r="D498" s="3">
        <v>42647589</v>
      </c>
    </row>
    <row r="499" spans="1:4" x14ac:dyDescent="0.3">
      <c r="A499" s="9">
        <v>2019</v>
      </c>
      <c r="B499" s="3">
        <v>10049578</v>
      </c>
      <c r="C499" s="3">
        <v>49602330</v>
      </c>
      <c r="D499" s="3">
        <v>59651908</v>
      </c>
    </row>
    <row r="500" spans="1:4" x14ac:dyDescent="0.3">
      <c r="A500" s="2" t="s">
        <v>326</v>
      </c>
      <c r="B500" s="3"/>
      <c r="C500" s="3">
        <v>2891914</v>
      </c>
      <c r="D500" s="3">
        <v>2891914</v>
      </c>
    </row>
    <row r="501" spans="1:4" x14ac:dyDescent="0.3">
      <c r="A501" s="9">
        <v>2018</v>
      </c>
      <c r="B501" s="3"/>
      <c r="C501" s="3">
        <v>1486049</v>
      </c>
      <c r="D501" s="3">
        <v>1486049</v>
      </c>
    </row>
    <row r="502" spans="1:4" x14ac:dyDescent="0.3">
      <c r="A502" s="9">
        <v>2019</v>
      </c>
      <c r="B502" s="3"/>
      <c r="C502" s="3">
        <v>1405865</v>
      </c>
      <c r="D502" s="3">
        <v>1405865</v>
      </c>
    </row>
    <row r="503" spans="1:4" x14ac:dyDescent="0.3">
      <c r="A503" s="2" t="s">
        <v>345</v>
      </c>
      <c r="B503" s="3"/>
      <c r="C503" s="3">
        <v>2007303</v>
      </c>
      <c r="D503" s="3">
        <v>2007303</v>
      </c>
    </row>
    <row r="504" spans="1:4" x14ac:dyDescent="0.3">
      <c r="A504" s="9">
        <v>2018</v>
      </c>
      <c r="B504" s="3"/>
      <c r="C504" s="3">
        <v>1004311</v>
      </c>
      <c r="D504" s="3">
        <v>1004311</v>
      </c>
    </row>
    <row r="505" spans="1:4" x14ac:dyDescent="0.3">
      <c r="A505" s="9">
        <v>2019</v>
      </c>
      <c r="B505" s="3"/>
      <c r="C505" s="3">
        <v>1002992</v>
      </c>
      <c r="D505" s="3">
        <v>1002992</v>
      </c>
    </row>
    <row r="506" spans="1:4" x14ac:dyDescent="0.3">
      <c r="A506" s="2" t="s">
        <v>338</v>
      </c>
      <c r="B506" s="3"/>
      <c r="C506" s="3">
        <v>436420</v>
      </c>
      <c r="D506" s="3">
        <v>436420</v>
      </c>
    </row>
    <row r="507" spans="1:4" x14ac:dyDescent="0.3">
      <c r="A507" s="9">
        <v>2018</v>
      </c>
      <c r="B507" s="3"/>
      <c r="C507" s="3">
        <v>217703</v>
      </c>
      <c r="D507" s="3">
        <v>217703</v>
      </c>
    </row>
    <row r="508" spans="1:4" x14ac:dyDescent="0.3">
      <c r="A508" s="9">
        <v>2019</v>
      </c>
      <c r="B508" s="3"/>
      <c r="C508" s="3">
        <v>218717</v>
      </c>
      <c r="D508" s="3">
        <v>218717</v>
      </c>
    </row>
    <row r="509" spans="1:4" x14ac:dyDescent="0.3">
      <c r="A509" s="2" t="s">
        <v>347</v>
      </c>
      <c r="B509" s="3"/>
      <c r="C509" s="3">
        <v>354966</v>
      </c>
      <c r="D509" s="3">
        <v>354966</v>
      </c>
    </row>
    <row r="510" spans="1:4" x14ac:dyDescent="0.3">
      <c r="A510" s="9">
        <v>2018</v>
      </c>
      <c r="B510" s="3"/>
      <c r="C510" s="3">
        <v>87679</v>
      </c>
      <c r="D510" s="3">
        <v>87679</v>
      </c>
    </row>
    <row r="511" spans="1:4" x14ac:dyDescent="0.3">
      <c r="A511" s="9">
        <v>2019</v>
      </c>
      <c r="B511" s="3"/>
      <c r="C511" s="3">
        <v>150662</v>
      </c>
      <c r="D511" s="3">
        <v>150662</v>
      </c>
    </row>
    <row r="512" spans="1:4" x14ac:dyDescent="0.3">
      <c r="A512" s="9">
        <v>2020</v>
      </c>
      <c r="B512" s="3"/>
      <c r="C512" s="3">
        <v>116625</v>
      </c>
      <c r="D512" s="3">
        <v>116625</v>
      </c>
    </row>
    <row r="513" spans="1:4" x14ac:dyDescent="0.3">
      <c r="A513" s="2" t="s">
        <v>328</v>
      </c>
      <c r="B513" s="3">
        <v>3168980</v>
      </c>
      <c r="C513" s="3">
        <v>287817892</v>
      </c>
      <c r="D513" s="3">
        <v>290986872</v>
      </c>
    </row>
    <row r="514" spans="1:4" x14ac:dyDescent="0.3">
      <c r="A514" s="9">
        <v>2018</v>
      </c>
      <c r="B514" s="3">
        <v>350632</v>
      </c>
      <c r="C514" s="3">
        <v>86907362</v>
      </c>
      <c r="D514" s="3">
        <v>87257994</v>
      </c>
    </row>
    <row r="515" spans="1:4" x14ac:dyDescent="0.3">
      <c r="A515" s="9">
        <v>2019</v>
      </c>
      <c r="B515" s="3">
        <v>1997717</v>
      </c>
      <c r="C515" s="3">
        <v>98959055</v>
      </c>
      <c r="D515" s="3">
        <v>100956772</v>
      </c>
    </row>
    <row r="516" spans="1:4" x14ac:dyDescent="0.3">
      <c r="A516" s="9">
        <v>2020</v>
      </c>
      <c r="B516" s="3">
        <v>820631</v>
      </c>
      <c r="C516" s="3">
        <v>101951475</v>
      </c>
      <c r="D516" s="3">
        <v>102772106</v>
      </c>
    </row>
    <row r="517" spans="1:4" x14ac:dyDescent="0.3">
      <c r="A517" s="2" t="s">
        <v>286</v>
      </c>
      <c r="B517" s="3">
        <v>41800585</v>
      </c>
      <c r="C517" s="3">
        <v>155523275</v>
      </c>
      <c r="D517" s="3">
        <v>197323860</v>
      </c>
    </row>
    <row r="518" spans="1:4" x14ac:dyDescent="0.3">
      <c r="A518" s="9">
        <v>2018</v>
      </c>
      <c r="B518" s="3">
        <v>10431891</v>
      </c>
      <c r="C518" s="3">
        <v>39486645</v>
      </c>
      <c r="D518" s="3">
        <v>49918536</v>
      </c>
    </row>
    <row r="519" spans="1:4" x14ac:dyDescent="0.3">
      <c r="A519" s="9">
        <v>2019</v>
      </c>
      <c r="B519" s="3">
        <v>17638926</v>
      </c>
      <c r="C519" s="3">
        <v>57354003</v>
      </c>
      <c r="D519" s="3">
        <v>74992929</v>
      </c>
    </row>
    <row r="520" spans="1:4" x14ac:dyDescent="0.3">
      <c r="A520" s="9">
        <v>2020</v>
      </c>
      <c r="B520" s="3">
        <v>13729768</v>
      </c>
      <c r="C520" s="3">
        <v>58682627</v>
      </c>
      <c r="D520" s="3">
        <v>72412395</v>
      </c>
    </row>
    <row r="521" spans="1:4" x14ac:dyDescent="0.3">
      <c r="A521" s="2" t="s">
        <v>205</v>
      </c>
      <c r="B521" s="3">
        <v>349763958</v>
      </c>
      <c r="C521" s="3">
        <v>669821697</v>
      </c>
      <c r="D521" s="3">
        <v>1019585655</v>
      </c>
    </row>
    <row r="522" spans="1:4" x14ac:dyDescent="0.3">
      <c r="A522" s="9">
        <v>2018</v>
      </c>
      <c r="B522" s="3">
        <v>70689461</v>
      </c>
      <c r="C522" s="3">
        <v>154419976</v>
      </c>
      <c r="D522" s="3">
        <v>225109437</v>
      </c>
    </row>
    <row r="523" spans="1:4" x14ac:dyDescent="0.3">
      <c r="A523" s="9">
        <v>2019</v>
      </c>
      <c r="B523" s="3">
        <v>121721820</v>
      </c>
      <c r="C523" s="3">
        <v>229965352</v>
      </c>
      <c r="D523" s="3">
        <v>351687172</v>
      </c>
    </row>
    <row r="524" spans="1:4" x14ac:dyDescent="0.3">
      <c r="A524" s="9">
        <v>2020</v>
      </c>
      <c r="B524" s="3">
        <v>157352677</v>
      </c>
      <c r="C524" s="3">
        <v>285436369</v>
      </c>
      <c r="D524" s="3">
        <v>442789046</v>
      </c>
    </row>
    <row r="525" spans="1:4" x14ac:dyDescent="0.3">
      <c r="A525" s="2" t="s">
        <v>207</v>
      </c>
      <c r="B525" s="3"/>
      <c r="C525" s="3">
        <v>853985</v>
      </c>
      <c r="D525" s="3">
        <v>853985</v>
      </c>
    </row>
    <row r="526" spans="1:4" x14ac:dyDescent="0.3">
      <c r="A526" s="9">
        <v>2018</v>
      </c>
      <c r="B526" s="3"/>
      <c r="C526" s="3">
        <v>308102</v>
      </c>
      <c r="D526" s="3">
        <v>308102</v>
      </c>
    </row>
    <row r="527" spans="1:4" x14ac:dyDescent="0.3">
      <c r="A527" s="9">
        <v>2019</v>
      </c>
      <c r="B527" s="3"/>
      <c r="C527" s="3">
        <v>328156</v>
      </c>
      <c r="D527" s="3">
        <v>328156</v>
      </c>
    </row>
    <row r="528" spans="1:4" x14ac:dyDescent="0.3">
      <c r="A528" s="9">
        <v>2020</v>
      </c>
      <c r="B528" s="3"/>
      <c r="C528" s="3">
        <v>217727</v>
      </c>
      <c r="D528" s="3">
        <v>217727</v>
      </c>
    </row>
    <row r="529" spans="1:4" x14ac:dyDescent="0.3">
      <c r="A529" s="2" t="s">
        <v>330</v>
      </c>
      <c r="B529" s="3"/>
      <c r="C529" s="3">
        <v>5806595</v>
      </c>
      <c r="D529" s="3">
        <v>5806595</v>
      </c>
    </row>
    <row r="530" spans="1:4" x14ac:dyDescent="0.3">
      <c r="A530" s="9">
        <v>2018</v>
      </c>
      <c r="B530" s="3"/>
      <c r="C530" s="3">
        <v>5806595</v>
      </c>
      <c r="D530" s="3">
        <v>5806595</v>
      </c>
    </row>
    <row r="531" spans="1:4" x14ac:dyDescent="0.3">
      <c r="A531" s="2" t="s">
        <v>211</v>
      </c>
      <c r="B531" s="3">
        <v>2</v>
      </c>
      <c r="C531" s="3">
        <v>50907988</v>
      </c>
      <c r="D531" s="3">
        <v>50907990</v>
      </c>
    </row>
    <row r="532" spans="1:4" x14ac:dyDescent="0.3">
      <c r="A532" s="9">
        <v>2018</v>
      </c>
      <c r="B532" s="3"/>
      <c r="C532" s="3">
        <v>17212062</v>
      </c>
      <c r="D532" s="3">
        <v>17212062</v>
      </c>
    </row>
    <row r="533" spans="1:4" x14ac:dyDescent="0.3">
      <c r="A533" s="9">
        <v>2019</v>
      </c>
      <c r="B533" s="3">
        <v>2</v>
      </c>
      <c r="C533" s="3">
        <v>18976480</v>
      </c>
      <c r="D533" s="3">
        <v>18976482</v>
      </c>
    </row>
    <row r="534" spans="1:4" x14ac:dyDescent="0.3">
      <c r="A534" s="9">
        <v>2020</v>
      </c>
      <c r="B534" s="3">
        <v>0</v>
      </c>
      <c r="C534" s="3">
        <v>14719446</v>
      </c>
      <c r="D534" s="3">
        <v>14719446</v>
      </c>
    </row>
    <row r="535" spans="1:4" x14ac:dyDescent="0.3">
      <c r="A535" s="2" t="s">
        <v>213</v>
      </c>
      <c r="B535" s="3">
        <v>23399707</v>
      </c>
      <c r="C535" s="3">
        <v>463459339</v>
      </c>
      <c r="D535" s="3">
        <v>486859046</v>
      </c>
    </row>
    <row r="536" spans="1:4" x14ac:dyDescent="0.3">
      <c r="A536" s="9">
        <v>2018</v>
      </c>
      <c r="B536" s="3">
        <v>6584008</v>
      </c>
      <c r="C536" s="3">
        <v>155767019</v>
      </c>
      <c r="D536" s="3">
        <v>162351027</v>
      </c>
    </row>
    <row r="537" spans="1:4" x14ac:dyDescent="0.3">
      <c r="A537" s="9">
        <v>2019</v>
      </c>
      <c r="B537" s="3">
        <v>9305111</v>
      </c>
      <c r="C537" s="3">
        <v>163884347</v>
      </c>
      <c r="D537" s="3">
        <v>173189458</v>
      </c>
    </row>
    <row r="538" spans="1:4" x14ac:dyDescent="0.3">
      <c r="A538" s="9">
        <v>2020</v>
      </c>
      <c r="B538" s="3">
        <v>7510588</v>
      </c>
      <c r="C538" s="3">
        <v>143807973</v>
      </c>
      <c r="D538" s="3">
        <v>151318561</v>
      </c>
    </row>
    <row r="539" spans="1:4" x14ac:dyDescent="0.3">
      <c r="A539" s="2" t="s">
        <v>217</v>
      </c>
      <c r="B539" s="3">
        <v>25650412</v>
      </c>
      <c r="C539" s="3">
        <v>193358390</v>
      </c>
      <c r="D539" s="3">
        <v>219008802</v>
      </c>
    </row>
    <row r="540" spans="1:4" x14ac:dyDescent="0.3">
      <c r="A540" s="9">
        <v>2018</v>
      </c>
      <c r="B540" s="3">
        <v>344065</v>
      </c>
      <c r="C540" s="3">
        <v>55406425</v>
      </c>
      <c r="D540" s="3">
        <v>55750490</v>
      </c>
    </row>
    <row r="541" spans="1:4" x14ac:dyDescent="0.3">
      <c r="A541" s="9">
        <v>2019</v>
      </c>
      <c r="B541" s="3">
        <v>6035324</v>
      </c>
      <c r="C541" s="3">
        <v>58501916</v>
      </c>
      <c r="D541" s="3">
        <v>64537240</v>
      </c>
    </row>
    <row r="542" spans="1:4" x14ac:dyDescent="0.3">
      <c r="A542" s="9">
        <v>2020</v>
      </c>
      <c r="B542" s="3">
        <v>19271023</v>
      </c>
      <c r="C542" s="3">
        <v>79450049</v>
      </c>
      <c r="D542" s="3">
        <v>98721072</v>
      </c>
    </row>
    <row r="543" spans="1:4" x14ac:dyDescent="0.3">
      <c r="A543" s="2" t="s">
        <v>304</v>
      </c>
      <c r="B543" s="3">
        <v>14386</v>
      </c>
      <c r="C543" s="3">
        <v>2577819</v>
      </c>
      <c r="D543" s="3">
        <v>2592205</v>
      </c>
    </row>
    <row r="544" spans="1:4" x14ac:dyDescent="0.3">
      <c r="A544" s="9">
        <v>2018</v>
      </c>
      <c r="B544" s="3">
        <v>14386</v>
      </c>
      <c r="C544" s="3">
        <v>2577819</v>
      </c>
      <c r="D544" s="3">
        <v>2592205</v>
      </c>
    </row>
    <row r="545" spans="1:4" x14ac:dyDescent="0.3">
      <c r="A545" s="2" t="s">
        <v>219</v>
      </c>
      <c r="B545" s="3">
        <v>186791923</v>
      </c>
      <c r="C545" s="3">
        <v>1685639956</v>
      </c>
      <c r="D545" s="3">
        <v>1872431879</v>
      </c>
    </row>
    <row r="546" spans="1:4" x14ac:dyDescent="0.3">
      <c r="A546" s="9">
        <v>2018</v>
      </c>
      <c r="B546" s="3">
        <v>58576827</v>
      </c>
      <c r="C546" s="3">
        <v>598173893</v>
      </c>
      <c r="D546" s="3">
        <v>656750720</v>
      </c>
    </row>
    <row r="547" spans="1:4" x14ac:dyDescent="0.3">
      <c r="A547" s="9">
        <v>2019</v>
      </c>
      <c r="B547" s="3">
        <v>70233717</v>
      </c>
      <c r="C547" s="3">
        <v>572144344</v>
      </c>
      <c r="D547" s="3">
        <v>642378061</v>
      </c>
    </row>
    <row r="548" spans="1:4" x14ac:dyDescent="0.3">
      <c r="A548" s="9">
        <v>2020</v>
      </c>
      <c r="B548" s="3">
        <v>57981379</v>
      </c>
      <c r="C548" s="3">
        <v>515321719</v>
      </c>
      <c r="D548" s="3">
        <v>573303098</v>
      </c>
    </row>
    <row r="549" spans="1:4" x14ac:dyDescent="0.3">
      <c r="A549" s="2" t="s">
        <v>223</v>
      </c>
      <c r="B549" s="3">
        <v>222323569</v>
      </c>
      <c r="C549" s="3">
        <v>3317531445</v>
      </c>
      <c r="D549" s="3">
        <v>3539855014</v>
      </c>
    </row>
    <row r="550" spans="1:4" x14ac:dyDescent="0.3">
      <c r="A550" s="9">
        <v>2018</v>
      </c>
      <c r="B550" s="3">
        <v>74366705</v>
      </c>
      <c r="C550" s="3">
        <v>1141999161</v>
      </c>
      <c r="D550" s="3">
        <v>1216365866</v>
      </c>
    </row>
    <row r="551" spans="1:4" x14ac:dyDescent="0.3">
      <c r="A551" s="9">
        <v>2019</v>
      </c>
      <c r="B551" s="3">
        <v>90642851</v>
      </c>
      <c r="C551" s="3">
        <v>1120169559</v>
      </c>
      <c r="D551" s="3">
        <v>1210812410</v>
      </c>
    </row>
    <row r="552" spans="1:4" x14ac:dyDescent="0.3">
      <c r="A552" s="9">
        <v>2020</v>
      </c>
      <c r="B552" s="3">
        <v>57314013</v>
      </c>
      <c r="C552" s="3">
        <v>1055362725</v>
      </c>
      <c r="D552" s="3">
        <v>1112676738</v>
      </c>
    </row>
    <row r="553" spans="1:4" x14ac:dyDescent="0.3">
      <c r="A553" s="2" t="s">
        <v>268</v>
      </c>
      <c r="B553" s="3">
        <v>12938980</v>
      </c>
      <c r="C553" s="3">
        <v>481593295</v>
      </c>
      <c r="D553" s="3">
        <v>494532275</v>
      </c>
    </row>
    <row r="554" spans="1:4" x14ac:dyDescent="0.3">
      <c r="A554" s="9">
        <v>2019</v>
      </c>
      <c r="B554" s="3">
        <v>7288382</v>
      </c>
      <c r="C554" s="3">
        <v>221294368</v>
      </c>
      <c r="D554" s="3">
        <v>228582750</v>
      </c>
    </row>
    <row r="555" spans="1:4" x14ac:dyDescent="0.3">
      <c r="A555" s="9">
        <v>2020</v>
      </c>
      <c r="B555" s="3">
        <v>5650598</v>
      </c>
      <c r="C555" s="3">
        <v>260298927</v>
      </c>
      <c r="D555" s="3">
        <v>265949525</v>
      </c>
    </row>
    <row r="556" spans="1:4" x14ac:dyDescent="0.3">
      <c r="A556" s="2" t="s">
        <v>314</v>
      </c>
      <c r="B556" s="3"/>
      <c r="C556" s="3">
        <v>32761023</v>
      </c>
      <c r="D556" s="3">
        <v>32761023</v>
      </c>
    </row>
    <row r="557" spans="1:4" x14ac:dyDescent="0.3">
      <c r="A557" s="9">
        <v>2018</v>
      </c>
      <c r="B557" s="3"/>
      <c r="C557" s="3">
        <v>4757664</v>
      </c>
      <c r="D557" s="3">
        <v>4757664</v>
      </c>
    </row>
    <row r="558" spans="1:4" x14ac:dyDescent="0.3">
      <c r="A558" s="9">
        <v>2019</v>
      </c>
      <c r="B558" s="3"/>
      <c r="C558" s="3">
        <v>9449460</v>
      </c>
      <c r="D558" s="3">
        <v>9449460</v>
      </c>
    </row>
    <row r="559" spans="1:4" x14ac:dyDescent="0.3">
      <c r="A559" s="9">
        <v>2020</v>
      </c>
      <c r="B559" s="3"/>
      <c r="C559" s="3">
        <v>18553899</v>
      </c>
      <c r="D559" s="3">
        <v>18553899</v>
      </c>
    </row>
    <row r="560" spans="1:4" x14ac:dyDescent="0.3">
      <c r="A560" s="2" t="s">
        <v>225</v>
      </c>
      <c r="B560" s="3"/>
      <c r="C560" s="3">
        <v>138588314</v>
      </c>
      <c r="D560" s="3">
        <v>138588314</v>
      </c>
    </row>
    <row r="561" spans="1:4" x14ac:dyDescent="0.3">
      <c r="A561" s="9">
        <v>2018</v>
      </c>
      <c r="B561" s="3"/>
      <c r="C561" s="3">
        <v>138588314</v>
      </c>
      <c r="D561" s="3">
        <v>138588314</v>
      </c>
    </row>
    <row r="562" spans="1:4" x14ac:dyDescent="0.3">
      <c r="A562" s="2" t="s">
        <v>349</v>
      </c>
      <c r="B562" s="3">
        <v>6938318</v>
      </c>
      <c r="C562" s="3">
        <v>41786432</v>
      </c>
      <c r="D562" s="3">
        <v>48724750</v>
      </c>
    </row>
    <row r="563" spans="1:4" x14ac:dyDescent="0.3">
      <c r="A563" s="9">
        <v>2018</v>
      </c>
      <c r="B563" s="3">
        <v>1748549</v>
      </c>
      <c r="C563" s="3">
        <v>14932170</v>
      </c>
      <c r="D563" s="3">
        <v>16680719</v>
      </c>
    </row>
    <row r="564" spans="1:4" x14ac:dyDescent="0.3">
      <c r="A564" s="9">
        <v>2019</v>
      </c>
      <c r="B564" s="3">
        <v>2296252</v>
      </c>
      <c r="C564" s="3">
        <v>9986574</v>
      </c>
      <c r="D564" s="3">
        <v>12282826</v>
      </c>
    </row>
    <row r="565" spans="1:4" x14ac:dyDescent="0.3">
      <c r="A565" s="9">
        <v>2020</v>
      </c>
      <c r="B565" s="3">
        <v>2893517</v>
      </c>
      <c r="C565" s="3">
        <v>16867688</v>
      </c>
      <c r="D565" s="3">
        <v>19761205</v>
      </c>
    </row>
    <row r="566" spans="1:4" x14ac:dyDescent="0.3">
      <c r="A566" s="2" t="s">
        <v>229</v>
      </c>
      <c r="B566" s="3">
        <v>131448202</v>
      </c>
      <c r="C566" s="3">
        <v>910183880</v>
      </c>
      <c r="D566" s="3">
        <v>1041632082</v>
      </c>
    </row>
    <row r="567" spans="1:4" x14ac:dyDescent="0.3">
      <c r="A567" s="9">
        <v>2018</v>
      </c>
      <c r="B567" s="3">
        <v>41732183</v>
      </c>
      <c r="C567" s="3">
        <v>302161579</v>
      </c>
      <c r="D567" s="3">
        <v>343893762</v>
      </c>
    </row>
    <row r="568" spans="1:4" x14ac:dyDescent="0.3">
      <c r="A568" s="9">
        <v>2019</v>
      </c>
      <c r="B568" s="3">
        <v>47346319</v>
      </c>
      <c r="C568" s="3">
        <v>310651687</v>
      </c>
      <c r="D568" s="3">
        <v>357998006</v>
      </c>
    </row>
    <row r="569" spans="1:4" x14ac:dyDescent="0.3">
      <c r="A569" s="9">
        <v>2020</v>
      </c>
      <c r="B569" s="3">
        <v>42369700</v>
      </c>
      <c r="C569" s="3">
        <v>297370614</v>
      </c>
      <c r="D569" s="3">
        <v>339740314</v>
      </c>
    </row>
    <row r="570" spans="1:4" x14ac:dyDescent="0.3">
      <c r="A570" s="2" t="s">
        <v>231</v>
      </c>
      <c r="B570" s="3">
        <v>15871276</v>
      </c>
      <c r="C570" s="3">
        <v>363561455</v>
      </c>
      <c r="D570" s="3">
        <v>379432731</v>
      </c>
    </row>
    <row r="571" spans="1:4" x14ac:dyDescent="0.3">
      <c r="A571" s="9">
        <v>2018</v>
      </c>
      <c r="B571" s="3">
        <v>4047578</v>
      </c>
      <c r="C571" s="3">
        <v>111242276</v>
      </c>
      <c r="D571" s="3">
        <v>115289854</v>
      </c>
    </row>
    <row r="572" spans="1:4" x14ac:dyDescent="0.3">
      <c r="A572" s="9">
        <v>2019</v>
      </c>
      <c r="B572" s="3">
        <v>6039408</v>
      </c>
      <c r="C572" s="3">
        <v>130275750</v>
      </c>
      <c r="D572" s="3">
        <v>136315158</v>
      </c>
    </row>
    <row r="573" spans="1:4" x14ac:dyDescent="0.3">
      <c r="A573" s="9">
        <v>2020</v>
      </c>
      <c r="B573" s="3">
        <v>5784290</v>
      </c>
      <c r="C573" s="3">
        <v>122043429</v>
      </c>
      <c r="D573" s="3">
        <v>127827719</v>
      </c>
    </row>
    <row r="574" spans="1:4" x14ac:dyDescent="0.3">
      <c r="A574" s="2" t="s">
        <v>332</v>
      </c>
      <c r="B574" s="3">
        <v>14427406</v>
      </c>
      <c r="C574" s="3">
        <v>109077624</v>
      </c>
      <c r="D574" s="3">
        <v>123505030</v>
      </c>
    </row>
    <row r="575" spans="1:4" x14ac:dyDescent="0.3">
      <c r="A575" s="9">
        <v>2018</v>
      </c>
      <c r="B575" s="3">
        <v>4048093</v>
      </c>
      <c r="C575" s="3">
        <v>30690580</v>
      </c>
      <c r="D575" s="3">
        <v>34738673</v>
      </c>
    </row>
    <row r="576" spans="1:4" x14ac:dyDescent="0.3">
      <c r="A576" s="9">
        <v>2019</v>
      </c>
      <c r="B576" s="3">
        <v>4914561</v>
      </c>
      <c r="C576" s="3">
        <v>34068250</v>
      </c>
      <c r="D576" s="3">
        <v>38982811</v>
      </c>
    </row>
    <row r="577" spans="1:4" x14ac:dyDescent="0.3">
      <c r="A577" s="9">
        <v>2020</v>
      </c>
      <c r="B577" s="3">
        <v>5464752</v>
      </c>
      <c r="C577" s="3">
        <v>44318794</v>
      </c>
      <c r="D577" s="3">
        <v>49783546</v>
      </c>
    </row>
    <row r="578" spans="1:4" x14ac:dyDescent="0.3">
      <c r="A578" s="2" t="s">
        <v>233</v>
      </c>
      <c r="B578" s="3">
        <v>538351209</v>
      </c>
      <c r="C578" s="3">
        <v>4797075635</v>
      </c>
      <c r="D578" s="3">
        <v>5335426844</v>
      </c>
    </row>
    <row r="579" spans="1:4" x14ac:dyDescent="0.3">
      <c r="A579" s="9">
        <v>2018</v>
      </c>
      <c r="B579" s="3">
        <v>173051414</v>
      </c>
      <c r="C579" s="3">
        <v>1724200897</v>
      </c>
      <c r="D579" s="3">
        <v>1897252311</v>
      </c>
    </row>
    <row r="580" spans="1:4" x14ac:dyDescent="0.3">
      <c r="A580" s="9">
        <v>2019</v>
      </c>
      <c r="B580" s="3">
        <v>197701579</v>
      </c>
      <c r="C580" s="3">
        <v>1563681871</v>
      </c>
      <c r="D580" s="3">
        <v>1761383450</v>
      </c>
    </row>
    <row r="581" spans="1:4" x14ac:dyDescent="0.3">
      <c r="A581" s="9">
        <v>2020</v>
      </c>
      <c r="B581" s="3">
        <v>167598216</v>
      </c>
      <c r="C581" s="3">
        <v>1509192867</v>
      </c>
      <c r="D581" s="3">
        <v>1676791083</v>
      </c>
    </row>
    <row r="582" spans="1:4" x14ac:dyDescent="0.3">
      <c r="A582" s="2" t="s">
        <v>235</v>
      </c>
      <c r="B582" s="3">
        <v>5612797</v>
      </c>
      <c r="C582" s="3">
        <v>73668830</v>
      </c>
      <c r="D582" s="3">
        <v>79281627</v>
      </c>
    </row>
    <row r="583" spans="1:4" x14ac:dyDescent="0.3">
      <c r="A583" s="9">
        <v>2018</v>
      </c>
      <c r="B583" s="3">
        <v>1065019</v>
      </c>
      <c r="C583" s="3">
        <v>20780958</v>
      </c>
      <c r="D583" s="3">
        <v>21845977</v>
      </c>
    </row>
    <row r="584" spans="1:4" x14ac:dyDescent="0.3">
      <c r="A584" s="9">
        <v>2019</v>
      </c>
      <c r="B584" s="3"/>
      <c r="C584" s="3">
        <v>18425450</v>
      </c>
      <c r="D584" s="3">
        <v>18425450</v>
      </c>
    </row>
    <row r="585" spans="1:4" x14ac:dyDescent="0.3">
      <c r="A585" s="9">
        <v>2020</v>
      </c>
      <c r="B585" s="3">
        <v>4547778</v>
      </c>
      <c r="C585" s="3">
        <v>34462422</v>
      </c>
      <c r="D585" s="3">
        <v>39010200</v>
      </c>
    </row>
    <row r="586" spans="1:4" x14ac:dyDescent="0.3">
      <c r="A586" s="2" t="s">
        <v>334</v>
      </c>
      <c r="B586" s="3"/>
      <c r="C586" s="3">
        <v>18774388</v>
      </c>
      <c r="D586" s="3">
        <v>18774388</v>
      </c>
    </row>
    <row r="587" spans="1:4" x14ac:dyDescent="0.3">
      <c r="A587" s="9">
        <v>2018</v>
      </c>
      <c r="B587" s="3"/>
      <c r="C587" s="3">
        <v>5767555</v>
      </c>
      <c r="D587" s="3">
        <v>5767555</v>
      </c>
    </row>
    <row r="588" spans="1:4" x14ac:dyDescent="0.3">
      <c r="A588" s="9">
        <v>2019</v>
      </c>
      <c r="B588" s="3"/>
      <c r="C588" s="3">
        <v>6528467</v>
      </c>
      <c r="D588" s="3">
        <v>6528467</v>
      </c>
    </row>
    <row r="589" spans="1:4" x14ac:dyDescent="0.3">
      <c r="A589" s="9">
        <v>2020</v>
      </c>
      <c r="B589" s="3"/>
      <c r="C589" s="3">
        <v>6478366</v>
      </c>
      <c r="D589" s="3">
        <v>6478366</v>
      </c>
    </row>
    <row r="590" spans="1:4" x14ac:dyDescent="0.3">
      <c r="A590" s="2" t="s">
        <v>239</v>
      </c>
      <c r="B590" s="3">
        <v>1612972</v>
      </c>
      <c r="C590" s="3">
        <v>47860900</v>
      </c>
      <c r="D590" s="3">
        <v>49473872</v>
      </c>
    </row>
    <row r="591" spans="1:4" x14ac:dyDescent="0.3">
      <c r="A591" s="9">
        <v>2018</v>
      </c>
      <c r="B591" s="3">
        <v>645163</v>
      </c>
      <c r="C591" s="3">
        <v>24344013</v>
      </c>
      <c r="D591" s="3">
        <v>24989176</v>
      </c>
    </row>
    <row r="592" spans="1:4" x14ac:dyDescent="0.3">
      <c r="A592" s="9">
        <v>2019</v>
      </c>
      <c r="B592" s="3">
        <v>967809</v>
      </c>
      <c r="C592" s="3">
        <v>23516887</v>
      </c>
      <c r="D592" s="3">
        <v>24484696</v>
      </c>
    </row>
    <row r="593" spans="1:4" x14ac:dyDescent="0.3">
      <c r="A593" s="2" t="s">
        <v>241</v>
      </c>
      <c r="B593" s="3">
        <v>381687468</v>
      </c>
      <c r="C593" s="3">
        <v>3770694198</v>
      </c>
      <c r="D593" s="3">
        <v>4152381666</v>
      </c>
    </row>
    <row r="594" spans="1:4" x14ac:dyDescent="0.3">
      <c r="A594" s="9">
        <v>2018</v>
      </c>
      <c r="B594" s="3">
        <v>136177084</v>
      </c>
      <c r="C594" s="3">
        <v>1219837321</v>
      </c>
      <c r="D594" s="3">
        <v>1356014405</v>
      </c>
    </row>
    <row r="595" spans="1:4" x14ac:dyDescent="0.3">
      <c r="A595" s="9">
        <v>2019</v>
      </c>
      <c r="B595" s="3">
        <v>167149205</v>
      </c>
      <c r="C595" s="3">
        <v>1421802406</v>
      </c>
      <c r="D595" s="3">
        <v>1588951611</v>
      </c>
    </row>
    <row r="596" spans="1:4" x14ac:dyDescent="0.3">
      <c r="A596" s="9">
        <v>2020</v>
      </c>
      <c r="B596" s="3">
        <v>78361179</v>
      </c>
      <c r="C596" s="3">
        <v>1129054471</v>
      </c>
      <c r="D596" s="3">
        <v>1207415650</v>
      </c>
    </row>
    <row r="597" spans="1:4" x14ac:dyDescent="0.3">
      <c r="A597" s="2" t="s">
        <v>243</v>
      </c>
      <c r="B597" s="3">
        <v>14893145</v>
      </c>
      <c r="C597" s="3">
        <v>112100572</v>
      </c>
      <c r="D597" s="3">
        <v>126993717</v>
      </c>
    </row>
    <row r="598" spans="1:4" x14ac:dyDescent="0.3">
      <c r="A598" s="9">
        <v>2018</v>
      </c>
      <c r="B598" s="3">
        <v>3640843</v>
      </c>
      <c r="C598" s="3">
        <v>38996034</v>
      </c>
      <c r="D598" s="3">
        <v>42636877</v>
      </c>
    </row>
    <row r="599" spans="1:4" x14ac:dyDescent="0.3">
      <c r="A599" s="9">
        <v>2019</v>
      </c>
      <c r="B599" s="3">
        <v>6144285</v>
      </c>
      <c r="C599" s="3">
        <v>40634825</v>
      </c>
      <c r="D599" s="3">
        <v>46779110</v>
      </c>
    </row>
    <row r="600" spans="1:4" x14ac:dyDescent="0.3">
      <c r="A600" s="9">
        <v>2020</v>
      </c>
      <c r="B600" s="3">
        <v>5108017</v>
      </c>
      <c r="C600" s="3">
        <v>32469713</v>
      </c>
      <c r="D600" s="3">
        <v>37577730</v>
      </c>
    </row>
    <row r="601" spans="1:4" x14ac:dyDescent="0.3">
      <c r="A601" s="2" t="s">
        <v>298</v>
      </c>
      <c r="B601" s="3">
        <v>512212029</v>
      </c>
      <c r="C601" s="3">
        <v>3011954727</v>
      </c>
      <c r="D601" s="3">
        <v>3524166756</v>
      </c>
    </row>
    <row r="602" spans="1:4" x14ac:dyDescent="0.3">
      <c r="A602" s="9">
        <v>2018</v>
      </c>
      <c r="B602" s="3">
        <v>323019552</v>
      </c>
      <c r="C602" s="3">
        <v>973568688</v>
      </c>
      <c r="D602" s="3">
        <v>1296588240</v>
      </c>
    </row>
    <row r="603" spans="1:4" x14ac:dyDescent="0.3">
      <c r="A603" s="9">
        <v>2019</v>
      </c>
      <c r="B603" s="3">
        <v>189126788</v>
      </c>
      <c r="C603" s="3">
        <v>1197688550</v>
      </c>
      <c r="D603" s="3">
        <v>1386815338</v>
      </c>
    </row>
    <row r="604" spans="1:4" x14ac:dyDescent="0.3">
      <c r="A604" s="9">
        <v>2020</v>
      </c>
      <c r="B604" s="3">
        <v>65689</v>
      </c>
      <c r="C604" s="3">
        <v>840697489</v>
      </c>
      <c r="D604" s="3">
        <v>840763178</v>
      </c>
    </row>
    <row r="605" spans="1:4" x14ac:dyDescent="0.3">
      <c r="A605" s="2" t="s">
        <v>237</v>
      </c>
      <c r="B605" s="3">
        <v>5350194</v>
      </c>
      <c r="C605" s="3">
        <v>220842292</v>
      </c>
      <c r="D605" s="3">
        <v>226192486</v>
      </c>
    </row>
    <row r="606" spans="1:4" x14ac:dyDescent="0.3">
      <c r="A606" s="9">
        <v>2018</v>
      </c>
      <c r="B606" s="3">
        <v>897531</v>
      </c>
      <c r="C606" s="3">
        <v>66830553</v>
      </c>
      <c r="D606" s="3">
        <v>67728084</v>
      </c>
    </row>
    <row r="607" spans="1:4" x14ac:dyDescent="0.3">
      <c r="A607" s="9">
        <v>2019</v>
      </c>
      <c r="B607" s="3">
        <v>1826555</v>
      </c>
      <c r="C607" s="3">
        <v>83867969</v>
      </c>
      <c r="D607" s="3">
        <v>85694524</v>
      </c>
    </row>
    <row r="608" spans="1:4" x14ac:dyDescent="0.3">
      <c r="A608" s="9">
        <v>2020</v>
      </c>
      <c r="B608" s="3">
        <v>2626108</v>
      </c>
      <c r="C608" s="3">
        <v>70143770</v>
      </c>
      <c r="D608" s="3">
        <v>72769878</v>
      </c>
    </row>
    <row r="609" spans="1:4" x14ac:dyDescent="0.3">
      <c r="A609" s="2" t="s">
        <v>247</v>
      </c>
      <c r="B609" s="3">
        <v>319287843</v>
      </c>
      <c r="C609" s="3">
        <v>3214281659</v>
      </c>
      <c r="D609" s="3">
        <v>3533569502</v>
      </c>
    </row>
    <row r="610" spans="1:4" x14ac:dyDescent="0.3">
      <c r="A610" s="9">
        <v>2018</v>
      </c>
      <c r="B610" s="3">
        <v>115042875</v>
      </c>
      <c r="C610" s="3">
        <v>1164510207</v>
      </c>
      <c r="D610" s="3">
        <v>1279553082</v>
      </c>
    </row>
    <row r="611" spans="1:4" x14ac:dyDescent="0.3">
      <c r="A611" s="9">
        <v>2019</v>
      </c>
      <c r="B611" s="3">
        <v>110048854</v>
      </c>
      <c r="C611" s="3">
        <v>1095264664</v>
      </c>
      <c r="D611" s="3">
        <v>1205313518</v>
      </c>
    </row>
    <row r="612" spans="1:4" x14ac:dyDescent="0.3">
      <c r="A612" s="9">
        <v>2020</v>
      </c>
      <c r="B612" s="3">
        <v>94196114</v>
      </c>
      <c r="C612" s="3">
        <v>954506788</v>
      </c>
      <c r="D612" s="3">
        <v>1048702902</v>
      </c>
    </row>
    <row r="613" spans="1:4" x14ac:dyDescent="0.3">
      <c r="A613" s="2" t="s">
        <v>249</v>
      </c>
      <c r="B613" s="3">
        <v>87464169</v>
      </c>
      <c r="C613" s="3">
        <v>533404695</v>
      </c>
      <c r="D613" s="3">
        <v>620868864</v>
      </c>
    </row>
    <row r="614" spans="1:4" x14ac:dyDescent="0.3">
      <c r="A614" s="9">
        <v>2018</v>
      </c>
      <c r="B614" s="3">
        <v>38577222</v>
      </c>
      <c r="C614" s="3">
        <v>195198128</v>
      </c>
      <c r="D614" s="3">
        <v>233775350</v>
      </c>
    </row>
    <row r="615" spans="1:4" x14ac:dyDescent="0.3">
      <c r="A615" s="9">
        <v>2019</v>
      </c>
      <c r="B615" s="3">
        <v>23209159</v>
      </c>
      <c r="C615" s="3">
        <v>137020043</v>
      </c>
      <c r="D615" s="3">
        <v>160229202</v>
      </c>
    </row>
    <row r="616" spans="1:4" x14ac:dyDescent="0.3">
      <c r="A616" s="9">
        <v>2020</v>
      </c>
      <c r="B616" s="3">
        <v>25677788</v>
      </c>
      <c r="C616" s="3">
        <v>201186524</v>
      </c>
      <c r="D616" s="3">
        <v>226864312</v>
      </c>
    </row>
    <row r="617" spans="1:4" x14ac:dyDescent="0.3">
      <c r="A617" s="2" t="s">
        <v>254</v>
      </c>
      <c r="B617" s="3">
        <v>105778325</v>
      </c>
      <c r="C617" s="3">
        <v>706485823</v>
      </c>
      <c r="D617" s="3">
        <v>812264148</v>
      </c>
    </row>
    <row r="618" spans="1:4" x14ac:dyDescent="0.3">
      <c r="A618" s="9">
        <v>2018</v>
      </c>
      <c r="B618" s="3">
        <v>39029518</v>
      </c>
      <c r="C618" s="3">
        <v>238568376</v>
      </c>
      <c r="D618" s="3">
        <v>277597894</v>
      </c>
    </row>
    <row r="619" spans="1:4" x14ac:dyDescent="0.3">
      <c r="A619" s="9">
        <v>2019</v>
      </c>
      <c r="B619" s="3">
        <v>25496354</v>
      </c>
      <c r="C619" s="3">
        <v>234642664</v>
      </c>
      <c r="D619" s="3">
        <v>260139018</v>
      </c>
    </row>
    <row r="620" spans="1:4" x14ac:dyDescent="0.3">
      <c r="A620" s="9">
        <v>2020</v>
      </c>
      <c r="B620" s="3">
        <v>41252453</v>
      </c>
      <c r="C620" s="3">
        <v>233274783</v>
      </c>
      <c r="D620" s="3">
        <v>274527236</v>
      </c>
    </row>
    <row r="621" spans="1:4" x14ac:dyDescent="0.3">
      <c r="A621" s="2" t="s">
        <v>251</v>
      </c>
      <c r="B621" s="3">
        <v>2764578369</v>
      </c>
      <c r="C621" s="3">
        <v>19964447674</v>
      </c>
      <c r="D621" s="3">
        <v>22729026043</v>
      </c>
    </row>
    <row r="622" spans="1:4" x14ac:dyDescent="0.3">
      <c r="A622" s="9">
        <v>2018</v>
      </c>
      <c r="B622" s="3">
        <v>1002903732</v>
      </c>
      <c r="C622" s="3">
        <v>7135838714</v>
      </c>
      <c r="D622" s="3">
        <v>8138742446</v>
      </c>
    </row>
    <row r="623" spans="1:4" x14ac:dyDescent="0.3">
      <c r="A623" s="9">
        <v>2019</v>
      </c>
      <c r="B623" s="3">
        <v>1061360140</v>
      </c>
      <c r="C623" s="3">
        <v>7033449372</v>
      </c>
      <c r="D623" s="3">
        <v>8094809512</v>
      </c>
    </row>
    <row r="624" spans="1:4" x14ac:dyDescent="0.3">
      <c r="A624" s="9">
        <v>2020</v>
      </c>
      <c r="B624" s="3">
        <v>700314497</v>
      </c>
      <c r="C624" s="3">
        <v>5795159588</v>
      </c>
      <c r="D624" s="3">
        <v>6495474085</v>
      </c>
    </row>
    <row r="625" spans="1:4" x14ac:dyDescent="0.3">
      <c r="A625" s="2" t="s">
        <v>256</v>
      </c>
      <c r="B625" s="3">
        <v>25378810</v>
      </c>
      <c r="C625" s="3">
        <v>189969946</v>
      </c>
      <c r="D625" s="3">
        <v>215348756</v>
      </c>
    </row>
    <row r="626" spans="1:4" x14ac:dyDescent="0.3">
      <c r="A626" s="9">
        <v>2018</v>
      </c>
      <c r="B626" s="3">
        <v>2116516</v>
      </c>
      <c r="C626" s="3">
        <v>17772456</v>
      </c>
      <c r="D626" s="3">
        <v>19888972</v>
      </c>
    </row>
    <row r="627" spans="1:4" x14ac:dyDescent="0.3">
      <c r="A627" s="9">
        <v>2019</v>
      </c>
      <c r="B627" s="3">
        <v>8155916</v>
      </c>
      <c r="C627" s="3">
        <v>64133307</v>
      </c>
      <c r="D627" s="3">
        <v>72289223</v>
      </c>
    </row>
    <row r="628" spans="1:4" x14ac:dyDescent="0.3">
      <c r="A628" s="9">
        <v>2020</v>
      </c>
      <c r="B628" s="3">
        <v>15106378</v>
      </c>
      <c r="C628" s="3">
        <v>108064183</v>
      </c>
      <c r="D628" s="3">
        <v>123170561</v>
      </c>
    </row>
    <row r="629" spans="1:4" x14ac:dyDescent="0.3">
      <c r="A629" s="2" t="s">
        <v>215</v>
      </c>
      <c r="B629" s="3">
        <v>362072564</v>
      </c>
      <c r="C629" s="3">
        <v>3169625224</v>
      </c>
      <c r="D629" s="3">
        <v>3531697788</v>
      </c>
    </row>
    <row r="630" spans="1:4" x14ac:dyDescent="0.3">
      <c r="A630" s="9">
        <v>2018</v>
      </c>
      <c r="B630" s="3">
        <v>152305219</v>
      </c>
      <c r="C630" s="3">
        <v>1200213554</v>
      </c>
      <c r="D630" s="3">
        <v>1352518773</v>
      </c>
    </row>
    <row r="631" spans="1:4" x14ac:dyDescent="0.3">
      <c r="A631" s="9">
        <v>2019</v>
      </c>
      <c r="B631" s="3">
        <v>98657944</v>
      </c>
      <c r="C631" s="3">
        <v>1021252615</v>
      </c>
      <c r="D631" s="3">
        <v>1119910559</v>
      </c>
    </row>
    <row r="632" spans="1:4" x14ac:dyDescent="0.3">
      <c r="A632" s="9">
        <v>2020</v>
      </c>
      <c r="B632" s="3">
        <v>111109401</v>
      </c>
      <c r="C632" s="3">
        <v>948159055</v>
      </c>
      <c r="D632" s="3">
        <v>1059268456</v>
      </c>
    </row>
    <row r="633" spans="1:4" x14ac:dyDescent="0.3">
      <c r="A633" s="2" t="s">
        <v>258</v>
      </c>
      <c r="B633" s="3"/>
      <c r="C633" s="3">
        <v>27173263</v>
      </c>
      <c r="D633" s="3">
        <v>27173263</v>
      </c>
    </row>
    <row r="634" spans="1:4" x14ac:dyDescent="0.3">
      <c r="A634" s="9">
        <v>2018</v>
      </c>
      <c r="B634" s="3"/>
      <c r="C634" s="3">
        <v>5189444</v>
      </c>
      <c r="D634" s="3">
        <v>5189444</v>
      </c>
    </row>
    <row r="635" spans="1:4" x14ac:dyDescent="0.3">
      <c r="A635" s="9">
        <v>2019</v>
      </c>
      <c r="B635" s="3"/>
      <c r="C635" s="3">
        <v>21983819</v>
      </c>
      <c r="D635" s="3">
        <v>21983819</v>
      </c>
    </row>
    <row r="636" spans="1:4" x14ac:dyDescent="0.3">
      <c r="A636" s="2" t="s">
        <v>260</v>
      </c>
      <c r="B636" s="3">
        <v>14967261</v>
      </c>
      <c r="C636" s="3">
        <v>1178633623</v>
      </c>
      <c r="D636" s="3">
        <v>1193600884</v>
      </c>
    </row>
    <row r="637" spans="1:4" x14ac:dyDescent="0.3">
      <c r="A637" s="9">
        <v>2018</v>
      </c>
      <c r="B637" s="3">
        <v>3896331</v>
      </c>
      <c r="C637" s="3">
        <v>431435914</v>
      </c>
      <c r="D637" s="3">
        <v>435332245</v>
      </c>
    </row>
    <row r="638" spans="1:4" x14ac:dyDescent="0.3">
      <c r="A638" s="9">
        <v>2019</v>
      </c>
      <c r="B638" s="3">
        <v>8336102</v>
      </c>
      <c r="C638" s="3">
        <v>336243349</v>
      </c>
      <c r="D638" s="3">
        <v>344579451</v>
      </c>
    </row>
    <row r="639" spans="1:4" x14ac:dyDescent="0.3">
      <c r="A639" s="9">
        <v>2020</v>
      </c>
      <c r="B639" s="3">
        <v>2734828</v>
      </c>
      <c r="C639" s="3">
        <v>410954360</v>
      </c>
      <c r="D639" s="3">
        <v>413689188</v>
      </c>
    </row>
    <row r="640" spans="1:4" x14ac:dyDescent="0.3">
      <c r="A640" s="2" t="s">
        <v>221</v>
      </c>
      <c r="B640" s="3">
        <v>69967718</v>
      </c>
      <c r="C640" s="3">
        <v>765226711</v>
      </c>
      <c r="D640" s="3">
        <v>835194429</v>
      </c>
    </row>
    <row r="641" spans="1:4" x14ac:dyDescent="0.3">
      <c r="A641" s="9">
        <v>2018</v>
      </c>
      <c r="B641" s="3">
        <v>35638078</v>
      </c>
      <c r="C641" s="3">
        <v>331768261</v>
      </c>
      <c r="D641" s="3">
        <v>367406339</v>
      </c>
    </row>
    <row r="642" spans="1:4" x14ac:dyDescent="0.3">
      <c r="A642" s="9">
        <v>2019</v>
      </c>
      <c r="B642" s="3">
        <v>25784965</v>
      </c>
      <c r="C642" s="3">
        <v>197744839</v>
      </c>
      <c r="D642" s="3">
        <v>223529804</v>
      </c>
    </row>
    <row r="643" spans="1:4" x14ac:dyDescent="0.3">
      <c r="A643" s="9">
        <v>2020</v>
      </c>
      <c r="B643" s="3">
        <v>8544675</v>
      </c>
      <c r="C643" s="3">
        <v>235713611</v>
      </c>
      <c r="D643" s="3">
        <v>244258286</v>
      </c>
    </row>
    <row r="644" spans="1:4" x14ac:dyDescent="0.3">
      <c r="A644" s="2" t="s">
        <v>354</v>
      </c>
      <c r="B644" s="3">
        <v>28354729604</v>
      </c>
      <c r="C644" s="3">
        <v>199456500915</v>
      </c>
      <c r="D644" s="3">
        <v>227811230519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1"/>
  <sheetViews>
    <sheetView zoomScale="95" zoomScaleNormal="95" workbookViewId="0">
      <selection activeCell="B2" sqref="B2:B76"/>
    </sheetView>
  </sheetViews>
  <sheetFormatPr defaultRowHeight="14.4" x14ac:dyDescent="0.3"/>
  <cols>
    <col min="1" max="1" width="28.109375" bestFit="1" customWidth="1"/>
    <col min="2" max="2" width="19.109375" style="5" bestFit="1" customWidth="1"/>
    <col min="3" max="3" width="12" bestFit="1" customWidth="1"/>
    <col min="4" max="4" width="12" style="12" customWidth="1"/>
    <col min="5" max="5" width="12" customWidth="1"/>
    <col min="6" max="6" width="13" bestFit="1" customWidth="1"/>
    <col min="7" max="7" width="12.33203125" bestFit="1" customWidth="1"/>
    <col min="10" max="10" width="8.88671875" style="5"/>
    <col min="12" max="12" width="12.109375" customWidth="1"/>
  </cols>
  <sheetData>
    <row r="1" spans="1:13" x14ac:dyDescent="0.3">
      <c r="A1" s="4" t="s">
        <v>370</v>
      </c>
      <c r="B1" s="6" t="s">
        <v>371</v>
      </c>
      <c r="C1" s="4" t="s">
        <v>378</v>
      </c>
      <c r="D1" s="10" t="s">
        <v>379</v>
      </c>
      <c r="E1" s="4"/>
      <c r="F1" s="4"/>
      <c r="G1" s="5"/>
    </row>
    <row r="2" spans="1:13" x14ac:dyDescent="0.3">
      <c r="A2" t="s">
        <v>300</v>
      </c>
      <c r="B2" s="5">
        <f>VLOOKUP(A2,$F$2:$J$171,5, FALSE)</f>
        <v>0</v>
      </c>
      <c r="C2" s="7" t="str">
        <f>VLOOKUP(A2,$F$2:$F$171,1, FALSE)</f>
        <v>Afghanistan</v>
      </c>
      <c r="D2" s="11">
        <f>IF(A2=C2, 1, 0)</f>
        <v>1</v>
      </c>
      <c r="E2" s="7"/>
      <c r="F2" s="2" t="s">
        <v>300</v>
      </c>
      <c r="G2" s="3"/>
      <c r="H2" s="3">
        <v>245404835</v>
      </c>
      <c r="I2" s="3">
        <v>245404835</v>
      </c>
      <c r="J2" s="5">
        <f>G2/H2</f>
        <v>0</v>
      </c>
      <c r="L2" s="8">
        <f>COUNTIF(B2:B76,"&gt;0.25")/COUNT(B2:B76)</f>
        <v>0.26153846153846155</v>
      </c>
    </row>
    <row r="3" spans="1:13" x14ac:dyDescent="0.3">
      <c r="A3" t="s">
        <v>340</v>
      </c>
      <c r="B3" s="5">
        <f t="shared" ref="B3:B66" si="0">VLOOKUP(A3,$F$2:$J$171,5, FALSE)</f>
        <v>0</v>
      </c>
      <c r="C3" s="7" t="str">
        <f t="shared" ref="C3:C66" si="1">VLOOKUP(A3,$F$2:$F$171,1, FALSE)</f>
        <v>Antigua and Barbuda</v>
      </c>
      <c r="D3" s="11">
        <f t="shared" ref="D3:D66" si="2">IF(A3=C3, 1, 0)</f>
        <v>1</v>
      </c>
      <c r="E3" s="7"/>
      <c r="F3" s="2" t="s">
        <v>11</v>
      </c>
      <c r="G3" s="3">
        <v>36537996</v>
      </c>
      <c r="H3" s="3">
        <v>116100186</v>
      </c>
      <c r="I3" s="3">
        <v>152638182</v>
      </c>
      <c r="J3" s="5">
        <f t="shared" ref="J3:J66" si="3">G3/H3</f>
        <v>0.31471091700059811</v>
      </c>
    </row>
    <row r="4" spans="1:13" x14ac:dyDescent="0.3">
      <c r="A4" t="s">
        <v>32</v>
      </c>
      <c r="B4" s="5">
        <f t="shared" si="0"/>
        <v>0.49331254236204086</v>
      </c>
      <c r="C4" s="7" t="str">
        <f t="shared" si="1"/>
        <v>Armenia</v>
      </c>
      <c r="D4" s="11">
        <f t="shared" si="2"/>
        <v>1</v>
      </c>
      <c r="E4" s="7"/>
      <c r="F4" s="2" t="s">
        <v>18</v>
      </c>
      <c r="G4" s="3"/>
      <c r="H4" s="3">
        <v>479670</v>
      </c>
      <c r="I4" s="3">
        <v>479670</v>
      </c>
      <c r="J4" s="5">
        <f t="shared" si="3"/>
        <v>0</v>
      </c>
    </row>
    <row r="5" spans="1:13" x14ac:dyDescent="0.3">
      <c r="A5" t="s">
        <v>22</v>
      </c>
      <c r="B5" s="5">
        <f t="shared" si="0"/>
        <v>0.81363188125448338</v>
      </c>
      <c r="C5" s="7" t="str">
        <f t="shared" si="1"/>
        <v>Azerbaijan</v>
      </c>
      <c r="D5" s="11">
        <f t="shared" si="2"/>
        <v>1</v>
      </c>
      <c r="E5" s="7"/>
      <c r="F5" s="2" t="s">
        <v>20</v>
      </c>
      <c r="G5" s="3">
        <v>14978804</v>
      </c>
      <c r="H5" s="3">
        <v>101571596</v>
      </c>
      <c r="I5" s="3">
        <v>116550400</v>
      </c>
      <c r="J5" s="5">
        <f t="shared" si="3"/>
        <v>0.14747040107551326</v>
      </c>
    </row>
    <row r="6" spans="1:13" x14ac:dyDescent="0.3">
      <c r="A6" t="s">
        <v>359</v>
      </c>
      <c r="C6" s="7" t="e">
        <f t="shared" si="1"/>
        <v>#N/A</v>
      </c>
      <c r="D6" s="11" t="e">
        <f t="shared" si="2"/>
        <v>#N/A</v>
      </c>
      <c r="E6" s="7"/>
      <c r="F6" s="2" t="s">
        <v>340</v>
      </c>
      <c r="G6" s="3"/>
      <c r="H6" s="3">
        <v>1137403</v>
      </c>
      <c r="I6" s="3">
        <v>1137403</v>
      </c>
      <c r="J6" s="5">
        <f t="shared" si="3"/>
        <v>0</v>
      </c>
    </row>
    <row r="7" spans="1:13" x14ac:dyDescent="0.3">
      <c r="A7" t="s">
        <v>262</v>
      </c>
      <c r="B7" s="5">
        <f t="shared" si="0"/>
        <v>7.5216838173708649E-4</v>
      </c>
      <c r="C7" s="7" t="str">
        <f t="shared" si="1"/>
        <v>Barbados</v>
      </c>
      <c r="D7" s="11">
        <f t="shared" si="2"/>
        <v>1</v>
      </c>
      <c r="E7" s="7"/>
      <c r="F7" s="2" t="s">
        <v>24</v>
      </c>
      <c r="G7" s="3">
        <v>401626189</v>
      </c>
      <c r="H7" s="3">
        <v>3285035889</v>
      </c>
      <c r="I7" s="3">
        <v>3686662078</v>
      </c>
      <c r="J7" s="5">
        <f t="shared" si="3"/>
        <v>0.12225930022404087</v>
      </c>
    </row>
    <row r="8" spans="1:13" x14ac:dyDescent="0.3">
      <c r="A8" t="s">
        <v>270</v>
      </c>
      <c r="B8" s="5">
        <f t="shared" si="0"/>
        <v>0.28249122101651963</v>
      </c>
      <c r="C8" s="7" t="str">
        <f t="shared" si="1"/>
        <v>Benin</v>
      </c>
      <c r="D8" s="11">
        <f t="shared" si="2"/>
        <v>1</v>
      </c>
      <c r="E8" s="7"/>
      <c r="F8" s="2" t="s">
        <v>32</v>
      </c>
      <c r="G8" s="3">
        <v>41218027</v>
      </c>
      <c r="H8" s="3">
        <v>83553576</v>
      </c>
      <c r="I8" s="3">
        <v>124771603</v>
      </c>
      <c r="J8" s="5">
        <f t="shared" si="3"/>
        <v>0.49331254236204086</v>
      </c>
    </row>
    <row r="9" spans="1:13" x14ac:dyDescent="0.3">
      <c r="A9" t="s">
        <v>360</v>
      </c>
      <c r="C9" s="7" t="e">
        <f t="shared" si="1"/>
        <v>#N/A</v>
      </c>
      <c r="D9" s="11" t="e">
        <f t="shared" si="2"/>
        <v>#N/A</v>
      </c>
      <c r="E9" s="7"/>
      <c r="F9" s="2" t="s">
        <v>322</v>
      </c>
      <c r="G9" s="3"/>
      <c r="H9" s="3">
        <v>1998035</v>
      </c>
      <c r="I9" s="3">
        <v>1998035</v>
      </c>
      <c r="J9" s="5">
        <f t="shared" si="3"/>
        <v>0</v>
      </c>
    </row>
    <row r="10" spans="1:13" x14ac:dyDescent="0.3">
      <c r="A10" t="s">
        <v>38</v>
      </c>
      <c r="B10" s="5">
        <f t="shared" si="0"/>
        <v>8.0321267955260844E-2</v>
      </c>
      <c r="C10" s="7" t="str">
        <f t="shared" si="1"/>
        <v>Bolivia (Plurinational State of)</v>
      </c>
      <c r="D10" s="11">
        <f t="shared" si="2"/>
        <v>1</v>
      </c>
      <c r="E10" s="7"/>
      <c r="F10" s="2" t="s">
        <v>26</v>
      </c>
      <c r="G10" s="3">
        <v>150928695</v>
      </c>
      <c r="H10" s="3">
        <v>5015909607</v>
      </c>
      <c r="I10" s="3">
        <v>5166838302</v>
      </c>
      <c r="J10" s="5">
        <f t="shared" si="3"/>
        <v>3.0089995000980488E-2</v>
      </c>
    </row>
    <row r="11" spans="1:13" x14ac:dyDescent="0.3">
      <c r="A11" t="s">
        <v>42</v>
      </c>
      <c r="B11" s="5">
        <f t="shared" si="0"/>
        <v>0</v>
      </c>
      <c r="C11" s="7" t="str">
        <f t="shared" si="1"/>
        <v>Botswana</v>
      </c>
      <c r="D11" s="11">
        <f t="shared" si="2"/>
        <v>1</v>
      </c>
      <c r="E11" s="7"/>
      <c r="F11" s="2" t="s">
        <v>28</v>
      </c>
      <c r="G11" s="3">
        <v>7164386</v>
      </c>
      <c r="H11" s="3">
        <v>689021449</v>
      </c>
      <c r="I11" s="3">
        <v>696185835</v>
      </c>
      <c r="J11" s="5">
        <f t="shared" si="3"/>
        <v>1.0397914332562382E-2</v>
      </c>
    </row>
    <row r="12" spans="1:13" x14ac:dyDescent="0.3">
      <c r="A12" t="s">
        <v>252</v>
      </c>
      <c r="B12" s="5">
        <f t="shared" si="0"/>
        <v>0.1734346382307452</v>
      </c>
      <c r="C12" s="7" t="str">
        <f t="shared" si="1"/>
        <v>Burkina Faso</v>
      </c>
      <c r="D12" s="11">
        <f t="shared" si="2"/>
        <v>1</v>
      </c>
      <c r="E12" s="7"/>
      <c r="F12" s="2" t="s">
        <v>22</v>
      </c>
      <c r="G12" s="3">
        <v>248895491</v>
      </c>
      <c r="H12" s="3">
        <v>305906758</v>
      </c>
      <c r="I12" s="3">
        <v>554802249</v>
      </c>
      <c r="J12" s="5">
        <f t="shared" si="3"/>
        <v>0.81363188125448338</v>
      </c>
    </row>
    <row r="13" spans="1:13" x14ac:dyDescent="0.3">
      <c r="A13" t="s">
        <v>264</v>
      </c>
      <c r="B13" s="5">
        <f t="shared" si="0"/>
        <v>0.11002160800898904</v>
      </c>
      <c r="C13" s="7" t="str">
        <f t="shared" si="1"/>
        <v>Burundi</v>
      </c>
      <c r="D13" s="11">
        <f t="shared" si="2"/>
        <v>1</v>
      </c>
      <c r="E13" s="7"/>
      <c r="F13" s="2" t="s">
        <v>302</v>
      </c>
      <c r="G13" s="3"/>
      <c r="H13" s="3">
        <v>4034812</v>
      </c>
      <c r="I13" s="3">
        <v>4034812</v>
      </c>
      <c r="J13" s="5">
        <f t="shared" si="3"/>
        <v>0</v>
      </c>
    </row>
    <row r="14" spans="1:13" x14ac:dyDescent="0.3">
      <c r="A14" t="s">
        <v>56</v>
      </c>
      <c r="B14" s="5">
        <f t="shared" si="0"/>
        <v>2.1563190191337591E-3</v>
      </c>
      <c r="C14" s="7" t="str">
        <f t="shared" si="1"/>
        <v>Cambodia</v>
      </c>
      <c r="D14" s="11">
        <f t="shared" si="2"/>
        <v>1</v>
      </c>
      <c r="E14" s="7"/>
      <c r="F14" s="2" t="s">
        <v>30</v>
      </c>
      <c r="G14" s="3">
        <v>61669</v>
      </c>
      <c r="H14" s="3">
        <v>3646885</v>
      </c>
      <c r="I14" s="3">
        <v>3708554</v>
      </c>
      <c r="J14" s="5">
        <f t="shared" si="3"/>
        <v>1.6910047890185735E-2</v>
      </c>
      <c r="L14" s="7">
        <f>AVERAGEIF(B2:B76,"&gt;0")</f>
        <v>0.21055907987242173</v>
      </c>
    </row>
    <row r="15" spans="1:13" x14ac:dyDescent="0.3">
      <c r="A15" t="s">
        <v>306</v>
      </c>
      <c r="B15" s="5">
        <f t="shared" si="0"/>
        <v>0.31564515073237348</v>
      </c>
      <c r="C15" s="7" t="str">
        <f t="shared" si="1"/>
        <v>Cameroon</v>
      </c>
      <c r="D15" s="11">
        <f t="shared" si="2"/>
        <v>1</v>
      </c>
      <c r="E15" s="7"/>
      <c r="F15" s="2" t="s">
        <v>262</v>
      </c>
      <c r="G15" s="3">
        <v>5787</v>
      </c>
      <c r="H15" s="3">
        <v>7693756</v>
      </c>
      <c r="I15" s="3">
        <v>7699543</v>
      </c>
      <c r="J15" s="5">
        <f t="shared" si="3"/>
        <v>7.5216838173708649E-4</v>
      </c>
      <c r="L15" t="s">
        <v>372</v>
      </c>
      <c r="M15" t="s">
        <v>373</v>
      </c>
    </row>
    <row r="16" spans="1:13" x14ac:dyDescent="0.3">
      <c r="A16" t="s">
        <v>308</v>
      </c>
      <c r="B16" s="5">
        <f t="shared" si="0"/>
        <v>0.69759078674491459</v>
      </c>
      <c r="C16" s="7" t="str">
        <f t="shared" si="1"/>
        <v>Central African Rep.</v>
      </c>
      <c r="D16" s="11">
        <f t="shared" si="2"/>
        <v>1</v>
      </c>
      <c r="E16" s="7"/>
      <c r="F16" s="2" t="s">
        <v>54</v>
      </c>
      <c r="G16" s="3">
        <v>204031200</v>
      </c>
      <c r="H16" s="3">
        <v>230915200</v>
      </c>
      <c r="I16" s="3">
        <v>434946400</v>
      </c>
      <c r="J16" s="5">
        <f t="shared" si="3"/>
        <v>0.88357630853230973</v>
      </c>
      <c r="L16" s="8">
        <f>L14</f>
        <v>0.21055907987242173</v>
      </c>
      <c r="M16">
        <v>0</v>
      </c>
    </row>
    <row r="17" spans="1:13" x14ac:dyDescent="0.3">
      <c r="A17" t="s">
        <v>66</v>
      </c>
      <c r="B17" s="5">
        <f t="shared" si="0"/>
        <v>0</v>
      </c>
      <c r="C17" s="7" t="str">
        <f t="shared" si="1"/>
        <v>Comoros</v>
      </c>
      <c r="D17" s="11">
        <f t="shared" si="2"/>
        <v>1</v>
      </c>
      <c r="E17" s="7"/>
      <c r="F17" s="2" t="s">
        <v>34</v>
      </c>
      <c r="G17" s="3">
        <v>263129654</v>
      </c>
      <c r="H17" s="3">
        <v>2756035695</v>
      </c>
      <c r="I17" s="3">
        <v>3019165349</v>
      </c>
      <c r="J17" s="5">
        <f t="shared" si="3"/>
        <v>9.5473964461842725E-2</v>
      </c>
      <c r="L17" s="8">
        <f>L14</f>
        <v>0.21055907987242173</v>
      </c>
      <c r="M17">
        <v>1</v>
      </c>
    </row>
    <row r="18" spans="1:13" x14ac:dyDescent="0.3">
      <c r="A18" t="s">
        <v>68</v>
      </c>
      <c r="B18" s="5">
        <f t="shared" si="0"/>
        <v>1.9930243182406181E-2</v>
      </c>
      <c r="C18" s="7" t="str">
        <f t="shared" si="1"/>
        <v>Congo</v>
      </c>
      <c r="D18" s="11">
        <f t="shared" si="2"/>
        <v>1</v>
      </c>
      <c r="E18" s="7"/>
      <c r="F18" s="2" t="s">
        <v>46</v>
      </c>
      <c r="G18" s="3">
        <v>347899</v>
      </c>
      <c r="H18" s="3">
        <v>52764101</v>
      </c>
      <c r="I18" s="3">
        <v>53112000</v>
      </c>
      <c r="J18" s="5">
        <f t="shared" si="3"/>
        <v>6.5934791535631398E-3</v>
      </c>
    </row>
    <row r="19" spans="1:13" x14ac:dyDescent="0.3">
      <c r="A19" t="s">
        <v>358</v>
      </c>
      <c r="B19" s="5">
        <f>VLOOKUP(A19,$F$2:$J$171,5, FALSE)</f>
        <v>0.25048347736573195</v>
      </c>
      <c r="C19" s="7" t="str">
        <f>VLOOKUP(A19,$F$2:$F$171,1, FALSE)</f>
        <v>Côte d'Ivoire</v>
      </c>
      <c r="D19" s="11">
        <f>IF(A19=C19, 1, 0)</f>
        <v>1</v>
      </c>
      <c r="E19" s="7"/>
      <c r="F19" s="2" t="s">
        <v>270</v>
      </c>
      <c r="G19" s="3">
        <v>74128423</v>
      </c>
      <c r="H19" s="3">
        <v>262409652</v>
      </c>
      <c r="I19" s="3">
        <v>336538075</v>
      </c>
      <c r="J19" s="5">
        <f t="shared" si="3"/>
        <v>0.28249122101651963</v>
      </c>
    </row>
    <row r="20" spans="1:13" x14ac:dyDescent="0.3">
      <c r="A20" t="s">
        <v>361</v>
      </c>
      <c r="C20" s="7" t="e">
        <f t="shared" si="1"/>
        <v>#N/A</v>
      </c>
      <c r="D20" s="11" t="e">
        <f t="shared" si="2"/>
        <v>#N/A</v>
      </c>
      <c r="E20" s="7"/>
      <c r="F20" s="2" t="s">
        <v>36</v>
      </c>
      <c r="G20" s="3"/>
      <c r="H20" s="3">
        <v>2074464</v>
      </c>
      <c r="I20" s="3">
        <v>2074464</v>
      </c>
      <c r="J20" s="5">
        <f t="shared" si="3"/>
        <v>0</v>
      </c>
    </row>
    <row r="21" spans="1:13" x14ac:dyDescent="0.3">
      <c r="A21" s="2" t="s">
        <v>310</v>
      </c>
      <c r="B21" s="5">
        <f t="shared" si="0"/>
        <v>0.2711720528398342</v>
      </c>
      <c r="C21" s="7" t="str">
        <f t="shared" si="1"/>
        <v>Dem. Rep. of the Congo</v>
      </c>
      <c r="D21" s="11">
        <f t="shared" si="2"/>
        <v>1</v>
      </c>
      <c r="E21" s="7"/>
      <c r="F21" s="2" t="s">
        <v>38</v>
      </c>
      <c r="G21" s="3">
        <v>13007903</v>
      </c>
      <c r="H21" s="3">
        <v>161948427</v>
      </c>
      <c r="I21" s="3">
        <v>174956330</v>
      </c>
      <c r="J21" s="5">
        <f t="shared" si="3"/>
        <v>8.0321267955260844E-2</v>
      </c>
    </row>
    <row r="22" spans="1:13" x14ac:dyDescent="0.3">
      <c r="A22" t="s">
        <v>362</v>
      </c>
      <c r="C22" s="7" t="e">
        <f t="shared" si="1"/>
        <v>#N/A</v>
      </c>
      <c r="D22" s="11" t="e">
        <f t="shared" si="2"/>
        <v>#N/A</v>
      </c>
      <c r="E22" s="7"/>
      <c r="F22" s="2" t="s">
        <v>40</v>
      </c>
      <c r="G22" s="3">
        <v>13421650</v>
      </c>
      <c r="H22" s="3">
        <v>118749286</v>
      </c>
      <c r="I22" s="3">
        <v>132170936</v>
      </c>
      <c r="J22" s="5">
        <f t="shared" si="3"/>
        <v>0.11302510063092085</v>
      </c>
    </row>
    <row r="23" spans="1:13" x14ac:dyDescent="0.3">
      <c r="A23" s="2" t="s">
        <v>80</v>
      </c>
      <c r="B23" s="5">
        <f t="shared" si="0"/>
        <v>0.15767876977573553</v>
      </c>
      <c r="C23" s="7" t="str">
        <f t="shared" si="1"/>
        <v>Dominican Rep.</v>
      </c>
      <c r="D23" s="11">
        <f t="shared" si="2"/>
        <v>1</v>
      </c>
      <c r="E23" s="7"/>
      <c r="F23" s="2" t="s">
        <v>42</v>
      </c>
      <c r="G23" s="3"/>
      <c r="H23" s="3">
        <v>62601705</v>
      </c>
      <c r="I23" s="3">
        <v>62601705</v>
      </c>
      <c r="J23" s="5">
        <f t="shared" si="3"/>
        <v>0</v>
      </c>
    </row>
    <row r="24" spans="1:13" x14ac:dyDescent="0.3">
      <c r="A24" t="s">
        <v>336</v>
      </c>
      <c r="B24" s="5">
        <f t="shared" si="0"/>
        <v>9.3199195394343577E-3</v>
      </c>
      <c r="C24" s="7" t="str">
        <f t="shared" si="1"/>
        <v>Egypt</v>
      </c>
      <c r="D24" s="11">
        <f t="shared" si="2"/>
        <v>1</v>
      </c>
      <c r="E24" s="7"/>
      <c r="F24" s="2" t="s">
        <v>44</v>
      </c>
      <c r="G24" s="3">
        <v>6327294886</v>
      </c>
      <c r="H24" s="3">
        <v>27860348729</v>
      </c>
      <c r="I24" s="3">
        <v>34187643615</v>
      </c>
      <c r="J24" s="5">
        <f t="shared" si="3"/>
        <v>0.22710752645439364</v>
      </c>
    </row>
    <row r="25" spans="1:13" x14ac:dyDescent="0.3">
      <c r="A25" t="s">
        <v>84</v>
      </c>
      <c r="B25" s="5">
        <f t="shared" si="0"/>
        <v>0.27048391803670446</v>
      </c>
      <c r="C25" s="7" t="str">
        <f t="shared" si="1"/>
        <v>El Salvador</v>
      </c>
      <c r="D25" s="11">
        <f t="shared" si="2"/>
        <v>1</v>
      </c>
      <c r="E25" s="7"/>
      <c r="F25" s="2" t="s">
        <v>48</v>
      </c>
      <c r="G25" s="3"/>
      <c r="H25" s="3">
        <v>6209456</v>
      </c>
      <c r="I25" s="3">
        <v>6209456</v>
      </c>
      <c r="J25" s="5">
        <f t="shared" si="3"/>
        <v>0</v>
      </c>
    </row>
    <row r="26" spans="1:13" x14ac:dyDescent="0.3">
      <c r="A26" t="s">
        <v>227</v>
      </c>
      <c r="B26" s="5">
        <f t="shared" si="0"/>
        <v>0</v>
      </c>
      <c r="C26" s="7" t="str">
        <f t="shared" si="1"/>
        <v>Eswatini</v>
      </c>
      <c r="D26" s="11">
        <f t="shared" si="2"/>
        <v>1</v>
      </c>
      <c r="E26" s="7"/>
      <c r="F26" s="2" t="s">
        <v>50</v>
      </c>
      <c r="G26" s="3">
        <v>96057658</v>
      </c>
      <c r="H26" s="3">
        <v>842938266</v>
      </c>
      <c r="I26" s="3">
        <v>938995924</v>
      </c>
      <c r="J26" s="5">
        <f t="shared" si="3"/>
        <v>0.113955744891999</v>
      </c>
    </row>
    <row r="27" spans="1:13" x14ac:dyDescent="0.3">
      <c r="A27" t="s">
        <v>272</v>
      </c>
      <c r="B27" s="5">
        <f t="shared" si="0"/>
        <v>1.2026855449208184E-2</v>
      </c>
      <c r="C27" s="7" t="str">
        <f t="shared" si="1"/>
        <v>Ethiopia</v>
      </c>
      <c r="D27" s="11">
        <f t="shared" si="2"/>
        <v>1</v>
      </c>
      <c r="E27" s="7"/>
      <c r="F27" s="2" t="s">
        <v>252</v>
      </c>
      <c r="G27" s="3">
        <v>37346736</v>
      </c>
      <c r="H27" s="3">
        <v>215336085</v>
      </c>
      <c r="I27" s="3">
        <v>252682821</v>
      </c>
      <c r="J27" s="5">
        <f t="shared" si="3"/>
        <v>0.1734346382307452</v>
      </c>
    </row>
    <row r="28" spans="1:13" x14ac:dyDescent="0.3">
      <c r="A28" t="s">
        <v>363</v>
      </c>
      <c r="C28" s="7" t="e">
        <f t="shared" si="1"/>
        <v>#N/A</v>
      </c>
      <c r="D28" s="11" t="e">
        <f t="shared" si="2"/>
        <v>#N/A</v>
      </c>
      <c r="E28" s="7"/>
      <c r="F28" s="2" t="s">
        <v>264</v>
      </c>
      <c r="G28" s="3">
        <v>10773335</v>
      </c>
      <c r="H28" s="3">
        <v>97920174</v>
      </c>
      <c r="I28" s="3">
        <v>108693509</v>
      </c>
      <c r="J28" s="5">
        <f t="shared" si="3"/>
        <v>0.11002160800898904</v>
      </c>
    </row>
    <row r="29" spans="1:13" x14ac:dyDescent="0.3">
      <c r="A29" t="s">
        <v>312</v>
      </c>
      <c r="B29" s="5">
        <f t="shared" si="0"/>
        <v>4.8710308308842515E-2</v>
      </c>
      <c r="C29" s="7" t="str">
        <f t="shared" si="1"/>
        <v>Gambia</v>
      </c>
      <c r="D29" s="11">
        <f t="shared" si="2"/>
        <v>1</v>
      </c>
      <c r="E29" s="7"/>
      <c r="F29" t="s">
        <v>358</v>
      </c>
      <c r="G29" s="3">
        <v>56623314</v>
      </c>
      <c r="H29" s="3">
        <v>226056084</v>
      </c>
      <c r="I29" s="3">
        <v>282679398</v>
      </c>
      <c r="J29" s="5">
        <f t="shared" si="3"/>
        <v>0.25048347736573195</v>
      </c>
    </row>
    <row r="30" spans="1:13" x14ac:dyDescent="0.3">
      <c r="A30" t="s">
        <v>98</v>
      </c>
      <c r="B30" s="5">
        <f t="shared" si="0"/>
        <v>0.28752790590313321</v>
      </c>
      <c r="C30" s="7" t="str">
        <f t="shared" si="1"/>
        <v>Ghana</v>
      </c>
      <c r="D30" s="11">
        <f t="shared" si="2"/>
        <v>1</v>
      </c>
      <c r="E30" s="7"/>
      <c r="F30" s="2" t="s">
        <v>266</v>
      </c>
      <c r="G30" s="3"/>
      <c r="H30" s="3">
        <v>1470938</v>
      </c>
      <c r="I30" s="3">
        <v>1470938</v>
      </c>
      <c r="J30" s="5">
        <f t="shared" si="3"/>
        <v>0</v>
      </c>
    </row>
    <row r="31" spans="1:13" x14ac:dyDescent="0.3">
      <c r="A31" t="s">
        <v>316</v>
      </c>
      <c r="B31" s="5">
        <f t="shared" si="0"/>
        <v>0</v>
      </c>
      <c r="C31" s="7" t="str">
        <f t="shared" si="1"/>
        <v>Grenada</v>
      </c>
      <c r="D31" s="11">
        <f t="shared" si="2"/>
        <v>1</v>
      </c>
      <c r="E31" s="7"/>
      <c r="F31" s="2" t="s">
        <v>56</v>
      </c>
      <c r="G31" s="3">
        <v>1397582</v>
      </c>
      <c r="H31" s="3">
        <v>648133225</v>
      </c>
      <c r="I31" s="3">
        <v>649530807</v>
      </c>
      <c r="J31" s="5">
        <f t="shared" si="3"/>
        <v>2.1563190191337591E-3</v>
      </c>
    </row>
    <row r="32" spans="1:13" x14ac:dyDescent="0.3">
      <c r="A32" t="s">
        <v>364</v>
      </c>
      <c r="C32" s="7" t="e">
        <f t="shared" si="1"/>
        <v>#N/A</v>
      </c>
      <c r="D32" s="11" t="e">
        <f t="shared" si="2"/>
        <v>#N/A</v>
      </c>
      <c r="E32" s="7"/>
      <c r="F32" s="2" t="s">
        <v>306</v>
      </c>
      <c r="G32" s="3">
        <v>22325894</v>
      </c>
      <c r="H32" s="3">
        <v>70730990</v>
      </c>
      <c r="I32" s="3">
        <v>93056884</v>
      </c>
      <c r="J32" s="5">
        <f t="shared" si="3"/>
        <v>0.31564515073237348</v>
      </c>
    </row>
    <row r="33" spans="1:10" x14ac:dyDescent="0.3">
      <c r="A33" t="s">
        <v>106</v>
      </c>
      <c r="B33" s="5">
        <f t="shared" si="0"/>
        <v>0.48866971932491526</v>
      </c>
      <c r="C33" s="7" t="str">
        <f t="shared" si="1"/>
        <v>Honduras</v>
      </c>
      <c r="D33" s="11">
        <f t="shared" si="2"/>
        <v>1</v>
      </c>
      <c r="E33" s="7"/>
      <c r="F33" s="2" t="s">
        <v>58</v>
      </c>
      <c r="G33" s="3">
        <v>484706018</v>
      </c>
      <c r="H33" s="3">
        <v>4411936746</v>
      </c>
      <c r="I33" s="3">
        <v>4896642764</v>
      </c>
      <c r="J33" s="5">
        <f t="shared" si="3"/>
        <v>0.1098624132450334</v>
      </c>
    </row>
    <row r="34" spans="1:10" x14ac:dyDescent="0.3">
      <c r="A34" t="s">
        <v>209</v>
      </c>
      <c r="B34" s="5">
        <f t="shared" si="0"/>
        <v>7.1141910823234095E-2</v>
      </c>
      <c r="C34" s="7" t="str">
        <f t="shared" si="1"/>
        <v>India</v>
      </c>
      <c r="D34" s="11">
        <f t="shared" si="2"/>
        <v>1</v>
      </c>
      <c r="E34" s="7"/>
      <c r="F34" s="2" t="s">
        <v>288</v>
      </c>
      <c r="G34" s="3"/>
      <c r="H34" s="3">
        <v>1472361</v>
      </c>
      <c r="I34" s="3">
        <v>1472361</v>
      </c>
      <c r="J34" s="5">
        <f t="shared" si="3"/>
        <v>0</v>
      </c>
    </row>
    <row r="35" spans="1:10" x14ac:dyDescent="0.3">
      <c r="A35" t="s">
        <v>126</v>
      </c>
      <c r="B35" s="5">
        <f t="shared" si="0"/>
        <v>2.49230297750625E-3</v>
      </c>
      <c r="C35" s="7" t="str">
        <f t="shared" si="1"/>
        <v>Jamaica</v>
      </c>
      <c r="D35" s="11">
        <f t="shared" si="2"/>
        <v>1</v>
      </c>
      <c r="E35" s="7"/>
      <c r="F35" s="2" t="s">
        <v>308</v>
      </c>
      <c r="G35" s="3">
        <v>221333</v>
      </c>
      <c r="H35" s="3">
        <v>317282</v>
      </c>
      <c r="I35" s="3">
        <v>538615</v>
      </c>
      <c r="J35" s="5">
        <f t="shared" si="3"/>
        <v>0.69759078674491459</v>
      </c>
    </row>
    <row r="36" spans="1:10" x14ac:dyDescent="0.3">
      <c r="A36" t="s">
        <v>132</v>
      </c>
      <c r="B36" s="5">
        <f t="shared" si="0"/>
        <v>5.7503917380577431E-3</v>
      </c>
      <c r="C36" s="7" t="str">
        <f t="shared" si="1"/>
        <v>Jordan</v>
      </c>
      <c r="D36" s="11">
        <f t="shared" si="2"/>
        <v>1</v>
      </c>
      <c r="E36" s="7"/>
      <c r="F36" s="2" t="s">
        <v>60</v>
      </c>
      <c r="G36" s="3">
        <v>63674178</v>
      </c>
      <c r="H36" s="3">
        <v>1293995372</v>
      </c>
      <c r="I36" s="3">
        <v>1357669550</v>
      </c>
      <c r="J36" s="5">
        <f t="shared" si="3"/>
        <v>4.9207423285900283E-2</v>
      </c>
    </row>
    <row r="37" spans="1:10" x14ac:dyDescent="0.3">
      <c r="A37" t="s">
        <v>130</v>
      </c>
      <c r="B37" s="5">
        <f t="shared" si="0"/>
        <v>0.72867746187956217</v>
      </c>
      <c r="C37" s="7" t="str">
        <f t="shared" si="1"/>
        <v>Kazakhstan</v>
      </c>
      <c r="D37" s="11">
        <f t="shared" si="2"/>
        <v>1</v>
      </c>
      <c r="E37" s="7"/>
      <c r="F37" s="2" t="s">
        <v>62</v>
      </c>
      <c r="G37" s="3">
        <v>1935801190</v>
      </c>
      <c r="H37" s="3">
        <v>9181779710</v>
      </c>
      <c r="I37" s="3">
        <v>11117580900</v>
      </c>
      <c r="J37" s="5">
        <f t="shared" si="3"/>
        <v>0.21083071595495728</v>
      </c>
    </row>
    <row r="38" spans="1:10" x14ac:dyDescent="0.3">
      <c r="A38" t="s">
        <v>278</v>
      </c>
      <c r="B38" s="5">
        <f t="shared" si="0"/>
        <v>0.1752635066129708</v>
      </c>
      <c r="C38" s="7" t="str">
        <f t="shared" si="1"/>
        <v>Kenya</v>
      </c>
      <c r="D38" s="11">
        <f t="shared" si="2"/>
        <v>1</v>
      </c>
      <c r="E38" s="7"/>
      <c r="F38" s="2" t="s">
        <v>108</v>
      </c>
      <c r="G38" s="3"/>
      <c r="H38" s="3">
        <v>29624632</v>
      </c>
      <c r="I38" s="3">
        <v>29624632</v>
      </c>
      <c r="J38" s="5">
        <f t="shared" si="3"/>
        <v>0</v>
      </c>
    </row>
    <row r="39" spans="1:10" x14ac:dyDescent="0.3">
      <c r="A39" t="s">
        <v>290</v>
      </c>
      <c r="B39" s="5">
        <f t="shared" si="0"/>
        <v>0</v>
      </c>
      <c r="C39" s="7" t="str">
        <f t="shared" si="1"/>
        <v>Kiribati</v>
      </c>
      <c r="D39" s="11">
        <f t="shared" si="2"/>
        <v>1</v>
      </c>
      <c r="E39" s="7"/>
      <c r="F39" s="2" t="s">
        <v>150</v>
      </c>
      <c r="G39" s="3"/>
      <c r="H39" s="3">
        <v>811804</v>
      </c>
      <c r="I39" s="3">
        <v>811804</v>
      </c>
      <c r="J39" s="5">
        <f t="shared" si="3"/>
        <v>0</v>
      </c>
    </row>
    <row r="40" spans="1:10" x14ac:dyDescent="0.3">
      <c r="A40" t="s">
        <v>138</v>
      </c>
      <c r="B40" s="5">
        <f t="shared" si="0"/>
        <v>0.36491513911162904</v>
      </c>
      <c r="C40" s="7" t="str">
        <f t="shared" si="1"/>
        <v>Kyrgyzstan</v>
      </c>
      <c r="D40" s="11">
        <f t="shared" si="2"/>
        <v>1</v>
      </c>
      <c r="E40" s="7"/>
      <c r="F40" s="2" t="s">
        <v>64</v>
      </c>
      <c r="G40" s="3">
        <v>411863180</v>
      </c>
      <c r="H40" s="3">
        <v>2009910100</v>
      </c>
      <c r="I40" s="3">
        <v>2421773280</v>
      </c>
      <c r="J40" s="5">
        <f t="shared" si="3"/>
        <v>0.20491621988466052</v>
      </c>
    </row>
    <row r="41" spans="1:10" x14ac:dyDescent="0.3">
      <c r="A41" t="s">
        <v>152</v>
      </c>
      <c r="B41" s="5">
        <f t="shared" si="0"/>
        <v>0</v>
      </c>
      <c r="C41" s="7" t="str">
        <f t="shared" si="1"/>
        <v>Madagascar</v>
      </c>
      <c r="D41" s="11">
        <f t="shared" si="2"/>
        <v>1</v>
      </c>
      <c r="E41" s="7"/>
      <c r="F41" s="2" t="s">
        <v>66</v>
      </c>
      <c r="G41" s="3"/>
      <c r="H41" s="3">
        <v>973767</v>
      </c>
      <c r="I41" s="3">
        <v>973767</v>
      </c>
      <c r="J41" s="5">
        <f t="shared" si="3"/>
        <v>0</v>
      </c>
    </row>
    <row r="42" spans="1:10" x14ac:dyDescent="0.3">
      <c r="A42" t="s">
        <v>280</v>
      </c>
      <c r="B42" s="5">
        <f t="shared" si="0"/>
        <v>6.4877461700990945E-3</v>
      </c>
      <c r="C42" s="7" t="str">
        <f t="shared" si="1"/>
        <v>Malawi</v>
      </c>
      <c r="D42" s="11">
        <f t="shared" si="2"/>
        <v>1</v>
      </c>
      <c r="E42" s="7"/>
      <c r="F42" s="2" t="s">
        <v>68</v>
      </c>
      <c r="G42" s="3">
        <v>206220</v>
      </c>
      <c r="H42" s="3">
        <v>10347089</v>
      </c>
      <c r="I42" s="3">
        <v>10553309</v>
      </c>
      <c r="J42" s="5">
        <f t="shared" si="3"/>
        <v>1.9930243182406181E-2</v>
      </c>
    </row>
    <row r="43" spans="1:10" x14ac:dyDescent="0.3">
      <c r="A43" t="s">
        <v>156</v>
      </c>
      <c r="B43" s="5">
        <f t="shared" si="0"/>
        <v>0</v>
      </c>
      <c r="C43" s="7" t="str">
        <f t="shared" si="1"/>
        <v>Maldives</v>
      </c>
      <c r="D43" s="11">
        <f t="shared" si="2"/>
        <v>1</v>
      </c>
      <c r="E43" s="7"/>
      <c r="F43" s="2" t="s">
        <v>70</v>
      </c>
      <c r="G43" s="3">
        <v>151169281</v>
      </c>
      <c r="H43" s="3">
        <v>500728412</v>
      </c>
      <c r="I43" s="3">
        <v>651897693</v>
      </c>
      <c r="J43" s="5">
        <f t="shared" si="3"/>
        <v>0.30189874865738597</v>
      </c>
    </row>
    <row r="44" spans="1:10" x14ac:dyDescent="0.3">
      <c r="A44" t="s">
        <v>158</v>
      </c>
      <c r="B44" s="5">
        <f t="shared" si="0"/>
        <v>0.13854967384020633</v>
      </c>
      <c r="C44" s="7" t="str">
        <f t="shared" si="1"/>
        <v>Mali</v>
      </c>
      <c r="D44" s="11">
        <f t="shared" si="2"/>
        <v>1</v>
      </c>
      <c r="E44" s="7"/>
      <c r="F44" s="2" t="s">
        <v>72</v>
      </c>
      <c r="G44" s="3">
        <v>38177981</v>
      </c>
      <c r="H44" s="3">
        <v>354475980</v>
      </c>
      <c r="I44" s="3">
        <v>392653961</v>
      </c>
      <c r="J44" s="5">
        <f t="shared" si="3"/>
        <v>0.10770258960846939</v>
      </c>
    </row>
    <row r="45" spans="1:10" x14ac:dyDescent="0.3">
      <c r="A45" t="s">
        <v>292</v>
      </c>
      <c r="B45" s="5">
        <f t="shared" si="0"/>
        <v>2.6304273456702505E-2</v>
      </c>
      <c r="C45" s="7" t="str">
        <f t="shared" si="1"/>
        <v>Mauritania</v>
      </c>
      <c r="D45" s="11">
        <f t="shared" si="2"/>
        <v>1</v>
      </c>
      <c r="E45" s="7"/>
      <c r="F45" s="2" t="s">
        <v>74</v>
      </c>
      <c r="G45" s="3">
        <v>72993</v>
      </c>
      <c r="H45" s="3">
        <v>61884547</v>
      </c>
      <c r="I45" s="3">
        <v>61957540</v>
      </c>
      <c r="J45" s="5">
        <f t="shared" si="3"/>
        <v>1.1795028571510752E-3</v>
      </c>
    </row>
    <row r="46" spans="1:10" x14ac:dyDescent="0.3">
      <c r="A46" t="s">
        <v>162</v>
      </c>
      <c r="B46" s="5">
        <f t="shared" si="0"/>
        <v>1.0106887611354268E-2</v>
      </c>
      <c r="C46" s="7" t="str">
        <f t="shared" si="1"/>
        <v>Mauritius</v>
      </c>
      <c r="D46" s="11">
        <f t="shared" si="2"/>
        <v>1</v>
      </c>
      <c r="E46" s="7"/>
      <c r="F46" s="2" t="s">
        <v>76</v>
      </c>
      <c r="G46" s="3">
        <v>67774048</v>
      </c>
      <c r="H46" s="3">
        <v>1032380943</v>
      </c>
      <c r="I46" s="3">
        <v>1100154991</v>
      </c>
      <c r="J46" s="5">
        <f t="shared" si="3"/>
        <v>6.5648294323464668E-2</v>
      </c>
    </row>
    <row r="47" spans="1:10" x14ac:dyDescent="0.3">
      <c r="A47" t="s">
        <v>165</v>
      </c>
      <c r="B47" s="5">
        <f t="shared" si="0"/>
        <v>0.89985347864796683</v>
      </c>
      <c r="C47" s="7" t="str">
        <f t="shared" si="1"/>
        <v>Mongolia</v>
      </c>
      <c r="D47" s="11">
        <f t="shared" si="2"/>
        <v>1</v>
      </c>
      <c r="E47" s="7"/>
      <c r="F47" s="2" t="s">
        <v>310</v>
      </c>
      <c r="G47" s="3">
        <v>55883234</v>
      </c>
      <c r="H47" s="3">
        <v>206080359</v>
      </c>
      <c r="I47" s="3">
        <v>261963593</v>
      </c>
      <c r="J47" s="5">
        <f t="shared" si="3"/>
        <v>0.2711720528398342</v>
      </c>
    </row>
    <row r="48" spans="1:10" x14ac:dyDescent="0.3">
      <c r="A48" t="s">
        <v>169</v>
      </c>
      <c r="B48" s="5">
        <f t="shared" si="0"/>
        <v>0.23300828914538088</v>
      </c>
      <c r="C48" s="7" t="str">
        <f t="shared" si="1"/>
        <v>Morocco</v>
      </c>
      <c r="D48" s="11">
        <f t="shared" si="2"/>
        <v>1</v>
      </c>
      <c r="E48" s="7"/>
      <c r="F48" s="2" t="s">
        <v>78</v>
      </c>
      <c r="G48" s="3">
        <v>116042966</v>
      </c>
      <c r="H48" s="3">
        <v>849623859</v>
      </c>
      <c r="I48" s="3">
        <v>965666825</v>
      </c>
      <c r="J48" s="5">
        <f t="shared" si="3"/>
        <v>0.13658157638908772</v>
      </c>
    </row>
    <row r="49" spans="1:10" x14ac:dyDescent="0.3">
      <c r="A49" t="s">
        <v>175</v>
      </c>
      <c r="B49" s="5">
        <f t="shared" si="0"/>
        <v>5.1078690544912077E-2</v>
      </c>
      <c r="C49" s="7" t="str">
        <f t="shared" si="1"/>
        <v>Namibia</v>
      </c>
      <c r="D49" s="11">
        <f t="shared" si="2"/>
        <v>1</v>
      </c>
      <c r="E49" s="7"/>
      <c r="F49" s="2" t="s">
        <v>80</v>
      </c>
      <c r="G49" s="3">
        <v>62382069</v>
      </c>
      <c r="H49" s="3">
        <v>395627573</v>
      </c>
      <c r="I49" s="3">
        <v>458009642</v>
      </c>
      <c r="J49" s="5">
        <f t="shared" si="3"/>
        <v>0.15767876977573553</v>
      </c>
    </row>
    <row r="50" spans="1:10" x14ac:dyDescent="0.3">
      <c r="A50" t="s">
        <v>282</v>
      </c>
      <c r="B50" s="5">
        <f t="shared" si="0"/>
        <v>0</v>
      </c>
      <c r="C50" s="7" t="str">
        <f t="shared" si="1"/>
        <v>Nepal</v>
      </c>
      <c r="D50" s="11">
        <f t="shared" si="2"/>
        <v>1</v>
      </c>
      <c r="E50" s="7"/>
      <c r="F50" s="2" t="s">
        <v>82</v>
      </c>
      <c r="G50" s="3">
        <v>363687704</v>
      </c>
      <c r="H50" s="3">
        <v>989854578</v>
      </c>
      <c r="I50" s="3">
        <v>1353542282</v>
      </c>
      <c r="J50" s="5">
        <f t="shared" si="3"/>
        <v>0.36741528713725868</v>
      </c>
    </row>
    <row r="51" spans="1:10" x14ac:dyDescent="0.3">
      <c r="A51" t="s">
        <v>181</v>
      </c>
      <c r="B51" s="5">
        <f t="shared" si="0"/>
        <v>0.34057950248811758</v>
      </c>
      <c r="C51" s="7" t="str">
        <f t="shared" si="1"/>
        <v>Nicaragua</v>
      </c>
      <c r="D51" s="11">
        <f t="shared" si="2"/>
        <v>1</v>
      </c>
      <c r="E51" s="7"/>
      <c r="F51" s="2" t="s">
        <v>336</v>
      </c>
      <c r="G51" s="3">
        <v>5340603</v>
      </c>
      <c r="H51" s="3">
        <v>573031020</v>
      </c>
      <c r="I51" s="3">
        <v>578371623</v>
      </c>
      <c r="J51" s="5">
        <f t="shared" si="3"/>
        <v>9.3199195394343577E-3</v>
      </c>
    </row>
    <row r="52" spans="1:10" x14ac:dyDescent="0.3">
      <c r="A52" t="s">
        <v>183</v>
      </c>
      <c r="B52" s="5">
        <f t="shared" si="0"/>
        <v>0.15551037804161402</v>
      </c>
      <c r="C52" s="7" t="str">
        <f t="shared" si="1"/>
        <v>Niger</v>
      </c>
      <c r="D52" s="11">
        <f t="shared" si="2"/>
        <v>1</v>
      </c>
      <c r="E52" s="7"/>
      <c r="F52" s="2" t="s">
        <v>84</v>
      </c>
      <c r="G52" s="3">
        <v>58819597</v>
      </c>
      <c r="H52" s="3">
        <v>217460607</v>
      </c>
      <c r="I52" s="3">
        <v>276280204</v>
      </c>
      <c r="J52" s="5">
        <f t="shared" si="3"/>
        <v>0.27048391803670446</v>
      </c>
    </row>
    <row r="53" spans="1:10" x14ac:dyDescent="0.3">
      <c r="A53" t="s">
        <v>245</v>
      </c>
      <c r="B53" s="5">
        <f t="shared" si="0"/>
        <v>0.20929884917605829</v>
      </c>
      <c r="C53" s="7" t="str">
        <f t="shared" si="1"/>
        <v>North Macedonia</v>
      </c>
      <c r="D53" s="11">
        <f t="shared" si="2"/>
        <v>1</v>
      </c>
      <c r="E53" s="7"/>
      <c r="F53" s="2" t="s">
        <v>86</v>
      </c>
      <c r="G53" s="3">
        <v>370525973</v>
      </c>
      <c r="H53" s="3">
        <v>543391580</v>
      </c>
      <c r="I53" s="3">
        <v>913917553</v>
      </c>
      <c r="J53" s="5">
        <f t="shared" si="3"/>
        <v>0.68187654471937165</v>
      </c>
    </row>
    <row r="54" spans="1:10" x14ac:dyDescent="0.3">
      <c r="A54" t="s">
        <v>189</v>
      </c>
      <c r="B54" s="5">
        <f t="shared" si="0"/>
        <v>4.2235901353037588E-3</v>
      </c>
      <c r="C54" s="7" t="str">
        <f t="shared" si="1"/>
        <v>Pakistan</v>
      </c>
      <c r="D54" s="11">
        <f t="shared" si="2"/>
        <v>1</v>
      </c>
      <c r="E54" s="7"/>
      <c r="F54" s="2" t="s">
        <v>227</v>
      </c>
      <c r="G54" s="3"/>
      <c r="H54" s="3">
        <v>66891471</v>
      </c>
      <c r="I54" s="3">
        <v>66891471</v>
      </c>
      <c r="J54" s="5">
        <f t="shared" si="3"/>
        <v>0</v>
      </c>
    </row>
    <row r="55" spans="1:10" x14ac:dyDescent="0.3">
      <c r="A55" t="s">
        <v>195</v>
      </c>
      <c r="B55" s="5">
        <f t="shared" si="0"/>
        <v>0.42441754103128415</v>
      </c>
      <c r="C55" s="7" t="str">
        <f t="shared" si="1"/>
        <v>Peru</v>
      </c>
      <c r="D55" s="11">
        <f t="shared" si="2"/>
        <v>1</v>
      </c>
      <c r="E55" s="7"/>
      <c r="F55" s="2" t="s">
        <v>272</v>
      </c>
      <c r="G55" s="3">
        <v>17216150</v>
      </c>
      <c r="H55" s="3">
        <v>1431475590</v>
      </c>
      <c r="I55" s="3">
        <v>1448691740</v>
      </c>
      <c r="J55" s="5">
        <f t="shared" si="3"/>
        <v>1.2026855449208184E-2</v>
      </c>
    </row>
    <row r="56" spans="1:10" x14ac:dyDescent="0.3">
      <c r="A56" s="2" t="s">
        <v>294</v>
      </c>
      <c r="B56" s="5">
        <f t="shared" si="0"/>
        <v>0.71480698617102534</v>
      </c>
      <c r="C56" s="7" t="str">
        <f t="shared" si="1"/>
        <v>Rep. of Moldova</v>
      </c>
      <c r="D56" s="11">
        <f t="shared" si="2"/>
        <v>1</v>
      </c>
      <c r="E56" s="7"/>
      <c r="F56" s="2" t="s">
        <v>88</v>
      </c>
      <c r="G56" s="3"/>
      <c r="H56" s="3">
        <v>24600569</v>
      </c>
      <c r="I56" s="3">
        <v>24600569</v>
      </c>
      <c r="J56" s="5">
        <f t="shared" si="3"/>
        <v>0</v>
      </c>
    </row>
    <row r="57" spans="1:10" x14ac:dyDescent="0.3">
      <c r="A57" t="s">
        <v>203</v>
      </c>
      <c r="B57" s="5">
        <f t="shared" si="0"/>
        <v>0.15749381872066387</v>
      </c>
      <c r="C57" s="7" t="str">
        <f t="shared" si="1"/>
        <v>Rwanda</v>
      </c>
      <c r="D57" s="11">
        <f t="shared" si="2"/>
        <v>1</v>
      </c>
      <c r="E57" s="7"/>
      <c r="F57" s="2" t="s">
        <v>90</v>
      </c>
      <c r="G57" s="3">
        <v>431295004</v>
      </c>
      <c r="H57" s="3">
        <v>610709117</v>
      </c>
      <c r="I57" s="3">
        <v>1042004121</v>
      </c>
      <c r="J57" s="5">
        <f t="shared" si="3"/>
        <v>0.70622001865415085</v>
      </c>
    </row>
    <row r="58" spans="1:10" x14ac:dyDescent="0.3">
      <c r="A58" t="s">
        <v>365</v>
      </c>
      <c r="C58" s="7" t="e">
        <f t="shared" si="1"/>
        <v>#N/A</v>
      </c>
      <c r="D58" s="11" t="e">
        <f t="shared" si="2"/>
        <v>#N/A</v>
      </c>
      <c r="E58" s="7"/>
      <c r="F58" s="2" t="s">
        <v>92</v>
      </c>
      <c r="G58" s="3">
        <v>414827821</v>
      </c>
      <c r="H58" s="3">
        <v>6089543910</v>
      </c>
      <c r="I58" s="3">
        <v>6504371731</v>
      </c>
      <c r="J58" s="5">
        <f t="shared" si="3"/>
        <v>6.8121328482217969E-2</v>
      </c>
    </row>
    <row r="59" spans="1:10" x14ac:dyDescent="0.3">
      <c r="A59" t="s">
        <v>326</v>
      </c>
      <c r="B59" s="5">
        <f t="shared" si="0"/>
        <v>0</v>
      </c>
      <c r="C59" s="7" t="str">
        <f t="shared" si="1"/>
        <v>Saint Lucia</v>
      </c>
      <c r="D59" s="11">
        <f t="shared" si="2"/>
        <v>1</v>
      </c>
      <c r="E59" s="7"/>
      <c r="F59" s="2" t="s">
        <v>274</v>
      </c>
      <c r="G59" s="3"/>
      <c r="H59" s="3">
        <v>5518409</v>
      </c>
      <c r="I59" s="3">
        <v>5518409</v>
      </c>
      <c r="J59" s="5">
        <f t="shared" si="3"/>
        <v>0</v>
      </c>
    </row>
    <row r="60" spans="1:10" x14ac:dyDescent="0.3">
      <c r="A60" t="s">
        <v>345</v>
      </c>
      <c r="B60" s="5">
        <f t="shared" si="0"/>
        <v>0</v>
      </c>
      <c r="C60" s="7" t="str">
        <f t="shared" si="1"/>
        <v>Saint Vincent and the Grenadines</v>
      </c>
      <c r="D60" s="11">
        <f t="shared" si="2"/>
        <v>1</v>
      </c>
      <c r="E60" s="7"/>
      <c r="F60" s="2" t="s">
        <v>312</v>
      </c>
      <c r="G60" s="3">
        <v>393392</v>
      </c>
      <c r="H60" s="3">
        <v>8076155</v>
      </c>
      <c r="I60" s="3">
        <v>8469547</v>
      </c>
      <c r="J60" s="5">
        <f t="shared" si="3"/>
        <v>4.8710308308842515E-2</v>
      </c>
    </row>
    <row r="61" spans="1:10" x14ac:dyDescent="0.3">
      <c r="A61" t="s">
        <v>347</v>
      </c>
      <c r="B61" s="5">
        <f t="shared" si="0"/>
        <v>0</v>
      </c>
      <c r="C61" s="7" t="str">
        <f t="shared" si="1"/>
        <v>Sao Tome and Principe</v>
      </c>
      <c r="D61" s="11">
        <f t="shared" si="2"/>
        <v>1</v>
      </c>
      <c r="E61" s="7"/>
      <c r="F61" s="2" t="s">
        <v>94</v>
      </c>
      <c r="G61" s="3">
        <v>24936165</v>
      </c>
      <c r="H61" s="3">
        <v>48580746</v>
      </c>
      <c r="I61" s="3">
        <v>73516911</v>
      </c>
      <c r="J61" s="5">
        <f t="shared" si="3"/>
        <v>0.51329316762653254</v>
      </c>
    </row>
    <row r="62" spans="1:10" x14ac:dyDescent="0.3">
      <c r="A62" t="s">
        <v>286</v>
      </c>
      <c r="B62" s="5">
        <f t="shared" si="0"/>
        <v>0.26877382179612663</v>
      </c>
      <c r="C62" s="7" t="str">
        <f t="shared" si="1"/>
        <v>Senegal</v>
      </c>
      <c r="D62" s="11">
        <f t="shared" si="2"/>
        <v>1</v>
      </c>
      <c r="E62" s="7"/>
      <c r="F62" s="2" t="s">
        <v>96</v>
      </c>
      <c r="G62" s="3">
        <v>152907314</v>
      </c>
      <c r="H62" s="3">
        <v>3311132997</v>
      </c>
      <c r="I62" s="3">
        <v>3464040311</v>
      </c>
      <c r="J62" s="5">
        <f t="shared" si="3"/>
        <v>4.6179756034728674E-2</v>
      </c>
    </row>
    <row r="63" spans="1:10" x14ac:dyDescent="0.3">
      <c r="A63" t="s">
        <v>330</v>
      </c>
      <c r="B63" s="5">
        <f t="shared" si="0"/>
        <v>0</v>
      </c>
      <c r="C63" s="7" t="str">
        <f t="shared" si="1"/>
        <v>Sierra Leone</v>
      </c>
      <c r="D63" s="11">
        <f t="shared" si="2"/>
        <v>1</v>
      </c>
      <c r="E63" s="7"/>
      <c r="F63" s="2" t="s">
        <v>98</v>
      </c>
      <c r="G63" s="3">
        <v>88741681</v>
      </c>
      <c r="H63" s="3">
        <v>308636759</v>
      </c>
      <c r="I63" s="3">
        <v>397378440</v>
      </c>
      <c r="J63" s="5">
        <f t="shared" si="3"/>
        <v>0.28752790590313321</v>
      </c>
    </row>
    <row r="64" spans="1:10" x14ac:dyDescent="0.3">
      <c r="A64" t="s">
        <v>366</v>
      </c>
      <c r="B64" s="5">
        <f t="shared" si="0"/>
        <v>5.5806866191924261E-3</v>
      </c>
      <c r="C64" s="7" t="str">
        <f t="shared" si="1"/>
        <v>Solomon Islands</v>
      </c>
      <c r="D64" s="11">
        <f t="shared" si="2"/>
        <v>1</v>
      </c>
      <c r="E64" s="7"/>
      <c r="F64" s="2" t="s">
        <v>100</v>
      </c>
      <c r="G64" s="3">
        <v>61300324</v>
      </c>
      <c r="H64" s="3">
        <v>804725794</v>
      </c>
      <c r="I64" s="3">
        <v>866026118</v>
      </c>
      <c r="J64" s="5">
        <f t="shared" si="3"/>
        <v>7.6175418331377601E-2</v>
      </c>
    </row>
    <row r="65" spans="1:10" x14ac:dyDescent="0.3">
      <c r="A65" t="s">
        <v>268</v>
      </c>
      <c r="B65" s="5">
        <f t="shared" si="0"/>
        <v>2.6867026875862132E-2</v>
      </c>
      <c r="C65" s="7" t="str">
        <f t="shared" si="1"/>
        <v>Sri Lanka</v>
      </c>
      <c r="D65" s="11">
        <f t="shared" si="2"/>
        <v>1</v>
      </c>
      <c r="E65" s="7"/>
      <c r="F65" s="2" t="s">
        <v>102</v>
      </c>
      <c r="G65" s="3"/>
      <c r="H65" s="3">
        <v>251331</v>
      </c>
      <c r="I65" s="3">
        <v>251331</v>
      </c>
      <c r="J65" s="5">
        <f t="shared" si="3"/>
        <v>0</v>
      </c>
    </row>
    <row r="66" spans="1:10" x14ac:dyDescent="0.3">
      <c r="A66" t="s">
        <v>367</v>
      </c>
      <c r="C66" s="7" t="e">
        <f t="shared" si="1"/>
        <v>#N/A</v>
      </c>
      <c r="D66" s="11" t="e">
        <f t="shared" si="2"/>
        <v>#N/A</v>
      </c>
      <c r="E66" s="7"/>
      <c r="F66" s="2" t="s">
        <v>316</v>
      </c>
      <c r="G66" s="3"/>
      <c r="H66" s="3">
        <v>1713303</v>
      </c>
      <c r="I66" s="3">
        <v>1713303</v>
      </c>
      <c r="J66" s="5">
        <f t="shared" si="3"/>
        <v>0</v>
      </c>
    </row>
    <row r="67" spans="1:10" x14ac:dyDescent="0.3">
      <c r="A67" t="s">
        <v>235</v>
      </c>
      <c r="B67" s="5">
        <f t="shared" ref="B67:B76" si="4">VLOOKUP(A67,$F$2:$J$171,5, FALSE)</f>
        <v>7.618957705721674E-2</v>
      </c>
      <c r="C67" s="7" t="str">
        <f t="shared" ref="C67:C76" si="5">VLOOKUP(A67,$F$2:$F$171,1, FALSE)</f>
        <v>Togo</v>
      </c>
      <c r="D67" s="11">
        <f t="shared" ref="D67:D76" si="6">IF(A67=C67, 1, 0)</f>
        <v>1</v>
      </c>
      <c r="E67" s="7"/>
      <c r="F67" s="2" t="s">
        <v>104</v>
      </c>
      <c r="G67" s="3">
        <v>81848779</v>
      </c>
      <c r="H67" s="3">
        <v>809629940</v>
      </c>
      <c r="I67" s="3">
        <v>891478719</v>
      </c>
      <c r="J67" s="5">
        <f t="shared" ref="J67:J130" si="7">G67/H67</f>
        <v>0.10109406156595444</v>
      </c>
    </row>
    <row r="68" spans="1:10" x14ac:dyDescent="0.3">
      <c r="A68" t="s">
        <v>334</v>
      </c>
      <c r="B68" s="5">
        <f t="shared" si="4"/>
        <v>0</v>
      </c>
      <c r="C68" s="7" t="str">
        <f t="shared" si="5"/>
        <v>Trinidad and Tobago</v>
      </c>
      <c r="D68" s="11">
        <f t="shared" si="6"/>
        <v>1</v>
      </c>
      <c r="E68" s="7"/>
      <c r="F68" s="2" t="s">
        <v>276</v>
      </c>
      <c r="G68" s="3">
        <v>6391570</v>
      </c>
      <c r="H68" s="3">
        <v>83883019</v>
      </c>
      <c r="I68" s="3">
        <v>90274589</v>
      </c>
      <c r="J68" s="5">
        <f t="shared" si="7"/>
        <v>7.6196232279145792E-2</v>
      </c>
    </row>
    <row r="69" spans="1:10" x14ac:dyDescent="0.3">
      <c r="A69" t="s">
        <v>239</v>
      </c>
      <c r="B69" s="5">
        <f t="shared" si="4"/>
        <v>3.3701246737942663E-2</v>
      </c>
      <c r="C69" s="7" t="str">
        <f t="shared" si="5"/>
        <v>Tunisia</v>
      </c>
      <c r="D69" s="11">
        <f t="shared" si="6"/>
        <v>1</v>
      </c>
      <c r="E69" s="7"/>
      <c r="F69" s="2" t="s">
        <v>106</v>
      </c>
      <c r="G69" s="3">
        <v>149564402</v>
      </c>
      <c r="H69" s="3">
        <v>306064395</v>
      </c>
      <c r="I69" s="3">
        <v>455628797</v>
      </c>
      <c r="J69" s="5">
        <f t="shared" si="7"/>
        <v>0.48866971932491526</v>
      </c>
    </row>
    <row r="70" spans="1:10" x14ac:dyDescent="0.3">
      <c r="A70" t="s">
        <v>243</v>
      </c>
      <c r="B70" s="5">
        <f t="shared" si="4"/>
        <v>0.13285520969509415</v>
      </c>
      <c r="C70" s="7" t="str">
        <f t="shared" si="5"/>
        <v>Uganda</v>
      </c>
      <c r="D70" s="11">
        <f t="shared" si="6"/>
        <v>1</v>
      </c>
      <c r="E70" s="7"/>
      <c r="F70" s="2" t="s">
        <v>110</v>
      </c>
      <c r="G70" s="3">
        <v>113875539</v>
      </c>
      <c r="H70" s="3">
        <v>1179036643</v>
      </c>
      <c r="I70" s="3">
        <v>1292912182</v>
      </c>
      <c r="J70" s="5">
        <f t="shared" si="7"/>
        <v>9.6583545283418309E-2</v>
      </c>
    </row>
    <row r="71" spans="1:10" x14ac:dyDescent="0.3">
      <c r="A71" s="2" t="s">
        <v>249</v>
      </c>
      <c r="B71" s="5">
        <f t="shared" si="4"/>
        <v>0.16397337672477741</v>
      </c>
      <c r="C71" s="7" t="str">
        <f t="shared" si="5"/>
        <v>United Rep. of Tanzania</v>
      </c>
      <c r="D71" s="11">
        <f t="shared" si="6"/>
        <v>1</v>
      </c>
      <c r="E71" s="7"/>
      <c r="F71" s="2" t="s">
        <v>112</v>
      </c>
      <c r="G71" s="3"/>
      <c r="H71" s="3">
        <v>59089834</v>
      </c>
      <c r="I71" s="3">
        <v>59089834</v>
      </c>
      <c r="J71" s="5">
        <f t="shared" si="7"/>
        <v>0</v>
      </c>
    </row>
    <row r="72" spans="1:10" x14ac:dyDescent="0.3">
      <c r="A72" t="s">
        <v>368</v>
      </c>
      <c r="C72" s="7" t="e">
        <f t="shared" si="5"/>
        <v>#N/A</v>
      </c>
      <c r="D72" s="11" t="e">
        <f t="shared" si="6"/>
        <v>#N/A</v>
      </c>
      <c r="E72" s="7"/>
      <c r="F72" s="2" t="s">
        <v>209</v>
      </c>
      <c r="G72" s="3">
        <v>1443948143</v>
      </c>
      <c r="H72" s="3">
        <v>20296729822</v>
      </c>
      <c r="I72" s="3">
        <v>21740677965</v>
      </c>
      <c r="J72" s="5">
        <f t="shared" si="7"/>
        <v>7.1141910823234095E-2</v>
      </c>
    </row>
    <row r="73" spans="1:10" x14ac:dyDescent="0.3">
      <c r="A73" t="s">
        <v>369</v>
      </c>
      <c r="C73" s="7" t="e">
        <f t="shared" si="5"/>
        <v>#N/A</v>
      </c>
      <c r="D73" s="11" t="e">
        <f t="shared" si="6"/>
        <v>#N/A</v>
      </c>
      <c r="E73" s="7"/>
      <c r="F73" s="2" t="s">
        <v>114</v>
      </c>
      <c r="G73" s="3">
        <v>766739951</v>
      </c>
      <c r="H73" s="3">
        <v>4765381283</v>
      </c>
      <c r="I73" s="3">
        <v>5532121234</v>
      </c>
      <c r="J73" s="5">
        <f t="shared" si="7"/>
        <v>0.16089792305502704</v>
      </c>
    </row>
    <row r="74" spans="1:10" x14ac:dyDescent="0.3">
      <c r="A74" t="s">
        <v>258</v>
      </c>
      <c r="B74" s="5">
        <f t="shared" si="4"/>
        <v>0</v>
      </c>
      <c r="C74" s="7" t="str">
        <f t="shared" si="5"/>
        <v>Yemen</v>
      </c>
      <c r="D74" s="11">
        <f t="shared" si="6"/>
        <v>1</v>
      </c>
      <c r="E74" s="7"/>
      <c r="F74" s="2" t="s">
        <v>116</v>
      </c>
      <c r="G74" s="3">
        <v>5913050</v>
      </c>
      <c r="H74" s="3">
        <v>206715989</v>
      </c>
      <c r="I74" s="3">
        <v>212629039</v>
      </c>
      <c r="J74" s="5">
        <f t="shared" si="7"/>
        <v>2.8604705560536008E-2</v>
      </c>
    </row>
    <row r="75" spans="1:10" x14ac:dyDescent="0.3">
      <c r="A75" t="s">
        <v>260</v>
      </c>
      <c r="B75" s="5">
        <f t="shared" si="4"/>
        <v>1.2698824051789332E-2</v>
      </c>
      <c r="C75" s="7" t="str">
        <f t="shared" si="5"/>
        <v>Zambia</v>
      </c>
      <c r="D75" s="11">
        <f t="shared" si="6"/>
        <v>1</v>
      </c>
      <c r="E75" s="7"/>
      <c r="F75" s="2" t="s">
        <v>118</v>
      </c>
      <c r="G75" s="3">
        <v>343405120</v>
      </c>
      <c r="H75" s="3">
        <v>1493406808</v>
      </c>
      <c r="I75" s="3">
        <v>1836811928</v>
      </c>
      <c r="J75" s="5">
        <f t="shared" si="7"/>
        <v>0.22994747188804834</v>
      </c>
    </row>
    <row r="76" spans="1:10" x14ac:dyDescent="0.3">
      <c r="A76" t="s">
        <v>221</v>
      </c>
      <c r="B76" s="5">
        <f t="shared" si="4"/>
        <v>9.1433972434869698E-2</v>
      </c>
      <c r="C76" s="7" t="str">
        <f t="shared" si="5"/>
        <v>Zimbabwe</v>
      </c>
      <c r="D76" s="11">
        <f t="shared" si="6"/>
        <v>1</v>
      </c>
      <c r="E76" s="7"/>
      <c r="F76" s="2" t="s">
        <v>120</v>
      </c>
      <c r="G76" s="3">
        <v>68547000</v>
      </c>
      <c r="H76" s="3">
        <v>224379000</v>
      </c>
      <c r="I76" s="3">
        <v>292926000</v>
      </c>
      <c r="J76" s="5">
        <f t="shared" si="7"/>
        <v>0.30549650368349979</v>
      </c>
    </row>
    <row r="77" spans="1:10" x14ac:dyDescent="0.3">
      <c r="A77" s="2"/>
      <c r="C77" s="7"/>
      <c r="D77" s="11"/>
      <c r="E77" s="7"/>
      <c r="F77" s="2" t="s">
        <v>122</v>
      </c>
      <c r="G77" s="3">
        <v>212548941</v>
      </c>
      <c r="H77" s="3">
        <v>2620828253</v>
      </c>
      <c r="I77" s="3">
        <v>2833377194</v>
      </c>
      <c r="J77" s="5">
        <f t="shared" si="7"/>
        <v>8.1099912120033146E-2</v>
      </c>
    </row>
    <row r="78" spans="1:10" x14ac:dyDescent="0.3">
      <c r="A78" s="2"/>
      <c r="C78" s="7"/>
      <c r="D78" s="11"/>
      <c r="E78" s="7"/>
      <c r="F78" s="2" t="s">
        <v>126</v>
      </c>
      <c r="G78" s="3">
        <v>87831</v>
      </c>
      <c r="H78" s="3">
        <v>35240900</v>
      </c>
      <c r="I78" s="3">
        <v>35328731</v>
      </c>
      <c r="J78" s="5">
        <f t="shared" si="7"/>
        <v>2.49230297750625E-3</v>
      </c>
    </row>
    <row r="79" spans="1:10" x14ac:dyDescent="0.3">
      <c r="A79" s="2"/>
      <c r="C79" s="7"/>
      <c r="D79" s="11"/>
      <c r="E79" s="7"/>
      <c r="F79" s="2" t="s">
        <v>128</v>
      </c>
      <c r="G79" s="3">
        <v>58626497</v>
      </c>
      <c r="H79" s="3">
        <v>2241186164</v>
      </c>
      <c r="I79" s="3">
        <v>2299812661</v>
      </c>
      <c r="J79" s="5">
        <f t="shared" si="7"/>
        <v>2.6158691295579496E-2</v>
      </c>
    </row>
    <row r="80" spans="1:10" x14ac:dyDescent="0.3">
      <c r="A80" s="2"/>
      <c r="C80" s="7"/>
      <c r="D80" s="11"/>
      <c r="E80" s="7"/>
      <c r="F80" s="2" t="s">
        <v>132</v>
      </c>
      <c r="G80" s="3">
        <v>618041</v>
      </c>
      <c r="H80" s="3">
        <v>107478069</v>
      </c>
      <c r="I80" s="3">
        <v>108096110</v>
      </c>
      <c r="J80" s="5">
        <f t="shared" si="7"/>
        <v>5.7503917380577431E-3</v>
      </c>
    </row>
    <row r="81" spans="1:10" x14ac:dyDescent="0.3">
      <c r="A81" s="2"/>
      <c r="C81" s="7"/>
      <c r="D81" s="11"/>
      <c r="E81" s="7"/>
      <c r="F81" s="2" t="s">
        <v>130</v>
      </c>
      <c r="G81" s="3">
        <v>274749298</v>
      </c>
      <c r="H81" s="3">
        <v>377052005</v>
      </c>
      <c r="I81" s="3">
        <v>651801303</v>
      </c>
      <c r="J81" s="5">
        <f t="shared" si="7"/>
        <v>0.72867746187956217</v>
      </c>
    </row>
    <row r="82" spans="1:10" x14ac:dyDescent="0.3">
      <c r="A82" s="2"/>
      <c r="C82" s="7"/>
      <c r="D82" s="11"/>
      <c r="E82" s="7"/>
      <c r="F82" s="2" t="s">
        <v>278</v>
      </c>
      <c r="G82" s="3">
        <v>131527388</v>
      </c>
      <c r="H82" s="3">
        <v>750455075</v>
      </c>
      <c r="I82" s="3">
        <v>881982463</v>
      </c>
      <c r="J82" s="5">
        <f t="shared" si="7"/>
        <v>0.1752635066129708</v>
      </c>
    </row>
    <row r="83" spans="1:10" x14ac:dyDescent="0.3">
      <c r="A83" s="2"/>
      <c r="C83" s="7"/>
      <c r="D83" s="11"/>
      <c r="E83" s="7"/>
      <c r="F83" s="2" t="s">
        <v>290</v>
      </c>
      <c r="G83" s="3"/>
      <c r="H83" s="3">
        <v>8003</v>
      </c>
      <c r="I83" s="3">
        <v>8003</v>
      </c>
      <c r="J83" s="5">
        <f t="shared" si="7"/>
        <v>0</v>
      </c>
    </row>
    <row r="84" spans="1:10" x14ac:dyDescent="0.3">
      <c r="A84" s="2"/>
      <c r="C84" s="7"/>
      <c r="D84" s="11"/>
      <c r="E84" s="7"/>
      <c r="F84" s="2" t="s">
        <v>136</v>
      </c>
      <c r="G84" s="3">
        <v>677326</v>
      </c>
      <c r="H84" s="3">
        <v>36557567</v>
      </c>
      <c r="I84" s="3">
        <v>37234893</v>
      </c>
      <c r="J84" s="5">
        <f t="shared" si="7"/>
        <v>1.8527655300474455E-2</v>
      </c>
    </row>
    <row r="85" spans="1:10" x14ac:dyDescent="0.3">
      <c r="A85" s="2"/>
      <c r="C85" s="7"/>
      <c r="D85" s="11"/>
      <c r="E85" s="7"/>
      <c r="F85" s="2" t="s">
        <v>138</v>
      </c>
      <c r="G85" s="3">
        <v>43507784</v>
      </c>
      <c r="H85" s="3">
        <v>119227128</v>
      </c>
      <c r="I85" s="3">
        <v>162734912</v>
      </c>
      <c r="J85" s="5">
        <f t="shared" si="7"/>
        <v>0.36491513911162904</v>
      </c>
    </row>
    <row r="86" spans="1:10" x14ac:dyDescent="0.3">
      <c r="A86" s="2"/>
      <c r="C86" s="7"/>
      <c r="D86" s="11"/>
      <c r="E86" s="7"/>
      <c r="F86" s="2" t="s">
        <v>140</v>
      </c>
      <c r="G86" s="3">
        <v>39840</v>
      </c>
      <c r="H86" s="3">
        <v>237722250</v>
      </c>
      <c r="I86" s="3">
        <v>237762090</v>
      </c>
      <c r="J86" s="5">
        <f t="shared" si="7"/>
        <v>1.6759053895880593E-4</v>
      </c>
    </row>
    <row r="87" spans="1:10" x14ac:dyDescent="0.3">
      <c r="A87" s="2"/>
      <c r="C87" s="7"/>
      <c r="D87" s="11"/>
      <c r="E87" s="7"/>
      <c r="F87" s="2" t="s">
        <v>144</v>
      </c>
      <c r="G87" s="3">
        <v>301794480</v>
      </c>
      <c r="H87" s="3">
        <v>571988841</v>
      </c>
      <c r="I87" s="3">
        <v>873783321</v>
      </c>
      <c r="J87" s="5">
        <f t="shared" si="7"/>
        <v>0.52762302053371701</v>
      </c>
    </row>
    <row r="88" spans="1:10" x14ac:dyDescent="0.3">
      <c r="A88" s="2"/>
      <c r="C88" s="7"/>
      <c r="D88" s="11"/>
      <c r="E88" s="7"/>
      <c r="F88" s="2" t="s">
        <v>142</v>
      </c>
      <c r="G88" s="3">
        <v>5634774</v>
      </c>
      <c r="H88" s="3">
        <v>119779628</v>
      </c>
      <c r="I88" s="3">
        <v>125414402</v>
      </c>
      <c r="J88" s="5">
        <f t="shared" si="7"/>
        <v>4.70428410413831E-2</v>
      </c>
    </row>
    <row r="89" spans="1:10" x14ac:dyDescent="0.3">
      <c r="A89" s="2"/>
      <c r="C89" s="7"/>
      <c r="D89" s="11"/>
      <c r="E89" s="7"/>
      <c r="F89" s="2" t="s">
        <v>318</v>
      </c>
      <c r="G89" s="3"/>
      <c r="H89" s="3">
        <v>19076128</v>
      </c>
      <c r="I89" s="3">
        <v>19076128</v>
      </c>
      <c r="J89" s="5">
        <f t="shared" si="7"/>
        <v>0</v>
      </c>
    </row>
    <row r="90" spans="1:10" x14ac:dyDescent="0.3">
      <c r="A90" s="2"/>
      <c r="C90" s="7"/>
      <c r="D90" s="11"/>
      <c r="E90" s="7"/>
      <c r="F90" s="2" t="s">
        <v>351</v>
      </c>
      <c r="G90" s="3"/>
      <c r="H90" s="3">
        <v>24676510</v>
      </c>
      <c r="I90" s="3">
        <v>24676510</v>
      </c>
      <c r="J90" s="5">
        <f t="shared" si="7"/>
        <v>0</v>
      </c>
    </row>
    <row r="91" spans="1:10" x14ac:dyDescent="0.3">
      <c r="A91" s="2"/>
      <c r="C91" s="7"/>
      <c r="D91" s="11"/>
      <c r="E91" s="7"/>
      <c r="F91" s="2" t="s">
        <v>146</v>
      </c>
      <c r="G91" s="3">
        <v>307307935</v>
      </c>
      <c r="H91" s="3">
        <v>1097443662</v>
      </c>
      <c r="I91" s="3">
        <v>1404751597</v>
      </c>
      <c r="J91" s="5">
        <f t="shared" si="7"/>
        <v>0.28002160442564933</v>
      </c>
    </row>
    <row r="92" spans="1:10" x14ac:dyDescent="0.3">
      <c r="A92" s="2"/>
      <c r="C92" s="7"/>
      <c r="D92" s="11"/>
      <c r="E92" s="7"/>
      <c r="F92" s="2" t="s">
        <v>148</v>
      </c>
      <c r="G92" s="3">
        <v>447</v>
      </c>
      <c r="H92" s="3">
        <v>106788739</v>
      </c>
      <c r="I92" s="3">
        <v>106789186</v>
      </c>
      <c r="J92" s="5">
        <f t="shared" si="7"/>
        <v>4.1858346131421219E-6</v>
      </c>
    </row>
    <row r="93" spans="1:10" x14ac:dyDescent="0.3">
      <c r="A93" s="2"/>
      <c r="C93" s="7"/>
      <c r="D93" s="11"/>
      <c r="E93" s="7"/>
      <c r="F93" s="2" t="s">
        <v>152</v>
      </c>
      <c r="G93" s="3"/>
      <c r="H93" s="3">
        <v>77773811</v>
      </c>
      <c r="I93" s="3">
        <v>77773811</v>
      </c>
      <c r="J93" s="5">
        <f t="shared" si="7"/>
        <v>0</v>
      </c>
    </row>
    <row r="94" spans="1:10" x14ac:dyDescent="0.3">
      <c r="A94" s="2"/>
      <c r="C94" s="7"/>
      <c r="D94" s="11"/>
      <c r="E94" s="7"/>
      <c r="F94" s="2" t="s">
        <v>280</v>
      </c>
      <c r="G94" s="3">
        <v>4166452</v>
      </c>
      <c r="H94" s="3">
        <v>642203300</v>
      </c>
      <c r="I94" s="3">
        <v>646369752</v>
      </c>
      <c r="J94" s="5">
        <f t="shared" si="7"/>
        <v>6.4877461700990945E-3</v>
      </c>
    </row>
    <row r="95" spans="1:10" x14ac:dyDescent="0.3">
      <c r="A95" s="2"/>
      <c r="C95" s="7"/>
      <c r="D95" s="11"/>
      <c r="E95" s="7"/>
      <c r="F95" s="2" t="s">
        <v>154</v>
      </c>
      <c r="G95" s="3">
        <v>314210548</v>
      </c>
      <c r="H95" s="3">
        <v>2678072832</v>
      </c>
      <c r="I95" s="3">
        <v>2992283380</v>
      </c>
      <c r="J95" s="5">
        <f t="shared" si="7"/>
        <v>0.11732711084087499</v>
      </c>
    </row>
    <row r="96" spans="1:10" x14ac:dyDescent="0.3">
      <c r="A96" s="2"/>
      <c r="C96" s="7"/>
      <c r="D96" s="11"/>
      <c r="E96" s="7"/>
      <c r="F96" s="2" t="s">
        <v>156</v>
      </c>
      <c r="G96" s="3"/>
      <c r="H96" s="3">
        <v>4616711</v>
      </c>
      <c r="I96" s="3">
        <v>4616711</v>
      </c>
      <c r="J96" s="5">
        <f t="shared" si="7"/>
        <v>0</v>
      </c>
    </row>
    <row r="97" spans="1:10" x14ac:dyDescent="0.3">
      <c r="A97" s="2"/>
      <c r="C97" s="7"/>
      <c r="D97" s="11"/>
      <c r="E97" s="7"/>
      <c r="F97" s="2" t="s">
        <v>158</v>
      </c>
      <c r="G97" s="3">
        <v>49563484</v>
      </c>
      <c r="H97" s="3">
        <v>357730788</v>
      </c>
      <c r="I97" s="3">
        <v>407294272</v>
      </c>
      <c r="J97" s="5">
        <f t="shared" si="7"/>
        <v>0.13854967384020633</v>
      </c>
    </row>
    <row r="98" spans="1:10" x14ac:dyDescent="0.3">
      <c r="A98" s="2"/>
      <c r="C98" s="7"/>
      <c r="D98" s="11"/>
      <c r="E98" s="7"/>
      <c r="F98" s="2" t="s">
        <v>160</v>
      </c>
      <c r="G98" s="3">
        <v>18896</v>
      </c>
      <c r="H98" s="3">
        <v>4249344</v>
      </c>
      <c r="I98" s="3">
        <v>4268240</v>
      </c>
      <c r="J98" s="5">
        <f t="shared" si="7"/>
        <v>4.4468040243388152E-3</v>
      </c>
    </row>
    <row r="99" spans="1:10" x14ac:dyDescent="0.3">
      <c r="A99" s="2"/>
      <c r="C99" s="7"/>
      <c r="D99" s="11"/>
      <c r="E99" s="7"/>
      <c r="F99" s="2" t="s">
        <v>292</v>
      </c>
      <c r="G99" s="3">
        <v>1807241</v>
      </c>
      <c r="H99" s="3">
        <v>68705224</v>
      </c>
      <c r="I99" s="3">
        <v>70512465</v>
      </c>
      <c r="J99" s="5">
        <f t="shared" si="7"/>
        <v>2.6304273456702505E-2</v>
      </c>
    </row>
    <row r="100" spans="1:10" x14ac:dyDescent="0.3">
      <c r="A100" s="2"/>
      <c r="C100" s="7"/>
      <c r="D100" s="11"/>
      <c r="E100" s="7"/>
      <c r="F100" s="2" t="s">
        <v>162</v>
      </c>
      <c r="G100" s="3">
        <v>349684</v>
      </c>
      <c r="H100" s="3">
        <v>34598584</v>
      </c>
      <c r="I100" s="3">
        <v>34948268</v>
      </c>
      <c r="J100" s="5">
        <f t="shared" si="7"/>
        <v>1.0106887611354268E-2</v>
      </c>
    </row>
    <row r="101" spans="1:10" x14ac:dyDescent="0.3">
      <c r="A101" s="2"/>
      <c r="C101" s="7"/>
      <c r="D101" s="11"/>
      <c r="E101" s="7"/>
      <c r="F101" s="2" t="s">
        <v>320</v>
      </c>
      <c r="G101" s="3">
        <v>1118768764</v>
      </c>
      <c r="H101" s="3">
        <v>4414618543</v>
      </c>
      <c r="I101" s="3">
        <v>5533387307</v>
      </c>
      <c r="J101" s="5">
        <f t="shared" si="7"/>
        <v>0.25342365441153814</v>
      </c>
    </row>
    <row r="102" spans="1:10" x14ac:dyDescent="0.3">
      <c r="A102" s="2"/>
      <c r="C102" s="7"/>
      <c r="D102" s="11"/>
      <c r="E102" s="7"/>
      <c r="F102" s="2" t="s">
        <v>165</v>
      </c>
      <c r="G102" s="3">
        <v>108604164</v>
      </c>
      <c r="H102" s="3">
        <v>120690942</v>
      </c>
      <c r="I102" s="3">
        <v>229295106</v>
      </c>
      <c r="J102" s="5">
        <f t="shared" si="7"/>
        <v>0.89985347864796683</v>
      </c>
    </row>
    <row r="103" spans="1:10" x14ac:dyDescent="0.3">
      <c r="A103" s="2"/>
      <c r="C103" s="7"/>
      <c r="D103" s="11"/>
      <c r="E103" s="7"/>
      <c r="F103" s="2" t="s">
        <v>167</v>
      </c>
      <c r="G103" s="3">
        <v>374940</v>
      </c>
      <c r="H103" s="3">
        <v>9275081</v>
      </c>
      <c r="I103" s="3">
        <v>9650021</v>
      </c>
      <c r="J103" s="5">
        <f t="shared" si="7"/>
        <v>4.0424444810778469E-2</v>
      </c>
    </row>
    <row r="104" spans="1:10" x14ac:dyDescent="0.3">
      <c r="A104" s="2"/>
      <c r="C104" s="7"/>
      <c r="D104" s="11"/>
      <c r="E104" s="7"/>
      <c r="F104" s="2" t="s">
        <v>343</v>
      </c>
      <c r="G104" s="3"/>
      <c r="H104" s="3">
        <v>75260</v>
      </c>
      <c r="I104" s="3">
        <v>75260</v>
      </c>
      <c r="J104" s="5">
        <f t="shared" si="7"/>
        <v>0</v>
      </c>
    </row>
    <row r="105" spans="1:10" x14ac:dyDescent="0.3">
      <c r="A105" s="2"/>
      <c r="C105" s="7"/>
      <c r="D105" s="11"/>
      <c r="E105" s="7"/>
      <c r="F105" s="2" t="s">
        <v>169</v>
      </c>
      <c r="G105" s="3">
        <v>195675743</v>
      </c>
      <c r="H105" s="3">
        <v>839780180</v>
      </c>
      <c r="I105" s="3">
        <v>1035455923</v>
      </c>
      <c r="J105" s="5">
        <f t="shared" si="7"/>
        <v>0.23300828914538088</v>
      </c>
    </row>
    <row r="106" spans="1:10" x14ac:dyDescent="0.3">
      <c r="A106" s="2"/>
      <c r="C106" s="7"/>
      <c r="D106" s="11"/>
      <c r="E106" s="7"/>
      <c r="F106" s="2" t="s">
        <v>171</v>
      </c>
      <c r="G106" s="3">
        <v>38954965</v>
      </c>
      <c r="H106" s="3">
        <v>198540531</v>
      </c>
      <c r="I106" s="3">
        <v>237495496</v>
      </c>
      <c r="J106" s="5">
        <f t="shared" si="7"/>
        <v>0.19620661234153747</v>
      </c>
    </row>
    <row r="107" spans="1:10" x14ac:dyDescent="0.3">
      <c r="A107" s="2"/>
      <c r="C107" s="7"/>
      <c r="D107" s="11"/>
      <c r="E107" s="7"/>
      <c r="F107" s="2" t="s">
        <v>52</v>
      </c>
      <c r="G107" s="3">
        <v>29185568</v>
      </c>
      <c r="H107" s="3">
        <v>1185156816</v>
      </c>
      <c r="I107" s="3">
        <v>1214342384</v>
      </c>
      <c r="J107" s="5">
        <f t="shared" si="7"/>
        <v>2.4625912458153553E-2</v>
      </c>
    </row>
    <row r="108" spans="1:10" x14ac:dyDescent="0.3">
      <c r="A108" s="2"/>
      <c r="C108" s="7"/>
      <c r="D108" s="11"/>
      <c r="E108" s="7"/>
      <c r="F108" s="2" t="s">
        <v>175</v>
      </c>
      <c r="G108" s="3">
        <v>5438877</v>
      </c>
      <c r="H108" s="3">
        <v>106480353</v>
      </c>
      <c r="I108" s="3">
        <v>111919230</v>
      </c>
      <c r="J108" s="5">
        <f t="shared" si="7"/>
        <v>5.1078690544912077E-2</v>
      </c>
    </row>
    <row r="109" spans="1:10" x14ac:dyDescent="0.3">
      <c r="A109" s="2"/>
      <c r="C109" s="7"/>
      <c r="D109" s="11"/>
      <c r="E109" s="7"/>
      <c r="F109" s="2" t="s">
        <v>282</v>
      </c>
      <c r="G109" s="3"/>
      <c r="H109" s="3">
        <v>339208152</v>
      </c>
      <c r="I109" s="3">
        <v>339208152</v>
      </c>
      <c r="J109" s="5">
        <f t="shared" si="7"/>
        <v>0</v>
      </c>
    </row>
    <row r="110" spans="1:10" x14ac:dyDescent="0.3">
      <c r="A110" s="2"/>
      <c r="C110" s="7"/>
      <c r="D110" s="11"/>
      <c r="E110" s="7"/>
      <c r="F110" s="2" t="s">
        <v>177</v>
      </c>
      <c r="G110" s="3">
        <v>44942669</v>
      </c>
      <c r="H110" s="3">
        <v>2194368882</v>
      </c>
      <c r="I110" s="3">
        <v>2239311551</v>
      </c>
      <c r="J110" s="5">
        <f t="shared" si="7"/>
        <v>2.0480908824699603E-2</v>
      </c>
    </row>
    <row r="111" spans="1:10" x14ac:dyDescent="0.3">
      <c r="A111" s="2"/>
      <c r="C111" s="7"/>
      <c r="D111" s="11"/>
      <c r="E111" s="7"/>
      <c r="F111" s="2" t="s">
        <v>179</v>
      </c>
      <c r="G111" s="3">
        <v>3472431</v>
      </c>
      <c r="H111" s="3">
        <v>1513428054</v>
      </c>
      <c r="I111" s="3">
        <v>1516900485</v>
      </c>
      <c r="J111" s="5">
        <f t="shared" si="7"/>
        <v>2.2944143204048206E-3</v>
      </c>
    </row>
    <row r="112" spans="1:10" x14ac:dyDescent="0.3">
      <c r="A112" s="2"/>
      <c r="C112" s="7"/>
      <c r="D112" s="11"/>
      <c r="E112" s="7"/>
      <c r="F112" s="2" t="s">
        <v>181</v>
      </c>
      <c r="G112" s="3">
        <v>81030821</v>
      </c>
      <c r="H112" s="3">
        <v>237920428</v>
      </c>
      <c r="I112" s="3">
        <v>318951249</v>
      </c>
      <c r="J112" s="5">
        <f t="shared" si="7"/>
        <v>0.34057950248811758</v>
      </c>
    </row>
    <row r="113" spans="1:10" x14ac:dyDescent="0.3">
      <c r="A113" s="2"/>
      <c r="C113" s="7"/>
      <c r="D113" s="11"/>
      <c r="E113" s="7"/>
      <c r="F113" s="2" t="s">
        <v>183</v>
      </c>
      <c r="G113" s="3">
        <v>6796524</v>
      </c>
      <c r="H113" s="3">
        <v>43704633</v>
      </c>
      <c r="I113" s="3">
        <v>50501157</v>
      </c>
      <c r="J113" s="5">
        <f t="shared" si="7"/>
        <v>0.15551037804161402</v>
      </c>
    </row>
    <row r="114" spans="1:10" x14ac:dyDescent="0.3">
      <c r="A114" s="2"/>
      <c r="C114" s="7"/>
      <c r="D114" s="11"/>
      <c r="E114" s="7"/>
      <c r="F114" s="2" t="s">
        <v>324</v>
      </c>
      <c r="G114" s="3">
        <v>97106845</v>
      </c>
      <c r="H114" s="3">
        <v>475539066</v>
      </c>
      <c r="I114" s="3">
        <v>572645911</v>
      </c>
      <c r="J114" s="5">
        <f t="shared" si="7"/>
        <v>0.20420371730300702</v>
      </c>
    </row>
    <row r="115" spans="1:10" x14ac:dyDescent="0.3">
      <c r="A115" s="2"/>
      <c r="C115" s="7"/>
      <c r="D115" s="11"/>
      <c r="E115" s="7"/>
      <c r="F115" s="2" t="s">
        <v>245</v>
      </c>
      <c r="G115" s="3">
        <v>16147685</v>
      </c>
      <c r="H115" s="3">
        <v>77151332</v>
      </c>
      <c r="I115" s="3">
        <v>93299017</v>
      </c>
      <c r="J115" s="5">
        <f t="shared" si="7"/>
        <v>0.20929884917605829</v>
      </c>
    </row>
    <row r="116" spans="1:10" x14ac:dyDescent="0.3">
      <c r="A116" s="2"/>
      <c r="C116" s="7"/>
      <c r="D116" s="11"/>
      <c r="E116" s="7"/>
      <c r="F116" s="2" t="s">
        <v>185</v>
      </c>
      <c r="G116" s="3">
        <v>16531875</v>
      </c>
      <c r="H116" s="3">
        <v>289943217</v>
      </c>
      <c r="I116" s="3">
        <v>306475092</v>
      </c>
      <c r="J116" s="5">
        <f t="shared" si="7"/>
        <v>5.701762976576203E-2</v>
      </c>
    </row>
    <row r="117" spans="1:10" x14ac:dyDescent="0.3">
      <c r="A117" s="2"/>
      <c r="C117" s="7"/>
      <c r="D117" s="11"/>
      <c r="E117" s="7"/>
      <c r="F117" s="2" t="s">
        <v>173</v>
      </c>
      <c r="G117" s="3">
        <v>4703378</v>
      </c>
      <c r="H117" s="3">
        <v>96832783</v>
      </c>
      <c r="I117" s="3">
        <v>101536161</v>
      </c>
      <c r="J117" s="5">
        <f t="shared" si="7"/>
        <v>4.8572165895510819E-2</v>
      </c>
    </row>
    <row r="118" spans="1:10" x14ac:dyDescent="0.3">
      <c r="A118" s="2"/>
      <c r="C118" s="7"/>
      <c r="D118" s="11"/>
      <c r="E118" s="7"/>
      <c r="F118" s="2" t="s">
        <v>164</v>
      </c>
      <c r="G118" s="3">
        <v>930935</v>
      </c>
      <c r="H118" s="3">
        <v>777345955</v>
      </c>
      <c r="I118" s="3">
        <v>778276890</v>
      </c>
      <c r="J118" s="5">
        <f t="shared" si="7"/>
        <v>1.1975813265793606E-3</v>
      </c>
    </row>
    <row r="119" spans="1:10" x14ac:dyDescent="0.3">
      <c r="A119" s="2"/>
      <c r="C119" s="7"/>
      <c r="D119" s="11"/>
      <c r="E119" s="7"/>
      <c r="F119" s="2" t="s">
        <v>189</v>
      </c>
      <c r="G119" s="3">
        <v>8749104</v>
      </c>
      <c r="H119" s="3">
        <v>2071485092</v>
      </c>
      <c r="I119" s="3">
        <v>2080234196</v>
      </c>
      <c r="J119" s="5">
        <f t="shared" si="7"/>
        <v>4.2235901353037588E-3</v>
      </c>
    </row>
    <row r="120" spans="1:10" x14ac:dyDescent="0.3">
      <c r="A120" s="2"/>
      <c r="C120" s="7"/>
      <c r="D120" s="11"/>
      <c r="E120" s="7"/>
      <c r="F120" s="2" t="s">
        <v>187</v>
      </c>
      <c r="G120" s="3"/>
      <c r="H120" s="3">
        <v>120751</v>
      </c>
      <c r="I120" s="3">
        <v>120751</v>
      </c>
      <c r="J120" s="5">
        <f t="shared" si="7"/>
        <v>0</v>
      </c>
    </row>
    <row r="121" spans="1:10" x14ac:dyDescent="0.3">
      <c r="A121" s="2"/>
      <c r="C121" s="7"/>
      <c r="D121" s="11"/>
      <c r="E121" s="7"/>
      <c r="F121" s="2" t="s">
        <v>191</v>
      </c>
      <c r="G121" s="3">
        <v>42387109</v>
      </c>
      <c r="H121" s="3">
        <v>229184991</v>
      </c>
      <c r="I121" s="3">
        <v>271572100</v>
      </c>
      <c r="J121" s="5">
        <f t="shared" si="7"/>
        <v>0.18494714167386292</v>
      </c>
    </row>
    <row r="122" spans="1:10" x14ac:dyDescent="0.3">
      <c r="A122" s="2"/>
      <c r="C122" s="7"/>
      <c r="D122" s="11"/>
      <c r="E122" s="7"/>
      <c r="F122" s="2" t="s">
        <v>193</v>
      </c>
      <c r="G122" s="3">
        <v>231080090</v>
      </c>
      <c r="H122" s="3">
        <v>1329693338</v>
      </c>
      <c r="I122" s="3">
        <v>1560773428</v>
      </c>
      <c r="J122" s="5">
        <f t="shared" si="7"/>
        <v>0.17378449857285816</v>
      </c>
    </row>
    <row r="123" spans="1:10" x14ac:dyDescent="0.3">
      <c r="A123" s="2"/>
      <c r="C123" s="7"/>
      <c r="D123" s="11"/>
      <c r="E123" s="7"/>
      <c r="F123" s="2" t="s">
        <v>195</v>
      </c>
      <c r="G123" s="3">
        <v>697819771</v>
      </c>
      <c r="H123" s="3">
        <v>1644182211</v>
      </c>
      <c r="I123" s="3">
        <v>2342001982</v>
      </c>
      <c r="J123" s="5">
        <f t="shared" si="7"/>
        <v>0.42441754103128415</v>
      </c>
    </row>
    <row r="124" spans="1:10" x14ac:dyDescent="0.3">
      <c r="A124" s="2"/>
      <c r="C124" s="7"/>
      <c r="D124" s="11"/>
      <c r="E124" s="7"/>
      <c r="F124" s="2" t="s">
        <v>284</v>
      </c>
      <c r="G124" s="3">
        <v>4017007</v>
      </c>
      <c r="H124" s="3">
        <v>2034253370</v>
      </c>
      <c r="I124" s="3">
        <v>2038270377</v>
      </c>
      <c r="J124" s="5">
        <f t="shared" si="7"/>
        <v>1.9746837140547542E-3</v>
      </c>
    </row>
    <row r="125" spans="1:10" x14ac:dyDescent="0.3">
      <c r="A125" s="2"/>
      <c r="C125" s="7"/>
      <c r="D125" s="11"/>
      <c r="E125" s="7"/>
      <c r="F125" s="2" t="s">
        <v>197</v>
      </c>
      <c r="G125" s="3">
        <v>829034074</v>
      </c>
      <c r="H125" s="3">
        <v>2881711838</v>
      </c>
      <c r="I125" s="3">
        <v>3710745912</v>
      </c>
      <c r="J125" s="5">
        <f t="shared" si="7"/>
        <v>0.28768805508859485</v>
      </c>
    </row>
    <row r="126" spans="1:10" x14ac:dyDescent="0.3">
      <c r="A126" s="2"/>
      <c r="C126" s="7"/>
      <c r="D126" s="11"/>
      <c r="E126" s="7"/>
      <c r="F126" s="2" t="s">
        <v>199</v>
      </c>
      <c r="G126" s="3">
        <v>22297748</v>
      </c>
      <c r="H126" s="3">
        <v>716661193</v>
      </c>
      <c r="I126" s="3">
        <v>738958941</v>
      </c>
      <c r="J126" s="5">
        <f t="shared" si="7"/>
        <v>3.1113374378009609E-2</v>
      </c>
    </row>
    <row r="127" spans="1:10" x14ac:dyDescent="0.3">
      <c r="A127" s="2"/>
      <c r="C127" s="7"/>
      <c r="D127" s="11"/>
      <c r="E127" s="7"/>
      <c r="F127" s="2" t="s">
        <v>296</v>
      </c>
      <c r="G127" s="3"/>
      <c r="H127" s="3">
        <v>22502730</v>
      </c>
      <c r="I127" s="3">
        <v>22502730</v>
      </c>
      <c r="J127" s="5">
        <f t="shared" si="7"/>
        <v>0</v>
      </c>
    </row>
    <row r="128" spans="1:10" x14ac:dyDescent="0.3">
      <c r="A128" s="2"/>
      <c r="C128" s="7"/>
      <c r="D128" s="11"/>
      <c r="E128" s="7"/>
      <c r="F128" s="2" t="s">
        <v>134</v>
      </c>
      <c r="G128" s="3">
        <v>17769179</v>
      </c>
      <c r="H128" s="3">
        <v>1739881999</v>
      </c>
      <c r="I128" s="3">
        <v>1757651178</v>
      </c>
      <c r="J128" s="5">
        <f t="shared" si="7"/>
        <v>1.0212864441504E-2</v>
      </c>
    </row>
    <row r="129" spans="1:10" x14ac:dyDescent="0.3">
      <c r="A129" s="2"/>
      <c r="C129" s="7"/>
      <c r="D129" s="11"/>
      <c r="E129" s="7"/>
      <c r="F129" s="2" t="s">
        <v>294</v>
      </c>
      <c r="G129" s="3">
        <v>181999114</v>
      </c>
      <c r="H129" s="3">
        <v>254612948</v>
      </c>
      <c r="I129" s="3">
        <v>436612062</v>
      </c>
      <c r="J129" s="5">
        <f t="shared" si="7"/>
        <v>0.71480698617102534</v>
      </c>
    </row>
    <row r="130" spans="1:10" x14ac:dyDescent="0.3">
      <c r="A130" s="2"/>
      <c r="C130" s="7"/>
      <c r="D130" s="11"/>
      <c r="E130" s="7"/>
      <c r="F130" s="2" t="s">
        <v>201</v>
      </c>
      <c r="G130" s="3">
        <v>206498279</v>
      </c>
      <c r="H130" s="3">
        <v>1815500419</v>
      </c>
      <c r="I130" s="3">
        <v>2021998698</v>
      </c>
      <c r="J130" s="5">
        <f t="shared" si="7"/>
        <v>0.11374179638787514</v>
      </c>
    </row>
    <row r="131" spans="1:10" x14ac:dyDescent="0.3">
      <c r="A131" s="2"/>
      <c r="C131" s="7"/>
      <c r="D131" s="11"/>
      <c r="E131" s="7"/>
      <c r="F131" s="2" t="s">
        <v>16</v>
      </c>
      <c r="G131" s="3"/>
      <c r="H131" s="3">
        <v>376030838</v>
      </c>
      <c r="I131" s="3">
        <v>376030838</v>
      </c>
      <c r="J131" s="5">
        <f t="shared" ref="J131:J171" si="8">G131/H131</f>
        <v>0</v>
      </c>
    </row>
    <row r="132" spans="1:10" x14ac:dyDescent="0.3">
      <c r="A132" s="2"/>
      <c r="C132" s="7"/>
      <c r="D132" s="11"/>
      <c r="E132" s="7"/>
      <c r="F132" s="2" t="s">
        <v>203</v>
      </c>
      <c r="G132" s="3">
        <v>13919330</v>
      </c>
      <c r="H132" s="3">
        <v>88380167</v>
      </c>
      <c r="I132" s="3">
        <v>102299497</v>
      </c>
      <c r="J132" s="5">
        <f t="shared" si="8"/>
        <v>0.15749381872066387</v>
      </c>
    </row>
    <row r="133" spans="1:10" x14ac:dyDescent="0.3">
      <c r="A133" s="2"/>
      <c r="C133" s="7"/>
      <c r="D133" s="11"/>
      <c r="E133" s="7"/>
      <c r="F133" s="2" t="s">
        <v>326</v>
      </c>
      <c r="G133" s="3"/>
      <c r="H133" s="3">
        <v>2891914</v>
      </c>
      <c r="I133" s="3">
        <v>2891914</v>
      </c>
      <c r="J133" s="5">
        <f t="shared" si="8"/>
        <v>0</v>
      </c>
    </row>
    <row r="134" spans="1:10" x14ac:dyDescent="0.3">
      <c r="A134" s="2"/>
      <c r="C134" s="7"/>
      <c r="D134" s="11"/>
      <c r="E134" s="7"/>
      <c r="F134" s="2" t="s">
        <v>345</v>
      </c>
      <c r="G134" s="3"/>
      <c r="H134" s="3">
        <v>2007303</v>
      </c>
      <c r="I134" s="3">
        <v>2007303</v>
      </c>
      <c r="J134" s="5">
        <f t="shared" si="8"/>
        <v>0</v>
      </c>
    </row>
    <row r="135" spans="1:10" x14ac:dyDescent="0.3">
      <c r="A135" s="2"/>
      <c r="C135" s="7"/>
      <c r="D135" s="11"/>
      <c r="E135" s="7"/>
      <c r="F135" s="2" t="s">
        <v>338</v>
      </c>
      <c r="G135" s="3"/>
      <c r="H135" s="3">
        <v>436420</v>
      </c>
      <c r="I135" s="3">
        <v>436420</v>
      </c>
      <c r="J135" s="5">
        <f t="shared" si="8"/>
        <v>0</v>
      </c>
    </row>
    <row r="136" spans="1:10" x14ac:dyDescent="0.3">
      <c r="A136" s="2"/>
      <c r="C136" s="7"/>
      <c r="D136" s="11"/>
      <c r="E136" s="7"/>
      <c r="F136" s="2" t="s">
        <v>347</v>
      </c>
      <c r="G136" s="3"/>
      <c r="H136" s="3">
        <v>354966</v>
      </c>
      <c r="I136" s="3">
        <v>354966</v>
      </c>
      <c r="J136" s="5">
        <f t="shared" si="8"/>
        <v>0</v>
      </c>
    </row>
    <row r="137" spans="1:10" x14ac:dyDescent="0.3">
      <c r="A137" s="2"/>
      <c r="C137" s="7"/>
      <c r="D137" s="11"/>
      <c r="E137" s="7"/>
      <c r="F137" s="2" t="s">
        <v>328</v>
      </c>
      <c r="G137" s="3">
        <v>3168980</v>
      </c>
      <c r="H137" s="3">
        <v>287817892</v>
      </c>
      <c r="I137" s="3">
        <v>290986872</v>
      </c>
      <c r="J137" s="5">
        <f t="shared" si="8"/>
        <v>1.1010364845560052E-2</v>
      </c>
    </row>
    <row r="138" spans="1:10" x14ac:dyDescent="0.3">
      <c r="A138" s="2"/>
      <c r="C138" s="7"/>
      <c r="D138" s="11"/>
      <c r="E138" s="7"/>
      <c r="F138" s="2" t="s">
        <v>286</v>
      </c>
      <c r="G138" s="3">
        <v>41800585</v>
      </c>
      <c r="H138" s="3">
        <v>155523275</v>
      </c>
      <c r="I138" s="3">
        <v>197323860</v>
      </c>
      <c r="J138" s="5">
        <f t="shared" si="8"/>
        <v>0.26877382179612663</v>
      </c>
    </row>
    <row r="139" spans="1:10" x14ac:dyDescent="0.3">
      <c r="A139" s="2"/>
      <c r="C139" s="7"/>
      <c r="D139" s="11"/>
      <c r="E139" s="7"/>
      <c r="F139" s="2" t="s">
        <v>205</v>
      </c>
      <c r="G139" s="3">
        <v>349763958</v>
      </c>
      <c r="H139" s="3">
        <v>669821697</v>
      </c>
      <c r="I139" s="3">
        <v>1019585655</v>
      </c>
      <c r="J139" s="5">
        <f t="shared" si="8"/>
        <v>0.52217472137215648</v>
      </c>
    </row>
    <row r="140" spans="1:10" x14ac:dyDescent="0.3">
      <c r="A140" s="2"/>
      <c r="C140" s="7"/>
      <c r="D140" s="11"/>
      <c r="E140" s="7"/>
      <c r="F140" s="2" t="s">
        <v>207</v>
      </c>
      <c r="G140" s="3"/>
      <c r="H140" s="3">
        <v>853985</v>
      </c>
      <c r="I140" s="3">
        <v>853985</v>
      </c>
      <c r="J140" s="5">
        <f t="shared" si="8"/>
        <v>0</v>
      </c>
    </row>
    <row r="141" spans="1:10" x14ac:dyDescent="0.3">
      <c r="A141" s="2"/>
      <c r="C141" s="7"/>
      <c r="D141" s="11"/>
      <c r="E141" s="7"/>
      <c r="F141" s="2" t="s">
        <v>330</v>
      </c>
      <c r="G141" s="3"/>
      <c r="H141" s="3">
        <v>5806595</v>
      </c>
      <c r="I141" s="3">
        <v>5806595</v>
      </c>
      <c r="J141" s="5">
        <f t="shared" si="8"/>
        <v>0</v>
      </c>
    </row>
    <row r="142" spans="1:10" x14ac:dyDescent="0.3">
      <c r="A142" s="2"/>
      <c r="C142" s="7"/>
      <c r="D142" s="11"/>
      <c r="E142" s="7"/>
      <c r="F142" s="2" t="s">
        <v>211</v>
      </c>
      <c r="G142" s="3">
        <v>2</v>
      </c>
      <c r="H142" s="3">
        <v>50907988</v>
      </c>
      <c r="I142" s="3">
        <v>50907990</v>
      </c>
      <c r="J142" s="5">
        <f t="shared" si="8"/>
        <v>3.9286565401091869E-8</v>
      </c>
    </row>
    <row r="143" spans="1:10" x14ac:dyDescent="0.3">
      <c r="A143" s="2"/>
      <c r="C143" s="7"/>
      <c r="D143" s="11"/>
      <c r="E143" s="7"/>
      <c r="F143" s="2" t="s">
        <v>213</v>
      </c>
      <c r="G143" s="3">
        <v>23399707</v>
      </c>
      <c r="H143" s="3">
        <v>463459339</v>
      </c>
      <c r="I143" s="3">
        <v>486859046</v>
      </c>
      <c r="J143" s="5">
        <f t="shared" si="8"/>
        <v>5.0489233964923941E-2</v>
      </c>
    </row>
    <row r="144" spans="1:10" x14ac:dyDescent="0.3">
      <c r="A144" s="2"/>
      <c r="C144" s="7"/>
      <c r="D144" s="11"/>
      <c r="E144" s="7"/>
      <c r="F144" s="2" t="s">
        <v>217</v>
      </c>
      <c r="G144" s="3">
        <v>25650412</v>
      </c>
      <c r="H144" s="3">
        <v>193358390</v>
      </c>
      <c r="I144" s="3">
        <v>219008802</v>
      </c>
      <c r="J144" s="5">
        <f t="shared" si="8"/>
        <v>0.13265735197733081</v>
      </c>
    </row>
    <row r="145" spans="1:10" x14ac:dyDescent="0.3">
      <c r="A145" s="2"/>
      <c r="C145" s="7"/>
      <c r="D145" s="11"/>
      <c r="E145" s="7"/>
      <c r="F145" t="s">
        <v>366</v>
      </c>
      <c r="G145" s="3">
        <v>14386</v>
      </c>
      <c r="H145" s="3">
        <v>2577819</v>
      </c>
      <c r="I145" s="3">
        <v>2592205</v>
      </c>
      <c r="J145" s="5">
        <f t="shared" si="8"/>
        <v>5.5806866191924261E-3</v>
      </c>
    </row>
    <row r="146" spans="1:10" x14ac:dyDescent="0.3">
      <c r="A146" s="2"/>
      <c r="C146" s="7"/>
      <c r="D146" s="11"/>
      <c r="E146" s="7"/>
      <c r="F146" s="2" t="s">
        <v>219</v>
      </c>
      <c r="G146" s="3">
        <v>186791923</v>
      </c>
      <c r="H146" s="3">
        <v>1685639956</v>
      </c>
      <c r="I146" s="3">
        <v>1872431879</v>
      </c>
      <c r="J146" s="5">
        <f t="shared" si="8"/>
        <v>0.11081365408735007</v>
      </c>
    </row>
    <row r="147" spans="1:10" x14ac:dyDescent="0.3">
      <c r="A147" s="2"/>
      <c r="C147" s="7"/>
      <c r="D147" s="11"/>
      <c r="E147" s="7"/>
      <c r="F147" s="2" t="s">
        <v>223</v>
      </c>
      <c r="G147" s="3">
        <v>222323569</v>
      </c>
      <c r="H147" s="3">
        <v>3317531445</v>
      </c>
      <c r="I147" s="3">
        <v>3539855014</v>
      </c>
      <c r="J147" s="5">
        <f t="shared" si="8"/>
        <v>6.7014758619718229E-2</v>
      </c>
    </row>
    <row r="148" spans="1:10" x14ac:dyDescent="0.3">
      <c r="A148" s="2"/>
      <c r="C148" s="7"/>
      <c r="D148" s="11"/>
      <c r="E148" s="7"/>
      <c r="F148" s="2" t="s">
        <v>268</v>
      </c>
      <c r="G148" s="3">
        <v>12938980</v>
      </c>
      <c r="H148" s="3">
        <v>481593295</v>
      </c>
      <c r="I148" s="3">
        <v>494532275</v>
      </c>
      <c r="J148" s="5">
        <f t="shared" si="8"/>
        <v>2.6867026875862132E-2</v>
      </c>
    </row>
    <row r="149" spans="1:10" x14ac:dyDescent="0.3">
      <c r="A149" s="2"/>
      <c r="C149" s="7"/>
      <c r="D149" s="11"/>
      <c r="E149" s="7"/>
      <c r="F149" s="2" t="s">
        <v>314</v>
      </c>
      <c r="G149" s="3"/>
      <c r="H149" s="3">
        <v>32761023</v>
      </c>
      <c r="I149" s="3">
        <v>32761023</v>
      </c>
      <c r="J149" s="5">
        <f t="shared" si="8"/>
        <v>0</v>
      </c>
    </row>
    <row r="150" spans="1:10" x14ac:dyDescent="0.3">
      <c r="A150" s="2"/>
      <c r="C150" s="7"/>
      <c r="D150" s="11"/>
      <c r="E150" s="7"/>
      <c r="F150" s="2" t="s">
        <v>225</v>
      </c>
      <c r="G150" s="3"/>
      <c r="H150" s="3">
        <v>138588314</v>
      </c>
      <c r="I150" s="3">
        <v>138588314</v>
      </c>
      <c r="J150" s="5">
        <f t="shared" si="8"/>
        <v>0</v>
      </c>
    </row>
    <row r="151" spans="1:10" x14ac:dyDescent="0.3">
      <c r="A151" s="2"/>
      <c r="C151" s="7"/>
      <c r="D151" s="11"/>
      <c r="E151" s="7"/>
      <c r="F151" s="2" t="s">
        <v>349</v>
      </c>
      <c r="G151" s="3">
        <v>6938318</v>
      </c>
      <c r="H151" s="3">
        <v>41786432</v>
      </c>
      <c r="I151" s="3">
        <v>48724750</v>
      </c>
      <c r="J151" s="5">
        <f t="shared" si="8"/>
        <v>0.16604236513900014</v>
      </c>
    </row>
    <row r="152" spans="1:10" x14ac:dyDescent="0.3">
      <c r="A152" s="2"/>
      <c r="C152" s="7"/>
      <c r="D152" s="11"/>
      <c r="E152" s="7"/>
      <c r="F152" s="2" t="s">
        <v>229</v>
      </c>
      <c r="G152" s="3">
        <v>131448202</v>
      </c>
      <c r="H152" s="3">
        <v>910183880</v>
      </c>
      <c r="I152" s="3">
        <v>1041632082</v>
      </c>
      <c r="J152" s="5">
        <f t="shared" si="8"/>
        <v>0.14441939138715576</v>
      </c>
    </row>
    <row r="153" spans="1:10" x14ac:dyDescent="0.3">
      <c r="C153" s="7"/>
      <c r="D153" s="11"/>
      <c r="E153" s="7"/>
      <c r="F153" s="2" t="s">
        <v>231</v>
      </c>
      <c r="G153" s="3">
        <v>15871276</v>
      </c>
      <c r="H153" s="3">
        <v>363561455</v>
      </c>
      <c r="I153" s="3">
        <v>379432731</v>
      </c>
      <c r="J153" s="5">
        <f t="shared" si="8"/>
        <v>4.3655001875817667E-2</v>
      </c>
    </row>
    <row r="154" spans="1:10" x14ac:dyDescent="0.3">
      <c r="C154" s="7"/>
      <c r="D154" s="11"/>
      <c r="E154" s="7"/>
      <c r="F154" s="2" t="s">
        <v>332</v>
      </c>
      <c r="G154" s="3">
        <v>14427406</v>
      </c>
      <c r="H154" s="3">
        <v>109077624</v>
      </c>
      <c r="I154" s="3">
        <v>123505030</v>
      </c>
      <c r="J154" s="5">
        <f t="shared" si="8"/>
        <v>0.13226732918201445</v>
      </c>
    </row>
    <row r="155" spans="1:10" x14ac:dyDescent="0.3">
      <c r="C155" s="7"/>
      <c r="D155" s="11"/>
      <c r="E155" s="7"/>
      <c r="F155" s="2" t="s">
        <v>233</v>
      </c>
      <c r="G155" s="3">
        <v>538351209</v>
      </c>
      <c r="H155" s="3">
        <v>4797075635</v>
      </c>
      <c r="I155" s="3">
        <v>5335426844</v>
      </c>
      <c r="J155" s="5">
        <f t="shared" si="8"/>
        <v>0.11222487406121542</v>
      </c>
    </row>
    <row r="156" spans="1:10" x14ac:dyDescent="0.3">
      <c r="C156" s="7"/>
      <c r="D156" s="11"/>
      <c r="E156" s="7"/>
      <c r="F156" s="2" t="s">
        <v>235</v>
      </c>
      <c r="G156" s="3">
        <v>5612797</v>
      </c>
      <c r="H156" s="3">
        <v>73668830</v>
      </c>
      <c r="I156" s="3">
        <v>79281627</v>
      </c>
      <c r="J156" s="5">
        <f t="shared" si="8"/>
        <v>7.618957705721674E-2</v>
      </c>
    </row>
    <row r="157" spans="1:10" x14ac:dyDescent="0.3">
      <c r="C157" s="7"/>
      <c r="D157" s="11"/>
      <c r="E157" s="7"/>
      <c r="F157" s="2" t="s">
        <v>334</v>
      </c>
      <c r="G157" s="3"/>
      <c r="H157" s="3">
        <v>18774388</v>
      </c>
      <c r="I157" s="3">
        <v>18774388</v>
      </c>
      <c r="J157" s="5">
        <f t="shared" si="8"/>
        <v>0</v>
      </c>
    </row>
    <row r="158" spans="1:10" x14ac:dyDescent="0.3">
      <c r="C158" s="7"/>
      <c r="D158" s="11"/>
      <c r="E158" s="7"/>
      <c r="F158" s="2" t="s">
        <v>239</v>
      </c>
      <c r="G158" s="3">
        <v>1612972</v>
      </c>
      <c r="H158" s="3">
        <v>47860900</v>
      </c>
      <c r="I158" s="3">
        <v>49473872</v>
      </c>
      <c r="J158" s="5">
        <f t="shared" si="8"/>
        <v>3.3701246737942663E-2</v>
      </c>
    </row>
    <row r="159" spans="1:10" x14ac:dyDescent="0.3">
      <c r="C159" s="7"/>
      <c r="D159" s="11"/>
      <c r="E159" s="7"/>
      <c r="F159" s="2" t="s">
        <v>241</v>
      </c>
      <c r="G159" s="3">
        <v>381687468</v>
      </c>
      <c r="H159" s="3">
        <v>3770694198</v>
      </c>
      <c r="I159" s="3">
        <v>4152381666</v>
      </c>
      <c r="J159" s="5">
        <f t="shared" si="8"/>
        <v>0.10122472095521547</v>
      </c>
    </row>
    <row r="160" spans="1:10" x14ac:dyDescent="0.3">
      <c r="C160" s="7"/>
      <c r="D160" s="11"/>
      <c r="E160" s="7"/>
      <c r="F160" s="2" t="s">
        <v>243</v>
      </c>
      <c r="G160" s="3">
        <v>14893145</v>
      </c>
      <c r="H160" s="3">
        <v>112100572</v>
      </c>
      <c r="I160" s="3">
        <v>126993717</v>
      </c>
      <c r="J160" s="5">
        <f t="shared" si="8"/>
        <v>0.13285520969509415</v>
      </c>
    </row>
    <row r="161" spans="3:10" x14ac:dyDescent="0.3">
      <c r="C161" s="7"/>
      <c r="D161" s="11"/>
      <c r="E161" s="7"/>
      <c r="F161" s="2" t="s">
        <v>298</v>
      </c>
      <c r="G161" s="3">
        <v>512212029</v>
      </c>
      <c r="H161" s="3">
        <v>3011954727</v>
      </c>
      <c r="I161" s="3">
        <v>3524166756</v>
      </c>
      <c r="J161" s="5">
        <f t="shared" si="8"/>
        <v>0.17005967068773939</v>
      </c>
    </row>
    <row r="162" spans="3:10" x14ac:dyDescent="0.3">
      <c r="C162" s="7"/>
      <c r="D162" s="11"/>
      <c r="E162" s="7"/>
      <c r="F162" s="2" t="s">
        <v>237</v>
      </c>
      <c r="G162" s="3">
        <v>5350194</v>
      </c>
      <c r="H162" s="3">
        <v>220842292</v>
      </c>
      <c r="I162" s="3">
        <v>226192486</v>
      </c>
      <c r="J162" s="5">
        <f t="shared" si="8"/>
        <v>2.4226310782900225E-2</v>
      </c>
    </row>
    <row r="163" spans="3:10" x14ac:dyDescent="0.3">
      <c r="C163" s="7"/>
      <c r="D163" s="11"/>
      <c r="E163" s="7"/>
      <c r="F163" s="2" t="s">
        <v>247</v>
      </c>
      <c r="G163" s="3">
        <v>319287843</v>
      </c>
      <c r="H163" s="3">
        <v>3214281659</v>
      </c>
      <c r="I163" s="3">
        <v>3533569502</v>
      </c>
      <c r="J163" s="5">
        <f t="shared" si="8"/>
        <v>9.9334120924341809E-2</v>
      </c>
    </row>
    <row r="164" spans="3:10" x14ac:dyDescent="0.3">
      <c r="C164" s="7"/>
      <c r="D164" s="11"/>
      <c r="E164" s="7"/>
      <c r="F164" s="2" t="s">
        <v>249</v>
      </c>
      <c r="G164" s="3">
        <v>87464169</v>
      </c>
      <c r="H164" s="3">
        <v>533404695</v>
      </c>
      <c r="I164" s="3">
        <v>620868864</v>
      </c>
      <c r="J164" s="5">
        <f t="shared" si="8"/>
        <v>0.16397337672477741</v>
      </c>
    </row>
    <row r="165" spans="3:10" x14ac:dyDescent="0.3">
      <c r="C165" s="7"/>
      <c r="D165" s="11"/>
      <c r="E165" s="7"/>
      <c r="F165" s="2" t="s">
        <v>254</v>
      </c>
      <c r="G165" s="3">
        <v>105778325</v>
      </c>
      <c r="H165" s="3">
        <v>706485823</v>
      </c>
      <c r="I165" s="3">
        <v>812264148</v>
      </c>
      <c r="J165" s="5">
        <f t="shared" si="8"/>
        <v>0.14972462511820284</v>
      </c>
    </row>
    <row r="166" spans="3:10" x14ac:dyDescent="0.3">
      <c r="C166" s="7"/>
      <c r="D166" s="11"/>
      <c r="E166" s="7"/>
      <c r="F166" s="2" t="s">
        <v>251</v>
      </c>
      <c r="G166" s="3">
        <v>2764578369</v>
      </c>
      <c r="H166" s="3">
        <v>19964447674</v>
      </c>
      <c r="I166" s="3">
        <v>22729026043</v>
      </c>
      <c r="J166" s="5">
        <f t="shared" si="8"/>
        <v>0.13847507399868378</v>
      </c>
    </row>
    <row r="167" spans="3:10" x14ac:dyDescent="0.3">
      <c r="C167" s="7"/>
      <c r="D167" s="11"/>
      <c r="E167" s="7"/>
      <c r="F167" s="2" t="s">
        <v>256</v>
      </c>
      <c r="G167" s="3">
        <v>25378810</v>
      </c>
      <c r="H167" s="3">
        <v>189969946</v>
      </c>
      <c r="I167" s="3">
        <v>215348756</v>
      </c>
      <c r="J167" s="5">
        <f t="shared" si="8"/>
        <v>0.13359381593970659</v>
      </c>
    </row>
    <row r="168" spans="3:10" x14ac:dyDescent="0.3">
      <c r="C168" s="7"/>
      <c r="D168" s="11"/>
      <c r="E168" s="7"/>
      <c r="F168" s="2" t="s">
        <v>215</v>
      </c>
      <c r="G168" s="3">
        <v>362072564</v>
      </c>
      <c r="H168" s="3">
        <v>3169625224</v>
      </c>
      <c r="I168" s="3">
        <v>3531697788</v>
      </c>
      <c r="J168" s="5">
        <f t="shared" si="8"/>
        <v>0.11423197962283758</v>
      </c>
    </row>
    <row r="169" spans="3:10" x14ac:dyDescent="0.3">
      <c r="C169" s="7"/>
      <c r="D169" s="11"/>
      <c r="E169" s="7"/>
      <c r="F169" s="2" t="s">
        <v>258</v>
      </c>
      <c r="G169" s="3"/>
      <c r="H169" s="3">
        <v>27173263</v>
      </c>
      <c r="I169" s="3">
        <v>27173263</v>
      </c>
      <c r="J169" s="5">
        <f t="shared" si="8"/>
        <v>0</v>
      </c>
    </row>
    <row r="170" spans="3:10" x14ac:dyDescent="0.3">
      <c r="C170" s="7"/>
      <c r="D170" s="11"/>
      <c r="E170" s="7"/>
      <c r="F170" s="2" t="s">
        <v>260</v>
      </c>
      <c r="G170" s="3">
        <v>14967261</v>
      </c>
      <c r="H170" s="3">
        <v>1178633623</v>
      </c>
      <c r="I170" s="3">
        <v>1193600884</v>
      </c>
      <c r="J170" s="5">
        <f t="shared" si="8"/>
        <v>1.2698824051789332E-2</v>
      </c>
    </row>
    <row r="171" spans="3:10" x14ac:dyDescent="0.3">
      <c r="C171" s="7"/>
      <c r="D171" s="11"/>
      <c r="E171" s="7"/>
      <c r="F171" s="2" t="s">
        <v>221</v>
      </c>
      <c r="G171" s="3">
        <v>69967718</v>
      </c>
      <c r="H171" s="3">
        <v>765226711</v>
      </c>
      <c r="I171" s="3">
        <v>835194429</v>
      </c>
      <c r="J171" s="5">
        <f t="shared" si="8"/>
        <v>9.1433972434869698E-2</v>
      </c>
    </row>
  </sheetData>
  <autoFilter ref="A1:B171" xr:uid="{00000000-0009-0000-0000-000001000000}">
    <sortState xmlns:xlrd2="http://schemas.microsoft.com/office/spreadsheetml/2017/richdata2" ref="A2:B171">
      <sortCondition descending="1" ref="B1:B171"/>
    </sortState>
  </autoFilter>
  <sortState xmlns:xlrd2="http://schemas.microsoft.com/office/spreadsheetml/2017/richdata2" ref="A2:C76">
    <sortCondition ref="A2:A76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M10" sqref="M1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24"/>
  <sheetViews>
    <sheetView workbookViewId="0">
      <selection activeCell="G7" sqref="G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2018</v>
      </c>
      <c r="B2" t="s">
        <v>10</v>
      </c>
      <c r="C2">
        <v>8</v>
      </c>
      <c r="D2" t="s">
        <v>11</v>
      </c>
      <c r="E2" t="s">
        <v>12</v>
      </c>
      <c r="F2">
        <v>0</v>
      </c>
      <c r="G2" t="s">
        <v>13</v>
      </c>
      <c r="H2" t="s">
        <v>14</v>
      </c>
      <c r="I2" t="s">
        <v>15</v>
      </c>
      <c r="J2">
        <v>29650254</v>
      </c>
    </row>
    <row r="3" spans="1:10" x14ac:dyDescent="0.3">
      <c r="A3">
        <v>2018</v>
      </c>
      <c r="B3" t="s">
        <v>10</v>
      </c>
      <c r="C3">
        <v>8</v>
      </c>
      <c r="D3" t="s">
        <v>11</v>
      </c>
      <c r="E3" t="s">
        <v>12</v>
      </c>
      <c r="F3">
        <v>643</v>
      </c>
      <c r="G3" t="s">
        <v>16</v>
      </c>
      <c r="H3" t="s">
        <v>17</v>
      </c>
      <c r="I3" t="s">
        <v>15</v>
      </c>
      <c r="J3">
        <v>10003361</v>
      </c>
    </row>
    <row r="4" spans="1:10" x14ac:dyDescent="0.3">
      <c r="A4">
        <v>2018</v>
      </c>
      <c r="B4" t="s">
        <v>10</v>
      </c>
      <c r="C4">
        <v>20</v>
      </c>
      <c r="D4" t="s">
        <v>18</v>
      </c>
      <c r="E4" t="s">
        <v>19</v>
      </c>
      <c r="F4">
        <v>0</v>
      </c>
      <c r="G4" t="s">
        <v>13</v>
      </c>
      <c r="H4" t="s">
        <v>14</v>
      </c>
      <c r="I4" t="s">
        <v>15</v>
      </c>
      <c r="J4">
        <v>479670</v>
      </c>
    </row>
    <row r="5" spans="1:10" x14ac:dyDescent="0.3">
      <c r="A5">
        <v>2018</v>
      </c>
      <c r="B5" t="s">
        <v>10</v>
      </c>
      <c r="C5">
        <v>24</v>
      </c>
      <c r="D5" t="s">
        <v>20</v>
      </c>
      <c r="E5" t="s">
        <v>21</v>
      </c>
      <c r="F5">
        <v>0</v>
      </c>
      <c r="G5" t="s">
        <v>13</v>
      </c>
      <c r="H5" t="s">
        <v>14</v>
      </c>
      <c r="I5" t="s">
        <v>15</v>
      </c>
      <c r="J5">
        <v>61076115</v>
      </c>
    </row>
    <row r="6" spans="1:10" x14ac:dyDescent="0.3">
      <c r="A6">
        <v>2018</v>
      </c>
      <c r="B6" t="s">
        <v>10</v>
      </c>
      <c r="C6">
        <v>24</v>
      </c>
      <c r="D6" t="s">
        <v>20</v>
      </c>
      <c r="E6" t="s">
        <v>21</v>
      </c>
      <c r="F6">
        <v>643</v>
      </c>
      <c r="G6" t="s">
        <v>16</v>
      </c>
      <c r="H6" t="s">
        <v>17</v>
      </c>
      <c r="I6" t="s">
        <v>15</v>
      </c>
      <c r="J6">
        <v>10457550</v>
      </c>
    </row>
    <row r="7" spans="1:10" x14ac:dyDescent="0.3">
      <c r="A7">
        <v>2018</v>
      </c>
      <c r="B7" t="s">
        <v>10</v>
      </c>
      <c r="C7">
        <v>31</v>
      </c>
      <c r="D7" t="s">
        <v>22</v>
      </c>
      <c r="E7" t="s">
        <v>23</v>
      </c>
      <c r="F7">
        <v>0</v>
      </c>
      <c r="G7" t="s">
        <v>13</v>
      </c>
      <c r="H7" t="s">
        <v>14</v>
      </c>
      <c r="I7" t="s">
        <v>15</v>
      </c>
      <c r="J7">
        <v>90286168</v>
      </c>
    </row>
    <row r="8" spans="1:10" x14ac:dyDescent="0.3">
      <c r="A8">
        <v>2018</v>
      </c>
      <c r="B8" t="s">
        <v>10</v>
      </c>
      <c r="C8">
        <v>31</v>
      </c>
      <c r="D8" t="s">
        <v>22</v>
      </c>
      <c r="E8" t="s">
        <v>23</v>
      </c>
      <c r="F8">
        <v>643</v>
      </c>
      <c r="G8" t="s">
        <v>16</v>
      </c>
      <c r="H8" t="s">
        <v>17</v>
      </c>
      <c r="I8" t="s">
        <v>15</v>
      </c>
      <c r="J8">
        <v>75910804</v>
      </c>
    </row>
    <row r="9" spans="1:10" x14ac:dyDescent="0.3">
      <c r="A9">
        <v>2018</v>
      </c>
      <c r="B9" t="s">
        <v>10</v>
      </c>
      <c r="C9">
        <v>32</v>
      </c>
      <c r="D9" t="s">
        <v>24</v>
      </c>
      <c r="E9" t="s">
        <v>25</v>
      </c>
      <c r="F9">
        <v>0</v>
      </c>
      <c r="G9" t="s">
        <v>13</v>
      </c>
      <c r="H9" t="s">
        <v>14</v>
      </c>
      <c r="I9" t="s">
        <v>15</v>
      </c>
      <c r="J9">
        <v>1114937496</v>
      </c>
    </row>
    <row r="10" spans="1:10" x14ac:dyDescent="0.3">
      <c r="A10">
        <v>2018</v>
      </c>
      <c r="B10" t="s">
        <v>10</v>
      </c>
      <c r="C10">
        <v>32</v>
      </c>
      <c r="D10" t="s">
        <v>24</v>
      </c>
      <c r="E10" t="s">
        <v>25</v>
      </c>
      <c r="F10">
        <v>643</v>
      </c>
      <c r="G10" t="s">
        <v>16</v>
      </c>
      <c r="H10" t="s">
        <v>17</v>
      </c>
      <c r="I10" t="s">
        <v>15</v>
      </c>
      <c r="J10">
        <v>163452858</v>
      </c>
    </row>
    <row r="11" spans="1:10" x14ac:dyDescent="0.3">
      <c r="A11">
        <v>2018</v>
      </c>
      <c r="B11" t="s">
        <v>10</v>
      </c>
      <c r="C11">
        <v>36</v>
      </c>
      <c r="D11" t="s">
        <v>26</v>
      </c>
      <c r="E11" t="s">
        <v>27</v>
      </c>
      <c r="F11">
        <v>0</v>
      </c>
      <c r="G11" t="s">
        <v>13</v>
      </c>
      <c r="H11" t="s">
        <v>14</v>
      </c>
      <c r="I11" t="s">
        <v>15</v>
      </c>
      <c r="J11">
        <v>1633654073</v>
      </c>
    </row>
    <row r="12" spans="1:10" x14ac:dyDescent="0.3">
      <c r="A12">
        <v>2018</v>
      </c>
      <c r="B12" t="s">
        <v>10</v>
      </c>
      <c r="C12">
        <v>36</v>
      </c>
      <c r="D12" t="s">
        <v>26</v>
      </c>
      <c r="E12" t="s">
        <v>27</v>
      </c>
      <c r="F12">
        <v>643</v>
      </c>
      <c r="G12" t="s">
        <v>16</v>
      </c>
      <c r="H12" t="s">
        <v>17</v>
      </c>
      <c r="I12" t="s">
        <v>15</v>
      </c>
      <c r="J12">
        <v>48614513</v>
      </c>
    </row>
    <row r="13" spans="1:10" x14ac:dyDescent="0.3">
      <c r="A13">
        <v>2018</v>
      </c>
      <c r="B13" t="s">
        <v>10</v>
      </c>
      <c r="C13">
        <v>40</v>
      </c>
      <c r="D13" t="s">
        <v>28</v>
      </c>
      <c r="E13" t="s">
        <v>29</v>
      </c>
      <c r="F13">
        <v>0</v>
      </c>
      <c r="G13" t="s">
        <v>13</v>
      </c>
      <c r="H13" t="s">
        <v>14</v>
      </c>
      <c r="I13" t="s">
        <v>15</v>
      </c>
      <c r="J13">
        <v>222946815</v>
      </c>
    </row>
    <row r="14" spans="1:10" x14ac:dyDescent="0.3">
      <c r="A14">
        <v>2018</v>
      </c>
      <c r="B14" t="s">
        <v>10</v>
      </c>
      <c r="C14">
        <v>40</v>
      </c>
      <c r="D14" t="s">
        <v>28</v>
      </c>
      <c r="E14" t="s">
        <v>29</v>
      </c>
      <c r="F14">
        <v>643</v>
      </c>
      <c r="G14" t="s">
        <v>16</v>
      </c>
      <c r="H14" t="s">
        <v>17</v>
      </c>
      <c r="I14" t="s">
        <v>15</v>
      </c>
      <c r="J14">
        <v>2788412</v>
      </c>
    </row>
    <row r="15" spans="1:10" x14ac:dyDescent="0.3">
      <c r="A15">
        <v>2018</v>
      </c>
      <c r="B15" t="s">
        <v>10</v>
      </c>
      <c r="C15">
        <v>48</v>
      </c>
      <c r="D15" t="s">
        <v>30</v>
      </c>
      <c r="E15" t="s">
        <v>31</v>
      </c>
      <c r="F15">
        <v>0</v>
      </c>
      <c r="G15" t="s">
        <v>13</v>
      </c>
      <c r="H15" t="s">
        <v>14</v>
      </c>
      <c r="I15" t="s">
        <v>15</v>
      </c>
      <c r="J15">
        <v>1497486</v>
      </c>
    </row>
    <row r="16" spans="1:10" x14ac:dyDescent="0.3">
      <c r="A16">
        <v>2018</v>
      </c>
      <c r="B16" t="s">
        <v>10</v>
      </c>
      <c r="C16">
        <v>48</v>
      </c>
      <c r="D16" t="s">
        <v>30</v>
      </c>
      <c r="E16" t="s">
        <v>31</v>
      </c>
      <c r="F16">
        <v>643</v>
      </c>
      <c r="G16" t="s">
        <v>16</v>
      </c>
      <c r="H16" t="s">
        <v>17</v>
      </c>
      <c r="I16" t="s">
        <v>15</v>
      </c>
      <c r="J16">
        <v>9560</v>
      </c>
    </row>
    <row r="17" spans="1:10" x14ac:dyDescent="0.3">
      <c r="A17">
        <v>2018</v>
      </c>
      <c r="B17" t="s">
        <v>10</v>
      </c>
      <c r="C17">
        <v>51</v>
      </c>
      <c r="D17" t="s">
        <v>32</v>
      </c>
      <c r="E17" t="s">
        <v>33</v>
      </c>
      <c r="F17">
        <v>0</v>
      </c>
      <c r="G17" t="s">
        <v>13</v>
      </c>
      <c r="H17" t="s">
        <v>14</v>
      </c>
      <c r="I17" t="s">
        <v>15</v>
      </c>
      <c r="J17">
        <v>25111113</v>
      </c>
    </row>
    <row r="18" spans="1:10" x14ac:dyDescent="0.3">
      <c r="A18">
        <v>2018</v>
      </c>
      <c r="B18" t="s">
        <v>10</v>
      </c>
      <c r="C18">
        <v>51</v>
      </c>
      <c r="D18" t="s">
        <v>32</v>
      </c>
      <c r="E18" t="s">
        <v>33</v>
      </c>
      <c r="F18">
        <v>643</v>
      </c>
      <c r="G18" t="s">
        <v>16</v>
      </c>
      <c r="H18" t="s">
        <v>17</v>
      </c>
      <c r="I18" t="s">
        <v>15</v>
      </c>
      <c r="J18">
        <v>8816441</v>
      </c>
    </row>
    <row r="19" spans="1:10" x14ac:dyDescent="0.3">
      <c r="A19">
        <v>2018</v>
      </c>
      <c r="B19" t="s">
        <v>10</v>
      </c>
      <c r="C19">
        <v>56</v>
      </c>
      <c r="D19" t="s">
        <v>34</v>
      </c>
      <c r="E19" t="s">
        <v>35</v>
      </c>
      <c r="F19">
        <v>0</v>
      </c>
      <c r="G19" t="s">
        <v>13</v>
      </c>
      <c r="H19" t="s">
        <v>14</v>
      </c>
      <c r="I19" t="s">
        <v>15</v>
      </c>
      <c r="J19">
        <v>984889453</v>
      </c>
    </row>
    <row r="20" spans="1:10" x14ac:dyDescent="0.3">
      <c r="A20">
        <v>2018</v>
      </c>
      <c r="B20" t="s">
        <v>10</v>
      </c>
      <c r="C20">
        <v>56</v>
      </c>
      <c r="D20" t="s">
        <v>34</v>
      </c>
      <c r="E20" t="s">
        <v>35</v>
      </c>
      <c r="F20">
        <v>643</v>
      </c>
      <c r="G20" t="s">
        <v>16</v>
      </c>
      <c r="H20" t="s">
        <v>17</v>
      </c>
      <c r="I20" t="s">
        <v>15</v>
      </c>
      <c r="J20">
        <v>107409415</v>
      </c>
    </row>
    <row r="21" spans="1:10" x14ac:dyDescent="0.3">
      <c r="A21">
        <v>2018</v>
      </c>
      <c r="B21" t="s">
        <v>10</v>
      </c>
      <c r="C21">
        <v>60</v>
      </c>
      <c r="D21" t="s">
        <v>36</v>
      </c>
      <c r="E21" t="s">
        <v>37</v>
      </c>
      <c r="F21">
        <v>0</v>
      </c>
      <c r="G21" t="s">
        <v>13</v>
      </c>
      <c r="H21" t="s">
        <v>14</v>
      </c>
      <c r="I21" t="s">
        <v>15</v>
      </c>
      <c r="J21">
        <v>638809</v>
      </c>
    </row>
    <row r="22" spans="1:10" x14ac:dyDescent="0.3">
      <c r="A22">
        <v>2018</v>
      </c>
      <c r="B22" t="s">
        <v>10</v>
      </c>
      <c r="C22">
        <v>68</v>
      </c>
      <c r="D22" t="s">
        <v>38</v>
      </c>
      <c r="E22" t="s">
        <v>39</v>
      </c>
      <c r="F22">
        <v>0</v>
      </c>
      <c r="G22" t="s">
        <v>13</v>
      </c>
      <c r="H22" t="s">
        <v>14</v>
      </c>
      <c r="I22" t="s">
        <v>15</v>
      </c>
      <c r="J22">
        <v>53948480</v>
      </c>
    </row>
    <row r="23" spans="1:10" x14ac:dyDescent="0.3">
      <c r="A23">
        <v>2018</v>
      </c>
      <c r="B23" t="s">
        <v>10</v>
      </c>
      <c r="C23">
        <v>68</v>
      </c>
      <c r="D23" t="s">
        <v>38</v>
      </c>
      <c r="E23" t="s">
        <v>39</v>
      </c>
      <c r="F23">
        <v>643</v>
      </c>
      <c r="G23" t="s">
        <v>16</v>
      </c>
      <c r="H23" t="s">
        <v>17</v>
      </c>
      <c r="I23" t="s">
        <v>15</v>
      </c>
      <c r="J23">
        <v>3321309</v>
      </c>
    </row>
    <row r="24" spans="1:10" x14ac:dyDescent="0.3">
      <c r="A24">
        <v>2018</v>
      </c>
      <c r="B24" t="s">
        <v>10</v>
      </c>
      <c r="C24">
        <v>70</v>
      </c>
      <c r="D24" t="s">
        <v>40</v>
      </c>
      <c r="E24" t="s">
        <v>41</v>
      </c>
      <c r="F24">
        <v>0</v>
      </c>
      <c r="G24" t="s">
        <v>13</v>
      </c>
      <c r="H24" t="s">
        <v>14</v>
      </c>
      <c r="I24" t="s">
        <v>15</v>
      </c>
      <c r="J24">
        <v>37436033</v>
      </c>
    </row>
    <row r="25" spans="1:10" x14ac:dyDescent="0.3">
      <c r="A25">
        <v>2018</v>
      </c>
      <c r="B25" t="s">
        <v>10</v>
      </c>
      <c r="C25">
        <v>70</v>
      </c>
      <c r="D25" t="s">
        <v>40</v>
      </c>
      <c r="E25" t="s">
        <v>41</v>
      </c>
      <c r="F25">
        <v>643</v>
      </c>
      <c r="G25" t="s">
        <v>16</v>
      </c>
      <c r="H25" t="s">
        <v>17</v>
      </c>
      <c r="I25" t="s">
        <v>15</v>
      </c>
      <c r="J25">
        <v>3088958</v>
      </c>
    </row>
    <row r="26" spans="1:10" x14ac:dyDescent="0.3">
      <c r="A26">
        <v>2018</v>
      </c>
      <c r="B26" t="s">
        <v>10</v>
      </c>
      <c r="C26">
        <v>72</v>
      </c>
      <c r="D26" t="s">
        <v>42</v>
      </c>
      <c r="E26" t="s">
        <v>43</v>
      </c>
      <c r="F26">
        <v>0</v>
      </c>
      <c r="G26" t="s">
        <v>13</v>
      </c>
      <c r="H26" t="s">
        <v>14</v>
      </c>
      <c r="I26" t="s">
        <v>15</v>
      </c>
      <c r="J26">
        <v>18480447</v>
      </c>
    </row>
    <row r="27" spans="1:10" x14ac:dyDescent="0.3">
      <c r="A27">
        <v>2018</v>
      </c>
      <c r="B27" t="s">
        <v>10</v>
      </c>
      <c r="C27">
        <v>76</v>
      </c>
      <c r="D27" t="s">
        <v>44</v>
      </c>
      <c r="E27" t="s">
        <v>45</v>
      </c>
      <c r="F27">
        <v>0</v>
      </c>
      <c r="G27" t="s">
        <v>13</v>
      </c>
      <c r="H27" t="s">
        <v>14</v>
      </c>
      <c r="I27" t="s">
        <v>15</v>
      </c>
      <c r="J27">
        <v>9304256321</v>
      </c>
    </row>
    <row r="28" spans="1:10" x14ac:dyDescent="0.3">
      <c r="A28">
        <v>2018</v>
      </c>
      <c r="B28" t="s">
        <v>10</v>
      </c>
      <c r="C28">
        <v>76</v>
      </c>
      <c r="D28" t="s">
        <v>44</v>
      </c>
      <c r="E28" t="s">
        <v>45</v>
      </c>
      <c r="F28">
        <v>643</v>
      </c>
      <c r="G28" t="s">
        <v>16</v>
      </c>
      <c r="H28" t="s">
        <v>17</v>
      </c>
      <c r="I28" t="s">
        <v>15</v>
      </c>
      <c r="J28">
        <v>2056140120</v>
      </c>
    </row>
    <row r="29" spans="1:10" x14ac:dyDescent="0.3">
      <c r="A29">
        <v>2018</v>
      </c>
      <c r="B29" t="s">
        <v>10</v>
      </c>
      <c r="C29">
        <v>84</v>
      </c>
      <c r="D29" t="s">
        <v>46</v>
      </c>
      <c r="E29" t="s">
        <v>47</v>
      </c>
      <c r="F29">
        <v>0</v>
      </c>
      <c r="G29" t="s">
        <v>13</v>
      </c>
      <c r="H29" t="s">
        <v>14</v>
      </c>
      <c r="I29" t="s">
        <v>15</v>
      </c>
      <c r="J29">
        <v>18502388</v>
      </c>
    </row>
    <row r="30" spans="1:10" x14ac:dyDescent="0.3">
      <c r="A30">
        <v>2018</v>
      </c>
      <c r="B30" t="s">
        <v>10</v>
      </c>
      <c r="C30">
        <v>84</v>
      </c>
      <c r="D30" t="s">
        <v>46</v>
      </c>
      <c r="E30" t="s">
        <v>47</v>
      </c>
      <c r="F30">
        <v>643</v>
      </c>
      <c r="G30" t="s">
        <v>16</v>
      </c>
      <c r="H30" t="s">
        <v>17</v>
      </c>
      <c r="I30" t="s">
        <v>15</v>
      </c>
      <c r="J30">
        <v>197559</v>
      </c>
    </row>
    <row r="31" spans="1:10" x14ac:dyDescent="0.3">
      <c r="A31">
        <v>2018</v>
      </c>
      <c r="B31" t="s">
        <v>10</v>
      </c>
      <c r="C31">
        <v>96</v>
      </c>
      <c r="D31" t="s">
        <v>48</v>
      </c>
      <c r="E31" t="s">
        <v>49</v>
      </c>
      <c r="F31">
        <v>0</v>
      </c>
      <c r="G31" t="s">
        <v>13</v>
      </c>
      <c r="H31" t="s">
        <v>14</v>
      </c>
      <c r="I31" t="s">
        <v>15</v>
      </c>
      <c r="J31">
        <v>2332539</v>
      </c>
    </row>
    <row r="32" spans="1:10" x14ac:dyDescent="0.3">
      <c r="A32">
        <v>2018</v>
      </c>
      <c r="B32" t="s">
        <v>10</v>
      </c>
      <c r="C32">
        <v>100</v>
      </c>
      <c r="D32" t="s">
        <v>50</v>
      </c>
      <c r="E32" t="s">
        <v>51</v>
      </c>
      <c r="F32">
        <v>0</v>
      </c>
      <c r="G32" t="s">
        <v>13</v>
      </c>
      <c r="H32" t="s">
        <v>14</v>
      </c>
      <c r="I32" t="s">
        <v>15</v>
      </c>
      <c r="J32">
        <v>296743053</v>
      </c>
    </row>
    <row r="33" spans="1:10" x14ac:dyDescent="0.3">
      <c r="A33">
        <v>2018</v>
      </c>
      <c r="B33" t="s">
        <v>10</v>
      </c>
      <c r="C33">
        <v>100</v>
      </c>
      <c r="D33" t="s">
        <v>50</v>
      </c>
      <c r="E33" t="s">
        <v>51</v>
      </c>
      <c r="F33">
        <v>643</v>
      </c>
      <c r="G33" t="s">
        <v>16</v>
      </c>
      <c r="H33" t="s">
        <v>17</v>
      </c>
      <c r="I33" t="s">
        <v>15</v>
      </c>
      <c r="J33">
        <v>34913624</v>
      </c>
    </row>
    <row r="34" spans="1:10" x14ac:dyDescent="0.3">
      <c r="A34">
        <v>2018</v>
      </c>
      <c r="B34" t="s">
        <v>10</v>
      </c>
      <c r="C34">
        <v>104</v>
      </c>
      <c r="D34" t="s">
        <v>52</v>
      </c>
      <c r="E34" t="s">
        <v>53</v>
      </c>
      <c r="F34">
        <v>0</v>
      </c>
      <c r="G34" t="s">
        <v>13</v>
      </c>
      <c r="H34" t="s">
        <v>14</v>
      </c>
      <c r="I34" t="s">
        <v>15</v>
      </c>
      <c r="J34">
        <v>380230690</v>
      </c>
    </row>
    <row r="35" spans="1:10" x14ac:dyDescent="0.3">
      <c r="A35">
        <v>2018</v>
      </c>
      <c r="B35" t="s">
        <v>10</v>
      </c>
      <c r="C35">
        <v>104</v>
      </c>
      <c r="D35" t="s">
        <v>52</v>
      </c>
      <c r="E35" t="s">
        <v>53</v>
      </c>
      <c r="F35">
        <v>643</v>
      </c>
      <c r="G35" t="s">
        <v>16</v>
      </c>
      <c r="H35" t="s">
        <v>17</v>
      </c>
      <c r="I35" t="s">
        <v>15</v>
      </c>
      <c r="J35">
        <v>8773745</v>
      </c>
    </row>
    <row r="36" spans="1:10" x14ac:dyDescent="0.3">
      <c r="A36">
        <v>2018</v>
      </c>
      <c r="B36" t="s">
        <v>10</v>
      </c>
      <c r="C36">
        <v>112</v>
      </c>
      <c r="D36" t="s">
        <v>54</v>
      </c>
      <c r="E36" t="s">
        <v>55</v>
      </c>
      <c r="F36">
        <v>0</v>
      </c>
      <c r="G36" t="s">
        <v>13</v>
      </c>
      <c r="H36" t="s">
        <v>14</v>
      </c>
      <c r="I36" t="s">
        <v>15</v>
      </c>
      <c r="J36">
        <v>84297700</v>
      </c>
    </row>
    <row r="37" spans="1:10" x14ac:dyDescent="0.3">
      <c r="A37">
        <v>2018</v>
      </c>
      <c r="B37" t="s">
        <v>10</v>
      </c>
      <c r="C37">
        <v>112</v>
      </c>
      <c r="D37" t="s">
        <v>54</v>
      </c>
      <c r="E37" t="s">
        <v>55</v>
      </c>
      <c r="F37">
        <v>643</v>
      </c>
      <c r="G37" t="s">
        <v>16</v>
      </c>
      <c r="H37" t="s">
        <v>17</v>
      </c>
      <c r="I37" t="s">
        <v>15</v>
      </c>
      <c r="J37">
        <v>75458700</v>
      </c>
    </row>
    <row r="38" spans="1:10" x14ac:dyDescent="0.3">
      <c r="A38">
        <v>2018</v>
      </c>
      <c r="B38" t="s">
        <v>10</v>
      </c>
      <c r="C38">
        <v>116</v>
      </c>
      <c r="D38" t="s">
        <v>56</v>
      </c>
      <c r="E38" t="s">
        <v>57</v>
      </c>
      <c r="F38">
        <v>0</v>
      </c>
      <c r="G38" t="s">
        <v>13</v>
      </c>
      <c r="H38" t="s">
        <v>14</v>
      </c>
      <c r="I38" t="s">
        <v>15</v>
      </c>
      <c r="J38">
        <v>222169545</v>
      </c>
    </row>
    <row r="39" spans="1:10" x14ac:dyDescent="0.3">
      <c r="A39">
        <v>2018</v>
      </c>
      <c r="B39" t="s">
        <v>10</v>
      </c>
      <c r="C39">
        <v>116</v>
      </c>
      <c r="D39" t="s">
        <v>56</v>
      </c>
      <c r="E39" t="s">
        <v>57</v>
      </c>
      <c r="F39">
        <v>643</v>
      </c>
      <c r="G39" t="s">
        <v>16</v>
      </c>
      <c r="H39" t="s">
        <v>17</v>
      </c>
      <c r="I39" t="s">
        <v>15</v>
      </c>
      <c r="J39">
        <v>1234070</v>
      </c>
    </row>
    <row r="40" spans="1:10" x14ac:dyDescent="0.3">
      <c r="A40">
        <v>2018</v>
      </c>
      <c r="B40" t="s">
        <v>10</v>
      </c>
      <c r="C40">
        <v>124</v>
      </c>
      <c r="D40" t="s">
        <v>58</v>
      </c>
      <c r="E40" t="s">
        <v>59</v>
      </c>
      <c r="F40">
        <v>0</v>
      </c>
      <c r="G40" t="s">
        <v>13</v>
      </c>
      <c r="H40" t="s">
        <v>14</v>
      </c>
      <c r="I40" t="s">
        <v>15</v>
      </c>
      <c r="J40">
        <v>1374146908</v>
      </c>
    </row>
    <row r="41" spans="1:10" x14ac:dyDescent="0.3">
      <c r="A41">
        <v>2018</v>
      </c>
      <c r="B41" t="s">
        <v>10</v>
      </c>
      <c r="C41">
        <v>124</v>
      </c>
      <c r="D41" t="s">
        <v>58</v>
      </c>
      <c r="E41" t="s">
        <v>59</v>
      </c>
      <c r="F41">
        <v>643</v>
      </c>
      <c r="G41" t="s">
        <v>16</v>
      </c>
      <c r="H41" t="s">
        <v>17</v>
      </c>
      <c r="I41" t="s">
        <v>15</v>
      </c>
      <c r="J41">
        <v>175053558</v>
      </c>
    </row>
    <row r="42" spans="1:10" x14ac:dyDescent="0.3">
      <c r="A42">
        <v>2018</v>
      </c>
      <c r="B42" t="s">
        <v>10</v>
      </c>
      <c r="C42">
        <v>152</v>
      </c>
      <c r="D42" t="s">
        <v>60</v>
      </c>
      <c r="E42" t="s">
        <v>61</v>
      </c>
      <c r="F42">
        <v>0</v>
      </c>
      <c r="G42" t="s">
        <v>13</v>
      </c>
      <c r="H42" t="s">
        <v>14</v>
      </c>
      <c r="I42" t="s">
        <v>15</v>
      </c>
      <c r="J42">
        <v>454543976</v>
      </c>
    </row>
    <row r="43" spans="1:10" x14ac:dyDescent="0.3">
      <c r="A43">
        <v>2018</v>
      </c>
      <c r="B43" t="s">
        <v>10</v>
      </c>
      <c r="C43">
        <v>152</v>
      </c>
      <c r="D43" t="s">
        <v>60</v>
      </c>
      <c r="E43" t="s">
        <v>61</v>
      </c>
      <c r="F43">
        <v>643</v>
      </c>
      <c r="G43" t="s">
        <v>16</v>
      </c>
      <c r="H43" t="s">
        <v>17</v>
      </c>
      <c r="I43" t="s">
        <v>15</v>
      </c>
      <c r="J43">
        <v>21647352</v>
      </c>
    </row>
    <row r="44" spans="1:10" x14ac:dyDescent="0.3">
      <c r="A44">
        <v>2018</v>
      </c>
      <c r="B44" t="s">
        <v>10</v>
      </c>
      <c r="C44">
        <v>156</v>
      </c>
      <c r="D44" t="s">
        <v>62</v>
      </c>
      <c r="E44" t="s">
        <v>63</v>
      </c>
      <c r="F44">
        <v>0</v>
      </c>
      <c r="G44" t="s">
        <v>13</v>
      </c>
      <c r="H44" t="s">
        <v>14</v>
      </c>
      <c r="I44" t="s">
        <v>15</v>
      </c>
      <c r="J44">
        <v>2731898628</v>
      </c>
    </row>
    <row r="45" spans="1:10" x14ac:dyDescent="0.3">
      <c r="A45">
        <v>2018</v>
      </c>
      <c r="B45" t="s">
        <v>10</v>
      </c>
      <c r="C45">
        <v>156</v>
      </c>
      <c r="D45" t="s">
        <v>62</v>
      </c>
      <c r="E45" t="s">
        <v>63</v>
      </c>
      <c r="F45">
        <v>643</v>
      </c>
      <c r="G45" t="s">
        <v>16</v>
      </c>
      <c r="H45" t="s">
        <v>17</v>
      </c>
      <c r="I45" t="s">
        <v>15</v>
      </c>
      <c r="J45">
        <v>511319401</v>
      </c>
    </row>
    <row r="46" spans="1:10" x14ac:dyDescent="0.3">
      <c r="A46">
        <v>2018</v>
      </c>
      <c r="B46" t="s">
        <v>10</v>
      </c>
      <c r="C46">
        <v>170</v>
      </c>
      <c r="D46" t="s">
        <v>64</v>
      </c>
      <c r="E46" t="s">
        <v>65</v>
      </c>
      <c r="F46">
        <v>0</v>
      </c>
      <c r="G46" t="s">
        <v>13</v>
      </c>
      <c r="H46" t="s">
        <v>14</v>
      </c>
      <c r="I46" t="s">
        <v>15</v>
      </c>
      <c r="J46">
        <v>708733691</v>
      </c>
    </row>
    <row r="47" spans="1:10" x14ac:dyDescent="0.3">
      <c r="A47">
        <v>2018</v>
      </c>
      <c r="B47" t="s">
        <v>10</v>
      </c>
      <c r="C47">
        <v>170</v>
      </c>
      <c r="D47" t="s">
        <v>64</v>
      </c>
      <c r="E47" t="s">
        <v>65</v>
      </c>
      <c r="F47">
        <v>643</v>
      </c>
      <c r="G47" t="s">
        <v>16</v>
      </c>
      <c r="H47" t="s">
        <v>17</v>
      </c>
      <c r="I47" t="s">
        <v>15</v>
      </c>
      <c r="J47">
        <v>158738160</v>
      </c>
    </row>
    <row r="48" spans="1:10" x14ac:dyDescent="0.3">
      <c r="A48">
        <v>2018</v>
      </c>
      <c r="B48" t="s">
        <v>10</v>
      </c>
      <c r="C48">
        <v>174</v>
      </c>
      <c r="D48" t="s">
        <v>66</v>
      </c>
      <c r="E48" t="s">
        <v>67</v>
      </c>
      <c r="F48">
        <v>0</v>
      </c>
      <c r="G48" t="s">
        <v>13</v>
      </c>
      <c r="H48" t="s">
        <v>14</v>
      </c>
      <c r="I48" t="s">
        <v>15</v>
      </c>
      <c r="J48">
        <v>264650</v>
      </c>
    </row>
    <row r="49" spans="1:10" x14ac:dyDescent="0.3">
      <c r="A49">
        <v>2018</v>
      </c>
      <c r="B49" t="s">
        <v>10</v>
      </c>
      <c r="C49">
        <v>178</v>
      </c>
      <c r="D49" t="s">
        <v>68</v>
      </c>
      <c r="E49" t="s">
        <v>69</v>
      </c>
      <c r="F49">
        <v>0</v>
      </c>
      <c r="G49" t="s">
        <v>13</v>
      </c>
      <c r="H49" t="s">
        <v>14</v>
      </c>
      <c r="I49" t="s">
        <v>15</v>
      </c>
      <c r="J49">
        <v>4792722</v>
      </c>
    </row>
    <row r="50" spans="1:10" x14ac:dyDescent="0.3">
      <c r="A50">
        <v>2018</v>
      </c>
      <c r="B50" t="s">
        <v>10</v>
      </c>
      <c r="C50">
        <v>188</v>
      </c>
      <c r="D50" t="s">
        <v>70</v>
      </c>
      <c r="E50" t="s">
        <v>71</v>
      </c>
      <c r="F50">
        <v>0</v>
      </c>
      <c r="G50" t="s">
        <v>13</v>
      </c>
      <c r="H50" t="s">
        <v>14</v>
      </c>
      <c r="I50" t="s">
        <v>15</v>
      </c>
      <c r="J50">
        <v>173748570</v>
      </c>
    </row>
    <row r="51" spans="1:10" x14ac:dyDescent="0.3">
      <c r="A51">
        <v>2018</v>
      </c>
      <c r="B51" t="s">
        <v>10</v>
      </c>
      <c r="C51">
        <v>188</v>
      </c>
      <c r="D51" t="s">
        <v>70</v>
      </c>
      <c r="E51" t="s">
        <v>71</v>
      </c>
      <c r="F51">
        <v>643</v>
      </c>
      <c r="G51" t="s">
        <v>16</v>
      </c>
      <c r="H51" t="s">
        <v>17</v>
      </c>
      <c r="I51" t="s">
        <v>15</v>
      </c>
      <c r="J51">
        <v>55119684</v>
      </c>
    </row>
    <row r="52" spans="1:10" x14ac:dyDescent="0.3">
      <c r="A52">
        <v>2018</v>
      </c>
      <c r="B52" t="s">
        <v>10</v>
      </c>
      <c r="C52">
        <v>191</v>
      </c>
      <c r="D52" t="s">
        <v>72</v>
      </c>
      <c r="E52" t="s">
        <v>73</v>
      </c>
      <c r="F52">
        <v>0</v>
      </c>
      <c r="G52" t="s">
        <v>13</v>
      </c>
      <c r="H52" t="s">
        <v>14</v>
      </c>
      <c r="I52" t="s">
        <v>15</v>
      </c>
      <c r="J52">
        <v>132000332</v>
      </c>
    </row>
    <row r="53" spans="1:10" x14ac:dyDescent="0.3">
      <c r="A53">
        <v>2018</v>
      </c>
      <c r="B53" t="s">
        <v>10</v>
      </c>
      <c r="C53">
        <v>191</v>
      </c>
      <c r="D53" t="s">
        <v>72</v>
      </c>
      <c r="E53" t="s">
        <v>73</v>
      </c>
      <c r="F53">
        <v>643</v>
      </c>
      <c r="G53" t="s">
        <v>16</v>
      </c>
      <c r="H53" t="s">
        <v>17</v>
      </c>
      <c r="I53" t="s">
        <v>15</v>
      </c>
      <c r="J53">
        <v>16618226</v>
      </c>
    </row>
    <row r="54" spans="1:10" x14ac:dyDescent="0.3">
      <c r="A54">
        <v>2018</v>
      </c>
      <c r="B54" t="s">
        <v>10</v>
      </c>
      <c r="C54">
        <v>196</v>
      </c>
      <c r="D54" t="s">
        <v>74</v>
      </c>
      <c r="E54" t="s">
        <v>75</v>
      </c>
      <c r="F54">
        <v>0</v>
      </c>
      <c r="G54" t="s">
        <v>13</v>
      </c>
      <c r="H54" t="s">
        <v>14</v>
      </c>
      <c r="I54" t="s">
        <v>15</v>
      </c>
      <c r="J54">
        <v>20569195</v>
      </c>
    </row>
    <row r="55" spans="1:10" x14ac:dyDescent="0.3">
      <c r="A55">
        <v>2018</v>
      </c>
      <c r="B55" t="s">
        <v>10</v>
      </c>
      <c r="C55">
        <v>196</v>
      </c>
      <c r="D55" t="s">
        <v>74</v>
      </c>
      <c r="E55" t="s">
        <v>75</v>
      </c>
      <c r="F55">
        <v>643</v>
      </c>
      <c r="G55" t="s">
        <v>16</v>
      </c>
      <c r="H55" t="s">
        <v>17</v>
      </c>
      <c r="I55" t="s">
        <v>15</v>
      </c>
      <c r="J55">
        <v>72623</v>
      </c>
    </row>
    <row r="56" spans="1:10" x14ac:dyDescent="0.3">
      <c r="A56">
        <v>2018</v>
      </c>
      <c r="B56" t="s">
        <v>10</v>
      </c>
      <c r="C56">
        <v>203</v>
      </c>
      <c r="D56" t="s">
        <v>76</v>
      </c>
      <c r="E56" t="s">
        <v>77</v>
      </c>
      <c r="F56">
        <v>0</v>
      </c>
      <c r="G56" t="s">
        <v>13</v>
      </c>
      <c r="H56" t="s">
        <v>14</v>
      </c>
      <c r="I56" t="s">
        <v>15</v>
      </c>
      <c r="J56">
        <v>340944490</v>
      </c>
    </row>
    <row r="57" spans="1:10" x14ac:dyDescent="0.3">
      <c r="A57">
        <v>2018</v>
      </c>
      <c r="B57" t="s">
        <v>10</v>
      </c>
      <c r="C57">
        <v>203</v>
      </c>
      <c r="D57" t="s">
        <v>76</v>
      </c>
      <c r="E57" t="s">
        <v>77</v>
      </c>
      <c r="F57">
        <v>643</v>
      </c>
      <c r="G57" t="s">
        <v>16</v>
      </c>
      <c r="H57" t="s">
        <v>17</v>
      </c>
      <c r="I57" t="s">
        <v>15</v>
      </c>
      <c r="J57">
        <v>20335459</v>
      </c>
    </row>
    <row r="58" spans="1:10" x14ac:dyDescent="0.3">
      <c r="A58">
        <v>2018</v>
      </c>
      <c r="B58" t="s">
        <v>10</v>
      </c>
      <c r="C58">
        <v>208</v>
      </c>
      <c r="D58" t="s">
        <v>78</v>
      </c>
      <c r="E58" t="s">
        <v>79</v>
      </c>
      <c r="F58">
        <v>0</v>
      </c>
      <c r="G58" t="s">
        <v>13</v>
      </c>
      <c r="H58" t="s">
        <v>14</v>
      </c>
      <c r="I58" t="s">
        <v>15</v>
      </c>
      <c r="J58">
        <v>283999414</v>
      </c>
    </row>
    <row r="59" spans="1:10" x14ac:dyDescent="0.3">
      <c r="A59">
        <v>2018</v>
      </c>
      <c r="B59" t="s">
        <v>10</v>
      </c>
      <c r="C59">
        <v>208</v>
      </c>
      <c r="D59" t="s">
        <v>78</v>
      </c>
      <c r="E59" t="s">
        <v>79</v>
      </c>
      <c r="F59">
        <v>643</v>
      </c>
      <c r="G59" t="s">
        <v>16</v>
      </c>
      <c r="H59" t="s">
        <v>17</v>
      </c>
      <c r="I59" t="s">
        <v>15</v>
      </c>
      <c r="J59">
        <v>38570130</v>
      </c>
    </row>
    <row r="60" spans="1:10" x14ac:dyDescent="0.3">
      <c r="A60">
        <v>2018</v>
      </c>
      <c r="B60" t="s">
        <v>10</v>
      </c>
      <c r="C60">
        <v>214</v>
      </c>
      <c r="D60" t="s">
        <v>80</v>
      </c>
      <c r="E60" t="s">
        <v>81</v>
      </c>
      <c r="F60">
        <v>0</v>
      </c>
      <c r="G60" t="s">
        <v>13</v>
      </c>
      <c r="H60" t="s">
        <v>14</v>
      </c>
      <c r="I60" t="s">
        <v>15</v>
      </c>
      <c r="J60">
        <v>155737106</v>
      </c>
    </row>
    <row r="61" spans="1:10" x14ac:dyDescent="0.3">
      <c r="A61">
        <v>2018</v>
      </c>
      <c r="B61" t="s">
        <v>10</v>
      </c>
      <c r="C61">
        <v>214</v>
      </c>
      <c r="D61" t="s">
        <v>80</v>
      </c>
      <c r="E61" t="s">
        <v>81</v>
      </c>
      <c r="F61">
        <v>643</v>
      </c>
      <c r="G61" t="s">
        <v>16</v>
      </c>
      <c r="H61" t="s">
        <v>17</v>
      </c>
      <c r="I61" t="s">
        <v>15</v>
      </c>
      <c r="J61">
        <v>36253702</v>
      </c>
    </row>
    <row r="62" spans="1:10" x14ac:dyDescent="0.3">
      <c r="A62">
        <v>2018</v>
      </c>
      <c r="B62" t="s">
        <v>10</v>
      </c>
      <c r="C62">
        <v>218</v>
      </c>
      <c r="D62" t="s">
        <v>82</v>
      </c>
      <c r="E62" t="s">
        <v>83</v>
      </c>
      <c r="F62">
        <v>0</v>
      </c>
      <c r="G62" t="s">
        <v>13</v>
      </c>
      <c r="H62" t="s">
        <v>14</v>
      </c>
      <c r="I62" t="s">
        <v>15</v>
      </c>
      <c r="J62">
        <v>342022990</v>
      </c>
    </row>
    <row r="63" spans="1:10" x14ac:dyDescent="0.3">
      <c r="A63">
        <v>2018</v>
      </c>
      <c r="B63" t="s">
        <v>10</v>
      </c>
      <c r="C63">
        <v>218</v>
      </c>
      <c r="D63" t="s">
        <v>82</v>
      </c>
      <c r="E63" t="s">
        <v>83</v>
      </c>
      <c r="F63">
        <v>643</v>
      </c>
      <c r="G63" t="s">
        <v>16</v>
      </c>
      <c r="H63" t="s">
        <v>17</v>
      </c>
      <c r="I63" t="s">
        <v>15</v>
      </c>
      <c r="J63">
        <v>134242455</v>
      </c>
    </row>
    <row r="64" spans="1:10" x14ac:dyDescent="0.3">
      <c r="A64">
        <v>2018</v>
      </c>
      <c r="B64" t="s">
        <v>10</v>
      </c>
      <c r="C64">
        <v>222</v>
      </c>
      <c r="D64" t="s">
        <v>84</v>
      </c>
      <c r="E64" t="s">
        <v>85</v>
      </c>
      <c r="F64">
        <v>0</v>
      </c>
      <c r="G64" t="s">
        <v>13</v>
      </c>
      <c r="H64" t="s">
        <v>14</v>
      </c>
      <c r="I64" t="s">
        <v>15</v>
      </c>
      <c r="J64">
        <v>72499911</v>
      </c>
    </row>
    <row r="65" spans="1:10" x14ac:dyDescent="0.3">
      <c r="A65">
        <v>2018</v>
      </c>
      <c r="B65" t="s">
        <v>10</v>
      </c>
      <c r="C65">
        <v>222</v>
      </c>
      <c r="D65" t="s">
        <v>84</v>
      </c>
      <c r="E65" t="s">
        <v>85</v>
      </c>
      <c r="F65">
        <v>643</v>
      </c>
      <c r="G65" t="s">
        <v>16</v>
      </c>
      <c r="H65" t="s">
        <v>17</v>
      </c>
      <c r="I65" t="s">
        <v>15</v>
      </c>
      <c r="J65">
        <v>22251419</v>
      </c>
    </row>
    <row r="66" spans="1:10" x14ac:dyDescent="0.3">
      <c r="A66">
        <v>2018</v>
      </c>
      <c r="B66" t="s">
        <v>10</v>
      </c>
      <c r="C66">
        <v>233</v>
      </c>
      <c r="D66" t="s">
        <v>86</v>
      </c>
      <c r="E66" t="s">
        <v>87</v>
      </c>
      <c r="F66">
        <v>0</v>
      </c>
      <c r="G66" t="s">
        <v>13</v>
      </c>
      <c r="H66" t="s">
        <v>14</v>
      </c>
      <c r="I66" t="s">
        <v>15</v>
      </c>
      <c r="J66">
        <v>190545596</v>
      </c>
    </row>
    <row r="67" spans="1:10" x14ac:dyDescent="0.3">
      <c r="A67">
        <v>2018</v>
      </c>
      <c r="B67" t="s">
        <v>10</v>
      </c>
      <c r="C67">
        <v>233</v>
      </c>
      <c r="D67" t="s">
        <v>86</v>
      </c>
      <c r="E67" t="s">
        <v>87</v>
      </c>
      <c r="F67">
        <v>643</v>
      </c>
      <c r="G67" t="s">
        <v>16</v>
      </c>
      <c r="H67" t="s">
        <v>17</v>
      </c>
      <c r="I67" t="s">
        <v>15</v>
      </c>
      <c r="J67">
        <v>136354872</v>
      </c>
    </row>
    <row r="68" spans="1:10" x14ac:dyDescent="0.3">
      <c r="A68">
        <v>2018</v>
      </c>
      <c r="B68" t="s">
        <v>10</v>
      </c>
      <c r="C68">
        <v>242</v>
      </c>
      <c r="D68" t="s">
        <v>88</v>
      </c>
      <c r="E68" t="s">
        <v>89</v>
      </c>
      <c r="F68">
        <v>0</v>
      </c>
      <c r="G68" t="s">
        <v>13</v>
      </c>
      <c r="H68" t="s">
        <v>14</v>
      </c>
      <c r="I68" t="s">
        <v>15</v>
      </c>
      <c r="J68">
        <v>8018851</v>
      </c>
    </row>
    <row r="69" spans="1:10" x14ac:dyDescent="0.3">
      <c r="A69">
        <v>2018</v>
      </c>
      <c r="B69" t="s">
        <v>10</v>
      </c>
      <c r="C69">
        <v>246</v>
      </c>
      <c r="D69" t="s">
        <v>90</v>
      </c>
      <c r="E69" t="s">
        <v>91</v>
      </c>
      <c r="F69">
        <v>0</v>
      </c>
      <c r="G69" t="s">
        <v>13</v>
      </c>
      <c r="H69" t="s">
        <v>14</v>
      </c>
      <c r="I69" t="s">
        <v>15</v>
      </c>
      <c r="J69">
        <v>195290593</v>
      </c>
    </row>
    <row r="70" spans="1:10" x14ac:dyDescent="0.3">
      <c r="A70">
        <v>2018</v>
      </c>
      <c r="B70" t="s">
        <v>10</v>
      </c>
      <c r="C70">
        <v>246</v>
      </c>
      <c r="D70" t="s">
        <v>90</v>
      </c>
      <c r="E70" t="s">
        <v>91</v>
      </c>
      <c r="F70">
        <v>643</v>
      </c>
      <c r="G70" t="s">
        <v>16</v>
      </c>
      <c r="H70" t="s">
        <v>17</v>
      </c>
      <c r="I70" t="s">
        <v>15</v>
      </c>
      <c r="J70">
        <v>129422374</v>
      </c>
    </row>
    <row r="71" spans="1:10" x14ac:dyDescent="0.3">
      <c r="A71">
        <v>2018</v>
      </c>
      <c r="B71" t="s">
        <v>10</v>
      </c>
      <c r="C71">
        <v>251</v>
      </c>
      <c r="D71" t="s">
        <v>92</v>
      </c>
      <c r="E71" t="s">
        <v>93</v>
      </c>
      <c r="F71">
        <v>0</v>
      </c>
      <c r="G71" t="s">
        <v>13</v>
      </c>
      <c r="H71" t="s">
        <v>14</v>
      </c>
      <c r="I71" t="s">
        <v>15</v>
      </c>
      <c r="J71">
        <v>2130433958</v>
      </c>
    </row>
    <row r="72" spans="1:10" x14ac:dyDescent="0.3">
      <c r="A72">
        <v>2018</v>
      </c>
      <c r="B72" t="s">
        <v>10</v>
      </c>
      <c r="C72">
        <v>251</v>
      </c>
      <c r="D72" t="s">
        <v>92</v>
      </c>
      <c r="E72" t="s">
        <v>93</v>
      </c>
      <c r="F72">
        <v>643</v>
      </c>
      <c r="G72" t="s">
        <v>16</v>
      </c>
      <c r="H72" t="s">
        <v>17</v>
      </c>
      <c r="I72" t="s">
        <v>15</v>
      </c>
      <c r="J72">
        <v>217991287</v>
      </c>
    </row>
    <row r="73" spans="1:10" x14ac:dyDescent="0.3">
      <c r="A73">
        <v>2018</v>
      </c>
      <c r="B73" t="s">
        <v>10</v>
      </c>
      <c r="C73">
        <v>268</v>
      </c>
      <c r="D73" t="s">
        <v>94</v>
      </c>
      <c r="E73" t="s">
        <v>95</v>
      </c>
      <c r="F73">
        <v>0</v>
      </c>
      <c r="G73" t="s">
        <v>13</v>
      </c>
      <c r="H73" t="s">
        <v>14</v>
      </c>
      <c r="I73" t="s">
        <v>15</v>
      </c>
      <c r="J73">
        <v>14661294</v>
      </c>
    </row>
    <row r="74" spans="1:10" x14ac:dyDescent="0.3">
      <c r="A74">
        <v>2018</v>
      </c>
      <c r="B74" t="s">
        <v>10</v>
      </c>
      <c r="C74">
        <v>268</v>
      </c>
      <c r="D74" t="s">
        <v>94</v>
      </c>
      <c r="E74" t="s">
        <v>95</v>
      </c>
      <c r="F74">
        <v>643</v>
      </c>
      <c r="G74" t="s">
        <v>16</v>
      </c>
      <c r="H74" t="s">
        <v>17</v>
      </c>
      <c r="I74" t="s">
        <v>15</v>
      </c>
      <c r="J74">
        <v>7287021</v>
      </c>
    </row>
    <row r="75" spans="1:10" x14ac:dyDescent="0.3">
      <c r="A75">
        <v>2018</v>
      </c>
      <c r="B75" t="s">
        <v>10</v>
      </c>
      <c r="C75">
        <v>276</v>
      </c>
      <c r="D75" t="s">
        <v>96</v>
      </c>
      <c r="E75" t="s">
        <v>97</v>
      </c>
      <c r="F75">
        <v>0</v>
      </c>
      <c r="G75" t="s">
        <v>13</v>
      </c>
      <c r="H75" t="s">
        <v>14</v>
      </c>
      <c r="I75" t="s">
        <v>15</v>
      </c>
      <c r="J75">
        <v>1091867040</v>
      </c>
    </row>
    <row r="76" spans="1:10" x14ac:dyDescent="0.3">
      <c r="A76">
        <v>2018</v>
      </c>
      <c r="B76" t="s">
        <v>10</v>
      </c>
      <c r="C76">
        <v>276</v>
      </c>
      <c r="D76" t="s">
        <v>96</v>
      </c>
      <c r="E76" t="s">
        <v>97</v>
      </c>
      <c r="F76">
        <v>643</v>
      </c>
      <c r="G76" t="s">
        <v>16</v>
      </c>
      <c r="H76" t="s">
        <v>17</v>
      </c>
      <c r="I76" t="s">
        <v>15</v>
      </c>
      <c r="J76">
        <v>51398053</v>
      </c>
    </row>
    <row r="77" spans="1:10" x14ac:dyDescent="0.3">
      <c r="A77">
        <v>2018</v>
      </c>
      <c r="B77" t="s">
        <v>10</v>
      </c>
      <c r="C77">
        <v>288</v>
      </c>
      <c r="D77" t="s">
        <v>98</v>
      </c>
      <c r="E77" t="s">
        <v>99</v>
      </c>
      <c r="F77">
        <v>0</v>
      </c>
      <c r="G77" t="s">
        <v>13</v>
      </c>
      <c r="H77" t="s">
        <v>14</v>
      </c>
      <c r="I77" t="s">
        <v>15</v>
      </c>
      <c r="J77">
        <v>135638194</v>
      </c>
    </row>
    <row r="78" spans="1:10" x14ac:dyDescent="0.3">
      <c r="A78">
        <v>2018</v>
      </c>
      <c r="B78" t="s">
        <v>10</v>
      </c>
      <c r="C78">
        <v>288</v>
      </c>
      <c r="D78" t="s">
        <v>98</v>
      </c>
      <c r="E78" t="s">
        <v>99</v>
      </c>
      <c r="F78">
        <v>643</v>
      </c>
      <c r="G78" t="s">
        <v>16</v>
      </c>
      <c r="H78" t="s">
        <v>17</v>
      </c>
      <c r="I78" t="s">
        <v>15</v>
      </c>
      <c r="J78">
        <v>52450868</v>
      </c>
    </row>
    <row r="79" spans="1:10" x14ac:dyDescent="0.3">
      <c r="A79">
        <v>2018</v>
      </c>
      <c r="B79" t="s">
        <v>10</v>
      </c>
      <c r="C79">
        <v>300</v>
      </c>
      <c r="D79" t="s">
        <v>100</v>
      </c>
      <c r="E79" t="s">
        <v>101</v>
      </c>
      <c r="F79">
        <v>0</v>
      </c>
      <c r="G79" t="s">
        <v>13</v>
      </c>
      <c r="H79" t="s">
        <v>14</v>
      </c>
      <c r="I79" t="s">
        <v>15</v>
      </c>
      <c r="J79">
        <v>289285550</v>
      </c>
    </row>
    <row r="80" spans="1:10" x14ac:dyDescent="0.3">
      <c r="A80">
        <v>2018</v>
      </c>
      <c r="B80" t="s">
        <v>10</v>
      </c>
      <c r="C80">
        <v>300</v>
      </c>
      <c r="D80" t="s">
        <v>100</v>
      </c>
      <c r="E80" t="s">
        <v>101</v>
      </c>
      <c r="F80">
        <v>643</v>
      </c>
      <c r="G80" t="s">
        <v>16</v>
      </c>
      <c r="H80" t="s">
        <v>17</v>
      </c>
      <c r="I80" t="s">
        <v>15</v>
      </c>
      <c r="J80">
        <v>27564301</v>
      </c>
    </row>
    <row r="81" spans="1:10" x14ac:dyDescent="0.3">
      <c r="A81">
        <v>2018</v>
      </c>
      <c r="B81" t="s">
        <v>10</v>
      </c>
      <c r="C81">
        <v>304</v>
      </c>
      <c r="D81" t="s">
        <v>102</v>
      </c>
      <c r="E81" t="s">
        <v>103</v>
      </c>
      <c r="F81">
        <v>0</v>
      </c>
      <c r="G81" t="s">
        <v>13</v>
      </c>
      <c r="H81" t="s">
        <v>14</v>
      </c>
      <c r="I81" t="s">
        <v>15</v>
      </c>
      <c r="J81">
        <v>251331</v>
      </c>
    </row>
    <row r="82" spans="1:10" x14ac:dyDescent="0.3">
      <c r="A82">
        <v>2018</v>
      </c>
      <c r="B82" t="s">
        <v>10</v>
      </c>
      <c r="C82">
        <v>320</v>
      </c>
      <c r="D82" t="s">
        <v>104</v>
      </c>
      <c r="E82" t="s">
        <v>105</v>
      </c>
      <c r="F82">
        <v>0</v>
      </c>
      <c r="G82" t="s">
        <v>13</v>
      </c>
      <c r="H82" t="s">
        <v>14</v>
      </c>
      <c r="I82" t="s">
        <v>15</v>
      </c>
      <c r="J82">
        <v>272051607</v>
      </c>
    </row>
    <row r="83" spans="1:10" x14ac:dyDescent="0.3">
      <c r="A83">
        <v>2018</v>
      </c>
      <c r="B83" t="s">
        <v>10</v>
      </c>
      <c r="C83">
        <v>320</v>
      </c>
      <c r="D83" t="s">
        <v>104</v>
      </c>
      <c r="E83" t="s">
        <v>105</v>
      </c>
      <c r="F83">
        <v>643</v>
      </c>
      <c r="G83" t="s">
        <v>16</v>
      </c>
      <c r="H83" t="s">
        <v>17</v>
      </c>
      <c r="I83" t="s">
        <v>15</v>
      </c>
      <c r="J83">
        <v>13606218</v>
      </c>
    </row>
    <row r="84" spans="1:10" x14ac:dyDescent="0.3">
      <c r="A84">
        <v>2018</v>
      </c>
      <c r="B84" t="s">
        <v>10</v>
      </c>
      <c r="C84">
        <v>340</v>
      </c>
      <c r="D84" t="s">
        <v>106</v>
      </c>
      <c r="E84" t="s">
        <v>107</v>
      </c>
      <c r="F84">
        <v>0</v>
      </c>
      <c r="G84" t="s">
        <v>13</v>
      </c>
      <c r="H84" t="s">
        <v>14</v>
      </c>
      <c r="I84" t="s">
        <v>15</v>
      </c>
      <c r="J84">
        <v>169983024</v>
      </c>
    </row>
    <row r="85" spans="1:10" x14ac:dyDescent="0.3">
      <c r="A85">
        <v>2018</v>
      </c>
      <c r="B85" t="s">
        <v>10</v>
      </c>
      <c r="C85">
        <v>340</v>
      </c>
      <c r="D85" t="s">
        <v>106</v>
      </c>
      <c r="E85" t="s">
        <v>107</v>
      </c>
      <c r="F85">
        <v>643</v>
      </c>
      <c r="G85" t="s">
        <v>16</v>
      </c>
      <c r="H85" t="s">
        <v>17</v>
      </c>
      <c r="I85" t="s">
        <v>15</v>
      </c>
      <c r="J85">
        <v>84744379</v>
      </c>
    </row>
    <row r="86" spans="1:10" x14ac:dyDescent="0.3">
      <c r="A86">
        <v>2018</v>
      </c>
      <c r="B86" t="s">
        <v>10</v>
      </c>
      <c r="C86">
        <v>344</v>
      </c>
      <c r="D86" t="s">
        <v>108</v>
      </c>
      <c r="E86" t="s">
        <v>109</v>
      </c>
      <c r="F86">
        <v>0</v>
      </c>
      <c r="G86" t="s">
        <v>13</v>
      </c>
      <c r="H86" t="s">
        <v>14</v>
      </c>
      <c r="I86" t="s">
        <v>15</v>
      </c>
      <c r="J86">
        <v>10157250</v>
      </c>
    </row>
    <row r="87" spans="1:10" x14ac:dyDescent="0.3">
      <c r="A87">
        <v>2018</v>
      </c>
      <c r="B87" t="s">
        <v>10</v>
      </c>
      <c r="C87">
        <v>348</v>
      </c>
      <c r="D87" t="s">
        <v>110</v>
      </c>
      <c r="E87" t="s">
        <v>111</v>
      </c>
      <c r="F87">
        <v>0</v>
      </c>
      <c r="G87" t="s">
        <v>13</v>
      </c>
      <c r="H87" t="s">
        <v>14</v>
      </c>
      <c r="I87" t="s">
        <v>15</v>
      </c>
      <c r="J87">
        <v>405489367</v>
      </c>
    </row>
    <row r="88" spans="1:10" x14ac:dyDescent="0.3">
      <c r="A88">
        <v>2018</v>
      </c>
      <c r="B88" t="s">
        <v>10</v>
      </c>
      <c r="C88">
        <v>348</v>
      </c>
      <c r="D88" t="s">
        <v>110</v>
      </c>
      <c r="E88" t="s">
        <v>111</v>
      </c>
      <c r="F88">
        <v>643</v>
      </c>
      <c r="G88" t="s">
        <v>16</v>
      </c>
      <c r="H88" t="s">
        <v>17</v>
      </c>
      <c r="I88" t="s">
        <v>15</v>
      </c>
      <c r="J88">
        <v>37189448</v>
      </c>
    </row>
    <row r="89" spans="1:10" x14ac:dyDescent="0.3">
      <c r="A89">
        <v>2018</v>
      </c>
      <c r="B89" t="s">
        <v>10</v>
      </c>
      <c r="C89">
        <v>352</v>
      </c>
      <c r="D89" t="s">
        <v>112</v>
      </c>
      <c r="E89" t="s">
        <v>113</v>
      </c>
      <c r="F89">
        <v>0</v>
      </c>
      <c r="G89" t="s">
        <v>13</v>
      </c>
      <c r="H89" t="s">
        <v>14</v>
      </c>
      <c r="I89" t="s">
        <v>15</v>
      </c>
      <c r="J89">
        <v>19902405</v>
      </c>
    </row>
    <row r="90" spans="1:10" x14ac:dyDescent="0.3">
      <c r="A90">
        <v>2018</v>
      </c>
      <c r="B90" t="s">
        <v>10</v>
      </c>
      <c r="C90">
        <v>360</v>
      </c>
      <c r="D90" t="s">
        <v>114</v>
      </c>
      <c r="E90" t="s">
        <v>115</v>
      </c>
      <c r="F90">
        <v>0</v>
      </c>
      <c r="G90" t="s">
        <v>13</v>
      </c>
      <c r="H90" t="s">
        <v>14</v>
      </c>
      <c r="I90" t="s">
        <v>15</v>
      </c>
      <c r="J90">
        <v>1904390578</v>
      </c>
    </row>
    <row r="91" spans="1:10" x14ac:dyDescent="0.3">
      <c r="A91">
        <v>2018</v>
      </c>
      <c r="B91" t="s">
        <v>10</v>
      </c>
      <c r="C91">
        <v>360</v>
      </c>
      <c r="D91" t="s">
        <v>114</v>
      </c>
      <c r="E91" t="s">
        <v>115</v>
      </c>
      <c r="F91">
        <v>643</v>
      </c>
      <c r="G91" t="s">
        <v>16</v>
      </c>
      <c r="H91" t="s">
        <v>17</v>
      </c>
      <c r="I91" t="s">
        <v>15</v>
      </c>
      <c r="J91">
        <v>298146680</v>
      </c>
    </row>
    <row r="92" spans="1:10" x14ac:dyDescent="0.3">
      <c r="A92">
        <v>2018</v>
      </c>
      <c r="B92" t="s">
        <v>10</v>
      </c>
      <c r="C92">
        <v>364</v>
      </c>
      <c r="D92" t="s">
        <v>116</v>
      </c>
      <c r="E92" t="s">
        <v>117</v>
      </c>
      <c r="F92">
        <v>0</v>
      </c>
      <c r="G92" t="s">
        <v>13</v>
      </c>
      <c r="H92" t="s">
        <v>14</v>
      </c>
      <c r="I92" t="s">
        <v>15</v>
      </c>
      <c r="J92">
        <v>206715989</v>
      </c>
    </row>
    <row r="93" spans="1:10" x14ac:dyDescent="0.3">
      <c r="A93">
        <v>2018</v>
      </c>
      <c r="B93" t="s">
        <v>10</v>
      </c>
      <c r="C93">
        <v>364</v>
      </c>
      <c r="D93" t="s">
        <v>116</v>
      </c>
      <c r="E93" t="s">
        <v>117</v>
      </c>
      <c r="F93">
        <v>643</v>
      </c>
      <c r="G93" t="s">
        <v>16</v>
      </c>
      <c r="H93" t="s">
        <v>17</v>
      </c>
      <c r="I93" t="s">
        <v>15</v>
      </c>
      <c r="J93">
        <v>5913050</v>
      </c>
    </row>
    <row r="94" spans="1:10" x14ac:dyDescent="0.3">
      <c r="A94">
        <v>2018</v>
      </c>
      <c r="B94" t="s">
        <v>10</v>
      </c>
      <c r="C94">
        <v>372</v>
      </c>
      <c r="D94" t="s">
        <v>118</v>
      </c>
      <c r="E94" t="s">
        <v>119</v>
      </c>
      <c r="F94">
        <v>0</v>
      </c>
      <c r="G94" t="s">
        <v>13</v>
      </c>
      <c r="H94" t="s">
        <v>14</v>
      </c>
      <c r="I94" t="s">
        <v>15</v>
      </c>
      <c r="J94">
        <v>551774582</v>
      </c>
    </row>
    <row r="95" spans="1:10" x14ac:dyDescent="0.3">
      <c r="A95">
        <v>2018</v>
      </c>
      <c r="B95" t="s">
        <v>10</v>
      </c>
      <c r="C95">
        <v>372</v>
      </c>
      <c r="D95" t="s">
        <v>118</v>
      </c>
      <c r="E95" t="s">
        <v>119</v>
      </c>
      <c r="F95">
        <v>643</v>
      </c>
      <c r="G95" t="s">
        <v>16</v>
      </c>
      <c r="H95" t="s">
        <v>17</v>
      </c>
      <c r="I95" t="s">
        <v>15</v>
      </c>
      <c r="J95">
        <v>127252112</v>
      </c>
    </row>
    <row r="96" spans="1:10" x14ac:dyDescent="0.3">
      <c r="A96">
        <v>2018</v>
      </c>
      <c r="B96" t="s">
        <v>10</v>
      </c>
      <c r="C96">
        <v>376</v>
      </c>
      <c r="D96" t="s">
        <v>120</v>
      </c>
      <c r="E96" t="s">
        <v>121</v>
      </c>
      <c r="F96">
        <v>0</v>
      </c>
      <c r="G96" t="s">
        <v>13</v>
      </c>
      <c r="H96" t="s">
        <v>14</v>
      </c>
      <c r="I96" t="s">
        <v>15</v>
      </c>
      <c r="J96">
        <v>75068000</v>
      </c>
    </row>
    <row r="97" spans="1:10" x14ac:dyDescent="0.3">
      <c r="A97">
        <v>2018</v>
      </c>
      <c r="B97" t="s">
        <v>10</v>
      </c>
      <c r="C97">
        <v>376</v>
      </c>
      <c r="D97" t="s">
        <v>120</v>
      </c>
      <c r="E97" t="s">
        <v>121</v>
      </c>
      <c r="F97">
        <v>643</v>
      </c>
      <c r="G97" t="s">
        <v>16</v>
      </c>
      <c r="H97" t="s">
        <v>17</v>
      </c>
      <c r="I97" t="s">
        <v>15</v>
      </c>
      <c r="J97">
        <v>27605000</v>
      </c>
    </row>
    <row r="98" spans="1:10" x14ac:dyDescent="0.3">
      <c r="A98">
        <v>2018</v>
      </c>
      <c r="B98" t="s">
        <v>10</v>
      </c>
      <c r="C98">
        <v>381</v>
      </c>
      <c r="D98" t="s">
        <v>122</v>
      </c>
      <c r="E98" t="s">
        <v>123</v>
      </c>
      <c r="F98">
        <v>0</v>
      </c>
      <c r="G98" t="s">
        <v>13</v>
      </c>
      <c r="H98" t="s">
        <v>14</v>
      </c>
      <c r="I98" t="s">
        <v>15</v>
      </c>
      <c r="J98">
        <v>827643409</v>
      </c>
    </row>
    <row r="99" spans="1:10" x14ac:dyDescent="0.3">
      <c r="A99">
        <v>2018</v>
      </c>
      <c r="B99" t="s">
        <v>10</v>
      </c>
      <c r="C99">
        <v>381</v>
      </c>
      <c r="D99" t="s">
        <v>122</v>
      </c>
      <c r="E99" t="s">
        <v>123</v>
      </c>
      <c r="F99">
        <v>643</v>
      </c>
      <c r="G99" t="s">
        <v>16</v>
      </c>
      <c r="H99" t="s">
        <v>17</v>
      </c>
      <c r="I99" t="s">
        <v>15</v>
      </c>
      <c r="J99">
        <v>80253906</v>
      </c>
    </row>
    <row r="100" spans="1:10" x14ac:dyDescent="0.3">
      <c r="A100">
        <v>2018</v>
      </c>
      <c r="B100" t="s">
        <v>10</v>
      </c>
      <c r="C100">
        <v>384</v>
      </c>
      <c r="D100" t="s">
        <v>124</v>
      </c>
      <c r="E100" t="s">
        <v>125</v>
      </c>
      <c r="F100">
        <v>0</v>
      </c>
      <c r="G100" t="s">
        <v>13</v>
      </c>
      <c r="H100" t="s">
        <v>14</v>
      </c>
      <c r="I100" t="s">
        <v>15</v>
      </c>
      <c r="J100">
        <v>79194785</v>
      </c>
    </row>
    <row r="101" spans="1:10" x14ac:dyDescent="0.3">
      <c r="A101">
        <v>2018</v>
      </c>
      <c r="B101" t="s">
        <v>10</v>
      </c>
      <c r="C101">
        <v>384</v>
      </c>
      <c r="D101" t="s">
        <v>124</v>
      </c>
      <c r="E101" t="s">
        <v>125</v>
      </c>
      <c r="F101">
        <v>643</v>
      </c>
      <c r="G101" t="s">
        <v>16</v>
      </c>
      <c r="H101" t="s">
        <v>17</v>
      </c>
      <c r="I101" t="s">
        <v>15</v>
      </c>
      <c r="J101">
        <v>20211135</v>
      </c>
    </row>
    <row r="102" spans="1:10" x14ac:dyDescent="0.3">
      <c r="A102">
        <v>2018</v>
      </c>
      <c r="B102" t="s">
        <v>10</v>
      </c>
      <c r="C102">
        <v>388</v>
      </c>
      <c r="D102" t="s">
        <v>126</v>
      </c>
      <c r="E102" t="s">
        <v>127</v>
      </c>
      <c r="F102">
        <v>0</v>
      </c>
      <c r="G102" t="s">
        <v>13</v>
      </c>
      <c r="H102" t="s">
        <v>14</v>
      </c>
      <c r="I102" t="s">
        <v>15</v>
      </c>
      <c r="J102">
        <v>15972778</v>
      </c>
    </row>
    <row r="103" spans="1:10" x14ac:dyDescent="0.3">
      <c r="A103">
        <v>2018</v>
      </c>
      <c r="B103" t="s">
        <v>10</v>
      </c>
      <c r="C103">
        <v>392</v>
      </c>
      <c r="D103" t="s">
        <v>128</v>
      </c>
      <c r="E103" t="s">
        <v>129</v>
      </c>
      <c r="F103">
        <v>0</v>
      </c>
      <c r="G103" t="s">
        <v>13</v>
      </c>
      <c r="H103" t="s">
        <v>14</v>
      </c>
      <c r="I103" t="s">
        <v>15</v>
      </c>
      <c r="J103">
        <v>786028232</v>
      </c>
    </row>
    <row r="104" spans="1:10" x14ac:dyDescent="0.3">
      <c r="A104">
        <v>2018</v>
      </c>
      <c r="B104" t="s">
        <v>10</v>
      </c>
      <c r="C104">
        <v>392</v>
      </c>
      <c r="D104" t="s">
        <v>128</v>
      </c>
      <c r="E104" t="s">
        <v>129</v>
      </c>
      <c r="F104">
        <v>643</v>
      </c>
      <c r="G104" t="s">
        <v>16</v>
      </c>
      <c r="H104" t="s">
        <v>17</v>
      </c>
      <c r="I104" t="s">
        <v>15</v>
      </c>
      <c r="J104">
        <v>16073652</v>
      </c>
    </row>
    <row r="105" spans="1:10" x14ac:dyDescent="0.3">
      <c r="A105">
        <v>2018</v>
      </c>
      <c r="B105" t="s">
        <v>10</v>
      </c>
      <c r="C105">
        <v>398</v>
      </c>
      <c r="D105" t="s">
        <v>130</v>
      </c>
      <c r="E105" t="s">
        <v>131</v>
      </c>
      <c r="F105">
        <v>0</v>
      </c>
      <c r="G105" t="s">
        <v>13</v>
      </c>
      <c r="H105" t="s">
        <v>14</v>
      </c>
      <c r="I105" t="s">
        <v>15</v>
      </c>
      <c r="J105">
        <v>98692971</v>
      </c>
    </row>
    <row r="106" spans="1:10" x14ac:dyDescent="0.3">
      <c r="A106">
        <v>2018</v>
      </c>
      <c r="B106" t="s">
        <v>10</v>
      </c>
      <c r="C106">
        <v>398</v>
      </c>
      <c r="D106" t="s">
        <v>130</v>
      </c>
      <c r="E106" t="s">
        <v>131</v>
      </c>
      <c r="F106">
        <v>643</v>
      </c>
      <c r="G106" t="s">
        <v>16</v>
      </c>
      <c r="H106" t="s">
        <v>17</v>
      </c>
      <c r="I106" t="s">
        <v>15</v>
      </c>
      <c r="J106">
        <v>66477398</v>
      </c>
    </row>
    <row r="107" spans="1:10" x14ac:dyDescent="0.3">
      <c r="A107">
        <v>2018</v>
      </c>
      <c r="B107" t="s">
        <v>10</v>
      </c>
      <c r="C107">
        <v>400</v>
      </c>
      <c r="D107" t="s">
        <v>132</v>
      </c>
      <c r="E107" t="s">
        <v>133</v>
      </c>
      <c r="F107">
        <v>0</v>
      </c>
      <c r="G107" t="s">
        <v>13</v>
      </c>
      <c r="H107" t="s">
        <v>14</v>
      </c>
      <c r="I107" t="s">
        <v>15</v>
      </c>
      <c r="J107">
        <v>33312973</v>
      </c>
    </row>
    <row r="108" spans="1:10" x14ac:dyDescent="0.3">
      <c r="A108">
        <v>2018</v>
      </c>
      <c r="B108" t="s">
        <v>10</v>
      </c>
      <c r="C108">
        <v>400</v>
      </c>
      <c r="D108" t="s">
        <v>132</v>
      </c>
      <c r="E108" t="s">
        <v>133</v>
      </c>
      <c r="F108">
        <v>643</v>
      </c>
      <c r="G108" t="s">
        <v>16</v>
      </c>
      <c r="H108" t="s">
        <v>17</v>
      </c>
      <c r="I108" t="s">
        <v>15</v>
      </c>
      <c r="J108">
        <v>31349</v>
      </c>
    </row>
    <row r="109" spans="1:10" x14ac:dyDescent="0.3">
      <c r="A109">
        <v>2018</v>
      </c>
      <c r="B109" t="s">
        <v>10</v>
      </c>
      <c r="C109">
        <v>410</v>
      </c>
      <c r="D109" t="s">
        <v>134</v>
      </c>
      <c r="E109" t="s">
        <v>135</v>
      </c>
      <c r="F109">
        <v>0</v>
      </c>
      <c r="G109" t="s">
        <v>13</v>
      </c>
      <c r="H109" t="s">
        <v>14</v>
      </c>
      <c r="I109" t="s">
        <v>15</v>
      </c>
      <c r="J109">
        <v>584683790</v>
      </c>
    </row>
    <row r="110" spans="1:10" x14ac:dyDescent="0.3">
      <c r="A110">
        <v>2018</v>
      </c>
      <c r="B110" t="s">
        <v>10</v>
      </c>
      <c r="C110">
        <v>410</v>
      </c>
      <c r="D110" t="s">
        <v>134</v>
      </c>
      <c r="E110" t="s">
        <v>135</v>
      </c>
      <c r="F110">
        <v>643</v>
      </c>
      <c r="G110" t="s">
        <v>16</v>
      </c>
      <c r="H110" t="s">
        <v>17</v>
      </c>
      <c r="I110" t="s">
        <v>15</v>
      </c>
      <c r="J110">
        <v>3284899</v>
      </c>
    </row>
    <row r="111" spans="1:10" x14ac:dyDescent="0.3">
      <c r="A111">
        <v>2018</v>
      </c>
      <c r="B111" t="s">
        <v>10</v>
      </c>
      <c r="C111">
        <v>414</v>
      </c>
      <c r="D111" t="s">
        <v>136</v>
      </c>
      <c r="E111" t="s">
        <v>137</v>
      </c>
      <c r="F111">
        <v>0</v>
      </c>
      <c r="G111" t="s">
        <v>13</v>
      </c>
      <c r="H111" t="s">
        <v>14</v>
      </c>
      <c r="I111" t="s">
        <v>15</v>
      </c>
      <c r="J111">
        <v>11585447</v>
      </c>
    </row>
    <row r="112" spans="1:10" x14ac:dyDescent="0.3">
      <c r="A112">
        <v>2018</v>
      </c>
      <c r="B112" t="s">
        <v>10</v>
      </c>
      <c r="C112">
        <v>414</v>
      </c>
      <c r="D112" t="s">
        <v>136</v>
      </c>
      <c r="E112" t="s">
        <v>137</v>
      </c>
      <c r="F112">
        <v>643</v>
      </c>
      <c r="G112" t="s">
        <v>16</v>
      </c>
      <c r="H112" t="s">
        <v>17</v>
      </c>
      <c r="I112" t="s">
        <v>15</v>
      </c>
      <c r="J112">
        <v>530406</v>
      </c>
    </row>
    <row r="113" spans="1:10" x14ac:dyDescent="0.3">
      <c r="A113">
        <v>2018</v>
      </c>
      <c r="B113" t="s">
        <v>10</v>
      </c>
      <c r="C113">
        <v>417</v>
      </c>
      <c r="D113" t="s">
        <v>138</v>
      </c>
      <c r="E113" t="s">
        <v>139</v>
      </c>
      <c r="F113">
        <v>0</v>
      </c>
      <c r="G113" t="s">
        <v>13</v>
      </c>
      <c r="H113" t="s">
        <v>14</v>
      </c>
      <c r="I113" t="s">
        <v>15</v>
      </c>
      <c r="J113">
        <v>36817129</v>
      </c>
    </row>
    <row r="114" spans="1:10" x14ac:dyDescent="0.3">
      <c r="A114">
        <v>2018</v>
      </c>
      <c r="B114" t="s">
        <v>10</v>
      </c>
      <c r="C114">
        <v>417</v>
      </c>
      <c r="D114" t="s">
        <v>138</v>
      </c>
      <c r="E114" t="s">
        <v>139</v>
      </c>
      <c r="F114">
        <v>643</v>
      </c>
      <c r="G114" t="s">
        <v>16</v>
      </c>
      <c r="H114" t="s">
        <v>17</v>
      </c>
      <c r="I114" t="s">
        <v>15</v>
      </c>
      <c r="J114">
        <v>14683352</v>
      </c>
    </row>
    <row r="115" spans="1:10" x14ac:dyDescent="0.3">
      <c r="A115">
        <v>2018</v>
      </c>
      <c r="B115" t="s">
        <v>10</v>
      </c>
      <c r="C115">
        <v>418</v>
      </c>
      <c r="D115" t="s">
        <v>140</v>
      </c>
      <c r="E115" t="s">
        <v>141</v>
      </c>
      <c r="F115">
        <v>0</v>
      </c>
      <c r="G115" t="s">
        <v>13</v>
      </c>
      <c r="H115" t="s">
        <v>14</v>
      </c>
      <c r="I115" t="s">
        <v>15</v>
      </c>
      <c r="J115">
        <v>74490394</v>
      </c>
    </row>
    <row r="116" spans="1:10" x14ac:dyDescent="0.3">
      <c r="A116">
        <v>2018</v>
      </c>
      <c r="B116" t="s">
        <v>10</v>
      </c>
      <c r="C116">
        <v>422</v>
      </c>
      <c r="D116" t="s">
        <v>142</v>
      </c>
      <c r="E116" t="s">
        <v>143</v>
      </c>
      <c r="F116">
        <v>0</v>
      </c>
      <c r="G116" t="s">
        <v>13</v>
      </c>
      <c r="H116" t="s">
        <v>14</v>
      </c>
      <c r="I116" t="s">
        <v>15</v>
      </c>
      <c r="J116">
        <v>47595419</v>
      </c>
    </row>
    <row r="117" spans="1:10" x14ac:dyDescent="0.3">
      <c r="A117">
        <v>2018</v>
      </c>
      <c r="B117" t="s">
        <v>10</v>
      </c>
      <c r="C117">
        <v>422</v>
      </c>
      <c r="D117" t="s">
        <v>142</v>
      </c>
      <c r="E117" t="s">
        <v>143</v>
      </c>
      <c r="F117">
        <v>643</v>
      </c>
      <c r="G117" t="s">
        <v>16</v>
      </c>
      <c r="H117" t="s">
        <v>17</v>
      </c>
      <c r="I117" t="s">
        <v>15</v>
      </c>
      <c r="J117">
        <v>2272784</v>
      </c>
    </row>
    <row r="118" spans="1:10" x14ac:dyDescent="0.3">
      <c r="A118">
        <v>2018</v>
      </c>
      <c r="B118" t="s">
        <v>10</v>
      </c>
      <c r="C118">
        <v>428</v>
      </c>
      <c r="D118" t="s">
        <v>144</v>
      </c>
      <c r="E118" t="s">
        <v>145</v>
      </c>
      <c r="F118">
        <v>0</v>
      </c>
      <c r="G118" t="s">
        <v>13</v>
      </c>
      <c r="H118" t="s">
        <v>14</v>
      </c>
      <c r="I118" t="s">
        <v>15</v>
      </c>
      <c r="J118">
        <v>173037347</v>
      </c>
    </row>
    <row r="119" spans="1:10" x14ac:dyDescent="0.3">
      <c r="A119">
        <v>2018</v>
      </c>
      <c r="B119" t="s">
        <v>10</v>
      </c>
      <c r="C119">
        <v>428</v>
      </c>
      <c r="D119" t="s">
        <v>144</v>
      </c>
      <c r="E119" t="s">
        <v>145</v>
      </c>
      <c r="F119">
        <v>643</v>
      </c>
      <c r="G119" t="s">
        <v>16</v>
      </c>
      <c r="H119" t="s">
        <v>17</v>
      </c>
      <c r="I119" t="s">
        <v>15</v>
      </c>
      <c r="J119">
        <v>84410250</v>
      </c>
    </row>
    <row r="120" spans="1:10" x14ac:dyDescent="0.3">
      <c r="A120">
        <v>2018</v>
      </c>
      <c r="B120" t="s">
        <v>10</v>
      </c>
      <c r="C120">
        <v>440</v>
      </c>
      <c r="D120" t="s">
        <v>146</v>
      </c>
      <c r="E120" t="s">
        <v>147</v>
      </c>
      <c r="F120">
        <v>0</v>
      </c>
      <c r="G120" t="s">
        <v>13</v>
      </c>
      <c r="H120" t="s">
        <v>14</v>
      </c>
      <c r="I120" t="s">
        <v>15</v>
      </c>
      <c r="J120">
        <v>333143225</v>
      </c>
    </row>
    <row r="121" spans="1:10" x14ac:dyDescent="0.3">
      <c r="A121">
        <v>2018</v>
      </c>
      <c r="B121" t="s">
        <v>10</v>
      </c>
      <c r="C121">
        <v>440</v>
      </c>
      <c r="D121" t="s">
        <v>146</v>
      </c>
      <c r="E121" t="s">
        <v>147</v>
      </c>
      <c r="F121">
        <v>643</v>
      </c>
      <c r="G121" t="s">
        <v>16</v>
      </c>
      <c r="H121" t="s">
        <v>17</v>
      </c>
      <c r="I121" t="s">
        <v>15</v>
      </c>
      <c r="J121">
        <v>91456102</v>
      </c>
    </row>
    <row r="122" spans="1:10" x14ac:dyDescent="0.3">
      <c r="A122">
        <v>2018</v>
      </c>
      <c r="B122" t="s">
        <v>10</v>
      </c>
      <c r="C122">
        <v>442</v>
      </c>
      <c r="D122" t="s">
        <v>148</v>
      </c>
      <c r="E122" t="s">
        <v>149</v>
      </c>
      <c r="F122">
        <v>0</v>
      </c>
      <c r="G122" t="s">
        <v>13</v>
      </c>
      <c r="H122" t="s">
        <v>14</v>
      </c>
      <c r="I122" t="s">
        <v>15</v>
      </c>
      <c r="J122">
        <v>37748590</v>
      </c>
    </row>
    <row r="123" spans="1:10" x14ac:dyDescent="0.3">
      <c r="A123">
        <v>2018</v>
      </c>
      <c r="B123" t="s">
        <v>10</v>
      </c>
      <c r="C123">
        <v>442</v>
      </c>
      <c r="D123" t="s">
        <v>148</v>
      </c>
      <c r="E123" t="s">
        <v>149</v>
      </c>
      <c r="F123">
        <v>643</v>
      </c>
      <c r="G123" t="s">
        <v>16</v>
      </c>
      <c r="H123" t="s">
        <v>17</v>
      </c>
      <c r="I123" t="s">
        <v>15</v>
      </c>
      <c r="J123">
        <v>447</v>
      </c>
    </row>
    <row r="124" spans="1:10" x14ac:dyDescent="0.3">
      <c r="A124">
        <v>2018</v>
      </c>
      <c r="B124" t="s">
        <v>10</v>
      </c>
      <c r="C124">
        <v>446</v>
      </c>
      <c r="D124" t="s">
        <v>150</v>
      </c>
      <c r="E124" t="s">
        <v>151</v>
      </c>
      <c r="F124">
        <v>0</v>
      </c>
      <c r="G124" t="s">
        <v>13</v>
      </c>
      <c r="H124" t="s">
        <v>14</v>
      </c>
      <c r="I124" t="s">
        <v>15</v>
      </c>
      <c r="J124">
        <v>367981</v>
      </c>
    </row>
    <row r="125" spans="1:10" x14ac:dyDescent="0.3">
      <c r="A125">
        <v>2018</v>
      </c>
      <c r="B125" t="s">
        <v>10</v>
      </c>
      <c r="C125">
        <v>450</v>
      </c>
      <c r="D125" t="s">
        <v>152</v>
      </c>
      <c r="E125" t="s">
        <v>153</v>
      </c>
      <c r="F125">
        <v>0</v>
      </c>
      <c r="G125" t="s">
        <v>13</v>
      </c>
      <c r="H125" t="s">
        <v>14</v>
      </c>
      <c r="I125" t="s">
        <v>15</v>
      </c>
      <c r="J125">
        <v>32648792</v>
      </c>
    </row>
    <row r="126" spans="1:10" x14ac:dyDescent="0.3">
      <c r="A126">
        <v>2018</v>
      </c>
      <c r="B126" t="s">
        <v>10</v>
      </c>
      <c r="C126">
        <v>458</v>
      </c>
      <c r="D126" t="s">
        <v>154</v>
      </c>
      <c r="E126" t="s">
        <v>155</v>
      </c>
      <c r="F126">
        <v>0</v>
      </c>
      <c r="G126" t="s">
        <v>13</v>
      </c>
      <c r="H126" t="s">
        <v>14</v>
      </c>
      <c r="I126" t="s">
        <v>15</v>
      </c>
      <c r="J126">
        <v>1089376633</v>
      </c>
    </row>
    <row r="127" spans="1:10" x14ac:dyDescent="0.3">
      <c r="A127">
        <v>2018</v>
      </c>
      <c r="B127" t="s">
        <v>10</v>
      </c>
      <c r="C127">
        <v>458</v>
      </c>
      <c r="D127" t="s">
        <v>154</v>
      </c>
      <c r="E127" t="s">
        <v>155</v>
      </c>
      <c r="F127">
        <v>643</v>
      </c>
      <c r="G127" t="s">
        <v>16</v>
      </c>
      <c r="H127" t="s">
        <v>17</v>
      </c>
      <c r="I127" t="s">
        <v>15</v>
      </c>
      <c r="J127">
        <v>142806550</v>
      </c>
    </row>
    <row r="128" spans="1:10" x14ac:dyDescent="0.3">
      <c r="A128">
        <v>2018</v>
      </c>
      <c r="B128" t="s">
        <v>10</v>
      </c>
      <c r="C128">
        <v>462</v>
      </c>
      <c r="D128" t="s">
        <v>156</v>
      </c>
      <c r="E128" t="s">
        <v>157</v>
      </c>
      <c r="F128">
        <v>0</v>
      </c>
      <c r="G128" t="s">
        <v>13</v>
      </c>
      <c r="H128" t="s">
        <v>14</v>
      </c>
      <c r="I128" t="s">
        <v>15</v>
      </c>
      <c r="J128">
        <v>2252162</v>
      </c>
    </row>
    <row r="129" spans="1:10" x14ac:dyDescent="0.3">
      <c r="A129">
        <v>2018</v>
      </c>
      <c r="B129" t="s">
        <v>10</v>
      </c>
      <c r="C129">
        <v>466</v>
      </c>
      <c r="D129" t="s">
        <v>158</v>
      </c>
      <c r="E129" t="s">
        <v>159</v>
      </c>
      <c r="F129">
        <v>0</v>
      </c>
      <c r="G129" t="s">
        <v>13</v>
      </c>
      <c r="H129" t="s">
        <v>14</v>
      </c>
      <c r="I129" t="s">
        <v>15</v>
      </c>
      <c r="J129">
        <v>148798670</v>
      </c>
    </row>
    <row r="130" spans="1:10" x14ac:dyDescent="0.3">
      <c r="A130">
        <v>2018</v>
      </c>
      <c r="B130" t="s">
        <v>10</v>
      </c>
      <c r="C130">
        <v>466</v>
      </c>
      <c r="D130" t="s">
        <v>158</v>
      </c>
      <c r="E130" t="s">
        <v>159</v>
      </c>
      <c r="F130">
        <v>643</v>
      </c>
      <c r="G130" t="s">
        <v>16</v>
      </c>
      <c r="H130" t="s">
        <v>17</v>
      </c>
      <c r="I130" t="s">
        <v>15</v>
      </c>
      <c r="J130">
        <v>15039875</v>
      </c>
    </row>
    <row r="131" spans="1:10" x14ac:dyDescent="0.3">
      <c r="A131">
        <v>2018</v>
      </c>
      <c r="B131" t="s">
        <v>10</v>
      </c>
      <c r="C131">
        <v>470</v>
      </c>
      <c r="D131" t="s">
        <v>160</v>
      </c>
      <c r="E131" t="s">
        <v>161</v>
      </c>
      <c r="F131">
        <v>0</v>
      </c>
      <c r="G131" t="s">
        <v>13</v>
      </c>
      <c r="H131" t="s">
        <v>14</v>
      </c>
      <c r="I131" t="s">
        <v>15</v>
      </c>
      <c r="J131">
        <v>1481651</v>
      </c>
    </row>
    <row r="132" spans="1:10" x14ac:dyDescent="0.3">
      <c r="A132">
        <v>2018</v>
      </c>
      <c r="B132" t="s">
        <v>10</v>
      </c>
      <c r="C132">
        <v>470</v>
      </c>
      <c r="D132" t="s">
        <v>160</v>
      </c>
      <c r="E132" t="s">
        <v>161</v>
      </c>
      <c r="F132">
        <v>643</v>
      </c>
      <c r="G132" t="s">
        <v>16</v>
      </c>
      <c r="H132" t="s">
        <v>17</v>
      </c>
      <c r="I132" t="s">
        <v>15</v>
      </c>
      <c r="J132">
        <v>5204</v>
      </c>
    </row>
    <row r="133" spans="1:10" x14ac:dyDescent="0.3">
      <c r="A133">
        <v>2018</v>
      </c>
      <c r="B133" t="s">
        <v>10</v>
      </c>
      <c r="C133">
        <v>480</v>
      </c>
      <c r="D133" t="s">
        <v>162</v>
      </c>
      <c r="E133" t="s">
        <v>163</v>
      </c>
      <c r="F133">
        <v>0</v>
      </c>
      <c r="G133" t="s">
        <v>13</v>
      </c>
      <c r="H133" t="s">
        <v>14</v>
      </c>
      <c r="I133" t="s">
        <v>15</v>
      </c>
      <c r="J133">
        <v>12373800</v>
      </c>
    </row>
    <row r="134" spans="1:10" x14ac:dyDescent="0.3">
      <c r="A134">
        <v>2018</v>
      </c>
      <c r="B134" t="s">
        <v>10</v>
      </c>
      <c r="C134">
        <v>480</v>
      </c>
      <c r="D134" t="s">
        <v>162</v>
      </c>
      <c r="E134" t="s">
        <v>163</v>
      </c>
      <c r="F134">
        <v>643</v>
      </c>
      <c r="G134" t="s">
        <v>16</v>
      </c>
      <c r="H134" t="s">
        <v>17</v>
      </c>
      <c r="I134" t="s">
        <v>15</v>
      </c>
      <c r="J134">
        <v>149697</v>
      </c>
    </row>
    <row r="135" spans="1:10" x14ac:dyDescent="0.3">
      <c r="A135">
        <v>2018</v>
      </c>
      <c r="B135" t="s">
        <v>10</v>
      </c>
      <c r="C135">
        <v>490</v>
      </c>
      <c r="D135" t="s">
        <v>164</v>
      </c>
      <c r="F135">
        <v>0</v>
      </c>
      <c r="G135" t="s">
        <v>13</v>
      </c>
      <c r="H135" t="s">
        <v>14</v>
      </c>
      <c r="I135" t="s">
        <v>15</v>
      </c>
      <c r="J135">
        <v>253906236</v>
      </c>
    </row>
    <row r="136" spans="1:10" x14ac:dyDescent="0.3">
      <c r="A136">
        <v>2018</v>
      </c>
      <c r="B136" t="s">
        <v>10</v>
      </c>
      <c r="C136">
        <v>490</v>
      </c>
      <c r="D136" t="s">
        <v>164</v>
      </c>
      <c r="F136">
        <v>643</v>
      </c>
      <c r="G136" t="s">
        <v>16</v>
      </c>
      <c r="H136" t="s">
        <v>17</v>
      </c>
      <c r="I136" t="s">
        <v>15</v>
      </c>
      <c r="J136">
        <v>332839</v>
      </c>
    </row>
    <row r="137" spans="1:10" x14ac:dyDescent="0.3">
      <c r="A137">
        <v>2018</v>
      </c>
      <c r="B137" t="s">
        <v>10</v>
      </c>
      <c r="C137">
        <v>496</v>
      </c>
      <c r="D137" t="s">
        <v>165</v>
      </c>
      <c r="E137" t="s">
        <v>166</v>
      </c>
      <c r="F137">
        <v>0</v>
      </c>
      <c r="G137" t="s">
        <v>13</v>
      </c>
      <c r="H137" t="s">
        <v>14</v>
      </c>
      <c r="I137" t="s">
        <v>15</v>
      </c>
      <c r="J137">
        <v>37063132</v>
      </c>
    </row>
    <row r="138" spans="1:10" x14ac:dyDescent="0.3">
      <c r="A138">
        <v>2018</v>
      </c>
      <c r="B138" t="s">
        <v>10</v>
      </c>
      <c r="C138">
        <v>496</v>
      </c>
      <c r="D138" t="s">
        <v>165</v>
      </c>
      <c r="E138" t="s">
        <v>166</v>
      </c>
      <c r="F138">
        <v>643</v>
      </c>
      <c r="G138" t="s">
        <v>16</v>
      </c>
      <c r="H138" t="s">
        <v>17</v>
      </c>
      <c r="I138" t="s">
        <v>15</v>
      </c>
      <c r="J138">
        <v>33304050</v>
      </c>
    </row>
    <row r="139" spans="1:10" x14ac:dyDescent="0.3">
      <c r="A139">
        <v>2018</v>
      </c>
      <c r="B139" t="s">
        <v>10</v>
      </c>
      <c r="C139">
        <v>499</v>
      </c>
      <c r="D139" t="s">
        <v>167</v>
      </c>
      <c r="E139" t="s">
        <v>168</v>
      </c>
      <c r="F139">
        <v>0</v>
      </c>
      <c r="G139" t="s">
        <v>13</v>
      </c>
      <c r="H139" t="s">
        <v>14</v>
      </c>
      <c r="I139" t="s">
        <v>15</v>
      </c>
      <c r="J139">
        <v>2862337</v>
      </c>
    </row>
    <row r="140" spans="1:10" x14ac:dyDescent="0.3">
      <c r="A140">
        <v>2018</v>
      </c>
      <c r="B140" t="s">
        <v>10</v>
      </c>
      <c r="C140">
        <v>499</v>
      </c>
      <c r="D140" t="s">
        <v>167</v>
      </c>
      <c r="E140" t="s">
        <v>168</v>
      </c>
      <c r="F140">
        <v>643</v>
      </c>
      <c r="G140" t="s">
        <v>16</v>
      </c>
      <c r="H140" t="s">
        <v>17</v>
      </c>
      <c r="I140" t="s">
        <v>15</v>
      </c>
      <c r="J140">
        <v>82946</v>
      </c>
    </row>
    <row r="141" spans="1:10" x14ac:dyDescent="0.3">
      <c r="A141">
        <v>2018</v>
      </c>
      <c r="B141" t="s">
        <v>10</v>
      </c>
      <c r="C141">
        <v>504</v>
      </c>
      <c r="D141" t="s">
        <v>169</v>
      </c>
      <c r="E141" t="s">
        <v>170</v>
      </c>
      <c r="F141">
        <v>0</v>
      </c>
      <c r="G141" t="s">
        <v>13</v>
      </c>
      <c r="H141" t="s">
        <v>14</v>
      </c>
      <c r="I141" t="s">
        <v>15</v>
      </c>
      <c r="J141">
        <v>310563303</v>
      </c>
    </row>
    <row r="142" spans="1:10" x14ac:dyDescent="0.3">
      <c r="A142">
        <v>2018</v>
      </c>
      <c r="B142" t="s">
        <v>10</v>
      </c>
      <c r="C142">
        <v>504</v>
      </c>
      <c r="D142" t="s">
        <v>169</v>
      </c>
      <c r="E142" t="s">
        <v>170</v>
      </c>
      <c r="F142">
        <v>643</v>
      </c>
      <c r="G142" t="s">
        <v>16</v>
      </c>
      <c r="H142" t="s">
        <v>17</v>
      </c>
      <c r="I142" t="s">
        <v>15</v>
      </c>
      <c r="J142">
        <v>77113244</v>
      </c>
    </row>
    <row r="143" spans="1:10" x14ac:dyDescent="0.3">
      <c r="A143">
        <v>2018</v>
      </c>
      <c r="B143" t="s">
        <v>10</v>
      </c>
      <c r="C143">
        <v>508</v>
      </c>
      <c r="D143" t="s">
        <v>171</v>
      </c>
      <c r="E143" t="s">
        <v>172</v>
      </c>
      <c r="F143">
        <v>0</v>
      </c>
      <c r="G143" t="s">
        <v>13</v>
      </c>
      <c r="H143" t="s">
        <v>14</v>
      </c>
      <c r="I143" t="s">
        <v>15</v>
      </c>
      <c r="J143">
        <v>45370552</v>
      </c>
    </row>
    <row r="144" spans="1:10" x14ac:dyDescent="0.3">
      <c r="A144">
        <v>2018</v>
      </c>
      <c r="B144" t="s">
        <v>10</v>
      </c>
      <c r="C144">
        <v>508</v>
      </c>
      <c r="D144" t="s">
        <v>171</v>
      </c>
      <c r="E144" t="s">
        <v>172</v>
      </c>
      <c r="F144">
        <v>643</v>
      </c>
      <c r="G144" t="s">
        <v>16</v>
      </c>
      <c r="H144" t="s">
        <v>17</v>
      </c>
      <c r="I144" t="s">
        <v>15</v>
      </c>
      <c r="J144">
        <v>9994750</v>
      </c>
    </row>
    <row r="145" spans="1:10" x14ac:dyDescent="0.3">
      <c r="A145">
        <v>2018</v>
      </c>
      <c r="B145" t="s">
        <v>10</v>
      </c>
      <c r="C145">
        <v>512</v>
      </c>
      <c r="D145" t="s">
        <v>173</v>
      </c>
      <c r="E145" t="s">
        <v>174</v>
      </c>
      <c r="F145">
        <v>0</v>
      </c>
      <c r="G145" t="s">
        <v>13</v>
      </c>
      <c r="H145" t="s">
        <v>14</v>
      </c>
      <c r="I145" t="s">
        <v>15</v>
      </c>
      <c r="J145">
        <v>25979456</v>
      </c>
    </row>
    <row r="146" spans="1:10" x14ac:dyDescent="0.3">
      <c r="A146">
        <v>2018</v>
      </c>
      <c r="B146" t="s">
        <v>10</v>
      </c>
      <c r="C146">
        <v>512</v>
      </c>
      <c r="D146" t="s">
        <v>173</v>
      </c>
      <c r="E146" t="s">
        <v>174</v>
      </c>
      <c r="F146">
        <v>643</v>
      </c>
      <c r="G146" t="s">
        <v>16</v>
      </c>
      <c r="H146" t="s">
        <v>17</v>
      </c>
      <c r="I146" t="s">
        <v>15</v>
      </c>
      <c r="J146">
        <v>5289</v>
      </c>
    </row>
    <row r="147" spans="1:10" x14ac:dyDescent="0.3">
      <c r="A147">
        <v>2018</v>
      </c>
      <c r="B147" t="s">
        <v>10</v>
      </c>
      <c r="C147">
        <v>516</v>
      </c>
      <c r="D147" t="s">
        <v>175</v>
      </c>
      <c r="E147" t="s">
        <v>176</v>
      </c>
      <c r="F147">
        <v>0</v>
      </c>
      <c r="G147" t="s">
        <v>13</v>
      </c>
      <c r="H147" t="s">
        <v>14</v>
      </c>
      <c r="I147" t="s">
        <v>15</v>
      </c>
      <c r="J147">
        <v>48680793</v>
      </c>
    </row>
    <row r="148" spans="1:10" x14ac:dyDescent="0.3">
      <c r="A148">
        <v>2018</v>
      </c>
      <c r="B148" t="s">
        <v>10</v>
      </c>
      <c r="C148">
        <v>516</v>
      </c>
      <c r="D148" t="s">
        <v>175</v>
      </c>
      <c r="E148" t="s">
        <v>176</v>
      </c>
      <c r="F148">
        <v>643</v>
      </c>
      <c r="G148" t="s">
        <v>16</v>
      </c>
      <c r="H148" t="s">
        <v>17</v>
      </c>
      <c r="I148" t="s">
        <v>15</v>
      </c>
      <c r="J148">
        <v>1653072</v>
      </c>
    </row>
    <row r="149" spans="1:10" x14ac:dyDescent="0.3">
      <c r="A149">
        <v>2018</v>
      </c>
      <c r="B149" t="s">
        <v>10</v>
      </c>
      <c r="C149">
        <v>528</v>
      </c>
      <c r="D149" t="s">
        <v>177</v>
      </c>
      <c r="E149" t="s">
        <v>178</v>
      </c>
      <c r="F149">
        <v>0</v>
      </c>
      <c r="G149" t="s">
        <v>13</v>
      </c>
      <c r="H149" t="s">
        <v>14</v>
      </c>
      <c r="I149" t="s">
        <v>15</v>
      </c>
      <c r="J149">
        <v>760632630</v>
      </c>
    </row>
    <row r="150" spans="1:10" x14ac:dyDescent="0.3">
      <c r="A150">
        <v>2018</v>
      </c>
      <c r="B150" t="s">
        <v>10</v>
      </c>
      <c r="C150">
        <v>528</v>
      </c>
      <c r="D150" t="s">
        <v>177</v>
      </c>
      <c r="E150" t="s">
        <v>178</v>
      </c>
      <c r="F150">
        <v>643</v>
      </c>
      <c r="G150" t="s">
        <v>16</v>
      </c>
      <c r="H150" t="s">
        <v>17</v>
      </c>
      <c r="I150" t="s">
        <v>15</v>
      </c>
      <c r="J150">
        <v>29355873</v>
      </c>
    </row>
    <row r="151" spans="1:10" x14ac:dyDescent="0.3">
      <c r="A151">
        <v>2018</v>
      </c>
      <c r="B151" t="s">
        <v>10</v>
      </c>
      <c r="C151">
        <v>554</v>
      </c>
      <c r="D151" t="s">
        <v>179</v>
      </c>
      <c r="E151" t="s">
        <v>180</v>
      </c>
      <c r="F151">
        <v>0</v>
      </c>
      <c r="G151" t="s">
        <v>13</v>
      </c>
      <c r="H151" t="s">
        <v>14</v>
      </c>
      <c r="I151" t="s">
        <v>15</v>
      </c>
      <c r="J151">
        <v>541824032</v>
      </c>
    </row>
    <row r="152" spans="1:10" x14ac:dyDescent="0.3">
      <c r="A152">
        <v>2018</v>
      </c>
      <c r="B152" t="s">
        <v>10</v>
      </c>
      <c r="C152">
        <v>554</v>
      </c>
      <c r="D152" t="s">
        <v>179</v>
      </c>
      <c r="E152" t="s">
        <v>180</v>
      </c>
      <c r="F152">
        <v>643</v>
      </c>
      <c r="G152" t="s">
        <v>16</v>
      </c>
      <c r="H152" t="s">
        <v>17</v>
      </c>
      <c r="I152" t="s">
        <v>15</v>
      </c>
      <c r="J152">
        <v>1506259</v>
      </c>
    </row>
    <row r="153" spans="1:10" x14ac:dyDescent="0.3">
      <c r="A153">
        <v>2018</v>
      </c>
      <c r="B153" t="s">
        <v>10</v>
      </c>
      <c r="C153">
        <v>558</v>
      </c>
      <c r="D153" t="s">
        <v>181</v>
      </c>
      <c r="E153" t="s">
        <v>182</v>
      </c>
      <c r="F153">
        <v>0</v>
      </c>
      <c r="G153" t="s">
        <v>13</v>
      </c>
      <c r="H153" t="s">
        <v>14</v>
      </c>
      <c r="I153" t="s">
        <v>15</v>
      </c>
      <c r="J153">
        <v>76454781</v>
      </c>
    </row>
    <row r="154" spans="1:10" x14ac:dyDescent="0.3">
      <c r="A154">
        <v>2018</v>
      </c>
      <c r="B154" t="s">
        <v>10</v>
      </c>
      <c r="C154">
        <v>558</v>
      </c>
      <c r="D154" t="s">
        <v>181</v>
      </c>
      <c r="E154" t="s">
        <v>182</v>
      </c>
      <c r="F154">
        <v>643</v>
      </c>
      <c r="G154" t="s">
        <v>16</v>
      </c>
      <c r="H154" t="s">
        <v>17</v>
      </c>
      <c r="I154" t="s">
        <v>15</v>
      </c>
      <c r="J154">
        <v>27519964</v>
      </c>
    </row>
    <row r="155" spans="1:10" x14ac:dyDescent="0.3">
      <c r="A155">
        <v>2018</v>
      </c>
      <c r="B155" t="s">
        <v>10</v>
      </c>
      <c r="C155">
        <v>562</v>
      </c>
      <c r="D155" t="s">
        <v>183</v>
      </c>
      <c r="E155" t="s">
        <v>184</v>
      </c>
      <c r="F155">
        <v>0</v>
      </c>
      <c r="G155" t="s">
        <v>13</v>
      </c>
      <c r="H155" t="s">
        <v>14</v>
      </c>
      <c r="I155" t="s">
        <v>15</v>
      </c>
      <c r="J155">
        <v>12111466</v>
      </c>
    </row>
    <row r="156" spans="1:10" x14ac:dyDescent="0.3">
      <c r="A156">
        <v>2018</v>
      </c>
      <c r="B156" t="s">
        <v>10</v>
      </c>
      <c r="C156">
        <v>579</v>
      </c>
      <c r="D156" t="s">
        <v>185</v>
      </c>
      <c r="E156" t="s">
        <v>186</v>
      </c>
      <c r="F156">
        <v>0</v>
      </c>
      <c r="G156" t="s">
        <v>13</v>
      </c>
      <c r="H156" t="s">
        <v>14</v>
      </c>
      <c r="I156" t="s">
        <v>15</v>
      </c>
      <c r="J156">
        <v>98506866</v>
      </c>
    </row>
    <row r="157" spans="1:10" x14ac:dyDescent="0.3">
      <c r="A157">
        <v>2018</v>
      </c>
      <c r="B157" t="s">
        <v>10</v>
      </c>
      <c r="C157">
        <v>579</v>
      </c>
      <c r="D157" t="s">
        <v>185</v>
      </c>
      <c r="E157" t="s">
        <v>186</v>
      </c>
      <c r="F157">
        <v>643</v>
      </c>
      <c r="G157" t="s">
        <v>16</v>
      </c>
      <c r="H157" t="s">
        <v>17</v>
      </c>
      <c r="I157" t="s">
        <v>15</v>
      </c>
      <c r="J157">
        <v>4323060</v>
      </c>
    </row>
    <row r="158" spans="1:10" x14ac:dyDescent="0.3">
      <c r="A158">
        <v>2018</v>
      </c>
      <c r="B158" t="s">
        <v>10</v>
      </c>
      <c r="C158">
        <v>585</v>
      </c>
      <c r="D158" t="s">
        <v>187</v>
      </c>
      <c r="E158" t="s">
        <v>188</v>
      </c>
      <c r="F158">
        <v>0</v>
      </c>
      <c r="G158" t="s">
        <v>13</v>
      </c>
      <c r="H158" t="s">
        <v>14</v>
      </c>
      <c r="I158" t="s">
        <v>15</v>
      </c>
      <c r="J158">
        <v>120751</v>
      </c>
    </row>
    <row r="159" spans="1:10" x14ac:dyDescent="0.3">
      <c r="A159">
        <v>2018</v>
      </c>
      <c r="B159" t="s">
        <v>10</v>
      </c>
      <c r="C159">
        <v>586</v>
      </c>
      <c r="D159" t="s">
        <v>189</v>
      </c>
      <c r="E159" t="s">
        <v>190</v>
      </c>
      <c r="F159">
        <v>0</v>
      </c>
      <c r="G159" t="s">
        <v>13</v>
      </c>
      <c r="H159" t="s">
        <v>14</v>
      </c>
      <c r="I159" t="s">
        <v>15</v>
      </c>
      <c r="J159">
        <v>992463256</v>
      </c>
    </row>
    <row r="160" spans="1:10" x14ac:dyDescent="0.3">
      <c r="A160">
        <v>2018</v>
      </c>
      <c r="B160" t="s">
        <v>10</v>
      </c>
      <c r="C160">
        <v>586</v>
      </c>
      <c r="D160" t="s">
        <v>189</v>
      </c>
      <c r="E160" t="s">
        <v>190</v>
      </c>
      <c r="F160">
        <v>643</v>
      </c>
      <c r="G160" t="s">
        <v>16</v>
      </c>
      <c r="H160" t="s">
        <v>17</v>
      </c>
      <c r="I160" t="s">
        <v>15</v>
      </c>
      <c r="J160">
        <v>3408450</v>
      </c>
    </row>
    <row r="161" spans="1:10" x14ac:dyDescent="0.3">
      <c r="A161">
        <v>2018</v>
      </c>
      <c r="B161" t="s">
        <v>10</v>
      </c>
      <c r="C161">
        <v>591</v>
      </c>
      <c r="D161" t="s">
        <v>191</v>
      </c>
      <c r="E161" t="s">
        <v>192</v>
      </c>
      <c r="F161">
        <v>0</v>
      </c>
      <c r="G161" t="s">
        <v>13</v>
      </c>
      <c r="H161" t="s">
        <v>14</v>
      </c>
      <c r="I161" t="s">
        <v>15</v>
      </c>
      <c r="J161">
        <v>65040127</v>
      </c>
    </row>
    <row r="162" spans="1:10" x14ac:dyDescent="0.3">
      <c r="A162">
        <v>2018</v>
      </c>
      <c r="B162" t="s">
        <v>10</v>
      </c>
      <c r="C162">
        <v>591</v>
      </c>
      <c r="D162" t="s">
        <v>191</v>
      </c>
      <c r="E162" t="s">
        <v>192</v>
      </c>
      <c r="F162">
        <v>643</v>
      </c>
      <c r="G162" t="s">
        <v>16</v>
      </c>
      <c r="H162" t="s">
        <v>17</v>
      </c>
      <c r="I162" t="s">
        <v>15</v>
      </c>
      <c r="J162">
        <v>6712633</v>
      </c>
    </row>
    <row r="163" spans="1:10" x14ac:dyDescent="0.3">
      <c r="A163">
        <v>2018</v>
      </c>
      <c r="B163" t="s">
        <v>10</v>
      </c>
      <c r="C163">
        <v>600</v>
      </c>
      <c r="D163" t="s">
        <v>193</v>
      </c>
      <c r="E163" t="s">
        <v>194</v>
      </c>
      <c r="F163">
        <v>0</v>
      </c>
      <c r="G163" t="s">
        <v>13</v>
      </c>
      <c r="H163" t="s">
        <v>14</v>
      </c>
      <c r="I163" t="s">
        <v>15</v>
      </c>
      <c r="J163">
        <v>478661129</v>
      </c>
    </row>
    <row r="164" spans="1:10" x14ac:dyDescent="0.3">
      <c r="A164">
        <v>2018</v>
      </c>
      <c r="B164" t="s">
        <v>10</v>
      </c>
      <c r="C164">
        <v>600</v>
      </c>
      <c r="D164" t="s">
        <v>193</v>
      </c>
      <c r="E164" t="s">
        <v>194</v>
      </c>
      <c r="F164">
        <v>643</v>
      </c>
      <c r="G164" t="s">
        <v>16</v>
      </c>
      <c r="H164" t="s">
        <v>17</v>
      </c>
      <c r="I164" t="s">
        <v>15</v>
      </c>
      <c r="J164">
        <v>82493430</v>
      </c>
    </row>
    <row r="165" spans="1:10" x14ac:dyDescent="0.3">
      <c r="A165">
        <v>2018</v>
      </c>
      <c r="B165" t="s">
        <v>10</v>
      </c>
      <c r="C165">
        <v>604</v>
      </c>
      <c r="D165" t="s">
        <v>195</v>
      </c>
      <c r="E165" t="s">
        <v>196</v>
      </c>
      <c r="F165">
        <v>0</v>
      </c>
      <c r="G165" t="s">
        <v>13</v>
      </c>
      <c r="H165" t="s">
        <v>14</v>
      </c>
      <c r="I165" t="s">
        <v>15</v>
      </c>
      <c r="J165">
        <v>519630838</v>
      </c>
    </row>
    <row r="166" spans="1:10" x14ac:dyDescent="0.3">
      <c r="A166">
        <v>2018</v>
      </c>
      <c r="B166" t="s">
        <v>10</v>
      </c>
      <c r="C166">
        <v>604</v>
      </c>
      <c r="D166" t="s">
        <v>195</v>
      </c>
      <c r="E166" t="s">
        <v>196</v>
      </c>
      <c r="F166">
        <v>643</v>
      </c>
      <c r="G166" t="s">
        <v>16</v>
      </c>
      <c r="H166" t="s">
        <v>17</v>
      </c>
      <c r="I166" t="s">
        <v>15</v>
      </c>
      <c r="J166">
        <v>223519472</v>
      </c>
    </row>
    <row r="167" spans="1:10" x14ac:dyDescent="0.3">
      <c r="A167">
        <v>2018</v>
      </c>
      <c r="B167" t="s">
        <v>10</v>
      </c>
      <c r="C167">
        <v>616</v>
      </c>
      <c r="D167" t="s">
        <v>197</v>
      </c>
      <c r="E167" t="s">
        <v>198</v>
      </c>
      <c r="F167">
        <v>0</v>
      </c>
      <c r="G167" t="s">
        <v>13</v>
      </c>
      <c r="H167" t="s">
        <v>14</v>
      </c>
      <c r="I167" t="s">
        <v>15</v>
      </c>
      <c r="J167">
        <v>926551376</v>
      </c>
    </row>
    <row r="168" spans="1:10" x14ac:dyDescent="0.3">
      <c r="A168">
        <v>2018</v>
      </c>
      <c r="B168" t="s">
        <v>10</v>
      </c>
      <c r="C168">
        <v>616</v>
      </c>
      <c r="D168" t="s">
        <v>197</v>
      </c>
      <c r="E168" t="s">
        <v>198</v>
      </c>
      <c r="F168">
        <v>643</v>
      </c>
      <c r="G168" t="s">
        <v>16</v>
      </c>
      <c r="H168" t="s">
        <v>17</v>
      </c>
      <c r="I168" t="s">
        <v>15</v>
      </c>
      <c r="J168">
        <v>244654624</v>
      </c>
    </row>
    <row r="169" spans="1:10" x14ac:dyDescent="0.3">
      <c r="A169">
        <v>2018</v>
      </c>
      <c r="B169" t="s">
        <v>10</v>
      </c>
      <c r="C169">
        <v>620</v>
      </c>
      <c r="D169" t="s">
        <v>199</v>
      </c>
      <c r="E169" t="s">
        <v>200</v>
      </c>
      <c r="F169">
        <v>0</v>
      </c>
      <c r="G169" t="s">
        <v>13</v>
      </c>
      <c r="H169" t="s">
        <v>14</v>
      </c>
      <c r="I169" t="s">
        <v>15</v>
      </c>
      <c r="J169">
        <v>252909007</v>
      </c>
    </row>
    <row r="170" spans="1:10" x14ac:dyDescent="0.3">
      <c r="A170">
        <v>2018</v>
      </c>
      <c r="B170" t="s">
        <v>10</v>
      </c>
      <c r="C170">
        <v>620</v>
      </c>
      <c r="D170" t="s">
        <v>199</v>
      </c>
      <c r="E170" t="s">
        <v>200</v>
      </c>
      <c r="F170">
        <v>643</v>
      </c>
      <c r="G170" t="s">
        <v>16</v>
      </c>
      <c r="H170" t="s">
        <v>17</v>
      </c>
      <c r="I170" t="s">
        <v>15</v>
      </c>
      <c r="J170">
        <v>6643414</v>
      </c>
    </row>
    <row r="171" spans="1:10" x14ac:dyDescent="0.3">
      <c r="A171">
        <v>2018</v>
      </c>
      <c r="B171" t="s">
        <v>10</v>
      </c>
      <c r="C171">
        <v>642</v>
      </c>
      <c r="D171" t="s">
        <v>201</v>
      </c>
      <c r="E171" t="s">
        <v>202</v>
      </c>
      <c r="F171">
        <v>0</v>
      </c>
      <c r="G171" t="s">
        <v>13</v>
      </c>
      <c r="H171" t="s">
        <v>14</v>
      </c>
      <c r="I171" t="s">
        <v>15</v>
      </c>
      <c r="J171">
        <v>572652036</v>
      </c>
    </row>
    <row r="172" spans="1:10" x14ac:dyDescent="0.3">
      <c r="A172">
        <v>2018</v>
      </c>
      <c r="B172" t="s">
        <v>10</v>
      </c>
      <c r="C172">
        <v>642</v>
      </c>
      <c r="D172" t="s">
        <v>201</v>
      </c>
      <c r="E172" t="s">
        <v>202</v>
      </c>
      <c r="F172">
        <v>643</v>
      </c>
      <c r="G172" t="s">
        <v>16</v>
      </c>
      <c r="H172" t="s">
        <v>17</v>
      </c>
      <c r="I172" t="s">
        <v>15</v>
      </c>
      <c r="J172">
        <v>55803753</v>
      </c>
    </row>
    <row r="173" spans="1:10" x14ac:dyDescent="0.3">
      <c r="A173">
        <v>2018</v>
      </c>
      <c r="B173" t="s">
        <v>10</v>
      </c>
      <c r="C173">
        <v>643</v>
      </c>
      <c r="D173" t="s">
        <v>16</v>
      </c>
      <c r="E173" t="s">
        <v>17</v>
      </c>
      <c r="F173">
        <v>0</v>
      </c>
      <c r="G173" t="s">
        <v>13</v>
      </c>
      <c r="H173" t="s">
        <v>14</v>
      </c>
      <c r="I173" t="s">
        <v>15</v>
      </c>
      <c r="J173">
        <v>119870944</v>
      </c>
    </row>
    <row r="174" spans="1:10" x14ac:dyDescent="0.3">
      <c r="A174">
        <v>2018</v>
      </c>
      <c r="B174" t="s">
        <v>10</v>
      </c>
      <c r="C174">
        <v>646</v>
      </c>
      <c r="D174" t="s">
        <v>203</v>
      </c>
      <c r="E174" t="s">
        <v>204</v>
      </c>
      <c r="F174">
        <v>0</v>
      </c>
      <c r="G174" t="s">
        <v>13</v>
      </c>
      <c r="H174" t="s">
        <v>14</v>
      </c>
      <c r="I174" t="s">
        <v>15</v>
      </c>
      <c r="J174">
        <v>38777837</v>
      </c>
    </row>
    <row r="175" spans="1:10" x14ac:dyDescent="0.3">
      <c r="A175">
        <v>2018</v>
      </c>
      <c r="B175" t="s">
        <v>10</v>
      </c>
      <c r="C175">
        <v>646</v>
      </c>
      <c r="D175" t="s">
        <v>203</v>
      </c>
      <c r="E175" t="s">
        <v>204</v>
      </c>
      <c r="F175">
        <v>643</v>
      </c>
      <c r="G175" t="s">
        <v>16</v>
      </c>
      <c r="H175" t="s">
        <v>17</v>
      </c>
      <c r="I175" t="s">
        <v>15</v>
      </c>
      <c r="J175">
        <v>3869752</v>
      </c>
    </row>
    <row r="176" spans="1:10" x14ac:dyDescent="0.3">
      <c r="A176">
        <v>2018</v>
      </c>
      <c r="B176" t="s">
        <v>10</v>
      </c>
      <c r="C176">
        <v>688</v>
      </c>
      <c r="D176" t="s">
        <v>205</v>
      </c>
      <c r="E176" t="s">
        <v>206</v>
      </c>
      <c r="F176">
        <v>0</v>
      </c>
      <c r="G176" t="s">
        <v>13</v>
      </c>
      <c r="H176" t="s">
        <v>14</v>
      </c>
      <c r="I176" t="s">
        <v>15</v>
      </c>
      <c r="J176">
        <v>154419976</v>
      </c>
    </row>
    <row r="177" spans="1:10" x14ac:dyDescent="0.3">
      <c r="A177">
        <v>2018</v>
      </c>
      <c r="B177" t="s">
        <v>10</v>
      </c>
      <c r="C177">
        <v>688</v>
      </c>
      <c r="D177" t="s">
        <v>205</v>
      </c>
      <c r="E177" t="s">
        <v>206</v>
      </c>
      <c r="F177">
        <v>643</v>
      </c>
      <c r="G177" t="s">
        <v>16</v>
      </c>
      <c r="H177" t="s">
        <v>17</v>
      </c>
      <c r="I177" t="s">
        <v>15</v>
      </c>
      <c r="J177">
        <v>70689461</v>
      </c>
    </row>
    <row r="178" spans="1:10" x14ac:dyDescent="0.3">
      <c r="A178">
        <v>2018</v>
      </c>
      <c r="B178" t="s">
        <v>10</v>
      </c>
      <c r="C178">
        <v>690</v>
      </c>
      <c r="D178" t="s">
        <v>207</v>
      </c>
      <c r="E178" t="s">
        <v>208</v>
      </c>
      <c r="F178">
        <v>0</v>
      </c>
      <c r="G178" t="s">
        <v>13</v>
      </c>
      <c r="H178" t="s">
        <v>14</v>
      </c>
      <c r="I178" t="s">
        <v>15</v>
      </c>
      <c r="J178">
        <v>308102</v>
      </c>
    </row>
    <row r="179" spans="1:10" x14ac:dyDescent="0.3">
      <c r="A179">
        <v>2018</v>
      </c>
      <c r="B179" t="s">
        <v>10</v>
      </c>
      <c r="C179">
        <v>699</v>
      </c>
      <c r="D179" t="s">
        <v>209</v>
      </c>
      <c r="E179" t="s">
        <v>210</v>
      </c>
      <c r="F179">
        <v>0</v>
      </c>
      <c r="G179" t="s">
        <v>13</v>
      </c>
      <c r="H179" t="s">
        <v>14</v>
      </c>
      <c r="I179" t="s">
        <v>15</v>
      </c>
      <c r="J179">
        <v>5928636277</v>
      </c>
    </row>
    <row r="180" spans="1:10" x14ac:dyDescent="0.3">
      <c r="A180">
        <v>2018</v>
      </c>
      <c r="B180" t="s">
        <v>10</v>
      </c>
      <c r="C180">
        <v>699</v>
      </c>
      <c r="D180" t="s">
        <v>209</v>
      </c>
      <c r="E180" t="s">
        <v>210</v>
      </c>
      <c r="F180">
        <v>643</v>
      </c>
      <c r="G180" t="s">
        <v>16</v>
      </c>
      <c r="H180" t="s">
        <v>17</v>
      </c>
      <c r="I180" t="s">
        <v>15</v>
      </c>
      <c r="J180">
        <v>377628340</v>
      </c>
    </row>
    <row r="181" spans="1:10" x14ac:dyDescent="0.3">
      <c r="A181">
        <v>2018</v>
      </c>
      <c r="B181" t="s">
        <v>10</v>
      </c>
      <c r="C181">
        <v>702</v>
      </c>
      <c r="D181" t="s">
        <v>211</v>
      </c>
      <c r="E181" t="s">
        <v>212</v>
      </c>
      <c r="F181">
        <v>0</v>
      </c>
      <c r="G181" t="s">
        <v>13</v>
      </c>
      <c r="H181" t="s">
        <v>14</v>
      </c>
      <c r="I181" t="s">
        <v>15</v>
      </c>
      <c r="J181">
        <v>17212062</v>
      </c>
    </row>
    <row r="182" spans="1:10" x14ac:dyDescent="0.3">
      <c r="A182">
        <v>2018</v>
      </c>
      <c r="B182" t="s">
        <v>10</v>
      </c>
      <c r="C182">
        <v>703</v>
      </c>
      <c r="D182" t="s">
        <v>213</v>
      </c>
      <c r="E182" t="s">
        <v>214</v>
      </c>
      <c r="F182">
        <v>0</v>
      </c>
      <c r="G182" t="s">
        <v>13</v>
      </c>
      <c r="H182" t="s">
        <v>14</v>
      </c>
      <c r="I182" t="s">
        <v>15</v>
      </c>
      <c r="J182">
        <v>155767019</v>
      </c>
    </row>
    <row r="183" spans="1:10" x14ac:dyDescent="0.3">
      <c r="A183">
        <v>2018</v>
      </c>
      <c r="B183" t="s">
        <v>10</v>
      </c>
      <c r="C183">
        <v>703</v>
      </c>
      <c r="D183" t="s">
        <v>213</v>
      </c>
      <c r="E183" t="s">
        <v>214</v>
      </c>
      <c r="F183">
        <v>643</v>
      </c>
      <c r="G183" t="s">
        <v>16</v>
      </c>
      <c r="H183" t="s">
        <v>17</v>
      </c>
      <c r="I183" t="s">
        <v>15</v>
      </c>
      <c r="J183">
        <v>6584008</v>
      </c>
    </row>
    <row r="184" spans="1:10" x14ac:dyDescent="0.3">
      <c r="A184">
        <v>2018</v>
      </c>
      <c r="B184" t="s">
        <v>10</v>
      </c>
      <c r="C184">
        <v>704</v>
      </c>
      <c r="D184" t="s">
        <v>215</v>
      </c>
      <c r="E184" t="s">
        <v>216</v>
      </c>
      <c r="F184">
        <v>0</v>
      </c>
      <c r="G184" t="s">
        <v>13</v>
      </c>
      <c r="H184" t="s">
        <v>14</v>
      </c>
      <c r="I184" t="s">
        <v>15</v>
      </c>
      <c r="J184">
        <v>1200213554</v>
      </c>
    </row>
    <row r="185" spans="1:10" x14ac:dyDescent="0.3">
      <c r="A185">
        <v>2018</v>
      </c>
      <c r="B185" t="s">
        <v>10</v>
      </c>
      <c r="C185">
        <v>704</v>
      </c>
      <c r="D185" t="s">
        <v>215</v>
      </c>
      <c r="E185" t="s">
        <v>216</v>
      </c>
      <c r="F185">
        <v>643</v>
      </c>
      <c r="G185" t="s">
        <v>16</v>
      </c>
      <c r="H185" t="s">
        <v>17</v>
      </c>
      <c r="I185" t="s">
        <v>15</v>
      </c>
      <c r="J185">
        <v>152305219</v>
      </c>
    </row>
    <row r="186" spans="1:10" x14ac:dyDescent="0.3">
      <c r="A186">
        <v>2018</v>
      </c>
      <c r="B186" t="s">
        <v>10</v>
      </c>
      <c r="C186">
        <v>705</v>
      </c>
      <c r="D186" t="s">
        <v>217</v>
      </c>
      <c r="E186" t="s">
        <v>218</v>
      </c>
      <c r="F186">
        <v>0</v>
      </c>
      <c r="G186" t="s">
        <v>13</v>
      </c>
      <c r="H186" t="s">
        <v>14</v>
      </c>
      <c r="I186" t="s">
        <v>15</v>
      </c>
      <c r="J186">
        <v>55406425</v>
      </c>
    </row>
    <row r="187" spans="1:10" x14ac:dyDescent="0.3">
      <c r="A187">
        <v>2018</v>
      </c>
      <c r="B187" t="s">
        <v>10</v>
      </c>
      <c r="C187">
        <v>705</v>
      </c>
      <c r="D187" t="s">
        <v>217</v>
      </c>
      <c r="E187" t="s">
        <v>218</v>
      </c>
      <c r="F187">
        <v>643</v>
      </c>
      <c r="G187" t="s">
        <v>16</v>
      </c>
      <c r="H187" t="s">
        <v>17</v>
      </c>
      <c r="I187" t="s">
        <v>15</v>
      </c>
      <c r="J187">
        <v>344065</v>
      </c>
    </row>
    <row r="188" spans="1:10" x14ac:dyDescent="0.3">
      <c r="A188">
        <v>2018</v>
      </c>
      <c r="B188" t="s">
        <v>10</v>
      </c>
      <c r="C188">
        <v>710</v>
      </c>
      <c r="D188" t="s">
        <v>219</v>
      </c>
      <c r="E188" t="s">
        <v>220</v>
      </c>
      <c r="F188">
        <v>0</v>
      </c>
      <c r="G188" t="s">
        <v>13</v>
      </c>
      <c r="H188" t="s">
        <v>14</v>
      </c>
      <c r="I188" t="s">
        <v>15</v>
      </c>
      <c r="J188">
        <v>598173893</v>
      </c>
    </row>
    <row r="189" spans="1:10" x14ac:dyDescent="0.3">
      <c r="A189">
        <v>2018</v>
      </c>
      <c r="B189" t="s">
        <v>10</v>
      </c>
      <c r="C189">
        <v>710</v>
      </c>
      <c r="D189" t="s">
        <v>219</v>
      </c>
      <c r="E189" t="s">
        <v>220</v>
      </c>
      <c r="F189">
        <v>643</v>
      </c>
      <c r="G189" t="s">
        <v>16</v>
      </c>
      <c r="H189" t="s">
        <v>17</v>
      </c>
      <c r="I189" t="s">
        <v>15</v>
      </c>
      <c r="J189">
        <v>58576827</v>
      </c>
    </row>
    <row r="190" spans="1:10" x14ac:dyDescent="0.3">
      <c r="A190">
        <v>2018</v>
      </c>
      <c r="B190" t="s">
        <v>10</v>
      </c>
      <c r="C190">
        <v>716</v>
      </c>
      <c r="D190" t="s">
        <v>221</v>
      </c>
      <c r="E190" t="s">
        <v>222</v>
      </c>
      <c r="F190">
        <v>0</v>
      </c>
      <c r="G190" t="s">
        <v>13</v>
      </c>
      <c r="H190" t="s">
        <v>14</v>
      </c>
      <c r="I190" t="s">
        <v>15</v>
      </c>
      <c r="J190">
        <v>331768261</v>
      </c>
    </row>
    <row r="191" spans="1:10" x14ac:dyDescent="0.3">
      <c r="A191">
        <v>2018</v>
      </c>
      <c r="B191" t="s">
        <v>10</v>
      </c>
      <c r="C191">
        <v>716</v>
      </c>
      <c r="D191" t="s">
        <v>221</v>
      </c>
      <c r="E191" t="s">
        <v>222</v>
      </c>
      <c r="F191">
        <v>643</v>
      </c>
      <c r="G191" t="s">
        <v>16</v>
      </c>
      <c r="H191" t="s">
        <v>17</v>
      </c>
      <c r="I191" t="s">
        <v>15</v>
      </c>
      <c r="J191">
        <v>35638078</v>
      </c>
    </row>
    <row r="192" spans="1:10" x14ac:dyDescent="0.3">
      <c r="A192">
        <v>2018</v>
      </c>
      <c r="B192" t="s">
        <v>10</v>
      </c>
      <c r="C192">
        <v>724</v>
      </c>
      <c r="D192" t="s">
        <v>223</v>
      </c>
      <c r="E192" t="s">
        <v>224</v>
      </c>
      <c r="F192">
        <v>0</v>
      </c>
      <c r="G192" t="s">
        <v>13</v>
      </c>
      <c r="H192" t="s">
        <v>14</v>
      </c>
      <c r="I192" t="s">
        <v>15</v>
      </c>
      <c r="J192">
        <v>1141999161</v>
      </c>
    </row>
    <row r="193" spans="1:10" x14ac:dyDescent="0.3">
      <c r="A193">
        <v>2018</v>
      </c>
      <c r="B193" t="s">
        <v>10</v>
      </c>
      <c r="C193">
        <v>724</v>
      </c>
      <c r="D193" t="s">
        <v>223</v>
      </c>
      <c r="E193" t="s">
        <v>224</v>
      </c>
      <c r="F193">
        <v>643</v>
      </c>
      <c r="G193" t="s">
        <v>16</v>
      </c>
      <c r="H193" t="s">
        <v>17</v>
      </c>
      <c r="I193" t="s">
        <v>15</v>
      </c>
      <c r="J193">
        <v>74366705</v>
      </c>
    </row>
    <row r="194" spans="1:10" x14ac:dyDescent="0.3">
      <c r="A194">
        <v>2018</v>
      </c>
      <c r="B194" t="s">
        <v>10</v>
      </c>
      <c r="C194">
        <v>729</v>
      </c>
      <c r="D194" t="s">
        <v>225</v>
      </c>
      <c r="E194" t="s">
        <v>226</v>
      </c>
      <c r="F194">
        <v>0</v>
      </c>
      <c r="G194" t="s">
        <v>13</v>
      </c>
      <c r="H194" t="s">
        <v>14</v>
      </c>
      <c r="I194" t="s">
        <v>15</v>
      </c>
      <c r="J194">
        <v>138588314</v>
      </c>
    </row>
    <row r="195" spans="1:10" x14ac:dyDescent="0.3">
      <c r="A195">
        <v>2018</v>
      </c>
      <c r="B195" t="s">
        <v>10</v>
      </c>
      <c r="C195">
        <v>748</v>
      </c>
      <c r="D195" t="s">
        <v>227</v>
      </c>
      <c r="E195" t="s">
        <v>228</v>
      </c>
      <c r="F195">
        <v>0</v>
      </c>
      <c r="G195" t="s">
        <v>13</v>
      </c>
      <c r="H195" t="s">
        <v>14</v>
      </c>
      <c r="I195" t="s">
        <v>15</v>
      </c>
      <c r="J195">
        <v>22367827</v>
      </c>
    </row>
    <row r="196" spans="1:10" x14ac:dyDescent="0.3">
      <c r="A196">
        <v>2018</v>
      </c>
      <c r="B196" t="s">
        <v>10</v>
      </c>
      <c r="C196">
        <v>752</v>
      </c>
      <c r="D196" t="s">
        <v>229</v>
      </c>
      <c r="E196" t="s">
        <v>230</v>
      </c>
      <c r="F196">
        <v>0</v>
      </c>
      <c r="G196" t="s">
        <v>13</v>
      </c>
      <c r="H196" t="s">
        <v>14</v>
      </c>
      <c r="I196" t="s">
        <v>15</v>
      </c>
      <c r="J196">
        <v>302161579</v>
      </c>
    </row>
    <row r="197" spans="1:10" x14ac:dyDescent="0.3">
      <c r="A197">
        <v>2018</v>
      </c>
      <c r="B197" t="s">
        <v>10</v>
      </c>
      <c r="C197">
        <v>752</v>
      </c>
      <c r="D197" t="s">
        <v>229</v>
      </c>
      <c r="E197" t="s">
        <v>230</v>
      </c>
      <c r="F197">
        <v>643</v>
      </c>
      <c r="G197" t="s">
        <v>16</v>
      </c>
      <c r="H197" t="s">
        <v>17</v>
      </c>
      <c r="I197" t="s">
        <v>15</v>
      </c>
      <c r="J197">
        <v>41732183</v>
      </c>
    </row>
    <row r="198" spans="1:10" x14ac:dyDescent="0.3">
      <c r="A198">
        <v>2018</v>
      </c>
      <c r="B198" t="s">
        <v>10</v>
      </c>
      <c r="C198">
        <v>757</v>
      </c>
      <c r="D198" t="s">
        <v>231</v>
      </c>
      <c r="E198" t="s">
        <v>232</v>
      </c>
      <c r="F198">
        <v>0</v>
      </c>
      <c r="G198" t="s">
        <v>13</v>
      </c>
      <c r="H198" t="s">
        <v>14</v>
      </c>
      <c r="I198" t="s">
        <v>15</v>
      </c>
      <c r="J198">
        <v>111242276</v>
      </c>
    </row>
    <row r="199" spans="1:10" x14ac:dyDescent="0.3">
      <c r="A199">
        <v>2018</v>
      </c>
      <c r="B199" t="s">
        <v>10</v>
      </c>
      <c r="C199">
        <v>757</v>
      </c>
      <c r="D199" t="s">
        <v>231</v>
      </c>
      <c r="E199" t="s">
        <v>232</v>
      </c>
      <c r="F199">
        <v>643</v>
      </c>
      <c r="G199" t="s">
        <v>16</v>
      </c>
      <c r="H199" t="s">
        <v>17</v>
      </c>
      <c r="I199" t="s">
        <v>15</v>
      </c>
      <c r="J199">
        <v>4047578</v>
      </c>
    </row>
    <row r="200" spans="1:10" x14ac:dyDescent="0.3">
      <c r="A200">
        <v>2018</v>
      </c>
      <c r="B200" t="s">
        <v>10</v>
      </c>
      <c r="C200">
        <v>764</v>
      </c>
      <c r="D200" t="s">
        <v>233</v>
      </c>
      <c r="E200" t="s">
        <v>234</v>
      </c>
      <c r="F200">
        <v>0</v>
      </c>
      <c r="G200" t="s">
        <v>13</v>
      </c>
      <c r="H200" t="s">
        <v>14</v>
      </c>
      <c r="I200" t="s">
        <v>15</v>
      </c>
      <c r="J200">
        <v>1724200897</v>
      </c>
    </row>
    <row r="201" spans="1:10" x14ac:dyDescent="0.3">
      <c r="A201">
        <v>2018</v>
      </c>
      <c r="B201" t="s">
        <v>10</v>
      </c>
      <c r="C201">
        <v>764</v>
      </c>
      <c r="D201" t="s">
        <v>233</v>
      </c>
      <c r="E201" t="s">
        <v>234</v>
      </c>
      <c r="F201">
        <v>643</v>
      </c>
      <c r="G201" t="s">
        <v>16</v>
      </c>
      <c r="H201" t="s">
        <v>17</v>
      </c>
      <c r="I201" t="s">
        <v>15</v>
      </c>
      <c r="J201">
        <v>173051414</v>
      </c>
    </row>
    <row r="202" spans="1:10" x14ac:dyDescent="0.3">
      <c r="A202">
        <v>2018</v>
      </c>
      <c r="B202" t="s">
        <v>10</v>
      </c>
      <c r="C202">
        <v>768</v>
      </c>
      <c r="D202" t="s">
        <v>235</v>
      </c>
      <c r="E202" t="s">
        <v>236</v>
      </c>
      <c r="F202">
        <v>0</v>
      </c>
      <c r="G202" t="s">
        <v>13</v>
      </c>
      <c r="H202" t="s">
        <v>14</v>
      </c>
      <c r="I202" t="s">
        <v>15</v>
      </c>
      <c r="J202">
        <v>20780958</v>
      </c>
    </row>
    <row r="203" spans="1:10" x14ac:dyDescent="0.3">
      <c r="A203">
        <v>2018</v>
      </c>
      <c r="B203" t="s">
        <v>10</v>
      </c>
      <c r="C203">
        <v>768</v>
      </c>
      <c r="D203" t="s">
        <v>235</v>
      </c>
      <c r="E203" t="s">
        <v>236</v>
      </c>
      <c r="F203">
        <v>643</v>
      </c>
      <c r="G203" t="s">
        <v>16</v>
      </c>
      <c r="H203" t="s">
        <v>17</v>
      </c>
      <c r="I203" t="s">
        <v>15</v>
      </c>
      <c r="J203">
        <v>1065019</v>
      </c>
    </row>
    <row r="204" spans="1:10" x14ac:dyDescent="0.3">
      <c r="A204">
        <v>2018</v>
      </c>
      <c r="B204" t="s">
        <v>10</v>
      </c>
      <c r="C204">
        <v>784</v>
      </c>
      <c r="D204" t="s">
        <v>237</v>
      </c>
      <c r="E204" t="s">
        <v>238</v>
      </c>
      <c r="F204">
        <v>0</v>
      </c>
      <c r="G204" t="s">
        <v>13</v>
      </c>
      <c r="H204" t="s">
        <v>14</v>
      </c>
      <c r="I204" t="s">
        <v>15</v>
      </c>
      <c r="J204">
        <v>66830553</v>
      </c>
    </row>
    <row r="205" spans="1:10" x14ac:dyDescent="0.3">
      <c r="A205">
        <v>2018</v>
      </c>
      <c r="B205" t="s">
        <v>10</v>
      </c>
      <c r="C205">
        <v>784</v>
      </c>
      <c r="D205" t="s">
        <v>237</v>
      </c>
      <c r="E205" t="s">
        <v>238</v>
      </c>
      <c r="F205">
        <v>643</v>
      </c>
      <c r="G205" t="s">
        <v>16</v>
      </c>
      <c r="H205" t="s">
        <v>17</v>
      </c>
      <c r="I205" t="s">
        <v>15</v>
      </c>
      <c r="J205">
        <v>897531</v>
      </c>
    </row>
    <row r="206" spans="1:10" x14ac:dyDescent="0.3">
      <c r="A206">
        <v>2018</v>
      </c>
      <c r="B206" t="s">
        <v>10</v>
      </c>
      <c r="C206">
        <v>788</v>
      </c>
      <c r="D206" t="s">
        <v>239</v>
      </c>
      <c r="E206" t="s">
        <v>240</v>
      </c>
      <c r="F206">
        <v>0</v>
      </c>
      <c r="G206" t="s">
        <v>13</v>
      </c>
      <c r="H206" t="s">
        <v>14</v>
      </c>
      <c r="I206" t="s">
        <v>15</v>
      </c>
      <c r="J206">
        <v>24344013</v>
      </c>
    </row>
    <row r="207" spans="1:10" x14ac:dyDescent="0.3">
      <c r="A207">
        <v>2018</v>
      </c>
      <c r="B207" t="s">
        <v>10</v>
      </c>
      <c r="C207">
        <v>788</v>
      </c>
      <c r="D207" t="s">
        <v>239</v>
      </c>
      <c r="E207" t="s">
        <v>240</v>
      </c>
      <c r="F207">
        <v>643</v>
      </c>
      <c r="G207" t="s">
        <v>16</v>
      </c>
      <c r="H207" t="s">
        <v>17</v>
      </c>
      <c r="I207" t="s">
        <v>15</v>
      </c>
      <c r="J207">
        <v>645163</v>
      </c>
    </row>
    <row r="208" spans="1:10" x14ac:dyDescent="0.3">
      <c r="A208">
        <v>2018</v>
      </c>
      <c r="B208" t="s">
        <v>10</v>
      </c>
      <c r="C208">
        <v>792</v>
      </c>
      <c r="D208" t="s">
        <v>241</v>
      </c>
      <c r="E208" t="s">
        <v>242</v>
      </c>
      <c r="F208">
        <v>0</v>
      </c>
      <c r="G208" t="s">
        <v>13</v>
      </c>
      <c r="H208" t="s">
        <v>14</v>
      </c>
      <c r="I208" t="s">
        <v>15</v>
      </c>
      <c r="J208">
        <v>1219837321</v>
      </c>
    </row>
    <row r="209" spans="1:10" x14ac:dyDescent="0.3">
      <c r="A209">
        <v>2018</v>
      </c>
      <c r="B209" t="s">
        <v>10</v>
      </c>
      <c r="C209">
        <v>792</v>
      </c>
      <c r="D209" t="s">
        <v>241</v>
      </c>
      <c r="E209" t="s">
        <v>242</v>
      </c>
      <c r="F209">
        <v>643</v>
      </c>
      <c r="G209" t="s">
        <v>16</v>
      </c>
      <c r="H209" t="s">
        <v>17</v>
      </c>
      <c r="I209" t="s">
        <v>15</v>
      </c>
      <c r="J209">
        <v>136177084</v>
      </c>
    </row>
    <row r="210" spans="1:10" x14ac:dyDescent="0.3">
      <c r="A210">
        <v>2018</v>
      </c>
      <c r="B210" t="s">
        <v>10</v>
      </c>
      <c r="C210">
        <v>800</v>
      </c>
      <c r="D210" t="s">
        <v>243</v>
      </c>
      <c r="E210" t="s">
        <v>244</v>
      </c>
      <c r="F210">
        <v>0</v>
      </c>
      <c r="G210" t="s">
        <v>13</v>
      </c>
      <c r="H210" t="s">
        <v>14</v>
      </c>
      <c r="I210" t="s">
        <v>15</v>
      </c>
      <c r="J210">
        <v>38996034</v>
      </c>
    </row>
    <row r="211" spans="1:10" x14ac:dyDescent="0.3">
      <c r="A211">
        <v>2018</v>
      </c>
      <c r="B211" t="s">
        <v>10</v>
      </c>
      <c r="C211">
        <v>800</v>
      </c>
      <c r="D211" t="s">
        <v>243</v>
      </c>
      <c r="E211" t="s">
        <v>244</v>
      </c>
      <c r="F211">
        <v>643</v>
      </c>
      <c r="G211" t="s">
        <v>16</v>
      </c>
      <c r="H211" t="s">
        <v>17</v>
      </c>
      <c r="I211" t="s">
        <v>15</v>
      </c>
      <c r="J211">
        <v>3640843</v>
      </c>
    </row>
    <row r="212" spans="1:10" x14ac:dyDescent="0.3">
      <c r="A212">
        <v>2018</v>
      </c>
      <c r="B212" t="s">
        <v>10</v>
      </c>
      <c r="C212">
        <v>807</v>
      </c>
      <c r="D212" t="s">
        <v>245</v>
      </c>
      <c r="E212" t="s">
        <v>246</v>
      </c>
      <c r="F212">
        <v>0</v>
      </c>
      <c r="G212" t="s">
        <v>13</v>
      </c>
      <c r="H212" t="s">
        <v>14</v>
      </c>
      <c r="I212" t="s">
        <v>15</v>
      </c>
      <c r="J212">
        <v>23790153</v>
      </c>
    </row>
    <row r="213" spans="1:10" x14ac:dyDescent="0.3">
      <c r="A213">
        <v>2018</v>
      </c>
      <c r="B213" t="s">
        <v>10</v>
      </c>
      <c r="C213">
        <v>807</v>
      </c>
      <c r="D213" t="s">
        <v>245</v>
      </c>
      <c r="E213" t="s">
        <v>246</v>
      </c>
      <c r="F213">
        <v>643</v>
      </c>
      <c r="G213" t="s">
        <v>16</v>
      </c>
      <c r="H213" t="s">
        <v>17</v>
      </c>
      <c r="I213" t="s">
        <v>15</v>
      </c>
      <c r="J213">
        <v>3888573</v>
      </c>
    </row>
    <row r="214" spans="1:10" x14ac:dyDescent="0.3">
      <c r="A214">
        <v>2018</v>
      </c>
      <c r="B214" t="s">
        <v>10</v>
      </c>
      <c r="C214">
        <v>826</v>
      </c>
      <c r="D214" t="s">
        <v>247</v>
      </c>
      <c r="E214" t="s">
        <v>248</v>
      </c>
      <c r="F214">
        <v>0</v>
      </c>
      <c r="G214" t="s">
        <v>13</v>
      </c>
      <c r="H214" t="s">
        <v>14</v>
      </c>
      <c r="I214" t="s">
        <v>15</v>
      </c>
      <c r="J214">
        <v>1164510207</v>
      </c>
    </row>
    <row r="215" spans="1:10" x14ac:dyDescent="0.3">
      <c r="A215">
        <v>2018</v>
      </c>
      <c r="B215" t="s">
        <v>10</v>
      </c>
      <c r="C215">
        <v>826</v>
      </c>
      <c r="D215" t="s">
        <v>247</v>
      </c>
      <c r="E215" t="s">
        <v>248</v>
      </c>
      <c r="F215">
        <v>643</v>
      </c>
      <c r="G215" t="s">
        <v>16</v>
      </c>
      <c r="H215" t="s">
        <v>17</v>
      </c>
      <c r="I215" t="s">
        <v>15</v>
      </c>
      <c r="J215">
        <v>115042875</v>
      </c>
    </row>
    <row r="216" spans="1:10" x14ac:dyDescent="0.3">
      <c r="A216">
        <v>2018</v>
      </c>
      <c r="B216" t="s">
        <v>10</v>
      </c>
      <c r="C216">
        <v>834</v>
      </c>
      <c r="D216" t="s">
        <v>249</v>
      </c>
      <c r="E216" t="s">
        <v>250</v>
      </c>
      <c r="F216">
        <v>0</v>
      </c>
      <c r="G216" t="s">
        <v>13</v>
      </c>
      <c r="H216" t="s">
        <v>14</v>
      </c>
      <c r="I216" t="s">
        <v>15</v>
      </c>
      <c r="J216">
        <v>195198128</v>
      </c>
    </row>
    <row r="217" spans="1:10" x14ac:dyDescent="0.3">
      <c r="A217">
        <v>2018</v>
      </c>
      <c r="B217" t="s">
        <v>10</v>
      </c>
      <c r="C217">
        <v>834</v>
      </c>
      <c r="D217" t="s">
        <v>249</v>
      </c>
      <c r="E217" t="s">
        <v>250</v>
      </c>
      <c r="F217">
        <v>643</v>
      </c>
      <c r="G217" t="s">
        <v>16</v>
      </c>
      <c r="H217" t="s">
        <v>17</v>
      </c>
      <c r="I217" t="s">
        <v>15</v>
      </c>
      <c r="J217">
        <v>38577222</v>
      </c>
    </row>
    <row r="218" spans="1:10" x14ac:dyDescent="0.3">
      <c r="A218">
        <v>2018</v>
      </c>
      <c r="B218" t="s">
        <v>10</v>
      </c>
      <c r="C218">
        <v>842</v>
      </c>
      <c r="D218" t="s">
        <v>251</v>
      </c>
      <c r="E218" t="s">
        <v>251</v>
      </c>
      <c r="F218">
        <v>0</v>
      </c>
      <c r="G218" t="s">
        <v>13</v>
      </c>
      <c r="H218" t="s">
        <v>14</v>
      </c>
      <c r="I218" t="s">
        <v>15</v>
      </c>
      <c r="J218">
        <v>7135838714</v>
      </c>
    </row>
    <row r="219" spans="1:10" x14ac:dyDescent="0.3">
      <c r="A219">
        <v>2018</v>
      </c>
      <c r="B219" t="s">
        <v>10</v>
      </c>
      <c r="C219">
        <v>842</v>
      </c>
      <c r="D219" t="s">
        <v>251</v>
      </c>
      <c r="E219" t="s">
        <v>251</v>
      </c>
      <c r="F219">
        <v>643</v>
      </c>
      <c r="G219" t="s">
        <v>16</v>
      </c>
      <c r="H219" t="s">
        <v>17</v>
      </c>
      <c r="I219" t="s">
        <v>15</v>
      </c>
      <c r="J219">
        <v>1002903732</v>
      </c>
    </row>
    <row r="220" spans="1:10" x14ac:dyDescent="0.3">
      <c r="A220">
        <v>2018</v>
      </c>
      <c r="B220" t="s">
        <v>10</v>
      </c>
      <c r="C220">
        <v>854</v>
      </c>
      <c r="D220" t="s">
        <v>252</v>
      </c>
      <c r="E220" t="s">
        <v>253</v>
      </c>
      <c r="F220">
        <v>0</v>
      </c>
      <c r="G220" t="s">
        <v>13</v>
      </c>
      <c r="H220" t="s">
        <v>14</v>
      </c>
      <c r="I220" t="s">
        <v>15</v>
      </c>
      <c r="J220">
        <v>91173923</v>
      </c>
    </row>
    <row r="221" spans="1:10" x14ac:dyDescent="0.3">
      <c r="A221">
        <v>2018</v>
      </c>
      <c r="B221" t="s">
        <v>10</v>
      </c>
      <c r="C221">
        <v>854</v>
      </c>
      <c r="D221" t="s">
        <v>252</v>
      </c>
      <c r="E221" t="s">
        <v>253</v>
      </c>
      <c r="F221">
        <v>643</v>
      </c>
      <c r="G221" t="s">
        <v>16</v>
      </c>
      <c r="H221" t="s">
        <v>17</v>
      </c>
      <c r="I221" t="s">
        <v>15</v>
      </c>
      <c r="J221">
        <v>20029041</v>
      </c>
    </row>
    <row r="222" spans="1:10" x14ac:dyDescent="0.3">
      <c r="A222">
        <v>2018</v>
      </c>
      <c r="B222" t="s">
        <v>10</v>
      </c>
      <c r="C222">
        <v>858</v>
      </c>
      <c r="D222" t="s">
        <v>254</v>
      </c>
      <c r="E222" t="s">
        <v>255</v>
      </c>
      <c r="F222">
        <v>0</v>
      </c>
      <c r="G222" t="s">
        <v>13</v>
      </c>
      <c r="H222" t="s">
        <v>14</v>
      </c>
      <c r="I222" t="s">
        <v>15</v>
      </c>
      <c r="J222">
        <v>238568376</v>
      </c>
    </row>
    <row r="223" spans="1:10" x14ac:dyDescent="0.3">
      <c r="A223">
        <v>2018</v>
      </c>
      <c r="B223" t="s">
        <v>10</v>
      </c>
      <c r="C223">
        <v>858</v>
      </c>
      <c r="D223" t="s">
        <v>254</v>
      </c>
      <c r="E223" t="s">
        <v>255</v>
      </c>
      <c r="F223">
        <v>643</v>
      </c>
      <c r="G223" t="s">
        <v>16</v>
      </c>
      <c r="H223" t="s">
        <v>17</v>
      </c>
      <c r="I223" t="s">
        <v>15</v>
      </c>
      <c r="J223">
        <v>39029518</v>
      </c>
    </row>
    <row r="224" spans="1:10" x14ac:dyDescent="0.3">
      <c r="A224">
        <v>2018</v>
      </c>
      <c r="B224" t="s">
        <v>10</v>
      </c>
      <c r="C224">
        <v>860</v>
      </c>
      <c r="D224" t="s">
        <v>256</v>
      </c>
      <c r="E224" t="s">
        <v>257</v>
      </c>
      <c r="F224">
        <v>0</v>
      </c>
      <c r="G224" t="s">
        <v>13</v>
      </c>
      <c r="H224" t="s">
        <v>14</v>
      </c>
      <c r="I224" t="s">
        <v>15</v>
      </c>
      <c r="J224">
        <v>17772456</v>
      </c>
    </row>
    <row r="225" spans="1:10" x14ac:dyDescent="0.3">
      <c r="A225">
        <v>2018</v>
      </c>
      <c r="B225" t="s">
        <v>10</v>
      </c>
      <c r="C225">
        <v>860</v>
      </c>
      <c r="D225" t="s">
        <v>256</v>
      </c>
      <c r="E225" t="s">
        <v>257</v>
      </c>
      <c r="F225">
        <v>643</v>
      </c>
      <c r="G225" t="s">
        <v>16</v>
      </c>
      <c r="H225" t="s">
        <v>17</v>
      </c>
      <c r="I225" t="s">
        <v>15</v>
      </c>
      <c r="J225">
        <v>2116516</v>
      </c>
    </row>
    <row r="226" spans="1:10" x14ac:dyDescent="0.3">
      <c r="A226">
        <v>2018</v>
      </c>
      <c r="B226" t="s">
        <v>10</v>
      </c>
      <c r="C226">
        <v>887</v>
      </c>
      <c r="D226" t="s">
        <v>258</v>
      </c>
      <c r="E226" t="s">
        <v>259</v>
      </c>
      <c r="F226">
        <v>0</v>
      </c>
      <c r="G226" t="s">
        <v>13</v>
      </c>
      <c r="H226" t="s">
        <v>14</v>
      </c>
      <c r="I226" t="s">
        <v>15</v>
      </c>
      <c r="J226">
        <v>5189444</v>
      </c>
    </row>
    <row r="227" spans="1:10" x14ac:dyDescent="0.3">
      <c r="A227">
        <v>2018</v>
      </c>
      <c r="B227" t="s">
        <v>10</v>
      </c>
      <c r="C227">
        <v>894</v>
      </c>
      <c r="D227" t="s">
        <v>260</v>
      </c>
      <c r="E227" t="s">
        <v>261</v>
      </c>
      <c r="F227">
        <v>0</v>
      </c>
      <c r="G227" t="s">
        <v>13</v>
      </c>
      <c r="H227" t="s">
        <v>14</v>
      </c>
      <c r="I227" t="s">
        <v>15</v>
      </c>
      <c r="J227">
        <v>431435914</v>
      </c>
    </row>
    <row r="228" spans="1:10" x14ac:dyDescent="0.3">
      <c r="A228">
        <v>2018</v>
      </c>
      <c r="B228" t="s">
        <v>10</v>
      </c>
      <c r="C228">
        <v>894</v>
      </c>
      <c r="D228" t="s">
        <v>260</v>
      </c>
      <c r="E228" t="s">
        <v>261</v>
      </c>
      <c r="F228">
        <v>643</v>
      </c>
      <c r="G228" t="s">
        <v>16</v>
      </c>
      <c r="H228" t="s">
        <v>17</v>
      </c>
      <c r="I228" t="s">
        <v>15</v>
      </c>
      <c r="J228">
        <v>3896331</v>
      </c>
    </row>
    <row r="229" spans="1:10" x14ac:dyDescent="0.3">
      <c r="A229">
        <v>2019</v>
      </c>
      <c r="B229" t="s">
        <v>10</v>
      </c>
      <c r="C229">
        <v>8</v>
      </c>
      <c r="D229" t="s">
        <v>11</v>
      </c>
      <c r="E229" t="s">
        <v>12</v>
      </c>
      <c r="F229">
        <v>0</v>
      </c>
      <c r="G229" t="s">
        <v>13</v>
      </c>
      <c r="H229" t="s">
        <v>14</v>
      </c>
      <c r="I229" t="s">
        <v>15</v>
      </c>
      <c r="J229">
        <v>46940504</v>
      </c>
    </row>
    <row r="230" spans="1:10" x14ac:dyDescent="0.3">
      <c r="A230">
        <v>2019</v>
      </c>
      <c r="B230" t="s">
        <v>10</v>
      </c>
      <c r="C230">
        <v>8</v>
      </c>
      <c r="D230" t="s">
        <v>11</v>
      </c>
      <c r="E230" t="s">
        <v>12</v>
      </c>
      <c r="F230">
        <v>643</v>
      </c>
      <c r="G230" t="s">
        <v>16</v>
      </c>
      <c r="H230" t="s">
        <v>17</v>
      </c>
      <c r="I230" t="s">
        <v>15</v>
      </c>
      <c r="J230">
        <v>15163018</v>
      </c>
    </row>
    <row r="231" spans="1:10" x14ac:dyDescent="0.3">
      <c r="A231">
        <v>2019</v>
      </c>
      <c r="B231" t="s">
        <v>10</v>
      </c>
      <c r="C231">
        <v>24</v>
      </c>
      <c r="D231" t="s">
        <v>20</v>
      </c>
      <c r="E231" t="s">
        <v>21</v>
      </c>
      <c r="F231">
        <v>0</v>
      </c>
      <c r="G231" t="s">
        <v>13</v>
      </c>
      <c r="H231" t="s">
        <v>14</v>
      </c>
      <c r="I231" t="s">
        <v>15</v>
      </c>
      <c r="J231">
        <v>40495481</v>
      </c>
    </row>
    <row r="232" spans="1:10" x14ac:dyDescent="0.3">
      <c r="A232">
        <v>2019</v>
      </c>
      <c r="B232" t="s">
        <v>10</v>
      </c>
      <c r="C232">
        <v>24</v>
      </c>
      <c r="D232" t="s">
        <v>20</v>
      </c>
      <c r="E232" t="s">
        <v>21</v>
      </c>
      <c r="F232">
        <v>643</v>
      </c>
      <c r="G232" t="s">
        <v>16</v>
      </c>
      <c r="H232" t="s">
        <v>17</v>
      </c>
      <c r="I232" t="s">
        <v>15</v>
      </c>
      <c r="J232">
        <v>4521254</v>
      </c>
    </row>
    <row r="233" spans="1:10" x14ac:dyDescent="0.3">
      <c r="A233">
        <v>2019</v>
      </c>
      <c r="B233" t="s">
        <v>10</v>
      </c>
      <c r="C233">
        <v>31</v>
      </c>
      <c r="D233" t="s">
        <v>22</v>
      </c>
      <c r="E233" t="s">
        <v>23</v>
      </c>
      <c r="F233">
        <v>0</v>
      </c>
      <c r="G233" t="s">
        <v>13</v>
      </c>
      <c r="H233" t="s">
        <v>14</v>
      </c>
      <c r="I233" t="s">
        <v>15</v>
      </c>
      <c r="J233">
        <v>114308128</v>
      </c>
    </row>
    <row r="234" spans="1:10" x14ac:dyDescent="0.3">
      <c r="A234">
        <v>2019</v>
      </c>
      <c r="B234" t="s">
        <v>10</v>
      </c>
      <c r="C234">
        <v>31</v>
      </c>
      <c r="D234" t="s">
        <v>22</v>
      </c>
      <c r="E234" t="s">
        <v>23</v>
      </c>
      <c r="F234">
        <v>643</v>
      </c>
      <c r="G234" t="s">
        <v>16</v>
      </c>
      <c r="H234" t="s">
        <v>17</v>
      </c>
      <c r="I234" t="s">
        <v>15</v>
      </c>
      <c r="J234">
        <v>93469288</v>
      </c>
    </row>
    <row r="235" spans="1:10" x14ac:dyDescent="0.3">
      <c r="A235">
        <v>2019</v>
      </c>
      <c r="B235" t="s">
        <v>10</v>
      </c>
      <c r="C235">
        <v>32</v>
      </c>
      <c r="D235" t="s">
        <v>24</v>
      </c>
      <c r="E235" t="s">
        <v>25</v>
      </c>
      <c r="F235">
        <v>0</v>
      </c>
      <c r="G235" t="s">
        <v>13</v>
      </c>
      <c r="H235" t="s">
        <v>14</v>
      </c>
      <c r="I235" t="s">
        <v>15</v>
      </c>
      <c r="J235">
        <v>1052418323</v>
      </c>
    </row>
    <row r="236" spans="1:10" x14ac:dyDescent="0.3">
      <c r="A236">
        <v>2019</v>
      </c>
      <c r="B236" t="s">
        <v>10</v>
      </c>
      <c r="C236">
        <v>32</v>
      </c>
      <c r="D236" t="s">
        <v>24</v>
      </c>
      <c r="E236" t="s">
        <v>25</v>
      </c>
      <c r="F236">
        <v>643</v>
      </c>
      <c r="G236" t="s">
        <v>16</v>
      </c>
      <c r="H236" t="s">
        <v>17</v>
      </c>
      <c r="I236" t="s">
        <v>15</v>
      </c>
      <c r="J236">
        <v>150110186</v>
      </c>
    </row>
    <row r="237" spans="1:10" x14ac:dyDescent="0.3">
      <c r="A237">
        <v>2019</v>
      </c>
      <c r="B237" t="s">
        <v>10</v>
      </c>
      <c r="C237">
        <v>36</v>
      </c>
      <c r="D237" t="s">
        <v>26</v>
      </c>
      <c r="E237" t="s">
        <v>27</v>
      </c>
      <c r="F237">
        <v>0</v>
      </c>
      <c r="G237" t="s">
        <v>13</v>
      </c>
      <c r="H237" t="s">
        <v>14</v>
      </c>
      <c r="I237" t="s">
        <v>15</v>
      </c>
      <c r="J237">
        <v>1696176554</v>
      </c>
    </row>
    <row r="238" spans="1:10" x14ac:dyDescent="0.3">
      <c r="A238">
        <v>2019</v>
      </c>
      <c r="B238" t="s">
        <v>10</v>
      </c>
      <c r="C238">
        <v>36</v>
      </c>
      <c r="D238" t="s">
        <v>26</v>
      </c>
      <c r="E238" t="s">
        <v>27</v>
      </c>
      <c r="F238">
        <v>643</v>
      </c>
      <c r="G238" t="s">
        <v>16</v>
      </c>
      <c r="H238" t="s">
        <v>17</v>
      </c>
      <c r="I238" t="s">
        <v>15</v>
      </c>
      <c r="J238">
        <v>51919638</v>
      </c>
    </row>
    <row r="239" spans="1:10" x14ac:dyDescent="0.3">
      <c r="A239">
        <v>2019</v>
      </c>
      <c r="B239" t="s">
        <v>10</v>
      </c>
      <c r="C239">
        <v>40</v>
      </c>
      <c r="D239" t="s">
        <v>28</v>
      </c>
      <c r="E239" t="s">
        <v>29</v>
      </c>
      <c r="F239">
        <v>0</v>
      </c>
      <c r="G239" t="s">
        <v>13</v>
      </c>
      <c r="H239" t="s">
        <v>14</v>
      </c>
      <c r="I239" t="s">
        <v>15</v>
      </c>
      <c r="J239">
        <v>241779810</v>
      </c>
    </row>
    <row r="240" spans="1:10" x14ac:dyDescent="0.3">
      <c r="A240">
        <v>2019</v>
      </c>
      <c r="B240" t="s">
        <v>10</v>
      </c>
      <c r="C240">
        <v>40</v>
      </c>
      <c r="D240" t="s">
        <v>28</v>
      </c>
      <c r="E240" t="s">
        <v>29</v>
      </c>
      <c r="F240">
        <v>643</v>
      </c>
      <c r="G240" t="s">
        <v>16</v>
      </c>
      <c r="H240" t="s">
        <v>17</v>
      </c>
      <c r="I240" t="s">
        <v>15</v>
      </c>
      <c r="J240">
        <v>3945909</v>
      </c>
    </row>
    <row r="241" spans="1:10" x14ac:dyDescent="0.3">
      <c r="A241">
        <v>2019</v>
      </c>
      <c r="B241" t="s">
        <v>10</v>
      </c>
      <c r="C241">
        <v>48</v>
      </c>
      <c r="D241" t="s">
        <v>30</v>
      </c>
      <c r="E241" t="s">
        <v>31</v>
      </c>
      <c r="F241">
        <v>0</v>
      </c>
      <c r="G241" t="s">
        <v>13</v>
      </c>
      <c r="H241" t="s">
        <v>14</v>
      </c>
      <c r="I241" t="s">
        <v>15</v>
      </c>
      <c r="J241">
        <v>2149399</v>
      </c>
    </row>
    <row r="242" spans="1:10" x14ac:dyDescent="0.3">
      <c r="A242">
        <v>2019</v>
      </c>
      <c r="B242" t="s">
        <v>10</v>
      </c>
      <c r="C242">
        <v>48</v>
      </c>
      <c r="D242" t="s">
        <v>30</v>
      </c>
      <c r="E242" t="s">
        <v>31</v>
      </c>
      <c r="F242">
        <v>643</v>
      </c>
      <c r="G242" t="s">
        <v>16</v>
      </c>
      <c r="H242" t="s">
        <v>17</v>
      </c>
      <c r="I242" t="s">
        <v>15</v>
      </c>
      <c r="J242">
        <v>52109</v>
      </c>
    </row>
    <row r="243" spans="1:10" x14ac:dyDescent="0.3">
      <c r="A243">
        <v>2019</v>
      </c>
      <c r="B243" t="s">
        <v>10</v>
      </c>
      <c r="C243">
        <v>51</v>
      </c>
      <c r="D243" t="s">
        <v>32</v>
      </c>
      <c r="E243" t="s">
        <v>33</v>
      </c>
      <c r="F243">
        <v>0</v>
      </c>
      <c r="G243" t="s">
        <v>13</v>
      </c>
      <c r="H243" t="s">
        <v>14</v>
      </c>
      <c r="I243" t="s">
        <v>15</v>
      </c>
      <c r="J243">
        <v>34254127</v>
      </c>
    </row>
    <row r="244" spans="1:10" x14ac:dyDescent="0.3">
      <c r="A244">
        <v>2019</v>
      </c>
      <c r="B244" t="s">
        <v>10</v>
      </c>
      <c r="C244">
        <v>51</v>
      </c>
      <c r="D244" t="s">
        <v>32</v>
      </c>
      <c r="E244" t="s">
        <v>33</v>
      </c>
      <c r="F244">
        <v>643</v>
      </c>
      <c r="G244" t="s">
        <v>16</v>
      </c>
      <c r="H244" t="s">
        <v>17</v>
      </c>
      <c r="I244" t="s">
        <v>15</v>
      </c>
      <c r="J244">
        <v>21362241</v>
      </c>
    </row>
    <row r="245" spans="1:10" x14ac:dyDescent="0.3">
      <c r="A245">
        <v>2019</v>
      </c>
      <c r="B245" t="s">
        <v>10</v>
      </c>
      <c r="C245">
        <v>52</v>
      </c>
      <c r="D245" t="s">
        <v>262</v>
      </c>
      <c r="E245" t="s">
        <v>263</v>
      </c>
      <c r="F245">
        <v>0</v>
      </c>
      <c r="G245" t="s">
        <v>13</v>
      </c>
      <c r="H245" t="s">
        <v>14</v>
      </c>
      <c r="I245" t="s">
        <v>15</v>
      </c>
      <c r="J245">
        <v>2811990</v>
      </c>
    </row>
    <row r="246" spans="1:10" x14ac:dyDescent="0.3">
      <c r="A246">
        <v>2019</v>
      </c>
      <c r="B246" t="s">
        <v>10</v>
      </c>
      <c r="C246">
        <v>52</v>
      </c>
      <c r="D246" t="s">
        <v>262</v>
      </c>
      <c r="E246" t="s">
        <v>263</v>
      </c>
      <c r="F246">
        <v>643</v>
      </c>
      <c r="G246" t="s">
        <v>16</v>
      </c>
      <c r="H246" t="s">
        <v>17</v>
      </c>
      <c r="I246" t="s">
        <v>15</v>
      </c>
      <c r="J246">
        <v>5787</v>
      </c>
    </row>
    <row r="247" spans="1:10" x14ac:dyDescent="0.3">
      <c r="A247">
        <v>2019</v>
      </c>
      <c r="B247" t="s">
        <v>10</v>
      </c>
      <c r="C247">
        <v>56</v>
      </c>
      <c r="D247" t="s">
        <v>34</v>
      </c>
      <c r="E247" t="s">
        <v>35</v>
      </c>
      <c r="F247">
        <v>0</v>
      </c>
      <c r="G247" t="s">
        <v>13</v>
      </c>
      <c r="H247" t="s">
        <v>14</v>
      </c>
      <c r="I247" t="s">
        <v>15</v>
      </c>
      <c r="J247">
        <v>937449775</v>
      </c>
    </row>
    <row r="248" spans="1:10" x14ac:dyDescent="0.3">
      <c r="A248">
        <v>2019</v>
      </c>
      <c r="B248" t="s">
        <v>10</v>
      </c>
      <c r="C248">
        <v>56</v>
      </c>
      <c r="D248" t="s">
        <v>34</v>
      </c>
      <c r="E248" t="s">
        <v>35</v>
      </c>
      <c r="F248">
        <v>643</v>
      </c>
      <c r="G248" t="s">
        <v>16</v>
      </c>
      <c r="H248" t="s">
        <v>17</v>
      </c>
      <c r="I248" t="s">
        <v>15</v>
      </c>
      <c r="J248">
        <v>82738985</v>
      </c>
    </row>
    <row r="249" spans="1:10" x14ac:dyDescent="0.3">
      <c r="A249">
        <v>2019</v>
      </c>
      <c r="B249" t="s">
        <v>10</v>
      </c>
      <c r="C249">
        <v>60</v>
      </c>
      <c r="D249" t="s">
        <v>36</v>
      </c>
      <c r="E249" t="s">
        <v>37</v>
      </c>
      <c r="F249">
        <v>0</v>
      </c>
      <c r="G249" t="s">
        <v>13</v>
      </c>
      <c r="H249" t="s">
        <v>14</v>
      </c>
      <c r="I249" t="s">
        <v>15</v>
      </c>
      <c r="J249">
        <v>631677</v>
      </c>
    </row>
    <row r="250" spans="1:10" x14ac:dyDescent="0.3">
      <c r="A250">
        <v>2019</v>
      </c>
      <c r="B250" t="s">
        <v>10</v>
      </c>
      <c r="C250">
        <v>68</v>
      </c>
      <c r="D250" t="s">
        <v>38</v>
      </c>
      <c r="E250" t="s">
        <v>39</v>
      </c>
      <c r="F250">
        <v>0</v>
      </c>
      <c r="G250" t="s">
        <v>13</v>
      </c>
      <c r="H250" t="s">
        <v>14</v>
      </c>
      <c r="I250" t="s">
        <v>15</v>
      </c>
      <c r="J250">
        <v>49172846</v>
      </c>
    </row>
    <row r="251" spans="1:10" x14ac:dyDescent="0.3">
      <c r="A251">
        <v>2019</v>
      </c>
      <c r="B251" t="s">
        <v>10</v>
      </c>
      <c r="C251">
        <v>68</v>
      </c>
      <c r="D251" t="s">
        <v>38</v>
      </c>
      <c r="E251" t="s">
        <v>39</v>
      </c>
      <c r="F251">
        <v>643</v>
      </c>
      <c r="G251" t="s">
        <v>16</v>
      </c>
      <c r="H251" t="s">
        <v>17</v>
      </c>
      <c r="I251" t="s">
        <v>15</v>
      </c>
      <c r="J251">
        <v>2955623</v>
      </c>
    </row>
    <row r="252" spans="1:10" x14ac:dyDescent="0.3">
      <c r="A252">
        <v>2019</v>
      </c>
      <c r="B252" t="s">
        <v>10</v>
      </c>
      <c r="C252">
        <v>70</v>
      </c>
      <c r="D252" t="s">
        <v>40</v>
      </c>
      <c r="E252" t="s">
        <v>41</v>
      </c>
      <c r="F252">
        <v>0</v>
      </c>
      <c r="G252" t="s">
        <v>13</v>
      </c>
      <c r="H252" t="s">
        <v>14</v>
      </c>
      <c r="I252" t="s">
        <v>15</v>
      </c>
      <c r="J252">
        <v>40361107</v>
      </c>
    </row>
    <row r="253" spans="1:10" x14ac:dyDescent="0.3">
      <c r="A253">
        <v>2019</v>
      </c>
      <c r="B253" t="s">
        <v>10</v>
      </c>
      <c r="C253">
        <v>70</v>
      </c>
      <c r="D253" t="s">
        <v>40</v>
      </c>
      <c r="E253" t="s">
        <v>41</v>
      </c>
      <c r="F253">
        <v>643</v>
      </c>
      <c r="G253" t="s">
        <v>16</v>
      </c>
      <c r="H253" t="s">
        <v>17</v>
      </c>
      <c r="I253" t="s">
        <v>15</v>
      </c>
      <c r="J253">
        <v>5310302</v>
      </c>
    </row>
    <row r="254" spans="1:10" x14ac:dyDescent="0.3">
      <c r="A254">
        <v>2019</v>
      </c>
      <c r="B254" t="s">
        <v>10</v>
      </c>
      <c r="C254">
        <v>72</v>
      </c>
      <c r="D254" t="s">
        <v>42</v>
      </c>
      <c r="E254" t="s">
        <v>43</v>
      </c>
      <c r="F254">
        <v>0</v>
      </c>
      <c r="G254" t="s">
        <v>13</v>
      </c>
      <c r="H254" t="s">
        <v>14</v>
      </c>
      <c r="I254" t="s">
        <v>15</v>
      </c>
      <c r="J254">
        <v>19156276</v>
      </c>
    </row>
    <row r="255" spans="1:10" x14ac:dyDescent="0.3">
      <c r="A255">
        <v>2019</v>
      </c>
      <c r="B255" t="s">
        <v>10</v>
      </c>
      <c r="C255">
        <v>76</v>
      </c>
      <c r="D255" t="s">
        <v>44</v>
      </c>
      <c r="E255" t="s">
        <v>45</v>
      </c>
      <c r="F255">
        <v>0</v>
      </c>
      <c r="G255" t="s">
        <v>13</v>
      </c>
      <c r="H255" t="s">
        <v>14</v>
      </c>
      <c r="I255" t="s">
        <v>15</v>
      </c>
      <c r="J255">
        <v>9848540019</v>
      </c>
    </row>
    <row r="256" spans="1:10" x14ac:dyDescent="0.3">
      <c r="A256">
        <v>2019</v>
      </c>
      <c r="B256" t="s">
        <v>10</v>
      </c>
      <c r="C256">
        <v>76</v>
      </c>
      <c r="D256" t="s">
        <v>44</v>
      </c>
      <c r="E256" t="s">
        <v>45</v>
      </c>
      <c r="F256">
        <v>643</v>
      </c>
      <c r="G256" t="s">
        <v>16</v>
      </c>
      <c r="H256" t="s">
        <v>17</v>
      </c>
      <c r="I256" t="s">
        <v>15</v>
      </c>
      <c r="J256">
        <v>2328428519</v>
      </c>
    </row>
    <row r="257" spans="1:10" x14ac:dyDescent="0.3">
      <c r="A257">
        <v>2019</v>
      </c>
      <c r="B257" t="s">
        <v>10</v>
      </c>
      <c r="C257">
        <v>84</v>
      </c>
      <c r="D257" t="s">
        <v>46</v>
      </c>
      <c r="E257" t="s">
        <v>47</v>
      </c>
      <c r="F257">
        <v>0</v>
      </c>
      <c r="G257" t="s">
        <v>13</v>
      </c>
      <c r="H257" t="s">
        <v>14</v>
      </c>
      <c r="I257" t="s">
        <v>15</v>
      </c>
      <c r="J257">
        <v>17692961</v>
      </c>
    </row>
    <row r="258" spans="1:10" x14ac:dyDescent="0.3">
      <c r="A258">
        <v>2019</v>
      </c>
      <c r="B258" t="s">
        <v>10</v>
      </c>
      <c r="C258">
        <v>84</v>
      </c>
      <c r="D258" t="s">
        <v>46</v>
      </c>
      <c r="E258" t="s">
        <v>47</v>
      </c>
      <c r="F258">
        <v>643</v>
      </c>
      <c r="G258" t="s">
        <v>16</v>
      </c>
      <c r="H258" t="s">
        <v>17</v>
      </c>
      <c r="I258" t="s">
        <v>15</v>
      </c>
      <c r="J258">
        <v>87697</v>
      </c>
    </row>
    <row r="259" spans="1:10" x14ac:dyDescent="0.3">
      <c r="A259">
        <v>2019</v>
      </c>
      <c r="B259" t="s">
        <v>10</v>
      </c>
      <c r="C259">
        <v>96</v>
      </c>
      <c r="D259" t="s">
        <v>48</v>
      </c>
      <c r="E259" t="s">
        <v>49</v>
      </c>
      <c r="F259">
        <v>0</v>
      </c>
      <c r="G259" t="s">
        <v>13</v>
      </c>
      <c r="H259" t="s">
        <v>14</v>
      </c>
      <c r="I259" t="s">
        <v>15</v>
      </c>
      <c r="J259">
        <v>1443623</v>
      </c>
    </row>
    <row r="260" spans="1:10" x14ac:dyDescent="0.3">
      <c r="A260">
        <v>2019</v>
      </c>
      <c r="B260" t="s">
        <v>10</v>
      </c>
      <c r="C260">
        <v>100</v>
      </c>
      <c r="D260" t="s">
        <v>50</v>
      </c>
      <c r="E260" t="s">
        <v>51</v>
      </c>
      <c r="F260">
        <v>0</v>
      </c>
      <c r="G260" t="s">
        <v>13</v>
      </c>
      <c r="H260" t="s">
        <v>14</v>
      </c>
      <c r="I260" t="s">
        <v>15</v>
      </c>
      <c r="J260">
        <v>315910821</v>
      </c>
    </row>
    <row r="261" spans="1:10" x14ac:dyDescent="0.3">
      <c r="A261">
        <v>2019</v>
      </c>
      <c r="B261" t="s">
        <v>10</v>
      </c>
      <c r="C261">
        <v>100</v>
      </c>
      <c r="D261" t="s">
        <v>50</v>
      </c>
      <c r="E261" t="s">
        <v>51</v>
      </c>
      <c r="F261">
        <v>643</v>
      </c>
      <c r="G261" t="s">
        <v>16</v>
      </c>
      <c r="H261" t="s">
        <v>17</v>
      </c>
      <c r="I261" t="s">
        <v>15</v>
      </c>
      <c r="J261">
        <v>35895802</v>
      </c>
    </row>
    <row r="262" spans="1:10" x14ac:dyDescent="0.3">
      <c r="A262">
        <v>2019</v>
      </c>
      <c r="B262" t="s">
        <v>10</v>
      </c>
      <c r="C262">
        <v>104</v>
      </c>
      <c r="D262" t="s">
        <v>52</v>
      </c>
      <c r="E262" t="s">
        <v>53</v>
      </c>
      <c r="F262">
        <v>0</v>
      </c>
      <c r="G262" t="s">
        <v>13</v>
      </c>
      <c r="H262" t="s">
        <v>14</v>
      </c>
      <c r="I262" t="s">
        <v>15</v>
      </c>
      <c r="J262">
        <v>413574673</v>
      </c>
    </row>
    <row r="263" spans="1:10" x14ac:dyDescent="0.3">
      <c r="A263">
        <v>2019</v>
      </c>
      <c r="B263" t="s">
        <v>10</v>
      </c>
      <c r="C263">
        <v>104</v>
      </c>
      <c r="D263" t="s">
        <v>52</v>
      </c>
      <c r="E263" t="s">
        <v>53</v>
      </c>
      <c r="F263">
        <v>643</v>
      </c>
      <c r="G263" t="s">
        <v>16</v>
      </c>
      <c r="H263" t="s">
        <v>17</v>
      </c>
      <c r="I263" t="s">
        <v>15</v>
      </c>
      <c r="J263">
        <v>9468829</v>
      </c>
    </row>
    <row r="264" spans="1:10" x14ac:dyDescent="0.3">
      <c r="A264">
        <v>2019</v>
      </c>
      <c r="B264" t="s">
        <v>10</v>
      </c>
      <c r="C264">
        <v>108</v>
      </c>
      <c r="D264" t="s">
        <v>264</v>
      </c>
      <c r="E264" t="s">
        <v>265</v>
      </c>
      <c r="F264">
        <v>0</v>
      </c>
      <c r="G264" t="s">
        <v>13</v>
      </c>
      <c r="H264" t="s">
        <v>14</v>
      </c>
      <c r="I264" t="s">
        <v>15</v>
      </c>
      <c r="J264">
        <v>27473567</v>
      </c>
    </row>
    <row r="265" spans="1:10" x14ac:dyDescent="0.3">
      <c r="A265">
        <v>2019</v>
      </c>
      <c r="B265" t="s">
        <v>10</v>
      </c>
      <c r="C265">
        <v>108</v>
      </c>
      <c r="D265" t="s">
        <v>264</v>
      </c>
      <c r="E265" t="s">
        <v>265</v>
      </c>
      <c r="F265">
        <v>643</v>
      </c>
      <c r="G265" t="s">
        <v>16</v>
      </c>
      <c r="H265" t="s">
        <v>17</v>
      </c>
      <c r="I265" t="s">
        <v>15</v>
      </c>
      <c r="J265">
        <v>6033073</v>
      </c>
    </row>
    <row r="266" spans="1:10" x14ac:dyDescent="0.3">
      <c r="A266">
        <v>2019</v>
      </c>
      <c r="B266" t="s">
        <v>10</v>
      </c>
      <c r="C266">
        <v>112</v>
      </c>
      <c r="D266" t="s">
        <v>54</v>
      </c>
      <c r="E266" t="s">
        <v>55</v>
      </c>
      <c r="F266">
        <v>0</v>
      </c>
      <c r="G266" t="s">
        <v>13</v>
      </c>
      <c r="H266" t="s">
        <v>14</v>
      </c>
      <c r="I266" t="s">
        <v>15</v>
      </c>
      <c r="J266">
        <v>73549400</v>
      </c>
    </row>
    <row r="267" spans="1:10" x14ac:dyDescent="0.3">
      <c r="A267">
        <v>2019</v>
      </c>
      <c r="B267" t="s">
        <v>10</v>
      </c>
      <c r="C267">
        <v>112</v>
      </c>
      <c r="D267" t="s">
        <v>54</v>
      </c>
      <c r="E267" t="s">
        <v>55</v>
      </c>
      <c r="F267">
        <v>643</v>
      </c>
      <c r="G267" t="s">
        <v>16</v>
      </c>
      <c r="H267" t="s">
        <v>17</v>
      </c>
      <c r="I267" t="s">
        <v>15</v>
      </c>
      <c r="J267">
        <v>65548000</v>
      </c>
    </row>
    <row r="268" spans="1:10" x14ac:dyDescent="0.3">
      <c r="A268">
        <v>2019</v>
      </c>
      <c r="B268" t="s">
        <v>10</v>
      </c>
      <c r="C268">
        <v>116</v>
      </c>
      <c r="D268" t="s">
        <v>56</v>
      </c>
      <c r="E268" t="s">
        <v>57</v>
      </c>
      <c r="F268">
        <v>0</v>
      </c>
      <c r="G268" t="s">
        <v>13</v>
      </c>
      <c r="H268" t="s">
        <v>14</v>
      </c>
      <c r="I268" t="s">
        <v>15</v>
      </c>
      <c r="J268">
        <v>216450761</v>
      </c>
    </row>
    <row r="269" spans="1:10" x14ac:dyDescent="0.3">
      <c r="A269">
        <v>2019</v>
      </c>
      <c r="B269" t="s">
        <v>10</v>
      </c>
      <c r="C269">
        <v>116</v>
      </c>
      <c r="D269" t="s">
        <v>56</v>
      </c>
      <c r="E269" t="s">
        <v>57</v>
      </c>
      <c r="F269">
        <v>643</v>
      </c>
      <c r="G269" t="s">
        <v>16</v>
      </c>
      <c r="H269" t="s">
        <v>17</v>
      </c>
      <c r="I269" t="s">
        <v>15</v>
      </c>
      <c r="J269">
        <v>106000</v>
      </c>
    </row>
    <row r="270" spans="1:10" x14ac:dyDescent="0.3">
      <c r="A270">
        <v>2019</v>
      </c>
      <c r="B270" t="s">
        <v>10</v>
      </c>
      <c r="C270">
        <v>124</v>
      </c>
      <c r="D270" t="s">
        <v>58</v>
      </c>
      <c r="E270" t="s">
        <v>59</v>
      </c>
      <c r="F270">
        <v>0</v>
      </c>
      <c r="G270" t="s">
        <v>13</v>
      </c>
      <c r="H270" t="s">
        <v>14</v>
      </c>
      <c r="I270" t="s">
        <v>15</v>
      </c>
      <c r="J270">
        <v>1580551558</v>
      </c>
    </row>
    <row r="271" spans="1:10" x14ac:dyDescent="0.3">
      <c r="A271">
        <v>2019</v>
      </c>
      <c r="B271" t="s">
        <v>10</v>
      </c>
      <c r="C271">
        <v>124</v>
      </c>
      <c r="D271" t="s">
        <v>58</v>
      </c>
      <c r="E271" t="s">
        <v>59</v>
      </c>
      <c r="F271">
        <v>643</v>
      </c>
      <c r="G271" t="s">
        <v>16</v>
      </c>
      <c r="H271" t="s">
        <v>17</v>
      </c>
      <c r="I271" t="s">
        <v>15</v>
      </c>
      <c r="J271">
        <v>163183759</v>
      </c>
    </row>
    <row r="272" spans="1:10" x14ac:dyDescent="0.3">
      <c r="A272">
        <v>2019</v>
      </c>
      <c r="B272" t="s">
        <v>10</v>
      </c>
      <c r="C272">
        <v>132</v>
      </c>
      <c r="D272" t="s">
        <v>266</v>
      </c>
      <c r="E272" t="s">
        <v>267</v>
      </c>
      <c r="F272">
        <v>0</v>
      </c>
      <c r="G272" t="s">
        <v>13</v>
      </c>
      <c r="H272" t="s">
        <v>14</v>
      </c>
      <c r="I272" t="s">
        <v>15</v>
      </c>
      <c r="J272">
        <v>508437</v>
      </c>
    </row>
    <row r="273" spans="1:10" x14ac:dyDescent="0.3">
      <c r="A273">
        <v>2019</v>
      </c>
      <c r="B273" t="s">
        <v>10</v>
      </c>
      <c r="C273">
        <v>144</v>
      </c>
      <c r="D273" t="s">
        <v>268</v>
      </c>
      <c r="E273" t="s">
        <v>269</v>
      </c>
      <c r="F273">
        <v>0</v>
      </c>
      <c r="G273" t="s">
        <v>13</v>
      </c>
      <c r="H273" t="s">
        <v>14</v>
      </c>
      <c r="I273" t="s">
        <v>15</v>
      </c>
      <c r="J273">
        <v>221294368</v>
      </c>
    </row>
    <row r="274" spans="1:10" x14ac:dyDescent="0.3">
      <c r="A274">
        <v>2019</v>
      </c>
      <c r="B274" t="s">
        <v>10</v>
      </c>
      <c r="C274">
        <v>144</v>
      </c>
      <c r="D274" t="s">
        <v>268</v>
      </c>
      <c r="E274" t="s">
        <v>269</v>
      </c>
      <c r="F274">
        <v>643</v>
      </c>
      <c r="G274" t="s">
        <v>16</v>
      </c>
      <c r="H274" t="s">
        <v>17</v>
      </c>
      <c r="I274" t="s">
        <v>15</v>
      </c>
      <c r="J274">
        <v>7288382</v>
      </c>
    </row>
    <row r="275" spans="1:10" x14ac:dyDescent="0.3">
      <c r="A275">
        <v>2019</v>
      </c>
      <c r="B275" t="s">
        <v>10</v>
      </c>
      <c r="C275">
        <v>152</v>
      </c>
      <c r="D275" t="s">
        <v>60</v>
      </c>
      <c r="E275" t="s">
        <v>61</v>
      </c>
      <c r="F275">
        <v>0</v>
      </c>
      <c r="G275" t="s">
        <v>13</v>
      </c>
      <c r="H275" t="s">
        <v>14</v>
      </c>
      <c r="I275" t="s">
        <v>15</v>
      </c>
      <c r="J275">
        <v>444034496</v>
      </c>
    </row>
    <row r="276" spans="1:10" x14ac:dyDescent="0.3">
      <c r="A276">
        <v>2019</v>
      </c>
      <c r="B276" t="s">
        <v>10</v>
      </c>
      <c r="C276">
        <v>152</v>
      </c>
      <c r="D276" t="s">
        <v>60</v>
      </c>
      <c r="E276" t="s">
        <v>61</v>
      </c>
      <c r="F276">
        <v>643</v>
      </c>
      <c r="G276" t="s">
        <v>16</v>
      </c>
      <c r="H276" t="s">
        <v>17</v>
      </c>
      <c r="I276" t="s">
        <v>15</v>
      </c>
      <c r="J276">
        <v>26622354</v>
      </c>
    </row>
    <row r="277" spans="1:10" x14ac:dyDescent="0.3">
      <c r="A277">
        <v>2019</v>
      </c>
      <c r="B277" t="s">
        <v>10</v>
      </c>
      <c r="C277">
        <v>156</v>
      </c>
      <c r="D277" t="s">
        <v>62</v>
      </c>
      <c r="E277" t="s">
        <v>63</v>
      </c>
      <c r="F277">
        <v>0</v>
      </c>
      <c r="G277" t="s">
        <v>13</v>
      </c>
      <c r="H277" t="s">
        <v>14</v>
      </c>
      <c r="I277" t="s">
        <v>15</v>
      </c>
      <c r="J277">
        <v>3543694164</v>
      </c>
    </row>
    <row r="278" spans="1:10" x14ac:dyDescent="0.3">
      <c r="A278">
        <v>2019</v>
      </c>
      <c r="B278" t="s">
        <v>10</v>
      </c>
      <c r="C278">
        <v>156</v>
      </c>
      <c r="D278" t="s">
        <v>62</v>
      </c>
      <c r="E278" t="s">
        <v>63</v>
      </c>
      <c r="F278">
        <v>643</v>
      </c>
      <c r="G278" t="s">
        <v>16</v>
      </c>
      <c r="H278" t="s">
        <v>17</v>
      </c>
      <c r="I278" t="s">
        <v>15</v>
      </c>
      <c r="J278">
        <v>763718068</v>
      </c>
    </row>
    <row r="279" spans="1:10" x14ac:dyDescent="0.3">
      <c r="A279">
        <v>2019</v>
      </c>
      <c r="B279" t="s">
        <v>10</v>
      </c>
      <c r="C279">
        <v>170</v>
      </c>
      <c r="D279" t="s">
        <v>64</v>
      </c>
      <c r="E279" t="s">
        <v>65</v>
      </c>
      <c r="F279">
        <v>0</v>
      </c>
      <c r="G279" t="s">
        <v>13</v>
      </c>
      <c r="H279" t="s">
        <v>14</v>
      </c>
      <c r="I279" t="s">
        <v>15</v>
      </c>
      <c r="J279">
        <v>660138969</v>
      </c>
    </row>
    <row r="280" spans="1:10" x14ac:dyDescent="0.3">
      <c r="A280">
        <v>2019</v>
      </c>
      <c r="B280" t="s">
        <v>10</v>
      </c>
      <c r="C280">
        <v>170</v>
      </c>
      <c r="D280" t="s">
        <v>64</v>
      </c>
      <c r="E280" t="s">
        <v>65</v>
      </c>
      <c r="F280">
        <v>643</v>
      </c>
      <c r="G280" t="s">
        <v>16</v>
      </c>
      <c r="H280" t="s">
        <v>17</v>
      </c>
      <c r="I280" t="s">
        <v>15</v>
      </c>
      <c r="J280">
        <v>129229801</v>
      </c>
    </row>
    <row r="281" spans="1:10" x14ac:dyDescent="0.3">
      <c r="A281">
        <v>2019</v>
      </c>
      <c r="B281" t="s">
        <v>10</v>
      </c>
      <c r="C281">
        <v>174</v>
      </c>
      <c r="D281" t="s">
        <v>66</v>
      </c>
      <c r="E281" t="s">
        <v>67</v>
      </c>
      <c r="F281">
        <v>0</v>
      </c>
      <c r="G281" t="s">
        <v>13</v>
      </c>
      <c r="H281" t="s">
        <v>14</v>
      </c>
      <c r="I281" t="s">
        <v>15</v>
      </c>
      <c r="J281">
        <v>253925</v>
      </c>
    </row>
    <row r="282" spans="1:10" x14ac:dyDescent="0.3">
      <c r="A282">
        <v>2019</v>
      </c>
      <c r="B282" t="s">
        <v>10</v>
      </c>
      <c r="C282">
        <v>178</v>
      </c>
      <c r="D282" t="s">
        <v>68</v>
      </c>
      <c r="E282" t="s">
        <v>69</v>
      </c>
      <c r="F282">
        <v>0</v>
      </c>
      <c r="G282" t="s">
        <v>13</v>
      </c>
      <c r="H282" t="s">
        <v>14</v>
      </c>
      <c r="I282" t="s">
        <v>15</v>
      </c>
      <c r="J282">
        <v>2237915</v>
      </c>
    </row>
    <row r="283" spans="1:10" x14ac:dyDescent="0.3">
      <c r="A283">
        <v>2019</v>
      </c>
      <c r="B283" t="s">
        <v>10</v>
      </c>
      <c r="C283">
        <v>178</v>
      </c>
      <c r="D283" t="s">
        <v>68</v>
      </c>
      <c r="E283" t="s">
        <v>69</v>
      </c>
      <c r="F283">
        <v>643</v>
      </c>
      <c r="G283" t="s">
        <v>16</v>
      </c>
      <c r="H283" t="s">
        <v>17</v>
      </c>
      <c r="I283" t="s">
        <v>15</v>
      </c>
      <c r="J283">
        <v>16027</v>
      </c>
    </row>
    <row r="284" spans="1:10" x14ac:dyDescent="0.3">
      <c r="A284">
        <v>2019</v>
      </c>
      <c r="B284" t="s">
        <v>10</v>
      </c>
      <c r="C284">
        <v>188</v>
      </c>
      <c r="D284" t="s">
        <v>70</v>
      </c>
      <c r="E284" t="s">
        <v>71</v>
      </c>
      <c r="F284">
        <v>0</v>
      </c>
      <c r="G284" t="s">
        <v>13</v>
      </c>
      <c r="H284" t="s">
        <v>14</v>
      </c>
      <c r="I284" t="s">
        <v>15</v>
      </c>
      <c r="J284">
        <v>168545344</v>
      </c>
    </row>
    <row r="285" spans="1:10" x14ac:dyDescent="0.3">
      <c r="A285">
        <v>2019</v>
      </c>
      <c r="B285" t="s">
        <v>10</v>
      </c>
      <c r="C285">
        <v>188</v>
      </c>
      <c r="D285" t="s">
        <v>70</v>
      </c>
      <c r="E285" t="s">
        <v>71</v>
      </c>
      <c r="F285">
        <v>643</v>
      </c>
      <c r="G285" t="s">
        <v>16</v>
      </c>
      <c r="H285" t="s">
        <v>17</v>
      </c>
      <c r="I285" t="s">
        <v>15</v>
      </c>
      <c r="J285">
        <v>54999940</v>
      </c>
    </row>
    <row r="286" spans="1:10" x14ac:dyDescent="0.3">
      <c r="A286">
        <v>2019</v>
      </c>
      <c r="B286" t="s">
        <v>10</v>
      </c>
      <c r="C286">
        <v>191</v>
      </c>
      <c r="D286" t="s">
        <v>72</v>
      </c>
      <c r="E286" t="s">
        <v>73</v>
      </c>
      <c r="F286">
        <v>0</v>
      </c>
      <c r="G286" t="s">
        <v>13</v>
      </c>
      <c r="H286" t="s">
        <v>14</v>
      </c>
      <c r="I286" t="s">
        <v>15</v>
      </c>
      <c r="J286">
        <v>118258161</v>
      </c>
    </row>
    <row r="287" spans="1:10" x14ac:dyDescent="0.3">
      <c r="A287">
        <v>2019</v>
      </c>
      <c r="B287" t="s">
        <v>10</v>
      </c>
      <c r="C287">
        <v>191</v>
      </c>
      <c r="D287" t="s">
        <v>72</v>
      </c>
      <c r="E287" t="s">
        <v>73</v>
      </c>
      <c r="F287">
        <v>643</v>
      </c>
      <c r="G287" t="s">
        <v>16</v>
      </c>
      <c r="H287" t="s">
        <v>17</v>
      </c>
      <c r="I287" t="s">
        <v>15</v>
      </c>
      <c r="J287">
        <v>8622159</v>
      </c>
    </row>
    <row r="288" spans="1:10" x14ac:dyDescent="0.3">
      <c r="A288">
        <v>2019</v>
      </c>
      <c r="B288" t="s">
        <v>10</v>
      </c>
      <c r="C288">
        <v>196</v>
      </c>
      <c r="D288" t="s">
        <v>74</v>
      </c>
      <c r="E288" t="s">
        <v>75</v>
      </c>
      <c r="F288">
        <v>0</v>
      </c>
      <c r="G288" t="s">
        <v>13</v>
      </c>
      <c r="H288" t="s">
        <v>14</v>
      </c>
      <c r="I288" t="s">
        <v>15</v>
      </c>
      <c r="J288">
        <v>21620802</v>
      </c>
    </row>
    <row r="289" spans="1:10" x14ac:dyDescent="0.3">
      <c r="A289">
        <v>2019</v>
      </c>
      <c r="B289" t="s">
        <v>10</v>
      </c>
      <c r="C289">
        <v>203</v>
      </c>
      <c r="D289" t="s">
        <v>76</v>
      </c>
      <c r="E289" t="s">
        <v>77</v>
      </c>
      <c r="F289">
        <v>0</v>
      </c>
      <c r="G289" t="s">
        <v>13</v>
      </c>
      <c r="H289" t="s">
        <v>14</v>
      </c>
      <c r="I289" t="s">
        <v>15</v>
      </c>
      <c r="J289">
        <v>369135954</v>
      </c>
    </row>
    <row r="290" spans="1:10" x14ac:dyDescent="0.3">
      <c r="A290">
        <v>2019</v>
      </c>
      <c r="B290" t="s">
        <v>10</v>
      </c>
      <c r="C290">
        <v>203</v>
      </c>
      <c r="D290" t="s">
        <v>76</v>
      </c>
      <c r="E290" t="s">
        <v>77</v>
      </c>
      <c r="F290">
        <v>643</v>
      </c>
      <c r="G290" t="s">
        <v>16</v>
      </c>
      <c r="H290" t="s">
        <v>17</v>
      </c>
      <c r="I290" t="s">
        <v>15</v>
      </c>
      <c r="J290">
        <v>25184493</v>
      </c>
    </row>
    <row r="291" spans="1:10" x14ac:dyDescent="0.3">
      <c r="A291">
        <v>2019</v>
      </c>
      <c r="B291" t="s">
        <v>10</v>
      </c>
      <c r="C291">
        <v>204</v>
      </c>
      <c r="D291" t="s">
        <v>270</v>
      </c>
      <c r="E291" t="s">
        <v>271</v>
      </c>
      <c r="F291">
        <v>0</v>
      </c>
      <c r="G291" t="s">
        <v>13</v>
      </c>
      <c r="H291" t="s">
        <v>14</v>
      </c>
      <c r="I291" t="s">
        <v>15</v>
      </c>
      <c r="J291">
        <v>111470569</v>
      </c>
    </row>
    <row r="292" spans="1:10" x14ac:dyDescent="0.3">
      <c r="A292">
        <v>2019</v>
      </c>
      <c r="B292" t="s">
        <v>10</v>
      </c>
      <c r="C292">
        <v>208</v>
      </c>
      <c r="D292" t="s">
        <v>78</v>
      </c>
      <c r="E292" t="s">
        <v>79</v>
      </c>
      <c r="F292">
        <v>0</v>
      </c>
      <c r="G292" t="s">
        <v>13</v>
      </c>
      <c r="H292" t="s">
        <v>14</v>
      </c>
      <c r="I292" t="s">
        <v>15</v>
      </c>
      <c r="J292">
        <v>276556848</v>
      </c>
    </row>
    <row r="293" spans="1:10" x14ac:dyDescent="0.3">
      <c r="A293">
        <v>2019</v>
      </c>
      <c r="B293" t="s">
        <v>10</v>
      </c>
      <c r="C293">
        <v>208</v>
      </c>
      <c r="D293" t="s">
        <v>78</v>
      </c>
      <c r="E293" t="s">
        <v>79</v>
      </c>
      <c r="F293">
        <v>643</v>
      </c>
      <c r="G293" t="s">
        <v>16</v>
      </c>
      <c r="H293" t="s">
        <v>17</v>
      </c>
      <c r="I293" t="s">
        <v>15</v>
      </c>
      <c r="J293">
        <v>37802684</v>
      </c>
    </row>
    <row r="294" spans="1:10" x14ac:dyDescent="0.3">
      <c r="A294">
        <v>2019</v>
      </c>
      <c r="B294" t="s">
        <v>10</v>
      </c>
      <c r="C294">
        <v>214</v>
      </c>
      <c r="D294" t="s">
        <v>80</v>
      </c>
      <c r="E294" t="s">
        <v>81</v>
      </c>
      <c r="F294">
        <v>0</v>
      </c>
      <c r="G294" t="s">
        <v>13</v>
      </c>
      <c r="H294" t="s">
        <v>14</v>
      </c>
      <c r="I294" t="s">
        <v>15</v>
      </c>
      <c r="J294">
        <v>118045182</v>
      </c>
    </row>
    <row r="295" spans="1:10" x14ac:dyDescent="0.3">
      <c r="A295">
        <v>2019</v>
      </c>
      <c r="B295" t="s">
        <v>10</v>
      </c>
      <c r="C295">
        <v>214</v>
      </c>
      <c r="D295" t="s">
        <v>80</v>
      </c>
      <c r="E295" t="s">
        <v>81</v>
      </c>
      <c r="F295">
        <v>643</v>
      </c>
      <c r="G295" t="s">
        <v>16</v>
      </c>
      <c r="H295" t="s">
        <v>17</v>
      </c>
      <c r="I295" t="s">
        <v>15</v>
      </c>
      <c r="J295">
        <v>13829331</v>
      </c>
    </row>
    <row r="296" spans="1:10" x14ac:dyDescent="0.3">
      <c r="A296">
        <v>2019</v>
      </c>
      <c r="B296" t="s">
        <v>10</v>
      </c>
      <c r="C296">
        <v>218</v>
      </c>
      <c r="D296" t="s">
        <v>82</v>
      </c>
      <c r="E296" t="s">
        <v>83</v>
      </c>
      <c r="F296">
        <v>0</v>
      </c>
      <c r="G296" t="s">
        <v>13</v>
      </c>
      <c r="H296" t="s">
        <v>14</v>
      </c>
      <c r="I296" t="s">
        <v>15</v>
      </c>
      <c r="J296">
        <v>326973901</v>
      </c>
    </row>
    <row r="297" spans="1:10" x14ac:dyDescent="0.3">
      <c r="A297">
        <v>2019</v>
      </c>
      <c r="B297" t="s">
        <v>10</v>
      </c>
      <c r="C297">
        <v>218</v>
      </c>
      <c r="D297" t="s">
        <v>82</v>
      </c>
      <c r="E297" t="s">
        <v>83</v>
      </c>
      <c r="F297">
        <v>643</v>
      </c>
      <c r="G297" t="s">
        <v>16</v>
      </c>
      <c r="H297" t="s">
        <v>17</v>
      </c>
      <c r="I297" t="s">
        <v>15</v>
      </c>
      <c r="J297">
        <v>127009315</v>
      </c>
    </row>
    <row r="298" spans="1:10" x14ac:dyDescent="0.3">
      <c r="A298">
        <v>2019</v>
      </c>
      <c r="B298" t="s">
        <v>10</v>
      </c>
      <c r="C298">
        <v>222</v>
      </c>
      <c r="D298" t="s">
        <v>84</v>
      </c>
      <c r="E298" t="s">
        <v>85</v>
      </c>
      <c r="F298">
        <v>0</v>
      </c>
      <c r="G298" t="s">
        <v>13</v>
      </c>
      <c r="H298" t="s">
        <v>14</v>
      </c>
      <c r="I298" t="s">
        <v>15</v>
      </c>
      <c r="J298">
        <v>68930521</v>
      </c>
    </row>
    <row r="299" spans="1:10" x14ac:dyDescent="0.3">
      <c r="A299">
        <v>2019</v>
      </c>
      <c r="B299" t="s">
        <v>10</v>
      </c>
      <c r="C299">
        <v>222</v>
      </c>
      <c r="D299" t="s">
        <v>84</v>
      </c>
      <c r="E299" t="s">
        <v>85</v>
      </c>
      <c r="F299">
        <v>643</v>
      </c>
      <c r="G299" t="s">
        <v>16</v>
      </c>
      <c r="H299" t="s">
        <v>17</v>
      </c>
      <c r="I299" t="s">
        <v>15</v>
      </c>
      <c r="J299">
        <v>16925984</v>
      </c>
    </row>
    <row r="300" spans="1:10" x14ac:dyDescent="0.3">
      <c r="A300">
        <v>2019</v>
      </c>
      <c r="B300" t="s">
        <v>10</v>
      </c>
      <c r="C300">
        <v>231</v>
      </c>
      <c r="D300" t="s">
        <v>272</v>
      </c>
      <c r="E300" t="s">
        <v>273</v>
      </c>
      <c r="F300">
        <v>0</v>
      </c>
      <c r="G300" t="s">
        <v>13</v>
      </c>
      <c r="H300" t="s">
        <v>14</v>
      </c>
      <c r="I300" t="s">
        <v>15</v>
      </c>
      <c r="J300">
        <v>502726598</v>
      </c>
    </row>
    <row r="301" spans="1:10" x14ac:dyDescent="0.3">
      <c r="A301">
        <v>2019</v>
      </c>
      <c r="B301" t="s">
        <v>10</v>
      </c>
      <c r="C301">
        <v>231</v>
      </c>
      <c r="D301" t="s">
        <v>272</v>
      </c>
      <c r="E301" t="s">
        <v>273</v>
      </c>
      <c r="F301">
        <v>643</v>
      </c>
      <c r="G301" t="s">
        <v>16</v>
      </c>
      <c r="H301" t="s">
        <v>17</v>
      </c>
      <c r="I301" t="s">
        <v>15</v>
      </c>
      <c r="J301">
        <v>122732</v>
      </c>
    </row>
    <row r="302" spans="1:10" x14ac:dyDescent="0.3">
      <c r="A302">
        <v>2019</v>
      </c>
      <c r="B302" t="s">
        <v>10</v>
      </c>
      <c r="C302">
        <v>233</v>
      </c>
      <c r="D302" t="s">
        <v>86</v>
      </c>
      <c r="E302" t="s">
        <v>87</v>
      </c>
      <c r="F302">
        <v>0</v>
      </c>
      <c r="G302" t="s">
        <v>13</v>
      </c>
      <c r="H302" t="s">
        <v>14</v>
      </c>
      <c r="I302" t="s">
        <v>15</v>
      </c>
      <c r="J302">
        <v>200933637</v>
      </c>
    </row>
    <row r="303" spans="1:10" x14ac:dyDescent="0.3">
      <c r="A303">
        <v>2019</v>
      </c>
      <c r="B303" t="s">
        <v>10</v>
      </c>
      <c r="C303">
        <v>233</v>
      </c>
      <c r="D303" t="s">
        <v>86</v>
      </c>
      <c r="E303" t="s">
        <v>87</v>
      </c>
      <c r="F303">
        <v>643</v>
      </c>
      <c r="G303" t="s">
        <v>16</v>
      </c>
      <c r="H303" t="s">
        <v>17</v>
      </c>
      <c r="I303" t="s">
        <v>15</v>
      </c>
      <c r="J303">
        <v>137284567</v>
      </c>
    </row>
    <row r="304" spans="1:10" x14ac:dyDescent="0.3">
      <c r="A304">
        <v>2019</v>
      </c>
      <c r="B304" t="s">
        <v>10</v>
      </c>
      <c r="C304">
        <v>242</v>
      </c>
      <c r="D304" t="s">
        <v>88</v>
      </c>
      <c r="E304" t="s">
        <v>89</v>
      </c>
      <c r="F304">
        <v>0</v>
      </c>
      <c r="G304" t="s">
        <v>13</v>
      </c>
      <c r="H304" t="s">
        <v>14</v>
      </c>
      <c r="I304" t="s">
        <v>15</v>
      </c>
      <c r="J304">
        <v>8117887</v>
      </c>
    </row>
    <row r="305" spans="1:10" x14ac:dyDescent="0.3">
      <c r="A305">
        <v>2019</v>
      </c>
      <c r="B305" t="s">
        <v>10</v>
      </c>
      <c r="C305">
        <v>246</v>
      </c>
      <c r="D305" t="s">
        <v>90</v>
      </c>
      <c r="E305" t="s">
        <v>91</v>
      </c>
      <c r="F305">
        <v>0</v>
      </c>
      <c r="G305" t="s">
        <v>13</v>
      </c>
      <c r="H305" t="s">
        <v>14</v>
      </c>
      <c r="I305" t="s">
        <v>15</v>
      </c>
      <c r="J305">
        <v>201933004</v>
      </c>
    </row>
    <row r="306" spans="1:10" x14ac:dyDescent="0.3">
      <c r="A306">
        <v>2019</v>
      </c>
      <c r="B306" t="s">
        <v>10</v>
      </c>
      <c r="C306">
        <v>246</v>
      </c>
      <c r="D306" t="s">
        <v>90</v>
      </c>
      <c r="E306" t="s">
        <v>91</v>
      </c>
      <c r="F306">
        <v>643</v>
      </c>
      <c r="G306" t="s">
        <v>16</v>
      </c>
      <c r="H306" t="s">
        <v>17</v>
      </c>
      <c r="I306" t="s">
        <v>15</v>
      </c>
      <c r="J306">
        <v>141513090</v>
      </c>
    </row>
    <row r="307" spans="1:10" x14ac:dyDescent="0.3">
      <c r="A307">
        <v>2019</v>
      </c>
      <c r="B307" t="s">
        <v>10</v>
      </c>
      <c r="C307">
        <v>251</v>
      </c>
      <c r="D307" t="s">
        <v>92</v>
      </c>
      <c r="E307" t="s">
        <v>93</v>
      </c>
      <c r="F307">
        <v>0</v>
      </c>
      <c r="G307" t="s">
        <v>13</v>
      </c>
      <c r="H307" t="s">
        <v>14</v>
      </c>
      <c r="I307" t="s">
        <v>15</v>
      </c>
      <c r="J307">
        <v>2064305056</v>
      </c>
    </row>
    <row r="308" spans="1:10" x14ac:dyDescent="0.3">
      <c r="A308">
        <v>2019</v>
      </c>
      <c r="B308" t="s">
        <v>10</v>
      </c>
      <c r="C308">
        <v>251</v>
      </c>
      <c r="D308" t="s">
        <v>92</v>
      </c>
      <c r="E308" t="s">
        <v>93</v>
      </c>
      <c r="F308">
        <v>643</v>
      </c>
      <c r="G308" t="s">
        <v>16</v>
      </c>
      <c r="H308" t="s">
        <v>17</v>
      </c>
      <c r="I308" t="s">
        <v>15</v>
      </c>
      <c r="J308">
        <v>149245362</v>
      </c>
    </row>
    <row r="309" spans="1:10" x14ac:dyDescent="0.3">
      <c r="A309">
        <v>2019</v>
      </c>
      <c r="B309" t="s">
        <v>10</v>
      </c>
      <c r="C309">
        <v>258</v>
      </c>
      <c r="D309" t="s">
        <v>274</v>
      </c>
      <c r="E309" t="s">
        <v>275</v>
      </c>
      <c r="F309">
        <v>0</v>
      </c>
      <c r="G309" t="s">
        <v>13</v>
      </c>
      <c r="H309" t="s">
        <v>14</v>
      </c>
      <c r="I309" t="s">
        <v>15</v>
      </c>
      <c r="J309">
        <v>1893903</v>
      </c>
    </row>
    <row r="310" spans="1:10" x14ac:dyDescent="0.3">
      <c r="A310">
        <v>2019</v>
      </c>
      <c r="B310" t="s">
        <v>10</v>
      </c>
      <c r="C310">
        <v>268</v>
      </c>
      <c r="D310" t="s">
        <v>94</v>
      </c>
      <c r="E310" t="s">
        <v>95</v>
      </c>
      <c r="F310">
        <v>0</v>
      </c>
      <c r="G310" t="s">
        <v>13</v>
      </c>
      <c r="H310" t="s">
        <v>14</v>
      </c>
      <c r="I310" t="s">
        <v>15</v>
      </c>
      <c r="J310">
        <v>14785626</v>
      </c>
    </row>
    <row r="311" spans="1:10" x14ac:dyDescent="0.3">
      <c r="A311">
        <v>2019</v>
      </c>
      <c r="B311" t="s">
        <v>10</v>
      </c>
      <c r="C311">
        <v>268</v>
      </c>
      <c r="D311" t="s">
        <v>94</v>
      </c>
      <c r="E311" t="s">
        <v>95</v>
      </c>
      <c r="F311">
        <v>643</v>
      </c>
      <c r="G311" t="s">
        <v>16</v>
      </c>
      <c r="H311" t="s">
        <v>17</v>
      </c>
      <c r="I311" t="s">
        <v>15</v>
      </c>
      <c r="J311">
        <v>7414442</v>
      </c>
    </row>
    <row r="312" spans="1:10" x14ac:dyDescent="0.3">
      <c r="A312">
        <v>2019</v>
      </c>
      <c r="B312" t="s">
        <v>10</v>
      </c>
      <c r="C312">
        <v>276</v>
      </c>
      <c r="D312" t="s">
        <v>96</v>
      </c>
      <c r="E312" t="s">
        <v>97</v>
      </c>
      <c r="F312">
        <v>0</v>
      </c>
      <c r="G312" t="s">
        <v>13</v>
      </c>
      <c r="H312" t="s">
        <v>14</v>
      </c>
      <c r="I312" t="s">
        <v>15</v>
      </c>
      <c r="J312">
        <v>1157206109</v>
      </c>
    </row>
    <row r="313" spans="1:10" x14ac:dyDescent="0.3">
      <c r="A313">
        <v>2019</v>
      </c>
      <c r="B313" t="s">
        <v>10</v>
      </c>
      <c r="C313">
        <v>276</v>
      </c>
      <c r="D313" t="s">
        <v>96</v>
      </c>
      <c r="E313" t="s">
        <v>97</v>
      </c>
      <c r="F313">
        <v>643</v>
      </c>
      <c r="G313" t="s">
        <v>16</v>
      </c>
      <c r="H313" t="s">
        <v>17</v>
      </c>
      <c r="I313" t="s">
        <v>15</v>
      </c>
      <c r="J313">
        <v>50911344</v>
      </c>
    </row>
    <row r="314" spans="1:10" x14ac:dyDescent="0.3">
      <c r="A314">
        <v>2019</v>
      </c>
      <c r="B314" t="s">
        <v>10</v>
      </c>
      <c r="C314">
        <v>288</v>
      </c>
      <c r="D314" t="s">
        <v>98</v>
      </c>
      <c r="E314" t="s">
        <v>99</v>
      </c>
      <c r="F314">
        <v>0</v>
      </c>
      <c r="G314" t="s">
        <v>13</v>
      </c>
      <c r="H314" t="s">
        <v>14</v>
      </c>
      <c r="I314" t="s">
        <v>15</v>
      </c>
      <c r="J314">
        <v>172998565</v>
      </c>
    </row>
    <row r="315" spans="1:10" x14ac:dyDescent="0.3">
      <c r="A315">
        <v>2019</v>
      </c>
      <c r="B315" t="s">
        <v>10</v>
      </c>
      <c r="C315">
        <v>288</v>
      </c>
      <c r="D315" t="s">
        <v>98</v>
      </c>
      <c r="E315" t="s">
        <v>99</v>
      </c>
      <c r="F315">
        <v>643</v>
      </c>
      <c r="G315" t="s">
        <v>16</v>
      </c>
      <c r="H315" t="s">
        <v>17</v>
      </c>
      <c r="I315" t="s">
        <v>15</v>
      </c>
      <c r="J315">
        <v>36290813</v>
      </c>
    </row>
    <row r="316" spans="1:10" x14ac:dyDescent="0.3">
      <c r="A316">
        <v>2019</v>
      </c>
      <c r="B316" t="s">
        <v>10</v>
      </c>
      <c r="C316">
        <v>300</v>
      </c>
      <c r="D316" t="s">
        <v>100</v>
      </c>
      <c r="E316" t="s">
        <v>101</v>
      </c>
      <c r="F316">
        <v>0</v>
      </c>
      <c r="G316" t="s">
        <v>13</v>
      </c>
      <c r="H316" t="s">
        <v>14</v>
      </c>
      <c r="I316" t="s">
        <v>15</v>
      </c>
      <c r="J316">
        <v>258776567</v>
      </c>
    </row>
    <row r="317" spans="1:10" x14ac:dyDescent="0.3">
      <c r="A317">
        <v>2019</v>
      </c>
      <c r="B317" t="s">
        <v>10</v>
      </c>
      <c r="C317">
        <v>300</v>
      </c>
      <c r="D317" t="s">
        <v>100</v>
      </c>
      <c r="E317" t="s">
        <v>101</v>
      </c>
      <c r="F317">
        <v>643</v>
      </c>
      <c r="G317" t="s">
        <v>16</v>
      </c>
      <c r="H317" t="s">
        <v>17</v>
      </c>
      <c r="I317" t="s">
        <v>15</v>
      </c>
      <c r="J317">
        <v>17203858</v>
      </c>
    </row>
    <row r="318" spans="1:10" x14ac:dyDescent="0.3">
      <c r="A318">
        <v>2019</v>
      </c>
      <c r="B318" t="s">
        <v>10</v>
      </c>
      <c r="C318">
        <v>320</v>
      </c>
      <c r="D318" t="s">
        <v>104</v>
      </c>
      <c r="E318" t="s">
        <v>105</v>
      </c>
      <c r="F318">
        <v>0</v>
      </c>
      <c r="G318" t="s">
        <v>13</v>
      </c>
      <c r="H318" t="s">
        <v>14</v>
      </c>
      <c r="I318" t="s">
        <v>15</v>
      </c>
      <c r="J318">
        <v>251800418</v>
      </c>
    </row>
    <row r="319" spans="1:10" x14ac:dyDescent="0.3">
      <c r="A319">
        <v>2019</v>
      </c>
      <c r="B319" t="s">
        <v>10</v>
      </c>
      <c r="C319">
        <v>320</v>
      </c>
      <c r="D319" t="s">
        <v>104</v>
      </c>
      <c r="E319" t="s">
        <v>105</v>
      </c>
      <c r="F319">
        <v>643</v>
      </c>
      <c r="G319" t="s">
        <v>16</v>
      </c>
      <c r="H319" t="s">
        <v>17</v>
      </c>
      <c r="I319" t="s">
        <v>15</v>
      </c>
      <c r="J319">
        <v>30669586</v>
      </c>
    </row>
    <row r="320" spans="1:10" x14ac:dyDescent="0.3">
      <c r="A320">
        <v>2019</v>
      </c>
      <c r="B320" t="s">
        <v>10</v>
      </c>
      <c r="C320">
        <v>328</v>
      </c>
      <c r="D320" t="s">
        <v>276</v>
      </c>
      <c r="E320" t="s">
        <v>277</v>
      </c>
      <c r="F320">
        <v>0</v>
      </c>
      <c r="G320" t="s">
        <v>13</v>
      </c>
      <c r="H320" t="s">
        <v>14</v>
      </c>
      <c r="I320" t="s">
        <v>15</v>
      </c>
      <c r="J320">
        <v>28081901</v>
      </c>
    </row>
    <row r="321" spans="1:10" x14ac:dyDescent="0.3">
      <c r="A321">
        <v>2019</v>
      </c>
      <c r="B321" t="s">
        <v>10</v>
      </c>
      <c r="C321">
        <v>340</v>
      </c>
      <c r="D321" t="s">
        <v>106</v>
      </c>
      <c r="E321" t="s">
        <v>107</v>
      </c>
      <c r="F321">
        <v>0</v>
      </c>
      <c r="G321" t="s">
        <v>13</v>
      </c>
      <c r="H321" t="s">
        <v>14</v>
      </c>
      <c r="I321" t="s">
        <v>15</v>
      </c>
      <c r="J321">
        <v>136081371</v>
      </c>
    </row>
    <row r="322" spans="1:10" x14ac:dyDescent="0.3">
      <c r="A322">
        <v>2019</v>
      </c>
      <c r="B322" t="s">
        <v>10</v>
      </c>
      <c r="C322">
        <v>340</v>
      </c>
      <c r="D322" t="s">
        <v>106</v>
      </c>
      <c r="E322" t="s">
        <v>107</v>
      </c>
      <c r="F322">
        <v>643</v>
      </c>
      <c r="G322" t="s">
        <v>16</v>
      </c>
      <c r="H322" t="s">
        <v>17</v>
      </c>
      <c r="I322" t="s">
        <v>15</v>
      </c>
      <c r="J322">
        <v>64820023</v>
      </c>
    </row>
    <row r="323" spans="1:10" x14ac:dyDescent="0.3">
      <c r="A323">
        <v>2019</v>
      </c>
      <c r="B323" t="s">
        <v>10</v>
      </c>
      <c r="C323">
        <v>344</v>
      </c>
      <c r="D323" t="s">
        <v>108</v>
      </c>
      <c r="E323" t="s">
        <v>109</v>
      </c>
      <c r="F323">
        <v>0</v>
      </c>
      <c r="G323" t="s">
        <v>13</v>
      </c>
      <c r="H323" t="s">
        <v>14</v>
      </c>
      <c r="I323" t="s">
        <v>15</v>
      </c>
      <c r="J323">
        <v>9736438</v>
      </c>
    </row>
    <row r="324" spans="1:10" x14ac:dyDescent="0.3">
      <c r="A324">
        <v>2019</v>
      </c>
      <c r="B324" t="s">
        <v>10</v>
      </c>
      <c r="C324">
        <v>348</v>
      </c>
      <c r="D324" t="s">
        <v>110</v>
      </c>
      <c r="E324" t="s">
        <v>111</v>
      </c>
      <c r="F324">
        <v>0</v>
      </c>
      <c r="G324" t="s">
        <v>13</v>
      </c>
      <c r="H324" t="s">
        <v>14</v>
      </c>
      <c r="I324" t="s">
        <v>15</v>
      </c>
      <c r="J324">
        <v>410873951</v>
      </c>
    </row>
    <row r="325" spans="1:10" x14ac:dyDescent="0.3">
      <c r="A325">
        <v>2019</v>
      </c>
      <c r="B325" t="s">
        <v>10</v>
      </c>
      <c r="C325">
        <v>348</v>
      </c>
      <c r="D325" t="s">
        <v>110</v>
      </c>
      <c r="E325" t="s">
        <v>111</v>
      </c>
      <c r="F325">
        <v>643</v>
      </c>
      <c r="G325" t="s">
        <v>16</v>
      </c>
      <c r="H325" t="s">
        <v>17</v>
      </c>
      <c r="I325" t="s">
        <v>15</v>
      </c>
      <c r="J325">
        <v>46998658</v>
      </c>
    </row>
    <row r="326" spans="1:10" x14ac:dyDescent="0.3">
      <c r="A326">
        <v>2019</v>
      </c>
      <c r="B326" t="s">
        <v>10</v>
      </c>
      <c r="C326">
        <v>352</v>
      </c>
      <c r="D326" t="s">
        <v>112</v>
      </c>
      <c r="E326" t="s">
        <v>113</v>
      </c>
      <c r="F326">
        <v>0</v>
      </c>
      <c r="G326" t="s">
        <v>13</v>
      </c>
      <c r="H326" t="s">
        <v>14</v>
      </c>
      <c r="I326" t="s">
        <v>15</v>
      </c>
      <c r="J326">
        <v>19567949</v>
      </c>
    </row>
    <row r="327" spans="1:10" x14ac:dyDescent="0.3">
      <c r="A327">
        <v>2019</v>
      </c>
      <c r="B327" t="s">
        <v>10</v>
      </c>
      <c r="C327">
        <v>360</v>
      </c>
      <c r="D327" t="s">
        <v>114</v>
      </c>
      <c r="E327" t="s">
        <v>115</v>
      </c>
      <c r="F327">
        <v>0</v>
      </c>
      <c r="G327" t="s">
        <v>13</v>
      </c>
      <c r="H327" t="s">
        <v>14</v>
      </c>
      <c r="I327" t="s">
        <v>15</v>
      </c>
      <c r="J327">
        <v>1523650721</v>
      </c>
    </row>
    <row r="328" spans="1:10" x14ac:dyDescent="0.3">
      <c r="A328">
        <v>2019</v>
      </c>
      <c r="B328" t="s">
        <v>10</v>
      </c>
      <c r="C328">
        <v>360</v>
      </c>
      <c r="D328" t="s">
        <v>114</v>
      </c>
      <c r="E328" t="s">
        <v>115</v>
      </c>
      <c r="F328">
        <v>643</v>
      </c>
      <c r="G328" t="s">
        <v>16</v>
      </c>
      <c r="H328" t="s">
        <v>17</v>
      </c>
      <c r="I328" t="s">
        <v>15</v>
      </c>
      <c r="J328">
        <v>257921648</v>
      </c>
    </row>
    <row r="329" spans="1:10" x14ac:dyDescent="0.3">
      <c r="A329">
        <v>2019</v>
      </c>
      <c r="B329" t="s">
        <v>10</v>
      </c>
      <c r="C329">
        <v>372</v>
      </c>
      <c r="D329" t="s">
        <v>118</v>
      </c>
      <c r="E329" t="s">
        <v>119</v>
      </c>
      <c r="F329">
        <v>0</v>
      </c>
      <c r="G329" t="s">
        <v>13</v>
      </c>
      <c r="H329" t="s">
        <v>14</v>
      </c>
      <c r="I329" t="s">
        <v>15</v>
      </c>
      <c r="J329">
        <v>476789904</v>
      </c>
    </row>
    <row r="330" spans="1:10" x14ac:dyDescent="0.3">
      <c r="A330">
        <v>2019</v>
      </c>
      <c r="B330" t="s">
        <v>10</v>
      </c>
      <c r="C330">
        <v>372</v>
      </c>
      <c r="D330" t="s">
        <v>118</v>
      </c>
      <c r="E330" t="s">
        <v>119</v>
      </c>
      <c r="F330">
        <v>643</v>
      </c>
      <c r="G330" t="s">
        <v>16</v>
      </c>
      <c r="H330" t="s">
        <v>17</v>
      </c>
      <c r="I330" t="s">
        <v>15</v>
      </c>
      <c r="J330">
        <v>116968290</v>
      </c>
    </row>
    <row r="331" spans="1:10" x14ac:dyDescent="0.3">
      <c r="A331">
        <v>2019</v>
      </c>
      <c r="B331" t="s">
        <v>10</v>
      </c>
      <c r="C331">
        <v>376</v>
      </c>
      <c r="D331" t="s">
        <v>120</v>
      </c>
      <c r="E331" t="s">
        <v>121</v>
      </c>
      <c r="F331">
        <v>0</v>
      </c>
      <c r="G331" t="s">
        <v>13</v>
      </c>
      <c r="H331" t="s">
        <v>14</v>
      </c>
      <c r="I331" t="s">
        <v>15</v>
      </c>
      <c r="J331">
        <v>72492000</v>
      </c>
    </row>
    <row r="332" spans="1:10" x14ac:dyDescent="0.3">
      <c r="A332">
        <v>2019</v>
      </c>
      <c r="B332" t="s">
        <v>10</v>
      </c>
      <c r="C332">
        <v>376</v>
      </c>
      <c r="D332" t="s">
        <v>120</v>
      </c>
      <c r="E332" t="s">
        <v>121</v>
      </c>
      <c r="F332">
        <v>643</v>
      </c>
      <c r="G332" t="s">
        <v>16</v>
      </c>
      <c r="H332" t="s">
        <v>17</v>
      </c>
      <c r="I332" t="s">
        <v>15</v>
      </c>
      <c r="J332">
        <v>28622000</v>
      </c>
    </row>
    <row r="333" spans="1:10" x14ac:dyDescent="0.3">
      <c r="A333">
        <v>2019</v>
      </c>
      <c r="B333" t="s">
        <v>10</v>
      </c>
      <c r="C333">
        <v>381</v>
      </c>
      <c r="D333" t="s">
        <v>122</v>
      </c>
      <c r="E333" t="s">
        <v>123</v>
      </c>
      <c r="F333">
        <v>0</v>
      </c>
      <c r="G333" t="s">
        <v>13</v>
      </c>
      <c r="H333" t="s">
        <v>14</v>
      </c>
      <c r="I333" t="s">
        <v>15</v>
      </c>
      <c r="J333">
        <v>864462678</v>
      </c>
    </row>
    <row r="334" spans="1:10" x14ac:dyDescent="0.3">
      <c r="A334">
        <v>2019</v>
      </c>
      <c r="B334" t="s">
        <v>10</v>
      </c>
      <c r="C334">
        <v>381</v>
      </c>
      <c r="D334" t="s">
        <v>122</v>
      </c>
      <c r="E334" t="s">
        <v>123</v>
      </c>
      <c r="F334">
        <v>643</v>
      </c>
      <c r="G334" t="s">
        <v>16</v>
      </c>
      <c r="H334" t="s">
        <v>17</v>
      </c>
      <c r="I334" t="s">
        <v>15</v>
      </c>
      <c r="J334">
        <v>83622659</v>
      </c>
    </row>
    <row r="335" spans="1:10" x14ac:dyDescent="0.3">
      <c r="A335">
        <v>2019</v>
      </c>
      <c r="B335" t="s">
        <v>10</v>
      </c>
      <c r="C335">
        <v>384</v>
      </c>
      <c r="D335" t="s">
        <v>124</v>
      </c>
      <c r="E335" t="s">
        <v>125</v>
      </c>
      <c r="F335">
        <v>0</v>
      </c>
      <c r="G335" t="s">
        <v>13</v>
      </c>
      <c r="H335" t="s">
        <v>14</v>
      </c>
      <c r="I335" t="s">
        <v>15</v>
      </c>
      <c r="J335">
        <v>146861299</v>
      </c>
    </row>
    <row r="336" spans="1:10" x14ac:dyDescent="0.3">
      <c r="A336">
        <v>2019</v>
      </c>
      <c r="B336" t="s">
        <v>10</v>
      </c>
      <c r="C336">
        <v>384</v>
      </c>
      <c r="D336" t="s">
        <v>124</v>
      </c>
      <c r="E336" t="s">
        <v>125</v>
      </c>
      <c r="F336">
        <v>643</v>
      </c>
      <c r="G336" t="s">
        <v>16</v>
      </c>
      <c r="H336" t="s">
        <v>17</v>
      </c>
      <c r="I336" t="s">
        <v>15</v>
      </c>
      <c r="J336">
        <v>36412179</v>
      </c>
    </row>
    <row r="337" spans="1:10" x14ac:dyDescent="0.3">
      <c r="A337">
        <v>2019</v>
      </c>
      <c r="B337" t="s">
        <v>10</v>
      </c>
      <c r="C337">
        <v>388</v>
      </c>
      <c r="D337" t="s">
        <v>126</v>
      </c>
      <c r="E337" t="s">
        <v>127</v>
      </c>
      <c r="F337">
        <v>0</v>
      </c>
      <c r="G337" t="s">
        <v>13</v>
      </c>
      <c r="H337" t="s">
        <v>14</v>
      </c>
      <c r="I337" t="s">
        <v>15</v>
      </c>
      <c r="J337">
        <v>10106021</v>
      </c>
    </row>
    <row r="338" spans="1:10" x14ac:dyDescent="0.3">
      <c r="A338">
        <v>2019</v>
      </c>
      <c r="B338" t="s">
        <v>10</v>
      </c>
      <c r="C338">
        <v>388</v>
      </c>
      <c r="D338" t="s">
        <v>126</v>
      </c>
      <c r="E338" t="s">
        <v>127</v>
      </c>
      <c r="F338">
        <v>643</v>
      </c>
      <c r="G338" t="s">
        <v>16</v>
      </c>
      <c r="H338" t="s">
        <v>17</v>
      </c>
      <c r="I338" t="s">
        <v>15</v>
      </c>
      <c r="J338">
        <v>28354</v>
      </c>
    </row>
    <row r="339" spans="1:10" x14ac:dyDescent="0.3">
      <c r="A339">
        <v>2019</v>
      </c>
      <c r="B339" t="s">
        <v>10</v>
      </c>
      <c r="C339">
        <v>392</v>
      </c>
      <c r="D339" t="s">
        <v>128</v>
      </c>
      <c r="E339" t="s">
        <v>129</v>
      </c>
      <c r="F339">
        <v>0</v>
      </c>
      <c r="G339" t="s">
        <v>13</v>
      </c>
      <c r="H339" t="s">
        <v>14</v>
      </c>
      <c r="I339" t="s">
        <v>15</v>
      </c>
      <c r="J339">
        <v>770608027</v>
      </c>
    </row>
    <row r="340" spans="1:10" x14ac:dyDescent="0.3">
      <c r="A340">
        <v>2019</v>
      </c>
      <c r="B340" t="s">
        <v>10</v>
      </c>
      <c r="C340">
        <v>392</v>
      </c>
      <c r="D340" t="s">
        <v>128</v>
      </c>
      <c r="E340" t="s">
        <v>129</v>
      </c>
      <c r="F340">
        <v>643</v>
      </c>
      <c r="G340" t="s">
        <v>16</v>
      </c>
      <c r="H340" t="s">
        <v>17</v>
      </c>
      <c r="I340" t="s">
        <v>15</v>
      </c>
      <c r="J340">
        <v>22729226</v>
      </c>
    </row>
    <row r="341" spans="1:10" x14ac:dyDescent="0.3">
      <c r="A341">
        <v>2019</v>
      </c>
      <c r="B341" t="s">
        <v>10</v>
      </c>
      <c r="C341">
        <v>398</v>
      </c>
      <c r="D341" t="s">
        <v>130</v>
      </c>
      <c r="E341" t="s">
        <v>131</v>
      </c>
      <c r="F341">
        <v>0</v>
      </c>
      <c r="G341" t="s">
        <v>13</v>
      </c>
      <c r="H341" t="s">
        <v>14</v>
      </c>
      <c r="I341" t="s">
        <v>15</v>
      </c>
      <c r="J341">
        <v>135848498</v>
      </c>
    </row>
    <row r="342" spans="1:10" x14ac:dyDescent="0.3">
      <c r="A342">
        <v>2019</v>
      </c>
      <c r="B342" t="s">
        <v>10</v>
      </c>
      <c r="C342">
        <v>398</v>
      </c>
      <c r="D342" t="s">
        <v>130</v>
      </c>
      <c r="E342" t="s">
        <v>131</v>
      </c>
      <c r="F342">
        <v>643</v>
      </c>
      <c r="G342" t="s">
        <v>16</v>
      </c>
      <c r="H342" t="s">
        <v>17</v>
      </c>
      <c r="I342" t="s">
        <v>15</v>
      </c>
      <c r="J342">
        <v>99673451</v>
      </c>
    </row>
    <row r="343" spans="1:10" x14ac:dyDescent="0.3">
      <c r="A343">
        <v>2019</v>
      </c>
      <c r="B343" t="s">
        <v>10</v>
      </c>
      <c r="C343">
        <v>400</v>
      </c>
      <c r="D343" t="s">
        <v>132</v>
      </c>
      <c r="E343" t="s">
        <v>133</v>
      </c>
      <c r="F343">
        <v>0</v>
      </c>
      <c r="G343" t="s">
        <v>13</v>
      </c>
      <c r="H343" t="s">
        <v>14</v>
      </c>
      <c r="I343" t="s">
        <v>15</v>
      </c>
      <c r="J343">
        <v>37927806</v>
      </c>
    </row>
    <row r="344" spans="1:10" x14ac:dyDescent="0.3">
      <c r="A344">
        <v>2019</v>
      </c>
      <c r="B344" t="s">
        <v>10</v>
      </c>
      <c r="C344">
        <v>400</v>
      </c>
      <c r="D344" t="s">
        <v>132</v>
      </c>
      <c r="E344" t="s">
        <v>133</v>
      </c>
      <c r="F344">
        <v>643</v>
      </c>
      <c r="G344" t="s">
        <v>16</v>
      </c>
      <c r="H344" t="s">
        <v>17</v>
      </c>
      <c r="I344" t="s">
        <v>15</v>
      </c>
      <c r="J344">
        <v>149035</v>
      </c>
    </row>
    <row r="345" spans="1:10" x14ac:dyDescent="0.3">
      <c r="A345">
        <v>2019</v>
      </c>
      <c r="B345" t="s">
        <v>10</v>
      </c>
      <c r="C345">
        <v>404</v>
      </c>
      <c r="D345" t="s">
        <v>278</v>
      </c>
      <c r="E345" t="s">
        <v>279</v>
      </c>
      <c r="F345">
        <v>0</v>
      </c>
      <c r="G345" t="s">
        <v>13</v>
      </c>
      <c r="H345" t="s">
        <v>14</v>
      </c>
      <c r="I345" t="s">
        <v>15</v>
      </c>
      <c r="J345">
        <v>258167839</v>
      </c>
    </row>
    <row r="346" spans="1:10" x14ac:dyDescent="0.3">
      <c r="A346">
        <v>2019</v>
      </c>
      <c r="B346" t="s">
        <v>10</v>
      </c>
      <c r="C346">
        <v>404</v>
      </c>
      <c r="D346" t="s">
        <v>278</v>
      </c>
      <c r="E346" t="s">
        <v>279</v>
      </c>
      <c r="F346">
        <v>643</v>
      </c>
      <c r="G346" t="s">
        <v>16</v>
      </c>
      <c r="H346" t="s">
        <v>17</v>
      </c>
      <c r="I346" t="s">
        <v>15</v>
      </c>
      <c r="J346">
        <v>56498453</v>
      </c>
    </row>
    <row r="347" spans="1:10" x14ac:dyDescent="0.3">
      <c r="A347">
        <v>2019</v>
      </c>
      <c r="B347" t="s">
        <v>10</v>
      </c>
      <c r="C347">
        <v>410</v>
      </c>
      <c r="D347" t="s">
        <v>134</v>
      </c>
      <c r="E347" t="s">
        <v>135</v>
      </c>
      <c r="F347">
        <v>0</v>
      </c>
      <c r="G347" t="s">
        <v>13</v>
      </c>
      <c r="H347" t="s">
        <v>14</v>
      </c>
      <c r="I347" t="s">
        <v>15</v>
      </c>
      <c r="J347">
        <v>598094224</v>
      </c>
    </row>
    <row r="348" spans="1:10" x14ac:dyDescent="0.3">
      <c r="A348">
        <v>2019</v>
      </c>
      <c r="B348" t="s">
        <v>10</v>
      </c>
      <c r="C348">
        <v>410</v>
      </c>
      <c r="D348" t="s">
        <v>134</v>
      </c>
      <c r="E348" t="s">
        <v>135</v>
      </c>
      <c r="F348">
        <v>643</v>
      </c>
      <c r="G348" t="s">
        <v>16</v>
      </c>
      <c r="H348" t="s">
        <v>17</v>
      </c>
      <c r="I348" t="s">
        <v>15</v>
      </c>
      <c r="J348">
        <v>5520447</v>
      </c>
    </row>
    <row r="349" spans="1:10" x14ac:dyDescent="0.3">
      <c r="A349">
        <v>2019</v>
      </c>
      <c r="B349" t="s">
        <v>10</v>
      </c>
      <c r="C349">
        <v>414</v>
      </c>
      <c r="D349" t="s">
        <v>136</v>
      </c>
      <c r="E349" t="s">
        <v>137</v>
      </c>
      <c r="F349">
        <v>0</v>
      </c>
      <c r="G349" t="s">
        <v>13</v>
      </c>
      <c r="H349" t="s">
        <v>14</v>
      </c>
      <c r="I349" t="s">
        <v>15</v>
      </c>
      <c r="J349">
        <v>10764123</v>
      </c>
    </row>
    <row r="350" spans="1:10" x14ac:dyDescent="0.3">
      <c r="A350">
        <v>2019</v>
      </c>
      <c r="B350" t="s">
        <v>10</v>
      </c>
      <c r="C350">
        <v>414</v>
      </c>
      <c r="D350" t="s">
        <v>136</v>
      </c>
      <c r="E350" t="s">
        <v>137</v>
      </c>
      <c r="F350">
        <v>643</v>
      </c>
      <c r="G350" t="s">
        <v>16</v>
      </c>
      <c r="H350" t="s">
        <v>17</v>
      </c>
      <c r="I350" t="s">
        <v>15</v>
      </c>
      <c r="J350">
        <v>74492</v>
      </c>
    </row>
    <row r="351" spans="1:10" x14ac:dyDescent="0.3">
      <c r="A351">
        <v>2019</v>
      </c>
      <c r="B351" t="s">
        <v>10</v>
      </c>
      <c r="C351">
        <v>417</v>
      </c>
      <c r="D351" t="s">
        <v>138</v>
      </c>
      <c r="E351" t="s">
        <v>139</v>
      </c>
      <c r="F351">
        <v>0</v>
      </c>
      <c r="G351" t="s">
        <v>13</v>
      </c>
      <c r="H351" t="s">
        <v>14</v>
      </c>
      <c r="I351" t="s">
        <v>15</v>
      </c>
      <c r="J351">
        <v>49324975</v>
      </c>
    </row>
    <row r="352" spans="1:10" x14ac:dyDescent="0.3">
      <c r="A352">
        <v>2019</v>
      </c>
      <c r="B352" t="s">
        <v>10</v>
      </c>
      <c r="C352">
        <v>417</v>
      </c>
      <c r="D352" t="s">
        <v>138</v>
      </c>
      <c r="E352" t="s">
        <v>139</v>
      </c>
      <c r="F352">
        <v>643</v>
      </c>
      <c r="G352" t="s">
        <v>16</v>
      </c>
      <c r="H352" t="s">
        <v>17</v>
      </c>
      <c r="I352" t="s">
        <v>15</v>
      </c>
      <c r="J352">
        <v>13880668</v>
      </c>
    </row>
    <row r="353" spans="1:10" x14ac:dyDescent="0.3">
      <c r="A353">
        <v>2019</v>
      </c>
      <c r="B353" t="s">
        <v>10</v>
      </c>
      <c r="C353">
        <v>418</v>
      </c>
      <c r="D353" t="s">
        <v>140</v>
      </c>
      <c r="E353" t="s">
        <v>141</v>
      </c>
      <c r="F353">
        <v>0</v>
      </c>
      <c r="G353" t="s">
        <v>13</v>
      </c>
      <c r="H353" t="s">
        <v>14</v>
      </c>
      <c r="I353" t="s">
        <v>15</v>
      </c>
      <c r="J353">
        <v>86156567</v>
      </c>
    </row>
    <row r="354" spans="1:10" x14ac:dyDescent="0.3">
      <c r="A354">
        <v>2019</v>
      </c>
      <c r="B354" t="s">
        <v>10</v>
      </c>
      <c r="C354">
        <v>422</v>
      </c>
      <c r="D354" t="s">
        <v>142</v>
      </c>
      <c r="E354" t="s">
        <v>143</v>
      </c>
      <c r="F354">
        <v>0</v>
      </c>
      <c r="G354" t="s">
        <v>13</v>
      </c>
      <c r="H354" t="s">
        <v>14</v>
      </c>
      <c r="I354" t="s">
        <v>15</v>
      </c>
      <c r="J354">
        <v>42813703</v>
      </c>
    </row>
    <row r="355" spans="1:10" x14ac:dyDescent="0.3">
      <c r="A355">
        <v>2019</v>
      </c>
      <c r="B355" t="s">
        <v>10</v>
      </c>
      <c r="C355">
        <v>422</v>
      </c>
      <c r="D355" t="s">
        <v>142</v>
      </c>
      <c r="E355" t="s">
        <v>143</v>
      </c>
      <c r="F355">
        <v>643</v>
      </c>
      <c r="G355" t="s">
        <v>16</v>
      </c>
      <c r="H355" t="s">
        <v>17</v>
      </c>
      <c r="I355" t="s">
        <v>15</v>
      </c>
      <c r="J355">
        <v>1780465</v>
      </c>
    </row>
    <row r="356" spans="1:10" x14ac:dyDescent="0.3">
      <c r="A356">
        <v>2019</v>
      </c>
      <c r="B356" t="s">
        <v>10</v>
      </c>
      <c r="C356">
        <v>428</v>
      </c>
      <c r="D356" t="s">
        <v>144</v>
      </c>
      <c r="E356" t="s">
        <v>145</v>
      </c>
      <c r="F356">
        <v>0</v>
      </c>
      <c r="G356" t="s">
        <v>13</v>
      </c>
      <c r="H356" t="s">
        <v>14</v>
      </c>
      <c r="I356" t="s">
        <v>15</v>
      </c>
      <c r="J356">
        <v>197173686</v>
      </c>
    </row>
    <row r="357" spans="1:10" x14ac:dyDescent="0.3">
      <c r="A357">
        <v>2019</v>
      </c>
      <c r="B357" t="s">
        <v>10</v>
      </c>
      <c r="C357">
        <v>428</v>
      </c>
      <c r="D357" t="s">
        <v>144</v>
      </c>
      <c r="E357" t="s">
        <v>145</v>
      </c>
      <c r="F357">
        <v>643</v>
      </c>
      <c r="G357" t="s">
        <v>16</v>
      </c>
      <c r="H357" t="s">
        <v>17</v>
      </c>
      <c r="I357" t="s">
        <v>15</v>
      </c>
      <c r="J357">
        <v>108937820</v>
      </c>
    </row>
    <row r="358" spans="1:10" x14ac:dyDescent="0.3">
      <c r="A358">
        <v>2019</v>
      </c>
      <c r="B358" t="s">
        <v>10</v>
      </c>
      <c r="C358">
        <v>440</v>
      </c>
      <c r="D358" t="s">
        <v>146</v>
      </c>
      <c r="E358" t="s">
        <v>147</v>
      </c>
      <c r="F358">
        <v>0</v>
      </c>
      <c r="G358" t="s">
        <v>13</v>
      </c>
      <c r="H358" t="s">
        <v>14</v>
      </c>
      <c r="I358" t="s">
        <v>15</v>
      </c>
      <c r="J358">
        <v>386742851</v>
      </c>
    </row>
    <row r="359" spans="1:10" x14ac:dyDescent="0.3">
      <c r="A359">
        <v>2019</v>
      </c>
      <c r="B359" t="s">
        <v>10</v>
      </c>
      <c r="C359">
        <v>440</v>
      </c>
      <c r="D359" t="s">
        <v>146</v>
      </c>
      <c r="E359" t="s">
        <v>147</v>
      </c>
      <c r="F359">
        <v>643</v>
      </c>
      <c r="G359" t="s">
        <v>16</v>
      </c>
      <c r="H359" t="s">
        <v>17</v>
      </c>
      <c r="I359" t="s">
        <v>15</v>
      </c>
      <c r="J359">
        <v>112908862</v>
      </c>
    </row>
    <row r="360" spans="1:10" x14ac:dyDescent="0.3">
      <c r="A360">
        <v>2019</v>
      </c>
      <c r="B360" t="s">
        <v>10</v>
      </c>
      <c r="C360">
        <v>442</v>
      </c>
      <c r="D360" t="s">
        <v>148</v>
      </c>
      <c r="E360" t="s">
        <v>149</v>
      </c>
      <c r="F360">
        <v>0</v>
      </c>
      <c r="G360" t="s">
        <v>13</v>
      </c>
      <c r="H360" t="s">
        <v>14</v>
      </c>
      <c r="I360" t="s">
        <v>15</v>
      </c>
      <c r="J360">
        <v>35339562</v>
      </c>
    </row>
    <row r="361" spans="1:10" x14ac:dyDescent="0.3">
      <c r="A361">
        <v>2019</v>
      </c>
      <c r="B361" t="s">
        <v>10</v>
      </c>
      <c r="C361">
        <v>446</v>
      </c>
      <c r="D361" t="s">
        <v>150</v>
      </c>
      <c r="E361" t="s">
        <v>151</v>
      </c>
      <c r="F361">
        <v>0</v>
      </c>
      <c r="G361" t="s">
        <v>13</v>
      </c>
      <c r="H361" t="s">
        <v>14</v>
      </c>
      <c r="I361" t="s">
        <v>15</v>
      </c>
      <c r="J361">
        <v>243422</v>
      </c>
    </row>
    <row r="362" spans="1:10" x14ac:dyDescent="0.3">
      <c r="A362">
        <v>2019</v>
      </c>
      <c r="B362" t="s">
        <v>10</v>
      </c>
      <c r="C362">
        <v>450</v>
      </c>
      <c r="D362" t="s">
        <v>152</v>
      </c>
      <c r="E362" t="s">
        <v>153</v>
      </c>
      <c r="F362">
        <v>0</v>
      </c>
      <c r="G362" t="s">
        <v>13</v>
      </c>
      <c r="H362" t="s">
        <v>14</v>
      </c>
      <c r="I362" t="s">
        <v>15</v>
      </c>
      <c r="J362">
        <v>22546651</v>
      </c>
    </row>
    <row r="363" spans="1:10" x14ac:dyDescent="0.3">
      <c r="A363">
        <v>2019</v>
      </c>
      <c r="B363" t="s">
        <v>10</v>
      </c>
      <c r="C363">
        <v>454</v>
      </c>
      <c r="D363" t="s">
        <v>280</v>
      </c>
      <c r="E363" t="s">
        <v>281</v>
      </c>
      <c r="F363">
        <v>0</v>
      </c>
      <c r="G363" t="s">
        <v>13</v>
      </c>
      <c r="H363" t="s">
        <v>14</v>
      </c>
      <c r="I363" t="s">
        <v>15</v>
      </c>
      <c r="J363">
        <v>214876823</v>
      </c>
    </row>
    <row r="364" spans="1:10" x14ac:dyDescent="0.3">
      <c r="A364">
        <v>2019</v>
      </c>
      <c r="B364" t="s">
        <v>10</v>
      </c>
      <c r="C364">
        <v>454</v>
      </c>
      <c r="D364" t="s">
        <v>280</v>
      </c>
      <c r="E364" t="s">
        <v>281</v>
      </c>
      <c r="F364">
        <v>643</v>
      </c>
      <c r="G364" t="s">
        <v>16</v>
      </c>
      <c r="H364" t="s">
        <v>17</v>
      </c>
      <c r="I364" t="s">
        <v>15</v>
      </c>
      <c r="J364">
        <v>1573733</v>
      </c>
    </row>
    <row r="365" spans="1:10" x14ac:dyDescent="0.3">
      <c r="A365">
        <v>2019</v>
      </c>
      <c r="B365" t="s">
        <v>10</v>
      </c>
      <c r="C365">
        <v>458</v>
      </c>
      <c r="D365" t="s">
        <v>154</v>
      </c>
      <c r="E365" t="s">
        <v>155</v>
      </c>
      <c r="F365">
        <v>0</v>
      </c>
      <c r="G365" t="s">
        <v>13</v>
      </c>
      <c r="H365" t="s">
        <v>14</v>
      </c>
      <c r="I365" t="s">
        <v>15</v>
      </c>
      <c r="J365">
        <v>817837011</v>
      </c>
    </row>
    <row r="366" spans="1:10" x14ac:dyDescent="0.3">
      <c r="A366">
        <v>2019</v>
      </c>
      <c r="B366" t="s">
        <v>10</v>
      </c>
      <c r="C366">
        <v>458</v>
      </c>
      <c r="D366" t="s">
        <v>154</v>
      </c>
      <c r="E366" t="s">
        <v>155</v>
      </c>
      <c r="F366">
        <v>643</v>
      </c>
      <c r="G366" t="s">
        <v>16</v>
      </c>
      <c r="H366" t="s">
        <v>17</v>
      </c>
      <c r="I366" t="s">
        <v>15</v>
      </c>
      <c r="J366">
        <v>85862431</v>
      </c>
    </row>
    <row r="367" spans="1:10" x14ac:dyDescent="0.3">
      <c r="A367">
        <v>2019</v>
      </c>
      <c r="B367" t="s">
        <v>10</v>
      </c>
      <c r="C367">
        <v>462</v>
      </c>
      <c r="D367" t="s">
        <v>156</v>
      </c>
      <c r="E367" t="s">
        <v>157</v>
      </c>
      <c r="F367">
        <v>0</v>
      </c>
      <c r="G367" t="s">
        <v>13</v>
      </c>
      <c r="H367" t="s">
        <v>14</v>
      </c>
      <c r="I367" t="s">
        <v>15</v>
      </c>
      <c r="J367">
        <v>2364549</v>
      </c>
    </row>
    <row r="368" spans="1:10" x14ac:dyDescent="0.3">
      <c r="A368">
        <v>2019</v>
      </c>
      <c r="B368" t="s">
        <v>10</v>
      </c>
      <c r="C368">
        <v>466</v>
      </c>
      <c r="D368" t="s">
        <v>158</v>
      </c>
      <c r="E368" t="s">
        <v>159</v>
      </c>
      <c r="F368">
        <v>0</v>
      </c>
      <c r="G368" t="s">
        <v>13</v>
      </c>
      <c r="H368" t="s">
        <v>14</v>
      </c>
      <c r="I368" t="s">
        <v>15</v>
      </c>
      <c r="J368">
        <v>208932118</v>
      </c>
    </row>
    <row r="369" spans="1:10" x14ac:dyDescent="0.3">
      <c r="A369">
        <v>2019</v>
      </c>
      <c r="B369" t="s">
        <v>10</v>
      </c>
      <c r="C369">
        <v>466</v>
      </c>
      <c r="D369" t="s">
        <v>158</v>
      </c>
      <c r="E369" t="s">
        <v>159</v>
      </c>
      <c r="F369">
        <v>643</v>
      </c>
      <c r="G369" t="s">
        <v>16</v>
      </c>
      <c r="H369" t="s">
        <v>17</v>
      </c>
      <c r="I369" t="s">
        <v>15</v>
      </c>
      <c r="J369">
        <v>34523609</v>
      </c>
    </row>
    <row r="370" spans="1:10" x14ac:dyDescent="0.3">
      <c r="A370">
        <v>2019</v>
      </c>
      <c r="B370" t="s">
        <v>10</v>
      </c>
      <c r="C370">
        <v>470</v>
      </c>
      <c r="D370" t="s">
        <v>160</v>
      </c>
      <c r="E370" t="s">
        <v>161</v>
      </c>
      <c r="F370">
        <v>0</v>
      </c>
      <c r="G370" t="s">
        <v>13</v>
      </c>
      <c r="H370" t="s">
        <v>14</v>
      </c>
      <c r="I370" t="s">
        <v>15</v>
      </c>
      <c r="J370">
        <v>1440232</v>
      </c>
    </row>
    <row r="371" spans="1:10" x14ac:dyDescent="0.3">
      <c r="A371">
        <v>2019</v>
      </c>
      <c r="B371" t="s">
        <v>10</v>
      </c>
      <c r="C371">
        <v>470</v>
      </c>
      <c r="D371" t="s">
        <v>160</v>
      </c>
      <c r="E371" t="s">
        <v>161</v>
      </c>
      <c r="F371">
        <v>643</v>
      </c>
      <c r="G371" t="s">
        <v>16</v>
      </c>
      <c r="H371" t="s">
        <v>17</v>
      </c>
      <c r="I371" t="s">
        <v>15</v>
      </c>
      <c r="J371">
        <v>6675</v>
      </c>
    </row>
    <row r="372" spans="1:10" x14ac:dyDescent="0.3">
      <c r="A372">
        <v>2019</v>
      </c>
      <c r="B372" t="s">
        <v>10</v>
      </c>
      <c r="C372">
        <v>480</v>
      </c>
      <c r="D372" t="s">
        <v>162</v>
      </c>
      <c r="E372" t="s">
        <v>163</v>
      </c>
      <c r="F372">
        <v>0</v>
      </c>
      <c r="G372" t="s">
        <v>13</v>
      </c>
      <c r="H372" t="s">
        <v>14</v>
      </c>
      <c r="I372" t="s">
        <v>15</v>
      </c>
      <c r="J372">
        <v>12458829</v>
      </c>
    </row>
    <row r="373" spans="1:10" x14ac:dyDescent="0.3">
      <c r="A373">
        <v>2019</v>
      </c>
      <c r="B373" t="s">
        <v>10</v>
      </c>
      <c r="C373">
        <v>480</v>
      </c>
      <c r="D373" t="s">
        <v>162</v>
      </c>
      <c r="E373" t="s">
        <v>163</v>
      </c>
      <c r="F373">
        <v>643</v>
      </c>
      <c r="G373" t="s">
        <v>16</v>
      </c>
      <c r="H373" t="s">
        <v>17</v>
      </c>
      <c r="I373" t="s">
        <v>15</v>
      </c>
      <c r="J373">
        <v>76348</v>
      </c>
    </row>
    <row r="374" spans="1:10" x14ac:dyDescent="0.3">
      <c r="A374">
        <v>2019</v>
      </c>
      <c r="B374" t="s">
        <v>10</v>
      </c>
      <c r="C374">
        <v>490</v>
      </c>
      <c r="D374" t="s">
        <v>164</v>
      </c>
      <c r="F374">
        <v>0</v>
      </c>
      <c r="G374" t="s">
        <v>13</v>
      </c>
      <c r="H374" t="s">
        <v>14</v>
      </c>
      <c r="I374" t="s">
        <v>15</v>
      </c>
      <c r="J374">
        <v>260975202</v>
      </c>
    </row>
    <row r="375" spans="1:10" x14ac:dyDescent="0.3">
      <c r="A375">
        <v>2019</v>
      </c>
      <c r="B375" t="s">
        <v>10</v>
      </c>
      <c r="C375">
        <v>490</v>
      </c>
      <c r="D375" t="s">
        <v>164</v>
      </c>
      <c r="F375">
        <v>643</v>
      </c>
      <c r="G375" t="s">
        <v>16</v>
      </c>
      <c r="H375" t="s">
        <v>17</v>
      </c>
      <c r="I375" t="s">
        <v>15</v>
      </c>
      <c r="J375">
        <v>309744</v>
      </c>
    </row>
    <row r="376" spans="1:10" x14ac:dyDescent="0.3">
      <c r="A376">
        <v>2019</v>
      </c>
      <c r="B376" t="s">
        <v>10</v>
      </c>
      <c r="C376">
        <v>496</v>
      </c>
      <c r="D376" t="s">
        <v>165</v>
      </c>
      <c r="E376" t="s">
        <v>166</v>
      </c>
      <c r="F376">
        <v>0</v>
      </c>
      <c r="G376" t="s">
        <v>13</v>
      </c>
      <c r="H376" t="s">
        <v>14</v>
      </c>
      <c r="I376" t="s">
        <v>15</v>
      </c>
      <c r="J376">
        <v>43854069</v>
      </c>
    </row>
    <row r="377" spans="1:10" x14ac:dyDescent="0.3">
      <c r="A377">
        <v>2019</v>
      </c>
      <c r="B377" t="s">
        <v>10</v>
      </c>
      <c r="C377">
        <v>496</v>
      </c>
      <c r="D377" t="s">
        <v>165</v>
      </c>
      <c r="E377" t="s">
        <v>166</v>
      </c>
      <c r="F377">
        <v>643</v>
      </c>
      <c r="G377" t="s">
        <v>16</v>
      </c>
      <c r="H377" t="s">
        <v>17</v>
      </c>
      <c r="I377" t="s">
        <v>15</v>
      </c>
      <c r="J377">
        <v>38071663</v>
      </c>
    </row>
    <row r="378" spans="1:10" x14ac:dyDescent="0.3">
      <c r="A378">
        <v>2019</v>
      </c>
      <c r="B378" t="s">
        <v>10</v>
      </c>
      <c r="C378">
        <v>499</v>
      </c>
      <c r="D378" t="s">
        <v>167</v>
      </c>
      <c r="E378" t="s">
        <v>168</v>
      </c>
      <c r="F378">
        <v>0</v>
      </c>
      <c r="G378" t="s">
        <v>13</v>
      </c>
      <c r="H378" t="s">
        <v>14</v>
      </c>
      <c r="I378" t="s">
        <v>15</v>
      </c>
      <c r="J378">
        <v>3128764</v>
      </c>
    </row>
    <row r="379" spans="1:10" x14ac:dyDescent="0.3">
      <c r="A379">
        <v>2019</v>
      </c>
      <c r="B379" t="s">
        <v>10</v>
      </c>
      <c r="C379">
        <v>499</v>
      </c>
      <c r="D379" t="s">
        <v>167</v>
      </c>
      <c r="E379" t="s">
        <v>168</v>
      </c>
      <c r="F379">
        <v>643</v>
      </c>
      <c r="G379" t="s">
        <v>16</v>
      </c>
      <c r="H379" t="s">
        <v>17</v>
      </c>
      <c r="I379" t="s">
        <v>15</v>
      </c>
      <c r="J379">
        <v>168082</v>
      </c>
    </row>
    <row r="380" spans="1:10" x14ac:dyDescent="0.3">
      <c r="A380">
        <v>2019</v>
      </c>
      <c r="B380" t="s">
        <v>10</v>
      </c>
      <c r="C380">
        <v>504</v>
      </c>
      <c r="D380" t="s">
        <v>169</v>
      </c>
      <c r="E380" t="s">
        <v>170</v>
      </c>
      <c r="F380">
        <v>0</v>
      </c>
      <c r="G380" t="s">
        <v>13</v>
      </c>
      <c r="H380" t="s">
        <v>14</v>
      </c>
      <c r="I380" t="s">
        <v>15</v>
      </c>
      <c r="J380">
        <v>265839915</v>
      </c>
    </row>
    <row r="381" spans="1:10" x14ac:dyDescent="0.3">
      <c r="A381">
        <v>2019</v>
      </c>
      <c r="B381" t="s">
        <v>10</v>
      </c>
      <c r="C381">
        <v>504</v>
      </c>
      <c r="D381" t="s">
        <v>169</v>
      </c>
      <c r="E381" t="s">
        <v>170</v>
      </c>
      <c r="F381">
        <v>643</v>
      </c>
      <c r="G381" t="s">
        <v>16</v>
      </c>
      <c r="H381" t="s">
        <v>17</v>
      </c>
      <c r="I381" t="s">
        <v>15</v>
      </c>
      <c r="J381">
        <v>59020780</v>
      </c>
    </row>
    <row r="382" spans="1:10" x14ac:dyDescent="0.3">
      <c r="A382">
        <v>2019</v>
      </c>
      <c r="B382" t="s">
        <v>10</v>
      </c>
      <c r="C382">
        <v>508</v>
      </c>
      <c r="D382" t="s">
        <v>171</v>
      </c>
      <c r="E382" t="s">
        <v>172</v>
      </c>
      <c r="F382">
        <v>0</v>
      </c>
      <c r="G382" t="s">
        <v>13</v>
      </c>
      <c r="H382" t="s">
        <v>14</v>
      </c>
      <c r="I382" t="s">
        <v>15</v>
      </c>
      <c r="J382">
        <v>82269347</v>
      </c>
    </row>
    <row r="383" spans="1:10" x14ac:dyDescent="0.3">
      <c r="A383">
        <v>2019</v>
      </c>
      <c r="B383" t="s">
        <v>10</v>
      </c>
      <c r="C383">
        <v>508</v>
      </c>
      <c r="D383" t="s">
        <v>171</v>
      </c>
      <c r="E383" t="s">
        <v>172</v>
      </c>
      <c r="F383">
        <v>643</v>
      </c>
      <c r="G383" t="s">
        <v>16</v>
      </c>
      <c r="H383" t="s">
        <v>17</v>
      </c>
      <c r="I383" t="s">
        <v>15</v>
      </c>
      <c r="J383">
        <v>16525789</v>
      </c>
    </row>
    <row r="384" spans="1:10" x14ac:dyDescent="0.3">
      <c r="A384">
        <v>2019</v>
      </c>
      <c r="B384" t="s">
        <v>10</v>
      </c>
      <c r="C384">
        <v>512</v>
      </c>
      <c r="D384" t="s">
        <v>173</v>
      </c>
      <c r="E384" t="s">
        <v>174</v>
      </c>
      <c r="F384">
        <v>0</v>
      </c>
      <c r="G384" t="s">
        <v>13</v>
      </c>
      <c r="H384" t="s">
        <v>14</v>
      </c>
      <c r="I384" t="s">
        <v>15</v>
      </c>
      <c r="J384">
        <v>38337226</v>
      </c>
    </row>
    <row r="385" spans="1:10" x14ac:dyDescent="0.3">
      <c r="A385">
        <v>2019</v>
      </c>
      <c r="B385" t="s">
        <v>10</v>
      </c>
      <c r="C385">
        <v>512</v>
      </c>
      <c r="D385" t="s">
        <v>173</v>
      </c>
      <c r="E385" t="s">
        <v>174</v>
      </c>
      <c r="F385">
        <v>643</v>
      </c>
      <c r="G385" t="s">
        <v>16</v>
      </c>
      <c r="H385" t="s">
        <v>17</v>
      </c>
      <c r="I385" t="s">
        <v>15</v>
      </c>
      <c r="J385">
        <v>2316769</v>
      </c>
    </row>
    <row r="386" spans="1:10" x14ac:dyDescent="0.3">
      <c r="A386">
        <v>2019</v>
      </c>
      <c r="B386" t="s">
        <v>10</v>
      </c>
      <c r="C386">
        <v>516</v>
      </c>
      <c r="D386" t="s">
        <v>175</v>
      </c>
      <c r="E386" t="s">
        <v>176</v>
      </c>
      <c r="F386">
        <v>0</v>
      </c>
      <c r="G386" t="s">
        <v>13</v>
      </c>
      <c r="H386" t="s">
        <v>14</v>
      </c>
      <c r="I386" t="s">
        <v>15</v>
      </c>
      <c r="J386">
        <v>32186427</v>
      </c>
    </row>
    <row r="387" spans="1:10" x14ac:dyDescent="0.3">
      <c r="A387">
        <v>2019</v>
      </c>
      <c r="B387" t="s">
        <v>10</v>
      </c>
      <c r="C387">
        <v>516</v>
      </c>
      <c r="D387" t="s">
        <v>175</v>
      </c>
      <c r="E387" t="s">
        <v>176</v>
      </c>
      <c r="F387">
        <v>643</v>
      </c>
      <c r="G387" t="s">
        <v>16</v>
      </c>
      <c r="H387" t="s">
        <v>17</v>
      </c>
      <c r="I387" t="s">
        <v>15</v>
      </c>
      <c r="J387">
        <v>2635874</v>
      </c>
    </row>
    <row r="388" spans="1:10" x14ac:dyDescent="0.3">
      <c r="A388">
        <v>2019</v>
      </c>
      <c r="B388" t="s">
        <v>10</v>
      </c>
      <c r="C388">
        <v>524</v>
      </c>
      <c r="D388" t="s">
        <v>282</v>
      </c>
      <c r="E388" t="s">
        <v>283</v>
      </c>
      <c r="F388">
        <v>0</v>
      </c>
      <c r="G388" t="s">
        <v>13</v>
      </c>
      <c r="H388" t="s">
        <v>14</v>
      </c>
      <c r="I388" t="s">
        <v>15</v>
      </c>
      <c r="J388">
        <v>172807275</v>
      </c>
    </row>
    <row r="389" spans="1:10" x14ac:dyDescent="0.3">
      <c r="A389">
        <v>2019</v>
      </c>
      <c r="B389" t="s">
        <v>10</v>
      </c>
      <c r="C389">
        <v>528</v>
      </c>
      <c r="D389" t="s">
        <v>177</v>
      </c>
      <c r="E389" t="s">
        <v>178</v>
      </c>
      <c r="F389">
        <v>0</v>
      </c>
      <c r="G389" t="s">
        <v>13</v>
      </c>
      <c r="H389" t="s">
        <v>14</v>
      </c>
      <c r="I389" t="s">
        <v>15</v>
      </c>
      <c r="J389">
        <v>738864325</v>
      </c>
    </row>
    <row r="390" spans="1:10" x14ac:dyDescent="0.3">
      <c r="A390">
        <v>2019</v>
      </c>
      <c r="B390" t="s">
        <v>10</v>
      </c>
      <c r="C390">
        <v>528</v>
      </c>
      <c r="D390" t="s">
        <v>177</v>
      </c>
      <c r="E390" t="s">
        <v>178</v>
      </c>
      <c r="F390">
        <v>643</v>
      </c>
      <c r="G390" t="s">
        <v>16</v>
      </c>
      <c r="H390" t="s">
        <v>17</v>
      </c>
      <c r="I390" t="s">
        <v>15</v>
      </c>
      <c r="J390">
        <v>12256588</v>
      </c>
    </row>
    <row r="391" spans="1:10" x14ac:dyDescent="0.3">
      <c r="A391">
        <v>2019</v>
      </c>
      <c r="B391" t="s">
        <v>10</v>
      </c>
      <c r="C391">
        <v>554</v>
      </c>
      <c r="D391" t="s">
        <v>179</v>
      </c>
      <c r="E391" t="s">
        <v>180</v>
      </c>
      <c r="F391">
        <v>0</v>
      </c>
      <c r="G391" t="s">
        <v>13</v>
      </c>
      <c r="H391" t="s">
        <v>14</v>
      </c>
      <c r="I391" t="s">
        <v>15</v>
      </c>
      <c r="J391">
        <v>503430553</v>
      </c>
    </row>
    <row r="392" spans="1:10" x14ac:dyDescent="0.3">
      <c r="A392">
        <v>2019</v>
      </c>
      <c r="B392" t="s">
        <v>10</v>
      </c>
      <c r="C392">
        <v>554</v>
      </c>
      <c r="D392" t="s">
        <v>179</v>
      </c>
      <c r="E392" t="s">
        <v>180</v>
      </c>
      <c r="F392">
        <v>643</v>
      </c>
      <c r="G392" t="s">
        <v>16</v>
      </c>
      <c r="H392" t="s">
        <v>17</v>
      </c>
      <c r="I392" t="s">
        <v>15</v>
      </c>
      <c r="J392">
        <v>1786163</v>
      </c>
    </row>
    <row r="393" spans="1:10" x14ac:dyDescent="0.3">
      <c r="A393">
        <v>2019</v>
      </c>
      <c r="B393" t="s">
        <v>10</v>
      </c>
      <c r="C393">
        <v>558</v>
      </c>
      <c r="D393" t="s">
        <v>181</v>
      </c>
      <c r="E393" t="s">
        <v>182</v>
      </c>
      <c r="F393">
        <v>0</v>
      </c>
      <c r="G393" t="s">
        <v>13</v>
      </c>
      <c r="H393" t="s">
        <v>14</v>
      </c>
      <c r="I393" t="s">
        <v>15</v>
      </c>
      <c r="J393">
        <v>75312771</v>
      </c>
    </row>
    <row r="394" spans="1:10" x14ac:dyDescent="0.3">
      <c r="A394">
        <v>2019</v>
      </c>
      <c r="B394" t="s">
        <v>10</v>
      </c>
      <c r="C394">
        <v>558</v>
      </c>
      <c r="D394" t="s">
        <v>181</v>
      </c>
      <c r="E394" t="s">
        <v>182</v>
      </c>
      <c r="F394">
        <v>643</v>
      </c>
      <c r="G394" t="s">
        <v>16</v>
      </c>
      <c r="H394" t="s">
        <v>17</v>
      </c>
      <c r="I394" t="s">
        <v>15</v>
      </c>
      <c r="J394">
        <v>26555382</v>
      </c>
    </row>
    <row r="395" spans="1:10" x14ac:dyDescent="0.3">
      <c r="A395">
        <v>2019</v>
      </c>
      <c r="B395" t="s">
        <v>10</v>
      </c>
      <c r="C395">
        <v>562</v>
      </c>
      <c r="D395" t="s">
        <v>183</v>
      </c>
      <c r="E395" t="s">
        <v>184</v>
      </c>
      <c r="F395">
        <v>0</v>
      </c>
      <c r="G395" t="s">
        <v>13</v>
      </c>
      <c r="H395" t="s">
        <v>14</v>
      </c>
      <c r="I395" t="s">
        <v>15</v>
      </c>
      <c r="J395">
        <v>16655856</v>
      </c>
    </row>
    <row r="396" spans="1:10" x14ac:dyDescent="0.3">
      <c r="A396">
        <v>2019</v>
      </c>
      <c r="B396" t="s">
        <v>10</v>
      </c>
      <c r="C396">
        <v>579</v>
      </c>
      <c r="D396" t="s">
        <v>185</v>
      </c>
      <c r="E396" t="s">
        <v>186</v>
      </c>
      <c r="F396">
        <v>0</v>
      </c>
      <c r="G396" t="s">
        <v>13</v>
      </c>
      <c r="H396" t="s">
        <v>14</v>
      </c>
      <c r="I396" t="s">
        <v>15</v>
      </c>
      <c r="J396">
        <v>95601239</v>
      </c>
    </row>
    <row r="397" spans="1:10" x14ac:dyDescent="0.3">
      <c r="A397">
        <v>2019</v>
      </c>
      <c r="B397" t="s">
        <v>10</v>
      </c>
      <c r="C397">
        <v>579</v>
      </c>
      <c r="D397" t="s">
        <v>185</v>
      </c>
      <c r="E397" t="s">
        <v>186</v>
      </c>
      <c r="F397">
        <v>643</v>
      </c>
      <c r="G397" t="s">
        <v>16</v>
      </c>
      <c r="H397" t="s">
        <v>17</v>
      </c>
      <c r="I397" t="s">
        <v>15</v>
      </c>
      <c r="J397">
        <v>5472316</v>
      </c>
    </row>
    <row r="398" spans="1:10" x14ac:dyDescent="0.3">
      <c r="A398">
        <v>2019</v>
      </c>
      <c r="B398" t="s">
        <v>10</v>
      </c>
      <c r="C398">
        <v>586</v>
      </c>
      <c r="D398" t="s">
        <v>189</v>
      </c>
      <c r="E398" t="s">
        <v>190</v>
      </c>
      <c r="F398">
        <v>0</v>
      </c>
      <c r="G398" t="s">
        <v>13</v>
      </c>
      <c r="H398" t="s">
        <v>14</v>
      </c>
      <c r="I398" t="s">
        <v>15</v>
      </c>
      <c r="J398">
        <v>606032872</v>
      </c>
    </row>
    <row r="399" spans="1:10" x14ac:dyDescent="0.3">
      <c r="A399">
        <v>2019</v>
      </c>
      <c r="B399" t="s">
        <v>10</v>
      </c>
      <c r="C399">
        <v>586</v>
      </c>
      <c r="D399" t="s">
        <v>189</v>
      </c>
      <c r="E399" t="s">
        <v>190</v>
      </c>
      <c r="F399">
        <v>643</v>
      </c>
      <c r="G399" t="s">
        <v>16</v>
      </c>
      <c r="H399" t="s">
        <v>17</v>
      </c>
      <c r="I399" t="s">
        <v>15</v>
      </c>
      <c r="J399">
        <v>1218740</v>
      </c>
    </row>
    <row r="400" spans="1:10" x14ac:dyDescent="0.3">
      <c r="A400">
        <v>2019</v>
      </c>
      <c r="B400" t="s">
        <v>10</v>
      </c>
      <c r="C400">
        <v>591</v>
      </c>
      <c r="D400" t="s">
        <v>191</v>
      </c>
      <c r="E400" t="s">
        <v>192</v>
      </c>
      <c r="F400">
        <v>0</v>
      </c>
      <c r="G400" t="s">
        <v>13</v>
      </c>
      <c r="H400" t="s">
        <v>14</v>
      </c>
      <c r="I400" t="s">
        <v>15</v>
      </c>
      <c r="J400">
        <v>91701762</v>
      </c>
    </row>
    <row r="401" spans="1:10" x14ac:dyDescent="0.3">
      <c r="A401">
        <v>2019</v>
      </c>
      <c r="B401" t="s">
        <v>10</v>
      </c>
      <c r="C401">
        <v>591</v>
      </c>
      <c r="D401" t="s">
        <v>191</v>
      </c>
      <c r="E401" t="s">
        <v>192</v>
      </c>
      <c r="F401">
        <v>643</v>
      </c>
      <c r="G401" t="s">
        <v>16</v>
      </c>
      <c r="H401" t="s">
        <v>17</v>
      </c>
      <c r="I401" t="s">
        <v>15</v>
      </c>
      <c r="J401">
        <v>12222356</v>
      </c>
    </row>
    <row r="402" spans="1:10" x14ac:dyDescent="0.3">
      <c r="A402">
        <v>2019</v>
      </c>
      <c r="B402" t="s">
        <v>10</v>
      </c>
      <c r="C402">
        <v>600</v>
      </c>
      <c r="D402" t="s">
        <v>193</v>
      </c>
      <c r="E402" t="s">
        <v>194</v>
      </c>
      <c r="F402">
        <v>0</v>
      </c>
      <c r="G402" t="s">
        <v>13</v>
      </c>
      <c r="H402" t="s">
        <v>14</v>
      </c>
      <c r="I402" t="s">
        <v>15</v>
      </c>
      <c r="J402">
        <v>447915097</v>
      </c>
    </row>
    <row r="403" spans="1:10" x14ac:dyDescent="0.3">
      <c r="A403">
        <v>2019</v>
      </c>
      <c r="B403" t="s">
        <v>10</v>
      </c>
      <c r="C403">
        <v>600</v>
      </c>
      <c r="D403" t="s">
        <v>193</v>
      </c>
      <c r="E403" t="s">
        <v>194</v>
      </c>
      <c r="F403">
        <v>643</v>
      </c>
      <c r="G403" t="s">
        <v>16</v>
      </c>
      <c r="H403" t="s">
        <v>17</v>
      </c>
      <c r="I403" t="s">
        <v>15</v>
      </c>
      <c r="J403">
        <v>62477382</v>
      </c>
    </row>
    <row r="404" spans="1:10" x14ac:dyDescent="0.3">
      <c r="A404">
        <v>2019</v>
      </c>
      <c r="B404" t="s">
        <v>10</v>
      </c>
      <c r="C404">
        <v>604</v>
      </c>
      <c r="D404" t="s">
        <v>195</v>
      </c>
      <c r="E404" t="s">
        <v>196</v>
      </c>
      <c r="F404">
        <v>0</v>
      </c>
      <c r="G404" t="s">
        <v>13</v>
      </c>
      <c r="H404" t="s">
        <v>14</v>
      </c>
      <c r="I404" t="s">
        <v>15</v>
      </c>
      <c r="J404">
        <v>578207503</v>
      </c>
    </row>
    <row r="405" spans="1:10" x14ac:dyDescent="0.3">
      <c r="A405">
        <v>2019</v>
      </c>
      <c r="B405" t="s">
        <v>10</v>
      </c>
      <c r="C405">
        <v>604</v>
      </c>
      <c r="D405" t="s">
        <v>195</v>
      </c>
      <c r="E405" t="s">
        <v>196</v>
      </c>
      <c r="F405">
        <v>643</v>
      </c>
      <c r="G405" t="s">
        <v>16</v>
      </c>
      <c r="H405" t="s">
        <v>17</v>
      </c>
      <c r="I405" t="s">
        <v>15</v>
      </c>
      <c r="J405">
        <v>261803737</v>
      </c>
    </row>
    <row r="406" spans="1:10" x14ac:dyDescent="0.3">
      <c r="A406">
        <v>2019</v>
      </c>
      <c r="B406" t="s">
        <v>10</v>
      </c>
      <c r="C406">
        <v>608</v>
      </c>
      <c r="D406" t="s">
        <v>284</v>
      </c>
      <c r="E406" t="s">
        <v>285</v>
      </c>
      <c r="F406">
        <v>0</v>
      </c>
      <c r="G406" t="s">
        <v>13</v>
      </c>
      <c r="H406" t="s">
        <v>14</v>
      </c>
      <c r="I406" t="s">
        <v>15</v>
      </c>
      <c r="J406">
        <v>709827999</v>
      </c>
    </row>
    <row r="407" spans="1:10" x14ac:dyDescent="0.3">
      <c r="A407">
        <v>2019</v>
      </c>
      <c r="B407" t="s">
        <v>10</v>
      </c>
      <c r="C407">
        <v>608</v>
      </c>
      <c r="D407" t="s">
        <v>284</v>
      </c>
      <c r="E407" t="s">
        <v>285</v>
      </c>
      <c r="F407">
        <v>643</v>
      </c>
      <c r="G407" t="s">
        <v>16</v>
      </c>
      <c r="H407" t="s">
        <v>17</v>
      </c>
      <c r="I407" t="s">
        <v>15</v>
      </c>
      <c r="J407">
        <v>1603360</v>
      </c>
    </row>
    <row r="408" spans="1:10" x14ac:dyDescent="0.3">
      <c r="A408">
        <v>2019</v>
      </c>
      <c r="B408" t="s">
        <v>10</v>
      </c>
      <c r="C408">
        <v>616</v>
      </c>
      <c r="D408" t="s">
        <v>197</v>
      </c>
      <c r="E408" t="s">
        <v>198</v>
      </c>
      <c r="F408">
        <v>0</v>
      </c>
      <c r="G408" t="s">
        <v>13</v>
      </c>
      <c r="H408" t="s">
        <v>14</v>
      </c>
      <c r="I408" t="s">
        <v>15</v>
      </c>
      <c r="J408">
        <v>1001574988</v>
      </c>
    </row>
    <row r="409" spans="1:10" x14ac:dyDescent="0.3">
      <c r="A409">
        <v>2019</v>
      </c>
      <c r="B409" t="s">
        <v>10</v>
      </c>
      <c r="C409">
        <v>616</v>
      </c>
      <c r="D409" t="s">
        <v>197</v>
      </c>
      <c r="E409" t="s">
        <v>198</v>
      </c>
      <c r="F409">
        <v>643</v>
      </c>
      <c r="G409" t="s">
        <v>16</v>
      </c>
      <c r="H409" t="s">
        <v>17</v>
      </c>
      <c r="I409" t="s">
        <v>15</v>
      </c>
      <c r="J409">
        <v>327869327</v>
      </c>
    </row>
    <row r="410" spans="1:10" x14ac:dyDescent="0.3">
      <c r="A410">
        <v>2019</v>
      </c>
      <c r="B410" t="s">
        <v>10</v>
      </c>
      <c r="C410">
        <v>620</v>
      </c>
      <c r="D410" t="s">
        <v>199</v>
      </c>
      <c r="E410" t="s">
        <v>200</v>
      </c>
      <c r="F410">
        <v>0</v>
      </c>
      <c r="G410" t="s">
        <v>13</v>
      </c>
      <c r="H410" t="s">
        <v>14</v>
      </c>
      <c r="I410" t="s">
        <v>15</v>
      </c>
      <c r="J410">
        <v>239167642</v>
      </c>
    </row>
    <row r="411" spans="1:10" x14ac:dyDescent="0.3">
      <c r="A411">
        <v>2019</v>
      </c>
      <c r="B411" t="s">
        <v>10</v>
      </c>
      <c r="C411">
        <v>620</v>
      </c>
      <c r="D411" t="s">
        <v>199</v>
      </c>
      <c r="E411" t="s">
        <v>200</v>
      </c>
      <c r="F411">
        <v>643</v>
      </c>
      <c r="G411" t="s">
        <v>16</v>
      </c>
      <c r="H411" t="s">
        <v>17</v>
      </c>
      <c r="I411" t="s">
        <v>15</v>
      </c>
      <c r="J411">
        <v>5772535</v>
      </c>
    </row>
    <row r="412" spans="1:10" x14ac:dyDescent="0.3">
      <c r="A412">
        <v>2019</v>
      </c>
      <c r="B412" t="s">
        <v>10</v>
      </c>
      <c r="C412">
        <v>642</v>
      </c>
      <c r="D412" t="s">
        <v>201</v>
      </c>
      <c r="E412" t="s">
        <v>202</v>
      </c>
      <c r="F412">
        <v>0</v>
      </c>
      <c r="G412" t="s">
        <v>13</v>
      </c>
      <c r="H412" t="s">
        <v>14</v>
      </c>
      <c r="I412" t="s">
        <v>15</v>
      </c>
      <c r="J412">
        <v>682907084</v>
      </c>
    </row>
    <row r="413" spans="1:10" x14ac:dyDescent="0.3">
      <c r="A413">
        <v>2019</v>
      </c>
      <c r="B413" t="s">
        <v>10</v>
      </c>
      <c r="C413">
        <v>642</v>
      </c>
      <c r="D413" t="s">
        <v>201</v>
      </c>
      <c r="E413" t="s">
        <v>202</v>
      </c>
      <c r="F413">
        <v>643</v>
      </c>
      <c r="G413" t="s">
        <v>16</v>
      </c>
      <c r="H413" t="s">
        <v>17</v>
      </c>
      <c r="I413" t="s">
        <v>15</v>
      </c>
      <c r="J413">
        <v>94091893</v>
      </c>
    </row>
    <row r="414" spans="1:10" x14ac:dyDescent="0.3">
      <c r="A414">
        <v>2019</v>
      </c>
      <c r="B414" t="s">
        <v>10</v>
      </c>
      <c r="C414">
        <v>643</v>
      </c>
      <c r="D414" t="s">
        <v>16</v>
      </c>
      <c r="E414" t="s">
        <v>17</v>
      </c>
      <c r="F414">
        <v>0</v>
      </c>
      <c r="G414" t="s">
        <v>13</v>
      </c>
      <c r="H414" t="s">
        <v>14</v>
      </c>
      <c r="I414" t="s">
        <v>15</v>
      </c>
      <c r="J414">
        <v>137253637</v>
      </c>
    </row>
    <row r="415" spans="1:10" x14ac:dyDescent="0.3">
      <c r="A415">
        <v>2019</v>
      </c>
      <c r="B415" t="s">
        <v>10</v>
      </c>
      <c r="C415">
        <v>646</v>
      </c>
      <c r="D415" t="s">
        <v>203</v>
      </c>
      <c r="E415" t="s">
        <v>204</v>
      </c>
      <c r="F415">
        <v>0</v>
      </c>
      <c r="G415" t="s">
        <v>13</v>
      </c>
      <c r="H415" t="s">
        <v>14</v>
      </c>
      <c r="I415" t="s">
        <v>15</v>
      </c>
      <c r="J415">
        <v>49602330</v>
      </c>
    </row>
    <row r="416" spans="1:10" x14ac:dyDescent="0.3">
      <c r="A416">
        <v>2019</v>
      </c>
      <c r="B416" t="s">
        <v>10</v>
      </c>
      <c r="C416">
        <v>646</v>
      </c>
      <c r="D416" t="s">
        <v>203</v>
      </c>
      <c r="E416" t="s">
        <v>204</v>
      </c>
      <c r="F416">
        <v>643</v>
      </c>
      <c r="G416" t="s">
        <v>16</v>
      </c>
      <c r="H416" t="s">
        <v>17</v>
      </c>
      <c r="I416" t="s">
        <v>15</v>
      </c>
      <c r="J416">
        <v>10049578</v>
      </c>
    </row>
    <row r="417" spans="1:10" x14ac:dyDescent="0.3">
      <c r="A417">
        <v>2019</v>
      </c>
      <c r="B417" t="s">
        <v>10</v>
      </c>
      <c r="C417">
        <v>686</v>
      </c>
      <c r="D417" t="s">
        <v>286</v>
      </c>
      <c r="E417" t="s">
        <v>287</v>
      </c>
      <c r="F417">
        <v>0</v>
      </c>
      <c r="G417" t="s">
        <v>13</v>
      </c>
      <c r="H417" t="s">
        <v>14</v>
      </c>
      <c r="I417" t="s">
        <v>15</v>
      </c>
      <c r="J417">
        <v>57354003</v>
      </c>
    </row>
    <row r="418" spans="1:10" x14ac:dyDescent="0.3">
      <c r="A418">
        <v>2019</v>
      </c>
      <c r="B418" t="s">
        <v>10</v>
      </c>
      <c r="C418">
        <v>686</v>
      </c>
      <c r="D418" t="s">
        <v>286</v>
      </c>
      <c r="E418" t="s">
        <v>287</v>
      </c>
      <c r="F418">
        <v>643</v>
      </c>
      <c r="G418" t="s">
        <v>16</v>
      </c>
      <c r="H418" t="s">
        <v>17</v>
      </c>
      <c r="I418" t="s">
        <v>15</v>
      </c>
      <c r="J418">
        <v>17638926</v>
      </c>
    </row>
    <row r="419" spans="1:10" x14ac:dyDescent="0.3">
      <c r="A419">
        <v>2019</v>
      </c>
      <c r="B419" t="s">
        <v>10</v>
      </c>
      <c r="C419">
        <v>688</v>
      </c>
      <c r="D419" t="s">
        <v>205</v>
      </c>
      <c r="E419" t="s">
        <v>206</v>
      </c>
      <c r="F419">
        <v>0</v>
      </c>
      <c r="G419" t="s">
        <v>13</v>
      </c>
      <c r="H419" t="s">
        <v>14</v>
      </c>
      <c r="I419" t="s">
        <v>15</v>
      </c>
      <c r="J419">
        <v>229965352</v>
      </c>
    </row>
    <row r="420" spans="1:10" x14ac:dyDescent="0.3">
      <c r="A420">
        <v>2019</v>
      </c>
      <c r="B420" t="s">
        <v>10</v>
      </c>
      <c r="C420">
        <v>688</v>
      </c>
      <c r="D420" t="s">
        <v>205</v>
      </c>
      <c r="E420" t="s">
        <v>206</v>
      </c>
      <c r="F420">
        <v>643</v>
      </c>
      <c r="G420" t="s">
        <v>16</v>
      </c>
      <c r="H420" t="s">
        <v>17</v>
      </c>
      <c r="I420" t="s">
        <v>15</v>
      </c>
      <c r="J420">
        <v>121721820</v>
      </c>
    </row>
    <row r="421" spans="1:10" x14ac:dyDescent="0.3">
      <c r="A421">
        <v>2019</v>
      </c>
      <c r="B421" t="s">
        <v>10</v>
      </c>
      <c r="C421">
        <v>690</v>
      </c>
      <c r="D421" t="s">
        <v>207</v>
      </c>
      <c r="E421" t="s">
        <v>208</v>
      </c>
      <c r="F421">
        <v>0</v>
      </c>
      <c r="G421" t="s">
        <v>13</v>
      </c>
      <c r="H421" t="s">
        <v>14</v>
      </c>
      <c r="I421" t="s">
        <v>15</v>
      </c>
      <c r="J421">
        <v>328156</v>
      </c>
    </row>
    <row r="422" spans="1:10" x14ac:dyDescent="0.3">
      <c r="A422">
        <v>2019</v>
      </c>
      <c r="B422" t="s">
        <v>10</v>
      </c>
      <c r="C422">
        <v>699</v>
      </c>
      <c r="D422" t="s">
        <v>209</v>
      </c>
      <c r="E422" t="s">
        <v>210</v>
      </c>
      <c r="F422">
        <v>0</v>
      </c>
      <c r="G422" t="s">
        <v>13</v>
      </c>
      <c r="H422" t="s">
        <v>14</v>
      </c>
      <c r="I422" t="s">
        <v>15</v>
      </c>
      <c r="J422">
        <v>7190726032</v>
      </c>
    </row>
    <row r="423" spans="1:10" x14ac:dyDescent="0.3">
      <c r="A423">
        <v>2019</v>
      </c>
      <c r="B423" t="s">
        <v>10</v>
      </c>
      <c r="C423">
        <v>699</v>
      </c>
      <c r="D423" t="s">
        <v>209</v>
      </c>
      <c r="E423" t="s">
        <v>210</v>
      </c>
      <c r="F423">
        <v>643</v>
      </c>
      <c r="G423" t="s">
        <v>16</v>
      </c>
      <c r="H423" t="s">
        <v>17</v>
      </c>
      <c r="I423" t="s">
        <v>15</v>
      </c>
      <c r="J423">
        <v>456587410</v>
      </c>
    </row>
    <row r="424" spans="1:10" x14ac:dyDescent="0.3">
      <c r="A424">
        <v>2019</v>
      </c>
      <c r="B424" t="s">
        <v>10</v>
      </c>
      <c r="C424">
        <v>702</v>
      </c>
      <c r="D424" t="s">
        <v>211</v>
      </c>
      <c r="E424" t="s">
        <v>212</v>
      </c>
      <c r="F424">
        <v>0</v>
      </c>
      <c r="G424" t="s">
        <v>13</v>
      </c>
      <c r="H424" t="s">
        <v>14</v>
      </c>
      <c r="I424" t="s">
        <v>15</v>
      </c>
      <c r="J424">
        <v>18976480</v>
      </c>
    </row>
    <row r="425" spans="1:10" x14ac:dyDescent="0.3">
      <c r="A425">
        <v>2019</v>
      </c>
      <c r="B425" t="s">
        <v>10</v>
      </c>
      <c r="C425">
        <v>702</v>
      </c>
      <c r="D425" t="s">
        <v>211</v>
      </c>
      <c r="E425" t="s">
        <v>212</v>
      </c>
      <c r="F425">
        <v>643</v>
      </c>
      <c r="G425" t="s">
        <v>16</v>
      </c>
      <c r="H425" t="s">
        <v>17</v>
      </c>
      <c r="I425" t="s">
        <v>15</v>
      </c>
      <c r="J425">
        <v>2</v>
      </c>
    </row>
    <row r="426" spans="1:10" x14ac:dyDescent="0.3">
      <c r="A426">
        <v>2019</v>
      </c>
      <c r="B426" t="s">
        <v>10</v>
      </c>
      <c r="C426">
        <v>703</v>
      </c>
      <c r="D426" t="s">
        <v>213</v>
      </c>
      <c r="E426" t="s">
        <v>214</v>
      </c>
      <c r="F426">
        <v>0</v>
      </c>
      <c r="G426" t="s">
        <v>13</v>
      </c>
      <c r="H426" t="s">
        <v>14</v>
      </c>
      <c r="I426" t="s">
        <v>15</v>
      </c>
      <c r="J426">
        <v>163884347</v>
      </c>
    </row>
    <row r="427" spans="1:10" x14ac:dyDescent="0.3">
      <c r="A427">
        <v>2019</v>
      </c>
      <c r="B427" t="s">
        <v>10</v>
      </c>
      <c r="C427">
        <v>703</v>
      </c>
      <c r="D427" t="s">
        <v>213</v>
      </c>
      <c r="E427" t="s">
        <v>214</v>
      </c>
      <c r="F427">
        <v>643</v>
      </c>
      <c r="G427" t="s">
        <v>16</v>
      </c>
      <c r="H427" t="s">
        <v>17</v>
      </c>
      <c r="I427" t="s">
        <v>15</v>
      </c>
      <c r="J427">
        <v>9305111</v>
      </c>
    </row>
    <row r="428" spans="1:10" x14ac:dyDescent="0.3">
      <c r="A428">
        <v>2019</v>
      </c>
      <c r="B428" t="s">
        <v>10</v>
      </c>
      <c r="C428">
        <v>704</v>
      </c>
      <c r="D428" t="s">
        <v>215</v>
      </c>
      <c r="E428" t="s">
        <v>216</v>
      </c>
      <c r="F428">
        <v>0</v>
      </c>
      <c r="G428" t="s">
        <v>13</v>
      </c>
      <c r="H428" t="s">
        <v>14</v>
      </c>
      <c r="I428" t="s">
        <v>15</v>
      </c>
      <c r="J428">
        <v>1021252615</v>
      </c>
    </row>
    <row r="429" spans="1:10" x14ac:dyDescent="0.3">
      <c r="A429">
        <v>2019</v>
      </c>
      <c r="B429" t="s">
        <v>10</v>
      </c>
      <c r="C429">
        <v>704</v>
      </c>
      <c r="D429" t="s">
        <v>215</v>
      </c>
      <c r="E429" t="s">
        <v>216</v>
      </c>
      <c r="F429">
        <v>643</v>
      </c>
      <c r="G429" t="s">
        <v>16</v>
      </c>
      <c r="H429" t="s">
        <v>17</v>
      </c>
      <c r="I429" t="s">
        <v>15</v>
      </c>
      <c r="J429">
        <v>98657944</v>
      </c>
    </row>
    <row r="430" spans="1:10" x14ac:dyDescent="0.3">
      <c r="A430">
        <v>2019</v>
      </c>
      <c r="B430" t="s">
        <v>10</v>
      </c>
      <c r="C430">
        <v>705</v>
      </c>
      <c r="D430" t="s">
        <v>217</v>
      </c>
      <c r="E430" t="s">
        <v>218</v>
      </c>
      <c r="F430">
        <v>0</v>
      </c>
      <c r="G430" t="s">
        <v>13</v>
      </c>
      <c r="H430" t="s">
        <v>14</v>
      </c>
      <c r="I430" t="s">
        <v>15</v>
      </c>
      <c r="J430">
        <v>58501916</v>
      </c>
    </row>
    <row r="431" spans="1:10" x14ac:dyDescent="0.3">
      <c r="A431">
        <v>2019</v>
      </c>
      <c r="B431" t="s">
        <v>10</v>
      </c>
      <c r="C431">
        <v>705</v>
      </c>
      <c r="D431" t="s">
        <v>217</v>
      </c>
      <c r="E431" t="s">
        <v>218</v>
      </c>
      <c r="F431">
        <v>643</v>
      </c>
      <c r="G431" t="s">
        <v>16</v>
      </c>
      <c r="H431" t="s">
        <v>17</v>
      </c>
      <c r="I431" t="s">
        <v>15</v>
      </c>
      <c r="J431">
        <v>6035324</v>
      </c>
    </row>
    <row r="432" spans="1:10" x14ac:dyDescent="0.3">
      <c r="A432">
        <v>2019</v>
      </c>
      <c r="B432" t="s">
        <v>10</v>
      </c>
      <c r="C432">
        <v>710</v>
      </c>
      <c r="D432" t="s">
        <v>219</v>
      </c>
      <c r="E432" t="s">
        <v>220</v>
      </c>
      <c r="F432">
        <v>0</v>
      </c>
      <c r="G432" t="s">
        <v>13</v>
      </c>
      <c r="H432" t="s">
        <v>14</v>
      </c>
      <c r="I432" t="s">
        <v>15</v>
      </c>
      <c r="J432">
        <v>572144344</v>
      </c>
    </row>
    <row r="433" spans="1:10" x14ac:dyDescent="0.3">
      <c r="A433">
        <v>2019</v>
      </c>
      <c r="B433" t="s">
        <v>10</v>
      </c>
      <c r="C433">
        <v>710</v>
      </c>
      <c r="D433" t="s">
        <v>219</v>
      </c>
      <c r="E433" t="s">
        <v>220</v>
      </c>
      <c r="F433">
        <v>643</v>
      </c>
      <c r="G433" t="s">
        <v>16</v>
      </c>
      <c r="H433" t="s">
        <v>17</v>
      </c>
      <c r="I433" t="s">
        <v>15</v>
      </c>
      <c r="J433">
        <v>70233717</v>
      </c>
    </row>
    <row r="434" spans="1:10" x14ac:dyDescent="0.3">
      <c r="A434">
        <v>2019</v>
      </c>
      <c r="B434" t="s">
        <v>10</v>
      </c>
      <c r="C434">
        <v>716</v>
      </c>
      <c r="D434" t="s">
        <v>221</v>
      </c>
      <c r="E434" t="s">
        <v>222</v>
      </c>
      <c r="F434">
        <v>0</v>
      </c>
      <c r="G434" t="s">
        <v>13</v>
      </c>
      <c r="H434" t="s">
        <v>14</v>
      </c>
      <c r="I434" t="s">
        <v>15</v>
      </c>
      <c r="J434">
        <v>197744839</v>
      </c>
    </row>
    <row r="435" spans="1:10" x14ac:dyDescent="0.3">
      <c r="A435">
        <v>2019</v>
      </c>
      <c r="B435" t="s">
        <v>10</v>
      </c>
      <c r="C435">
        <v>716</v>
      </c>
      <c r="D435" t="s">
        <v>221</v>
      </c>
      <c r="E435" t="s">
        <v>222</v>
      </c>
      <c r="F435">
        <v>643</v>
      </c>
      <c r="G435" t="s">
        <v>16</v>
      </c>
      <c r="H435" t="s">
        <v>17</v>
      </c>
      <c r="I435" t="s">
        <v>15</v>
      </c>
      <c r="J435">
        <v>25784965</v>
      </c>
    </row>
    <row r="436" spans="1:10" x14ac:dyDescent="0.3">
      <c r="A436">
        <v>2019</v>
      </c>
      <c r="B436" t="s">
        <v>10</v>
      </c>
      <c r="C436">
        <v>724</v>
      </c>
      <c r="D436" t="s">
        <v>223</v>
      </c>
      <c r="E436" t="s">
        <v>224</v>
      </c>
      <c r="F436">
        <v>0</v>
      </c>
      <c r="G436" t="s">
        <v>13</v>
      </c>
      <c r="H436" t="s">
        <v>14</v>
      </c>
      <c r="I436" t="s">
        <v>15</v>
      </c>
      <c r="J436">
        <v>1120169559</v>
      </c>
    </row>
    <row r="437" spans="1:10" x14ac:dyDescent="0.3">
      <c r="A437">
        <v>2019</v>
      </c>
      <c r="B437" t="s">
        <v>10</v>
      </c>
      <c r="C437">
        <v>724</v>
      </c>
      <c r="D437" t="s">
        <v>223</v>
      </c>
      <c r="E437" t="s">
        <v>224</v>
      </c>
      <c r="F437">
        <v>643</v>
      </c>
      <c r="G437" t="s">
        <v>16</v>
      </c>
      <c r="H437" t="s">
        <v>17</v>
      </c>
      <c r="I437" t="s">
        <v>15</v>
      </c>
      <c r="J437">
        <v>90642851</v>
      </c>
    </row>
    <row r="438" spans="1:10" x14ac:dyDescent="0.3">
      <c r="A438">
        <v>2019</v>
      </c>
      <c r="B438" t="s">
        <v>10</v>
      </c>
      <c r="C438">
        <v>748</v>
      </c>
      <c r="D438" t="s">
        <v>227</v>
      </c>
      <c r="E438" t="s">
        <v>228</v>
      </c>
      <c r="F438">
        <v>0</v>
      </c>
      <c r="G438" t="s">
        <v>13</v>
      </c>
      <c r="H438" t="s">
        <v>14</v>
      </c>
      <c r="I438" t="s">
        <v>15</v>
      </c>
      <c r="J438">
        <v>22069525</v>
      </c>
    </row>
    <row r="439" spans="1:10" x14ac:dyDescent="0.3">
      <c r="A439">
        <v>2019</v>
      </c>
      <c r="B439" t="s">
        <v>10</v>
      </c>
      <c r="C439">
        <v>752</v>
      </c>
      <c r="D439" t="s">
        <v>229</v>
      </c>
      <c r="E439" t="s">
        <v>230</v>
      </c>
      <c r="F439">
        <v>0</v>
      </c>
      <c r="G439" t="s">
        <v>13</v>
      </c>
      <c r="H439" t="s">
        <v>14</v>
      </c>
      <c r="I439" t="s">
        <v>15</v>
      </c>
      <c r="J439">
        <v>310651687</v>
      </c>
    </row>
    <row r="440" spans="1:10" x14ac:dyDescent="0.3">
      <c r="A440">
        <v>2019</v>
      </c>
      <c r="B440" t="s">
        <v>10</v>
      </c>
      <c r="C440">
        <v>752</v>
      </c>
      <c r="D440" t="s">
        <v>229</v>
      </c>
      <c r="E440" t="s">
        <v>230</v>
      </c>
      <c r="F440">
        <v>643</v>
      </c>
      <c r="G440" t="s">
        <v>16</v>
      </c>
      <c r="H440" t="s">
        <v>17</v>
      </c>
      <c r="I440" t="s">
        <v>15</v>
      </c>
      <c r="J440">
        <v>47346319</v>
      </c>
    </row>
    <row r="441" spans="1:10" x14ac:dyDescent="0.3">
      <c r="A441">
        <v>2019</v>
      </c>
      <c r="B441" t="s">
        <v>10</v>
      </c>
      <c r="C441">
        <v>757</v>
      </c>
      <c r="D441" t="s">
        <v>231</v>
      </c>
      <c r="E441" t="s">
        <v>232</v>
      </c>
      <c r="F441">
        <v>0</v>
      </c>
      <c r="G441" t="s">
        <v>13</v>
      </c>
      <c r="H441" t="s">
        <v>14</v>
      </c>
      <c r="I441" t="s">
        <v>15</v>
      </c>
      <c r="J441">
        <v>130275750</v>
      </c>
    </row>
    <row r="442" spans="1:10" x14ac:dyDescent="0.3">
      <c r="A442">
        <v>2019</v>
      </c>
      <c r="B442" t="s">
        <v>10</v>
      </c>
      <c r="C442">
        <v>757</v>
      </c>
      <c r="D442" t="s">
        <v>231</v>
      </c>
      <c r="E442" t="s">
        <v>232</v>
      </c>
      <c r="F442">
        <v>643</v>
      </c>
      <c r="G442" t="s">
        <v>16</v>
      </c>
      <c r="H442" t="s">
        <v>17</v>
      </c>
      <c r="I442" t="s">
        <v>15</v>
      </c>
      <c r="J442">
        <v>6039408</v>
      </c>
    </row>
    <row r="443" spans="1:10" x14ac:dyDescent="0.3">
      <c r="A443">
        <v>2019</v>
      </c>
      <c r="B443" t="s">
        <v>10</v>
      </c>
      <c r="C443">
        <v>764</v>
      </c>
      <c r="D443" t="s">
        <v>233</v>
      </c>
      <c r="E443" t="s">
        <v>234</v>
      </c>
      <c r="F443">
        <v>0</v>
      </c>
      <c r="G443" t="s">
        <v>13</v>
      </c>
      <c r="H443" t="s">
        <v>14</v>
      </c>
      <c r="I443" t="s">
        <v>15</v>
      </c>
      <c r="J443">
        <v>1563681871</v>
      </c>
    </row>
    <row r="444" spans="1:10" x14ac:dyDescent="0.3">
      <c r="A444">
        <v>2019</v>
      </c>
      <c r="B444" t="s">
        <v>10</v>
      </c>
      <c r="C444">
        <v>764</v>
      </c>
      <c r="D444" t="s">
        <v>233</v>
      </c>
      <c r="E444" t="s">
        <v>234</v>
      </c>
      <c r="F444">
        <v>643</v>
      </c>
      <c r="G444" t="s">
        <v>16</v>
      </c>
      <c r="H444" t="s">
        <v>17</v>
      </c>
      <c r="I444" t="s">
        <v>15</v>
      </c>
      <c r="J444">
        <v>197701579</v>
      </c>
    </row>
    <row r="445" spans="1:10" x14ac:dyDescent="0.3">
      <c r="A445">
        <v>2019</v>
      </c>
      <c r="B445" t="s">
        <v>10</v>
      </c>
      <c r="C445">
        <v>768</v>
      </c>
      <c r="D445" t="s">
        <v>235</v>
      </c>
      <c r="E445" t="s">
        <v>236</v>
      </c>
      <c r="F445">
        <v>0</v>
      </c>
      <c r="G445" t="s">
        <v>13</v>
      </c>
      <c r="H445" t="s">
        <v>14</v>
      </c>
      <c r="I445" t="s">
        <v>15</v>
      </c>
      <c r="J445">
        <v>18425450</v>
      </c>
    </row>
    <row r="446" spans="1:10" x14ac:dyDescent="0.3">
      <c r="A446">
        <v>2019</v>
      </c>
      <c r="B446" t="s">
        <v>10</v>
      </c>
      <c r="C446">
        <v>784</v>
      </c>
      <c r="D446" t="s">
        <v>237</v>
      </c>
      <c r="E446" t="s">
        <v>238</v>
      </c>
      <c r="F446">
        <v>0</v>
      </c>
      <c r="G446" t="s">
        <v>13</v>
      </c>
      <c r="H446" t="s">
        <v>14</v>
      </c>
      <c r="I446" t="s">
        <v>15</v>
      </c>
      <c r="J446">
        <v>83867969</v>
      </c>
    </row>
    <row r="447" spans="1:10" x14ac:dyDescent="0.3">
      <c r="A447">
        <v>2019</v>
      </c>
      <c r="B447" t="s">
        <v>10</v>
      </c>
      <c r="C447">
        <v>784</v>
      </c>
      <c r="D447" t="s">
        <v>237</v>
      </c>
      <c r="E447" t="s">
        <v>238</v>
      </c>
      <c r="F447">
        <v>643</v>
      </c>
      <c r="G447" t="s">
        <v>16</v>
      </c>
      <c r="H447" t="s">
        <v>17</v>
      </c>
      <c r="I447" t="s">
        <v>15</v>
      </c>
      <c r="J447">
        <v>1826555</v>
      </c>
    </row>
    <row r="448" spans="1:10" x14ac:dyDescent="0.3">
      <c r="A448">
        <v>2019</v>
      </c>
      <c r="B448" t="s">
        <v>10</v>
      </c>
      <c r="C448">
        <v>788</v>
      </c>
      <c r="D448" t="s">
        <v>239</v>
      </c>
      <c r="E448" t="s">
        <v>240</v>
      </c>
      <c r="F448">
        <v>0</v>
      </c>
      <c r="G448" t="s">
        <v>13</v>
      </c>
      <c r="H448" t="s">
        <v>14</v>
      </c>
      <c r="I448" t="s">
        <v>15</v>
      </c>
      <c r="J448">
        <v>23516887</v>
      </c>
    </row>
    <row r="449" spans="1:10" x14ac:dyDescent="0.3">
      <c r="A449">
        <v>2019</v>
      </c>
      <c r="B449" t="s">
        <v>10</v>
      </c>
      <c r="C449">
        <v>788</v>
      </c>
      <c r="D449" t="s">
        <v>239</v>
      </c>
      <c r="E449" t="s">
        <v>240</v>
      </c>
      <c r="F449">
        <v>643</v>
      </c>
      <c r="G449" t="s">
        <v>16</v>
      </c>
      <c r="H449" t="s">
        <v>17</v>
      </c>
      <c r="I449" t="s">
        <v>15</v>
      </c>
      <c r="J449">
        <v>967809</v>
      </c>
    </row>
    <row r="450" spans="1:10" x14ac:dyDescent="0.3">
      <c r="A450">
        <v>2019</v>
      </c>
      <c r="B450" t="s">
        <v>10</v>
      </c>
      <c r="C450">
        <v>792</v>
      </c>
      <c r="D450" t="s">
        <v>241</v>
      </c>
      <c r="E450" t="s">
        <v>242</v>
      </c>
      <c r="F450">
        <v>0</v>
      </c>
      <c r="G450" t="s">
        <v>13</v>
      </c>
      <c r="H450" t="s">
        <v>14</v>
      </c>
      <c r="I450" t="s">
        <v>15</v>
      </c>
      <c r="J450">
        <v>1421802406</v>
      </c>
    </row>
    <row r="451" spans="1:10" x14ac:dyDescent="0.3">
      <c r="A451">
        <v>2019</v>
      </c>
      <c r="B451" t="s">
        <v>10</v>
      </c>
      <c r="C451">
        <v>792</v>
      </c>
      <c r="D451" t="s">
        <v>241</v>
      </c>
      <c r="E451" t="s">
        <v>242</v>
      </c>
      <c r="F451">
        <v>643</v>
      </c>
      <c r="G451" t="s">
        <v>16</v>
      </c>
      <c r="H451" t="s">
        <v>17</v>
      </c>
      <c r="I451" t="s">
        <v>15</v>
      </c>
      <c r="J451">
        <v>167149205</v>
      </c>
    </row>
    <row r="452" spans="1:10" x14ac:dyDescent="0.3">
      <c r="A452">
        <v>2019</v>
      </c>
      <c r="B452" t="s">
        <v>10</v>
      </c>
      <c r="C452">
        <v>800</v>
      </c>
      <c r="D452" t="s">
        <v>243</v>
      </c>
      <c r="E452" t="s">
        <v>244</v>
      </c>
      <c r="F452">
        <v>0</v>
      </c>
      <c r="G452" t="s">
        <v>13</v>
      </c>
      <c r="H452" t="s">
        <v>14</v>
      </c>
      <c r="I452" t="s">
        <v>15</v>
      </c>
      <c r="J452">
        <v>40634825</v>
      </c>
    </row>
    <row r="453" spans="1:10" x14ac:dyDescent="0.3">
      <c r="A453">
        <v>2019</v>
      </c>
      <c r="B453" t="s">
        <v>10</v>
      </c>
      <c r="C453">
        <v>800</v>
      </c>
      <c r="D453" t="s">
        <v>243</v>
      </c>
      <c r="E453" t="s">
        <v>244</v>
      </c>
      <c r="F453">
        <v>643</v>
      </c>
      <c r="G453" t="s">
        <v>16</v>
      </c>
      <c r="H453" t="s">
        <v>17</v>
      </c>
      <c r="I453" t="s">
        <v>15</v>
      </c>
      <c r="J453">
        <v>6144285</v>
      </c>
    </row>
    <row r="454" spans="1:10" x14ac:dyDescent="0.3">
      <c r="A454">
        <v>2019</v>
      </c>
      <c r="B454" t="s">
        <v>10</v>
      </c>
      <c r="C454">
        <v>807</v>
      </c>
      <c r="D454" t="s">
        <v>245</v>
      </c>
      <c r="E454" t="s">
        <v>246</v>
      </c>
      <c r="F454">
        <v>0</v>
      </c>
      <c r="G454" t="s">
        <v>13</v>
      </c>
      <c r="H454" t="s">
        <v>14</v>
      </c>
      <c r="I454" t="s">
        <v>15</v>
      </c>
      <c r="J454">
        <v>24072239</v>
      </c>
    </row>
    <row r="455" spans="1:10" x14ac:dyDescent="0.3">
      <c r="A455">
        <v>2019</v>
      </c>
      <c r="B455" t="s">
        <v>10</v>
      </c>
      <c r="C455">
        <v>807</v>
      </c>
      <c r="D455" t="s">
        <v>245</v>
      </c>
      <c r="E455" t="s">
        <v>246</v>
      </c>
      <c r="F455">
        <v>643</v>
      </c>
      <c r="G455" t="s">
        <v>16</v>
      </c>
      <c r="H455" t="s">
        <v>17</v>
      </c>
      <c r="I455" t="s">
        <v>15</v>
      </c>
      <c r="J455">
        <v>4933121</v>
      </c>
    </row>
    <row r="456" spans="1:10" x14ac:dyDescent="0.3">
      <c r="A456">
        <v>2019</v>
      </c>
      <c r="B456" t="s">
        <v>10</v>
      </c>
      <c r="C456">
        <v>826</v>
      </c>
      <c r="D456" t="s">
        <v>247</v>
      </c>
      <c r="E456" t="s">
        <v>248</v>
      </c>
      <c r="F456">
        <v>0</v>
      </c>
      <c r="G456" t="s">
        <v>13</v>
      </c>
      <c r="H456" t="s">
        <v>14</v>
      </c>
      <c r="I456" t="s">
        <v>15</v>
      </c>
      <c r="J456">
        <v>1095264664</v>
      </c>
    </row>
    <row r="457" spans="1:10" x14ac:dyDescent="0.3">
      <c r="A457">
        <v>2019</v>
      </c>
      <c r="B457" t="s">
        <v>10</v>
      </c>
      <c r="C457">
        <v>826</v>
      </c>
      <c r="D457" t="s">
        <v>247</v>
      </c>
      <c r="E457" t="s">
        <v>248</v>
      </c>
      <c r="F457">
        <v>643</v>
      </c>
      <c r="G457" t="s">
        <v>16</v>
      </c>
      <c r="H457" t="s">
        <v>17</v>
      </c>
      <c r="I457" t="s">
        <v>15</v>
      </c>
      <c r="J457">
        <v>110048854</v>
      </c>
    </row>
    <row r="458" spans="1:10" x14ac:dyDescent="0.3">
      <c r="A458">
        <v>2019</v>
      </c>
      <c r="B458" t="s">
        <v>10</v>
      </c>
      <c r="C458">
        <v>834</v>
      </c>
      <c r="D458" t="s">
        <v>249</v>
      </c>
      <c r="E458" t="s">
        <v>250</v>
      </c>
      <c r="F458">
        <v>0</v>
      </c>
      <c r="G458" t="s">
        <v>13</v>
      </c>
      <c r="H458" t="s">
        <v>14</v>
      </c>
      <c r="I458" t="s">
        <v>15</v>
      </c>
      <c r="J458">
        <v>137020043</v>
      </c>
    </row>
    <row r="459" spans="1:10" x14ac:dyDescent="0.3">
      <c r="A459">
        <v>2019</v>
      </c>
      <c r="B459" t="s">
        <v>10</v>
      </c>
      <c r="C459">
        <v>834</v>
      </c>
      <c r="D459" t="s">
        <v>249</v>
      </c>
      <c r="E459" t="s">
        <v>250</v>
      </c>
      <c r="F459">
        <v>643</v>
      </c>
      <c r="G459" t="s">
        <v>16</v>
      </c>
      <c r="H459" t="s">
        <v>17</v>
      </c>
      <c r="I459" t="s">
        <v>15</v>
      </c>
      <c r="J459">
        <v>23209159</v>
      </c>
    </row>
    <row r="460" spans="1:10" x14ac:dyDescent="0.3">
      <c r="A460">
        <v>2019</v>
      </c>
      <c r="B460" t="s">
        <v>10</v>
      </c>
      <c r="C460">
        <v>842</v>
      </c>
      <c r="D460" t="s">
        <v>251</v>
      </c>
      <c r="E460" t="s">
        <v>251</v>
      </c>
      <c r="F460">
        <v>0</v>
      </c>
      <c r="G460" t="s">
        <v>13</v>
      </c>
      <c r="H460" t="s">
        <v>14</v>
      </c>
      <c r="I460" t="s">
        <v>15</v>
      </c>
      <c r="J460">
        <v>7033449372</v>
      </c>
    </row>
    <row r="461" spans="1:10" x14ac:dyDescent="0.3">
      <c r="A461">
        <v>2019</v>
      </c>
      <c r="B461" t="s">
        <v>10</v>
      </c>
      <c r="C461">
        <v>842</v>
      </c>
      <c r="D461" t="s">
        <v>251</v>
      </c>
      <c r="E461" t="s">
        <v>251</v>
      </c>
      <c r="F461">
        <v>643</v>
      </c>
      <c r="G461" t="s">
        <v>16</v>
      </c>
      <c r="H461" t="s">
        <v>17</v>
      </c>
      <c r="I461" t="s">
        <v>15</v>
      </c>
      <c r="J461">
        <v>1061360140</v>
      </c>
    </row>
    <row r="462" spans="1:10" x14ac:dyDescent="0.3">
      <c r="A462">
        <v>2019</v>
      </c>
      <c r="B462" t="s">
        <v>10</v>
      </c>
      <c r="C462">
        <v>854</v>
      </c>
      <c r="D462" t="s">
        <v>252</v>
      </c>
      <c r="E462" t="s">
        <v>253</v>
      </c>
      <c r="F462">
        <v>0</v>
      </c>
      <c r="G462" t="s">
        <v>13</v>
      </c>
      <c r="H462" t="s">
        <v>14</v>
      </c>
      <c r="I462" t="s">
        <v>15</v>
      </c>
      <c r="J462">
        <v>46352723</v>
      </c>
    </row>
    <row r="463" spans="1:10" x14ac:dyDescent="0.3">
      <c r="A463">
        <v>2019</v>
      </c>
      <c r="B463" t="s">
        <v>10</v>
      </c>
      <c r="C463">
        <v>854</v>
      </c>
      <c r="D463" t="s">
        <v>252</v>
      </c>
      <c r="E463" t="s">
        <v>253</v>
      </c>
      <c r="F463">
        <v>643</v>
      </c>
      <c r="G463" t="s">
        <v>16</v>
      </c>
      <c r="H463" t="s">
        <v>17</v>
      </c>
      <c r="I463" t="s">
        <v>15</v>
      </c>
      <c r="J463">
        <v>9150638</v>
      </c>
    </row>
    <row r="464" spans="1:10" x14ac:dyDescent="0.3">
      <c r="A464">
        <v>2019</v>
      </c>
      <c r="B464" t="s">
        <v>10</v>
      </c>
      <c r="C464">
        <v>858</v>
      </c>
      <c r="D464" t="s">
        <v>254</v>
      </c>
      <c r="E464" t="s">
        <v>255</v>
      </c>
      <c r="F464">
        <v>0</v>
      </c>
      <c r="G464" t="s">
        <v>13</v>
      </c>
      <c r="H464" t="s">
        <v>14</v>
      </c>
      <c r="I464" t="s">
        <v>15</v>
      </c>
      <c r="J464">
        <v>234642664</v>
      </c>
    </row>
    <row r="465" spans="1:10" x14ac:dyDescent="0.3">
      <c r="A465">
        <v>2019</v>
      </c>
      <c r="B465" t="s">
        <v>10</v>
      </c>
      <c r="C465">
        <v>858</v>
      </c>
      <c r="D465" t="s">
        <v>254</v>
      </c>
      <c r="E465" t="s">
        <v>255</v>
      </c>
      <c r="F465">
        <v>643</v>
      </c>
      <c r="G465" t="s">
        <v>16</v>
      </c>
      <c r="H465" t="s">
        <v>17</v>
      </c>
      <c r="I465" t="s">
        <v>15</v>
      </c>
      <c r="J465">
        <v>25496354</v>
      </c>
    </row>
    <row r="466" spans="1:10" x14ac:dyDescent="0.3">
      <c r="A466">
        <v>2019</v>
      </c>
      <c r="B466" t="s">
        <v>10</v>
      </c>
      <c r="C466">
        <v>860</v>
      </c>
      <c r="D466" t="s">
        <v>256</v>
      </c>
      <c r="E466" t="s">
        <v>257</v>
      </c>
      <c r="F466">
        <v>0</v>
      </c>
      <c r="G466" t="s">
        <v>13</v>
      </c>
      <c r="H466" t="s">
        <v>14</v>
      </c>
      <c r="I466" t="s">
        <v>15</v>
      </c>
      <c r="J466">
        <v>64133307</v>
      </c>
    </row>
    <row r="467" spans="1:10" x14ac:dyDescent="0.3">
      <c r="A467">
        <v>2019</v>
      </c>
      <c r="B467" t="s">
        <v>10</v>
      </c>
      <c r="C467">
        <v>860</v>
      </c>
      <c r="D467" t="s">
        <v>256</v>
      </c>
      <c r="E467" t="s">
        <v>257</v>
      </c>
      <c r="F467">
        <v>643</v>
      </c>
      <c r="G467" t="s">
        <v>16</v>
      </c>
      <c r="H467" t="s">
        <v>17</v>
      </c>
      <c r="I467" t="s">
        <v>15</v>
      </c>
      <c r="J467">
        <v>8155916</v>
      </c>
    </row>
    <row r="468" spans="1:10" x14ac:dyDescent="0.3">
      <c r="A468">
        <v>2019</v>
      </c>
      <c r="B468" t="s">
        <v>10</v>
      </c>
      <c r="C468">
        <v>887</v>
      </c>
      <c r="D468" t="s">
        <v>258</v>
      </c>
      <c r="E468" t="s">
        <v>259</v>
      </c>
      <c r="F468">
        <v>0</v>
      </c>
      <c r="G468" t="s">
        <v>13</v>
      </c>
      <c r="H468" t="s">
        <v>14</v>
      </c>
      <c r="I468" t="s">
        <v>15</v>
      </c>
      <c r="J468">
        <v>21983819</v>
      </c>
    </row>
    <row r="469" spans="1:10" x14ac:dyDescent="0.3">
      <c r="A469">
        <v>2019</v>
      </c>
      <c r="B469" t="s">
        <v>10</v>
      </c>
      <c r="C469">
        <v>894</v>
      </c>
      <c r="D469" t="s">
        <v>260</v>
      </c>
      <c r="E469" t="s">
        <v>261</v>
      </c>
      <c r="F469">
        <v>0</v>
      </c>
      <c r="G469" t="s">
        <v>13</v>
      </c>
      <c r="H469" t="s">
        <v>14</v>
      </c>
      <c r="I469" t="s">
        <v>15</v>
      </c>
      <c r="J469">
        <v>336243349</v>
      </c>
    </row>
    <row r="470" spans="1:10" x14ac:dyDescent="0.3">
      <c r="A470">
        <v>2019</v>
      </c>
      <c r="B470" t="s">
        <v>10</v>
      </c>
      <c r="C470">
        <v>894</v>
      </c>
      <c r="D470" t="s">
        <v>260</v>
      </c>
      <c r="E470" t="s">
        <v>261</v>
      </c>
      <c r="F470">
        <v>643</v>
      </c>
      <c r="G470" t="s">
        <v>16</v>
      </c>
      <c r="H470" t="s">
        <v>17</v>
      </c>
      <c r="I470" t="s">
        <v>15</v>
      </c>
      <c r="J470">
        <v>8336102</v>
      </c>
    </row>
    <row r="471" spans="1:10" x14ac:dyDescent="0.3">
      <c r="A471">
        <v>2020</v>
      </c>
      <c r="B471" t="s">
        <v>10</v>
      </c>
      <c r="C471">
        <v>8</v>
      </c>
      <c r="D471" t="s">
        <v>11</v>
      </c>
      <c r="E471" t="s">
        <v>12</v>
      </c>
      <c r="F471">
        <v>0</v>
      </c>
      <c r="G471" t="s">
        <v>13</v>
      </c>
      <c r="H471" t="s">
        <v>14</v>
      </c>
      <c r="I471" t="s">
        <v>15</v>
      </c>
      <c r="J471">
        <v>39509428</v>
      </c>
    </row>
    <row r="472" spans="1:10" x14ac:dyDescent="0.3">
      <c r="A472">
        <v>2020</v>
      </c>
      <c r="B472" t="s">
        <v>10</v>
      </c>
      <c r="C472">
        <v>8</v>
      </c>
      <c r="D472" t="s">
        <v>11</v>
      </c>
      <c r="E472" t="s">
        <v>12</v>
      </c>
      <c r="F472">
        <v>643</v>
      </c>
      <c r="G472" t="s">
        <v>16</v>
      </c>
      <c r="H472" t="s">
        <v>17</v>
      </c>
      <c r="I472" t="s">
        <v>15</v>
      </c>
      <c r="J472">
        <v>11371617</v>
      </c>
    </row>
    <row r="473" spans="1:10" x14ac:dyDescent="0.3">
      <c r="A473">
        <v>2020</v>
      </c>
      <c r="B473" t="s">
        <v>10</v>
      </c>
      <c r="C473">
        <v>31</v>
      </c>
      <c r="D473" t="s">
        <v>22</v>
      </c>
      <c r="E473" t="s">
        <v>23</v>
      </c>
      <c r="F473">
        <v>0</v>
      </c>
      <c r="G473" t="s">
        <v>13</v>
      </c>
      <c r="H473" t="s">
        <v>14</v>
      </c>
      <c r="I473" t="s">
        <v>15</v>
      </c>
      <c r="J473">
        <v>101312462</v>
      </c>
    </row>
    <row r="474" spans="1:10" x14ac:dyDescent="0.3">
      <c r="A474">
        <v>2020</v>
      </c>
      <c r="B474" t="s">
        <v>10</v>
      </c>
      <c r="C474">
        <v>31</v>
      </c>
      <c r="D474" t="s">
        <v>22</v>
      </c>
      <c r="E474" t="s">
        <v>23</v>
      </c>
      <c r="F474">
        <v>643</v>
      </c>
      <c r="G474" t="s">
        <v>16</v>
      </c>
      <c r="H474" t="s">
        <v>17</v>
      </c>
      <c r="I474" t="s">
        <v>15</v>
      </c>
      <c r="J474">
        <v>79515399</v>
      </c>
    </row>
    <row r="475" spans="1:10" x14ac:dyDescent="0.3">
      <c r="A475">
        <v>2020</v>
      </c>
      <c r="B475" t="s">
        <v>10</v>
      </c>
      <c r="C475">
        <v>32</v>
      </c>
      <c r="D475" t="s">
        <v>24</v>
      </c>
      <c r="E475" t="s">
        <v>25</v>
      </c>
      <c r="F475">
        <v>0</v>
      </c>
      <c r="G475" t="s">
        <v>13</v>
      </c>
      <c r="H475" t="s">
        <v>14</v>
      </c>
      <c r="I475" t="s">
        <v>15</v>
      </c>
      <c r="J475">
        <v>1117680070</v>
      </c>
    </row>
    <row r="476" spans="1:10" x14ac:dyDescent="0.3">
      <c r="A476">
        <v>2020</v>
      </c>
      <c r="B476" t="s">
        <v>10</v>
      </c>
      <c r="C476">
        <v>32</v>
      </c>
      <c r="D476" t="s">
        <v>24</v>
      </c>
      <c r="E476" t="s">
        <v>25</v>
      </c>
      <c r="F476">
        <v>643</v>
      </c>
      <c r="G476" t="s">
        <v>16</v>
      </c>
      <c r="H476" t="s">
        <v>17</v>
      </c>
      <c r="I476" t="s">
        <v>15</v>
      </c>
      <c r="J476">
        <v>88063145</v>
      </c>
    </row>
    <row r="477" spans="1:10" x14ac:dyDescent="0.3">
      <c r="A477">
        <v>2020</v>
      </c>
      <c r="B477" t="s">
        <v>10</v>
      </c>
      <c r="C477">
        <v>36</v>
      </c>
      <c r="D477" t="s">
        <v>26</v>
      </c>
      <c r="E477" t="s">
        <v>27</v>
      </c>
      <c r="F477">
        <v>0</v>
      </c>
      <c r="G477" t="s">
        <v>13</v>
      </c>
      <c r="H477" t="s">
        <v>14</v>
      </c>
      <c r="I477" t="s">
        <v>15</v>
      </c>
      <c r="J477">
        <v>1686078980</v>
      </c>
    </row>
    <row r="478" spans="1:10" x14ac:dyDescent="0.3">
      <c r="A478">
        <v>2020</v>
      </c>
      <c r="B478" t="s">
        <v>10</v>
      </c>
      <c r="C478">
        <v>36</v>
      </c>
      <c r="D478" t="s">
        <v>26</v>
      </c>
      <c r="E478" t="s">
        <v>27</v>
      </c>
      <c r="F478">
        <v>643</v>
      </c>
      <c r="G478" t="s">
        <v>16</v>
      </c>
      <c r="H478" t="s">
        <v>17</v>
      </c>
      <c r="I478" t="s">
        <v>15</v>
      </c>
      <c r="J478">
        <v>50394544</v>
      </c>
    </row>
    <row r="479" spans="1:10" x14ac:dyDescent="0.3">
      <c r="A479">
        <v>2020</v>
      </c>
      <c r="B479" t="s">
        <v>10</v>
      </c>
      <c r="C479">
        <v>40</v>
      </c>
      <c r="D479" t="s">
        <v>28</v>
      </c>
      <c r="E479" t="s">
        <v>29</v>
      </c>
      <c r="F479">
        <v>0</v>
      </c>
      <c r="G479" t="s">
        <v>13</v>
      </c>
      <c r="H479" t="s">
        <v>14</v>
      </c>
      <c r="I479" t="s">
        <v>15</v>
      </c>
      <c r="J479">
        <v>224294824</v>
      </c>
    </row>
    <row r="480" spans="1:10" x14ac:dyDescent="0.3">
      <c r="A480">
        <v>2020</v>
      </c>
      <c r="B480" t="s">
        <v>10</v>
      </c>
      <c r="C480">
        <v>40</v>
      </c>
      <c r="D480" t="s">
        <v>28</v>
      </c>
      <c r="E480" t="s">
        <v>29</v>
      </c>
      <c r="F480">
        <v>643</v>
      </c>
      <c r="G480" t="s">
        <v>16</v>
      </c>
      <c r="H480" t="s">
        <v>17</v>
      </c>
      <c r="I480" t="s">
        <v>15</v>
      </c>
      <c r="J480">
        <v>430065</v>
      </c>
    </row>
    <row r="481" spans="1:10" x14ac:dyDescent="0.3">
      <c r="A481">
        <v>2020</v>
      </c>
      <c r="B481" t="s">
        <v>10</v>
      </c>
      <c r="C481">
        <v>51</v>
      </c>
      <c r="D481" t="s">
        <v>32</v>
      </c>
      <c r="E481" t="s">
        <v>33</v>
      </c>
      <c r="F481">
        <v>0</v>
      </c>
      <c r="G481" t="s">
        <v>13</v>
      </c>
      <c r="H481" t="s">
        <v>14</v>
      </c>
      <c r="I481" t="s">
        <v>15</v>
      </c>
      <c r="J481">
        <v>24188336</v>
      </c>
    </row>
    <row r="482" spans="1:10" x14ac:dyDescent="0.3">
      <c r="A482">
        <v>2020</v>
      </c>
      <c r="B482" t="s">
        <v>10</v>
      </c>
      <c r="C482">
        <v>51</v>
      </c>
      <c r="D482" t="s">
        <v>32</v>
      </c>
      <c r="E482" t="s">
        <v>33</v>
      </c>
      <c r="F482">
        <v>643</v>
      </c>
      <c r="G482" t="s">
        <v>16</v>
      </c>
      <c r="H482" t="s">
        <v>17</v>
      </c>
      <c r="I482" t="s">
        <v>15</v>
      </c>
      <c r="J482">
        <v>11039345</v>
      </c>
    </row>
    <row r="483" spans="1:10" x14ac:dyDescent="0.3">
      <c r="A483">
        <v>2020</v>
      </c>
      <c r="B483" t="s">
        <v>10</v>
      </c>
      <c r="C483">
        <v>52</v>
      </c>
      <c r="D483" t="s">
        <v>262</v>
      </c>
      <c r="E483" t="s">
        <v>263</v>
      </c>
      <c r="F483">
        <v>0</v>
      </c>
      <c r="G483" t="s">
        <v>13</v>
      </c>
      <c r="H483" t="s">
        <v>14</v>
      </c>
      <c r="I483" t="s">
        <v>15</v>
      </c>
      <c r="J483">
        <v>2667152</v>
      </c>
    </row>
    <row r="484" spans="1:10" x14ac:dyDescent="0.3">
      <c r="A484">
        <v>2020</v>
      </c>
      <c r="B484" t="s">
        <v>10</v>
      </c>
      <c r="C484">
        <v>56</v>
      </c>
      <c r="D484" t="s">
        <v>34</v>
      </c>
      <c r="E484" t="s">
        <v>35</v>
      </c>
      <c r="F484">
        <v>0</v>
      </c>
      <c r="G484" t="s">
        <v>13</v>
      </c>
      <c r="H484" t="s">
        <v>14</v>
      </c>
      <c r="I484" t="s">
        <v>15</v>
      </c>
      <c r="J484">
        <v>833696467</v>
      </c>
    </row>
    <row r="485" spans="1:10" x14ac:dyDescent="0.3">
      <c r="A485">
        <v>2020</v>
      </c>
      <c r="B485" t="s">
        <v>10</v>
      </c>
      <c r="C485">
        <v>56</v>
      </c>
      <c r="D485" t="s">
        <v>34</v>
      </c>
      <c r="E485" t="s">
        <v>35</v>
      </c>
      <c r="F485">
        <v>643</v>
      </c>
      <c r="G485" t="s">
        <v>16</v>
      </c>
      <c r="H485" t="s">
        <v>17</v>
      </c>
      <c r="I485" t="s">
        <v>15</v>
      </c>
      <c r="J485">
        <v>72981254</v>
      </c>
    </row>
    <row r="486" spans="1:10" x14ac:dyDescent="0.3">
      <c r="A486">
        <v>2020</v>
      </c>
      <c r="B486" t="s">
        <v>10</v>
      </c>
      <c r="C486">
        <v>60</v>
      </c>
      <c r="D486" t="s">
        <v>36</v>
      </c>
      <c r="E486" t="s">
        <v>37</v>
      </c>
      <c r="F486">
        <v>0</v>
      </c>
      <c r="G486" t="s">
        <v>13</v>
      </c>
      <c r="H486" t="s">
        <v>14</v>
      </c>
      <c r="I486" t="s">
        <v>15</v>
      </c>
      <c r="J486">
        <v>803978</v>
      </c>
    </row>
    <row r="487" spans="1:10" x14ac:dyDescent="0.3">
      <c r="A487">
        <v>2020</v>
      </c>
      <c r="B487" t="s">
        <v>10</v>
      </c>
      <c r="C487">
        <v>68</v>
      </c>
      <c r="D487" t="s">
        <v>38</v>
      </c>
      <c r="E487" t="s">
        <v>39</v>
      </c>
      <c r="F487">
        <v>0</v>
      </c>
      <c r="G487" t="s">
        <v>13</v>
      </c>
      <c r="H487" t="s">
        <v>14</v>
      </c>
      <c r="I487" t="s">
        <v>15</v>
      </c>
      <c r="J487">
        <v>58827101</v>
      </c>
    </row>
    <row r="488" spans="1:10" x14ac:dyDescent="0.3">
      <c r="A488">
        <v>2020</v>
      </c>
      <c r="B488" t="s">
        <v>10</v>
      </c>
      <c r="C488">
        <v>68</v>
      </c>
      <c r="D488" t="s">
        <v>38</v>
      </c>
      <c r="E488" t="s">
        <v>39</v>
      </c>
      <c r="F488">
        <v>643</v>
      </c>
      <c r="G488" t="s">
        <v>16</v>
      </c>
      <c r="H488" t="s">
        <v>17</v>
      </c>
      <c r="I488" t="s">
        <v>15</v>
      </c>
      <c r="J488">
        <v>6730971</v>
      </c>
    </row>
    <row r="489" spans="1:10" x14ac:dyDescent="0.3">
      <c r="A489">
        <v>2020</v>
      </c>
      <c r="B489" t="s">
        <v>10</v>
      </c>
      <c r="C489">
        <v>70</v>
      </c>
      <c r="D489" t="s">
        <v>40</v>
      </c>
      <c r="E489" t="s">
        <v>41</v>
      </c>
      <c r="F489">
        <v>0</v>
      </c>
      <c r="G489" t="s">
        <v>13</v>
      </c>
      <c r="H489" t="s">
        <v>14</v>
      </c>
      <c r="I489" t="s">
        <v>15</v>
      </c>
      <c r="J489">
        <v>40952146</v>
      </c>
    </row>
    <row r="490" spans="1:10" x14ac:dyDescent="0.3">
      <c r="A490">
        <v>2020</v>
      </c>
      <c r="B490" t="s">
        <v>10</v>
      </c>
      <c r="C490">
        <v>70</v>
      </c>
      <c r="D490" t="s">
        <v>40</v>
      </c>
      <c r="E490" t="s">
        <v>41</v>
      </c>
      <c r="F490">
        <v>643</v>
      </c>
      <c r="G490" t="s">
        <v>16</v>
      </c>
      <c r="H490" t="s">
        <v>17</v>
      </c>
      <c r="I490" t="s">
        <v>15</v>
      </c>
      <c r="J490">
        <v>5022390</v>
      </c>
    </row>
    <row r="491" spans="1:10" x14ac:dyDescent="0.3">
      <c r="A491">
        <v>2020</v>
      </c>
      <c r="B491" t="s">
        <v>10</v>
      </c>
      <c r="C491">
        <v>72</v>
      </c>
      <c r="D491" t="s">
        <v>42</v>
      </c>
      <c r="E491" t="s">
        <v>43</v>
      </c>
      <c r="F491">
        <v>0</v>
      </c>
      <c r="G491" t="s">
        <v>13</v>
      </c>
      <c r="H491" t="s">
        <v>14</v>
      </c>
      <c r="I491" t="s">
        <v>15</v>
      </c>
      <c r="J491">
        <v>24964982</v>
      </c>
    </row>
    <row r="492" spans="1:10" x14ac:dyDescent="0.3">
      <c r="A492">
        <v>2020</v>
      </c>
      <c r="B492" t="s">
        <v>10</v>
      </c>
      <c r="C492">
        <v>76</v>
      </c>
      <c r="D492" t="s">
        <v>44</v>
      </c>
      <c r="E492" t="s">
        <v>45</v>
      </c>
      <c r="F492">
        <v>0</v>
      </c>
      <c r="G492" t="s">
        <v>13</v>
      </c>
      <c r="H492" t="s">
        <v>14</v>
      </c>
      <c r="I492" t="s">
        <v>15</v>
      </c>
      <c r="J492">
        <v>8707552389</v>
      </c>
    </row>
    <row r="493" spans="1:10" x14ac:dyDescent="0.3">
      <c r="A493">
        <v>2020</v>
      </c>
      <c r="B493" t="s">
        <v>10</v>
      </c>
      <c r="C493">
        <v>76</v>
      </c>
      <c r="D493" t="s">
        <v>44</v>
      </c>
      <c r="E493" t="s">
        <v>45</v>
      </c>
      <c r="F493">
        <v>643</v>
      </c>
      <c r="G493" t="s">
        <v>16</v>
      </c>
      <c r="H493" t="s">
        <v>17</v>
      </c>
      <c r="I493" t="s">
        <v>15</v>
      </c>
      <c r="J493">
        <v>1942726247</v>
      </c>
    </row>
    <row r="494" spans="1:10" x14ac:dyDescent="0.3">
      <c r="A494">
        <v>2020</v>
      </c>
      <c r="B494" t="s">
        <v>10</v>
      </c>
      <c r="C494">
        <v>84</v>
      </c>
      <c r="D494" t="s">
        <v>46</v>
      </c>
      <c r="E494" t="s">
        <v>47</v>
      </c>
      <c r="F494">
        <v>0</v>
      </c>
      <c r="G494" t="s">
        <v>13</v>
      </c>
      <c r="H494" t="s">
        <v>14</v>
      </c>
      <c r="I494" t="s">
        <v>15</v>
      </c>
      <c r="J494">
        <v>16568752</v>
      </c>
    </row>
    <row r="495" spans="1:10" x14ac:dyDescent="0.3">
      <c r="A495">
        <v>2020</v>
      </c>
      <c r="B495" t="s">
        <v>10</v>
      </c>
      <c r="C495">
        <v>84</v>
      </c>
      <c r="D495" t="s">
        <v>46</v>
      </c>
      <c r="E495" t="s">
        <v>47</v>
      </c>
      <c r="F495">
        <v>643</v>
      </c>
      <c r="G495" t="s">
        <v>16</v>
      </c>
      <c r="H495" t="s">
        <v>17</v>
      </c>
      <c r="I495" t="s">
        <v>15</v>
      </c>
      <c r="J495">
        <v>62643</v>
      </c>
    </row>
    <row r="496" spans="1:10" x14ac:dyDescent="0.3">
      <c r="A496">
        <v>2020</v>
      </c>
      <c r="B496" t="s">
        <v>10</v>
      </c>
      <c r="C496">
        <v>96</v>
      </c>
      <c r="D496" t="s">
        <v>48</v>
      </c>
      <c r="E496" t="s">
        <v>49</v>
      </c>
      <c r="F496">
        <v>0</v>
      </c>
      <c r="G496" t="s">
        <v>13</v>
      </c>
      <c r="H496" t="s">
        <v>14</v>
      </c>
      <c r="I496" t="s">
        <v>15</v>
      </c>
      <c r="J496">
        <v>2433294</v>
      </c>
    </row>
    <row r="497" spans="1:10" x14ac:dyDescent="0.3">
      <c r="A497">
        <v>2020</v>
      </c>
      <c r="B497" t="s">
        <v>10</v>
      </c>
      <c r="C497">
        <v>100</v>
      </c>
      <c r="D497" t="s">
        <v>50</v>
      </c>
      <c r="E497" t="s">
        <v>51</v>
      </c>
      <c r="F497">
        <v>0</v>
      </c>
      <c r="G497" t="s">
        <v>13</v>
      </c>
      <c r="H497" t="s">
        <v>14</v>
      </c>
      <c r="I497" t="s">
        <v>15</v>
      </c>
      <c r="J497">
        <v>230284392</v>
      </c>
    </row>
    <row r="498" spans="1:10" x14ac:dyDescent="0.3">
      <c r="A498">
        <v>2020</v>
      </c>
      <c r="B498" t="s">
        <v>10</v>
      </c>
      <c r="C498">
        <v>100</v>
      </c>
      <c r="D498" t="s">
        <v>50</v>
      </c>
      <c r="E498" t="s">
        <v>51</v>
      </c>
      <c r="F498">
        <v>643</v>
      </c>
      <c r="G498" t="s">
        <v>16</v>
      </c>
      <c r="H498" t="s">
        <v>17</v>
      </c>
      <c r="I498" t="s">
        <v>15</v>
      </c>
      <c r="J498">
        <v>25248232</v>
      </c>
    </row>
    <row r="499" spans="1:10" x14ac:dyDescent="0.3">
      <c r="A499">
        <v>2020</v>
      </c>
      <c r="B499" t="s">
        <v>10</v>
      </c>
      <c r="C499">
        <v>104</v>
      </c>
      <c r="D499" t="s">
        <v>52</v>
      </c>
      <c r="E499" t="s">
        <v>53</v>
      </c>
      <c r="F499">
        <v>0</v>
      </c>
      <c r="G499" t="s">
        <v>13</v>
      </c>
      <c r="H499" t="s">
        <v>14</v>
      </c>
      <c r="I499" t="s">
        <v>15</v>
      </c>
      <c r="J499">
        <v>391351453</v>
      </c>
    </row>
    <row r="500" spans="1:10" x14ac:dyDescent="0.3">
      <c r="A500">
        <v>2020</v>
      </c>
      <c r="B500" t="s">
        <v>10</v>
      </c>
      <c r="C500">
        <v>104</v>
      </c>
      <c r="D500" t="s">
        <v>52</v>
      </c>
      <c r="E500" t="s">
        <v>53</v>
      </c>
      <c r="F500">
        <v>643</v>
      </c>
      <c r="G500" t="s">
        <v>16</v>
      </c>
      <c r="H500" t="s">
        <v>17</v>
      </c>
      <c r="I500" t="s">
        <v>15</v>
      </c>
      <c r="J500">
        <v>10942994</v>
      </c>
    </row>
    <row r="501" spans="1:10" x14ac:dyDescent="0.3">
      <c r="A501">
        <v>2020</v>
      </c>
      <c r="B501" t="s">
        <v>10</v>
      </c>
      <c r="C501">
        <v>108</v>
      </c>
      <c r="D501" t="s">
        <v>264</v>
      </c>
      <c r="E501" t="s">
        <v>265</v>
      </c>
      <c r="F501">
        <v>0</v>
      </c>
      <c r="G501" t="s">
        <v>13</v>
      </c>
      <c r="H501" t="s">
        <v>14</v>
      </c>
      <c r="I501" t="s">
        <v>15</v>
      </c>
      <c r="J501">
        <v>34246812</v>
      </c>
    </row>
    <row r="502" spans="1:10" x14ac:dyDescent="0.3">
      <c r="A502">
        <v>2020</v>
      </c>
      <c r="B502" t="s">
        <v>10</v>
      </c>
      <c r="C502">
        <v>108</v>
      </c>
      <c r="D502" t="s">
        <v>264</v>
      </c>
      <c r="E502" t="s">
        <v>265</v>
      </c>
      <c r="F502">
        <v>643</v>
      </c>
      <c r="G502" t="s">
        <v>16</v>
      </c>
      <c r="H502" t="s">
        <v>17</v>
      </c>
      <c r="I502" t="s">
        <v>15</v>
      </c>
      <c r="J502">
        <v>2522693</v>
      </c>
    </row>
    <row r="503" spans="1:10" x14ac:dyDescent="0.3">
      <c r="A503">
        <v>2020</v>
      </c>
      <c r="B503" t="s">
        <v>10</v>
      </c>
      <c r="C503">
        <v>112</v>
      </c>
      <c r="D503" t="s">
        <v>54</v>
      </c>
      <c r="E503" t="s">
        <v>55</v>
      </c>
      <c r="F503">
        <v>0</v>
      </c>
      <c r="G503" t="s">
        <v>13</v>
      </c>
      <c r="H503" t="s">
        <v>14</v>
      </c>
      <c r="I503" t="s">
        <v>15</v>
      </c>
      <c r="J503">
        <v>73068100</v>
      </c>
    </row>
    <row r="504" spans="1:10" x14ac:dyDescent="0.3">
      <c r="A504">
        <v>2020</v>
      </c>
      <c r="B504" t="s">
        <v>10</v>
      </c>
      <c r="C504">
        <v>112</v>
      </c>
      <c r="D504" t="s">
        <v>54</v>
      </c>
      <c r="E504" t="s">
        <v>55</v>
      </c>
      <c r="F504">
        <v>643</v>
      </c>
      <c r="G504" t="s">
        <v>16</v>
      </c>
      <c r="H504" t="s">
        <v>17</v>
      </c>
      <c r="I504" t="s">
        <v>15</v>
      </c>
      <c r="J504">
        <v>63024500</v>
      </c>
    </row>
    <row r="505" spans="1:10" x14ac:dyDescent="0.3">
      <c r="A505">
        <v>2020</v>
      </c>
      <c r="B505" t="s">
        <v>10</v>
      </c>
      <c r="C505">
        <v>116</v>
      </c>
      <c r="D505" t="s">
        <v>56</v>
      </c>
      <c r="E505" t="s">
        <v>57</v>
      </c>
      <c r="F505">
        <v>0</v>
      </c>
      <c r="G505" t="s">
        <v>13</v>
      </c>
      <c r="H505" t="s">
        <v>14</v>
      </c>
      <c r="I505" t="s">
        <v>15</v>
      </c>
      <c r="J505">
        <v>209512919</v>
      </c>
    </row>
    <row r="506" spans="1:10" x14ac:dyDescent="0.3">
      <c r="A506">
        <v>2020</v>
      </c>
      <c r="B506" t="s">
        <v>10</v>
      </c>
      <c r="C506">
        <v>116</v>
      </c>
      <c r="D506" t="s">
        <v>56</v>
      </c>
      <c r="E506" t="s">
        <v>57</v>
      </c>
      <c r="F506">
        <v>643</v>
      </c>
      <c r="G506" t="s">
        <v>16</v>
      </c>
      <c r="H506" t="s">
        <v>17</v>
      </c>
      <c r="I506" t="s">
        <v>15</v>
      </c>
      <c r="J506">
        <v>57512</v>
      </c>
    </row>
    <row r="507" spans="1:10" x14ac:dyDescent="0.3">
      <c r="A507">
        <v>2020</v>
      </c>
      <c r="B507" t="s">
        <v>10</v>
      </c>
      <c r="C507">
        <v>124</v>
      </c>
      <c r="D507" t="s">
        <v>58</v>
      </c>
      <c r="E507" t="s">
        <v>59</v>
      </c>
      <c r="F507">
        <v>0</v>
      </c>
      <c r="G507" t="s">
        <v>13</v>
      </c>
      <c r="H507" t="s">
        <v>14</v>
      </c>
      <c r="I507" t="s">
        <v>15</v>
      </c>
      <c r="J507">
        <v>1457238280</v>
      </c>
    </row>
    <row r="508" spans="1:10" x14ac:dyDescent="0.3">
      <c r="A508">
        <v>2020</v>
      </c>
      <c r="B508" t="s">
        <v>10</v>
      </c>
      <c r="C508">
        <v>124</v>
      </c>
      <c r="D508" t="s">
        <v>58</v>
      </c>
      <c r="E508" t="s">
        <v>59</v>
      </c>
      <c r="F508">
        <v>643</v>
      </c>
      <c r="G508" t="s">
        <v>16</v>
      </c>
      <c r="H508" t="s">
        <v>17</v>
      </c>
      <c r="I508" t="s">
        <v>15</v>
      </c>
      <c r="J508">
        <v>146468701</v>
      </c>
    </row>
    <row r="509" spans="1:10" x14ac:dyDescent="0.3">
      <c r="A509">
        <v>2020</v>
      </c>
      <c r="B509" t="s">
        <v>10</v>
      </c>
      <c r="C509">
        <v>132</v>
      </c>
      <c r="D509" t="s">
        <v>266</v>
      </c>
      <c r="E509" t="s">
        <v>267</v>
      </c>
      <c r="F509">
        <v>0</v>
      </c>
      <c r="G509" t="s">
        <v>13</v>
      </c>
      <c r="H509" t="s">
        <v>14</v>
      </c>
      <c r="I509" t="s">
        <v>15</v>
      </c>
      <c r="J509">
        <v>551881</v>
      </c>
    </row>
    <row r="510" spans="1:10" x14ac:dyDescent="0.3">
      <c r="A510">
        <v>2020</v>
      </c>
      <c r="B510" t="s">
        <v>10</v>
      </c>
      <c r="C510">
        <v>136</v>
      </c>
      <c r="D510" t="s">
        <v>288</v>
      </c>
      <c r="E510" t="s">
        <v>289</v>
      </c>
      <c r="F510">
        <v>0</v>
      </c>
      <c r="G510" t="s">
        <v>13</v>
      </c>
      <c r="H510" t="s">
        <v>14</v>
      </c>
      <c r="I510" t="s">
        <v>15</v>
      </c>
      <c r="J510">
        <v>1472361</v>
      </c>
    </row>
    <row r="511" spans="1:10" x14ac:dyDescent="0.3">
      <c r="A511">
        <v>2020</v>
      </c>
      <c r="B511" t="s">
        <v>10</v>
      </c>
      <c r="C511">
        <v>144</v>
      </c>
      <c r="D511" t="s">
        <v>268</v>
      </c>
      <c r="E511" t="s">
        <v>269</v>
      </c>
      <c r="F511">
        <v>0</v>
      </c>
      <c r="G511" t="s">
        <v>13</v>
      </c>
      <c r="H511" t="s">
        <v>14</v>
      </c>
      <c r="I511" t="s">
        <v>15</v>
      </c>
      <c r="J511">
        <v>260298927</v>
      </c>
    </row>
    <row r="512" spans="1:10" x14ac:dyDescent="0.3">
      <c r="A512">
        <v>2020</v>
      </c>
      <c r="B512" t="s">
        <v>10</v>
      </c>
      <c r="C512">
        <v>144</v>
      </c>
      <c r="D512" t="s">
        <v>268</v>
      </c>
      <c r="E512" t="s">
        <v>269</v>
      </c>
      <c r="F512">
        <v>643</v>
      </c>
      <c r="G512" t="s">
        <v>16</v>
      </c>
      <c r="H512" t="s">
        <v>17</v>
      </c>
      <c r="I512" t="s">
        <v>15</v>
      </c>
      <c r="J512">
        <v>5650598</v>
      </c>
    </row>
    <row r="513" spans="1:10" x14ac:dyDescent="0.3">
      <c r="A513">
        <v>2020</v>
      </c>
      <c r="B513" t="s">
        <v>10</v>
      </c>
      <c r="C513">
        <v>152</v>
      </c>
      <c r="D513" t="s">
        <v>60</v>
      </c>
      <c r="E513" t="s">
        <v>61</v>
      </c>
      <c r="F513">
        <v>0</v>
      </c>
      <c r="G513" t="s">
        <v>13</v>
      </c>
      <c r="H513" t="s">
        <v>14</v>
      </c>
      <c r="I513" t="s">
        <v>15</v>
      </c>
      <c r="J513">
        <v>395416900</v>
      </c>
    </row>
    <row r="514" spans="1:10" x14ac:dyDescent="0.3">
      <c r="A514">
        <v>2020</v>
      </c>
      <c r="B514" t="s">
        <v>10</v>
      </c>
      <c r="C514">
        <v>152</v>
      </c>
      <c r="D514" t="s">
        <v>60</v>
      </c>
      <c r="E514" t="s">
        <v>61</v>
      </c>
      <c r="F514">
        <v>643</v>
      </c>
      <c r="G514" t="s">
        <v>16</v>
      </c>
      <c r="H514" t="s">
        <v>17</v>
      </c>
      <c r="I514" t="s">
        <v>15</v>
      </c>
      <c r="J514">
        <v>15404472</v>
      </c>
    </row>
    <row r="515" spans="1:10" x14ac:dyDescent="0.3">
      <c r="A515">
        <v>2020</v>
      </c>
      <c r="B515" t="s">
        <v>10</v>
      </c>
      <c r="C515">
        <v>156</v>
      </c>
      <c r="D515" t="s">
        <v>62</v>
      </c>
      <c r="E515" t="s">
        <v>63</v>
      </c>
      <c r="F515">
        <v>0</v>
      </c>
      <c r="G515" t="s">
        <v>13</v>
      </c>
      <c r="H515" t="s">
        <v>14</v>
      </c>
      <c r="I515" t="s">
        <v>15</v>
      </c>
      <c r="J515">
        <v>2906186918</v>
      </c>
    </row>
    <row r="516" spans="1:10" x14ac:dyDescent="0.3">
      <c r="A516">
        <v>2020</v>
      </c>
      <c r="B516" t="s">
        <v>10</v>
      </c>
      <c r="C516">
        <v>156</v>
      </c>
      <c r="D516" t="s">
        <v>62</v>
      </c>
      <c r="E516" t="s">
        <v>63</v>
      </c>
      <c r="F516">
        <v>643</v>
      </c>
      <c r="G516" t="s">
        <v>16</v>
      </c>
      <c r="H516" t="s">
        <v>17</v>
      </c>
      <c r="I516" t="s">
        <v>15</v>
      </c>
      <c r="J516">
        <v>660763721</v>
      </c>
    </row>
    <row r="517" spans="1:10" x14ac:dyDescent="0.3">
      <c r="A517">
        <v>2020</v>
      </c>
      <c r="B517" t="s">
        <v>10</v>
      </c>
      <c r="C517">
        <v>170</v>
      </c>
      <c r="D517" t="s">
        <v>64</v>
      </c>
      <c r="E517" t="s">
        <v>65</v>
      </c>
      <c r="F517">
        <v>0</v>
      </c>
      <c r="G517" t="s">
        <v>13</v>
      </c>
      <c r="H517" t="s">
        <v>14</v>
      </c>
      <c r="I517" t="s">
        <v>15</v>
      </c>
      <c r="J517">
        <v>641037440</v>
      </c>
    </row>
    <row r="518" spans="1:10" x14ac:dyDescent="0.3">
      <c r="A518">
        <v>2020</v>
      </c>
      <c r="B518" t="s">
        <v>10</v>
      </c>
      <c r="C518">
        <v>170</v>
      </c>
      <c r="D518" t="s">
        <v>64</v>
      </c>
      <c r="E518" t="s">
        <v>65</v>
      </c>
      <c r="F518">
        <v>643</v>
      </c>
      <c r="G518" t="s">
        <v>16</v>
      </c>
      <c r="H518" t="s">
        <v>17</v>
      </c>
      <c r="I518" t="s">
        <v>15</v>
      </c>
      <c r="J518">
        <v>123895219</v>
      </c>
    </row>
    <row r="519" spans="1:10" x14ac:dyDescent="0.3">
      <c r="A519">
        <v>2020</v>
      </c>
      <c r="B519" t="s">
        <v>10</v>
      </c>
      <c r="C519">
        <v>174</v>
      </c>
      <c r="D519" t="s">
        <v>66</v>
      </c>
      <c r="E519" t="s">
        <v>67</v>
      </c>
      <c r="F519">
        <v>0</v>
      </c>
      <c r="G519" t="s">
        <v>13</v>
      </c>
      <c r="H519" t="s">
        <v>14</v>
      </c>
      <c r="I519" t="s">
        <v>15</v>
      </c>
      <c r="J519">
        <v>455192</v>
      </c>
    </row>
    <row r="520" spans="1:10" x14ac:dyDescent="0.3">
      <c r="A520">
        <v>2020</v>
      </c>
      <c r="B520" t="s">
        <v>10</v>
      </c>
      <c r="C520">
        <v>178</v>
      </c>
      <c r="D520" t="s">
        <v>68</v>
      </c>
      <c r="E520" t="s">
        <v>69</v>
      </c>
      <c r="F520">
        <v>0</v>
      </c>
      <c r="G520" t="s">
        <v>13</v>
      </c>
      <c r="H520" t="s">
        <v>14</v>
      </c>
      <c r="I520" t="s">
        <v>15</v>
      </c>
      <c r="J520">
        <v>3316452</v>
      </c>
    </row>
    <row r="521" spans="1:10" x14ac:dyDescent="0.3">
      <c r="A521">
        <v>2020</v>
      </c>
      <c r="B521" t="s">
        <v>10</v>
      </c>
      <c r="C521">
        <v>178</v>
      </c>
      <c r="D521" t="s">
        <v>68</v>
      </c>
      <c r="E521" t="s">
        <v>69</v>
      </c>
      <c r="F521">
        <v>643</v>
      </c>
      <c r="G521" t="s">
        <v>16</v>
      </c>
      <c r="H521" t="s">
        <v>17</v>
      </c>
      <c r="I521" t="s">
        <v>15</v>
      </c>
      <c r="J521">
        <v>190193</v>
      </c>
    </row>
    <row r="522" spans="1:10" x14ac:dyDescent="0.3">
      <c r="A522">
        <v>2020</v>
      </c>
      <c r="B522" t="s">
        <v>10</v>
      </c>
      <c r="C522">
        <v>188</v>
      </c>
      <c r="D522" t="s">
        <v>70</v>
      </c>
      <c r="E522" t="s">
        <v>71</v>
      </c>
      <c r="F522">
        <v>0</v>
      </c>
      <c r="G522" t="s">
        <v>13</v>
      </c>
      <c r="H522" t="s">
        <v>14</v>
      </c>
      <c r="I522" t="s">
        <v>15</v>
      </c>
      <c r="J522">
        <v>158434498</v>
      </c>
    </row>
    <row r="523" spans="1:10" x14ac:dyDescent="0.3">
      <c r="A523">
        <v>2020</v>
      </c>
      <c r="B523" t="s">
        <v>10</v>
      </c>
      <c r="C523">
        <v>188</v>
      </c>
      <c r="D523" t="s">
        <v>70</v>
      </c>
      <c r="E523" t="s">
        <v>71</v>
      </c>
      <c r="F523">
        <v>643</v>
      </c>
      <c r="G523" t="s">
        <v>16</v>
      </c>
      <c r="H523" t="s">
        <v>17</v>
      </c>
      <c r="I523" t="s">
        <v>15</v>
      </c>
      <c r="J523">
        <v>41049657</v>
      </c>
    </row>
    <row r="524" spans="1:10" x14ac:dyDescent="0.3">
      <c r="A524">
        <v>2020</v>
      </c>
      <c r="B524" t="s">
        <v>10</v>
      </c>
      <c r="C524">
        <v>191</v>
      </c>
      <c r="D524" t="s">
        <v>72</v>
      </c>
      <c r="E524" t="s">
        <v>73</v>
      </c>
      <c r="F524">
        <v>0</v>
      </c>
      <c r="G524" t="s">
        <v>13</v>
      </c>
      <c r="H524" t="s">
        <v>14</v>
      </c>
      <c r="I524" t="s">
        <v>15</v>
      </c>
      <c r="J524">
        <v>104217487</v>
      </c>
    </row>
    <row r="525" spans="1:10" x14ac:dyDescent="0.3">
      <c r="A525">
        <v>2020</v>
      </c>
      <c r="B525" t="s">
        <v>10</v>
      </c>
      <c r="C525">
        <v>191</v>
      </c>
      <c r="D525" t="s">
        <v>72</v>
      </c>
      <c r="E525" t="s">
        <v>73</v>
      </c>
      <c r="F525">
        <v>643</v>
      </c>
      <c r="G525" t="s">
        <v>16</v>
      </c>
      <c r="H525" t="s">
        <v>17</v>
      </c>
      <c r="I525" t="s">
        <v>15</v>
      </c>
      <c r="J525">
        <v>12937596</v>
      </c>
    </row>
    <row r="526" spans="1:10" x14ac:dyDescent="0.3">
      <c r="A526">
        <v>2020</v>
      </c>
      <c r="B526" t="s">
        <v>10</v>
      </c>
      <c r="C526">
        <v>196</v>
      </c>
      <c r="D526" t="s">
        <v>74</v>
      </c>
      <c r="E526" t="s">
        <v>75</v>
      </c>
      <c r="F526">
        <v>0</v>
      </c>
      <c r="G526" t="s">
        <v>13</v>
      </c>
      <c r="H526" t="s">
        <v>14</v>
      </c>
      <c r="I526" t="s">
        <v>15</v>
      </c>
      <c r="J526">
        <v>19694550</v>
      </c>
    </row>
    <row r="527" spans="1:10" x14ac:dyDescent="0.3">
      <c r="A527">
        <v>2020</v>
      </c>
      <c r="B527" t="s">
        <v>10</v>
      </c>
      <c r="C527">
        <v>196</v>
      </c>
      <c r="D527" t="s">
        <v>74</v>
      </c>
      <c r="E527" t="s">
        <v>75</v>
      </c>
      <c r="F527">
        <v>643</v>
      </c>
      <c r="G527" t="s">
        <v>16</v>
      </c>
      <c r="H527" t="s">
        <v>17</v>
      </c>
      <c r="I527" t="s">
        <v>15</v>
      </c>
      <c r="J527">
        <v>370</v>
      </c>
    </row>
    <row r="528" spans="1:10" x14ac:dyDescent="0.3">
      <c r="A528">
        <v>2020</v>
      </c>
      <c r="B528" t="s">
        <v>10</v>
      </c>
      <c r="C528">
        <v>203</v>
      </c>
      <c r="D528" t="s">
        <v>76</v>
      </c>
      <c r="E528" t="s">
        <v>77</v>
      </c>
      <c r="F528">
        <v>0</v>
      </c>
      <c r="G528" t="s">
        <v>13</v>
      </c>
      <c r="H528" t="s">
        <v>14</v>
      </c>
      <c r="I528" t="s">
        <v>15</v>
      </c>
      <c r="J528">
        <v>322300499</v>
      </c>
    </row>
    <row r="529" spans="1:10" x14ac:dyDescent="0.3">
      <c r="A529">
        <v>2020</v>
      </c>
      <c r="B529" t="s">
        <v>10</v>
      </c>
      <c r="C529">
        <v>203</v>
      </c>
      <c r="D529" t="s">
        <v>76</v>
      </c>
      <c r="E529" t="s">
        <v>77</v>
      </c>
      <c r="F529">
        <v>643</v>
      </c>
      <c r="G529" t="s">
        <v>16</v>
      </c>
      <c r="H529" t="s">
        <v>17</v>
      </c>
      <c r="I529" t="s">
        <v>15</v>
      </c>
      <c r="J529">
        <v>22254096</v>
      </c>
    </row>
    <row r="530" spans="1:10" x14ac:dyDescent="0.3">
      <c r="A530">
        <v>2020</v>
      </c>
      <c r="B530" t="s">
        <v>10</v>
      </c>
      <c r="C530">
        <v>204</v>
      </c>
      <c r="D530" t="s">
        <v>270</v>
      </c>
      <c r="E530" t="s">
        <v>271</v>
      </c>
      <c r="F530">
        <v>0</v>
      </c>
      <c r="G530" t="s">
        <v>13</v>
      </c>
      <c r="H530" t="s">
        <v>14</v>
      </c>
      <c r="I530" t="s">
        <v>15</v>
      </c>
      <c r="J530">
        <v>83678293</v>
      </c>
    </row>
    <row r="531" spans="1:10" x14ac:dyDescent="0.3">
      <c r="A531">
        <v>2020</v>
      </c>
      <c r="B531" t="s">
        <v>10</v>
      </c>
      <c r="C531">
        <v>204</v>
      </c>
      <c r="D531" t="s">
        <v>270</v>
      </c>
      <c r="E531" t="s">
        <v>271</v>
      </c>
      <c r="F531">
        <v>643</v>
      </c>
      <c r="G531" t="s">
        <v>16</v>
      </c>
      <c r="H531" t="s">
        <v>17</v>
      </c>
      <c r="I531" t="s">
        <v>15</v>
      </c>
      <c r="J531">
        <v>74128423</v>
      </c>
    </row>
    <row r="532" spans="1:10" x14ac:dyDescent="0.3">
      <c r="A532">
        <v>2020</v>
      </c>
      <c r="B532" t="s">
        <v>10</v>
      </c>
      <c r="C532">
        <v>208</v>
      </c>
      <c r="D532" t="s">
        <v>78</v>
      </c>
      <c r="E532" t="s">
        <v>79</v>
      </c>
      <c r="F532">
        <v>0</v>
      </c>
      <c r="G532" t="s">
        <v>13</v>
      </c>
      <c r="H532" t="s">
        <v>14</v>
      </c>
      <c r="I532" t="s">
        <v>15</v>
      </c>
      <c r="J532">
        <v>289067597</v>
      </c>
    </row>
    <row r="533" spans="1:10" x14ac:dyDescent="0.3">
      <c r="A533">
        <v>2020</v>
      </c>
      <c r="B533" t="s">
        <v>10</v>
      </c>
      <c r="C533">
        <v>208</v>
      </c>
      <c r="D533" t="s">
        <v>78</v>
      </c>
      <c r="E533" t="s">
        <v>79</v>
      </c>
      <c r="F533">
        <v>643</v>
      </c>
      <c r="G533" t="s">
        <v>16</v>
      </c>
      <c r="H533" t="s">
        <v>17</v>
      </c>
      <c r="I533" t="s">
        <v>15</v>
      </c>
      <c r="J533">
        <v>39670152</v>
      </c>
    </row>
    <row r="534" spans="1:10" x14ac:dyDescent="0.3">
      <c r="A534">
        <v>2020</v>
      </c>
      <c r="B534" t="s">
        <v>10</v>
      </c>
      <c r="C534">
        <v>214</v>
      </c>
      <c r="D534" t="s">
        <v>80</v>
      </c>
      <c r="E534" t="s">
        <v>81</v>
      </c>
      <c r="F534">
        <v>0</v>
      </c>
      <c r="G534" t="s">
        <v>13</v>
      </c>
      <c r="H534" t="s">
        <v>14</v>
      </c>
      <c r="I534" t="s">
        <v>15</v>
      </c>
      <c r="J534">
        <v>121845285</v>
      </c>
    </row>
    <row r="535" spans="1:10" x14ac:dyDescent="0.3">
      <c r="A535">
        <v>2020</v>
      </c>
      <c r="B535" t="s">
        <v>10</v>
      </c>
      <c r="C535">
        <v>214</v>
      </c>
      <c r="D535" t="s">
        <v>80</v>
      </c>
      <c r="E535" t="s">
        <v>81</v>
      </c>
      <c r="F535">
        <v>643</v>
      </c>
      <c r="G535" t="s">
        <v>16</v>
      </c>
      <c r="H535" t="s">
        <v>17</v>
      </c>
      <c r="I535" t="s">
        <v>15</v>
      </c>
      <c r="J535">
        <v>12299036</v>
      </c>
    </row>
    <row r="536" spans="1:10" x14ac:dyDescent="0.3">
      <c r="A536">
        <v>2020</v>
      </c>
      <c r="B536" t="s">
        <v>10</v>
      </c>
      <c r="C536">
        <v>218</v>
      </c>
      <c r="D536" t="s">
        <v>82</v>
      </c>
      <c r="E536" t="s">
        <v>83</v>
      </c>
      <c r="F536">
        <v>0</v>
      </c>
      <c r="G536" t="s">
        <v>13</v>
      </c>
      <c r="H536" t="s">
        <v>14</v>
      </c>
      <c r="I536" t="s">
        <v>15</v>
      </c>
      <c r="J536">
        <v>320857687</v>
      </c>
    </row>
    <row r="537" spans="1:10" x14ac:dyDescent="0.3">
      <c r="A537">
        <v>2020</v>
      </c>
      <c r="B537" t="s">
        <v>10</v>
      </c>
      <c r="C537">
        <v>218</v>
      </c>
      <c r="D537" t="s">
        <v>82</v>
      </c>
      <c r="E537" t="s">
        <v>83</v>
      </c>
      <c r="F537">
        <v>643</v>
      </c>
      <c r="G537" t="s">
        <v>16</v>
      </c>
      <c r="H537" t="s">
        <v>17</v>
      </c>
      <c r="I537" t="s">
        <v>15</v>
      </c>
      <c r="J537">
        <v>102435934</v>
      </c>
    </row>
    <row r="538" spans="1:10" x14ac:dyDescent="0.3">
      <c r="A538">
        <v>2020</v>
      </c>
      <c r="B538" t="s">
        <v>10</v>
      </c>
      <c r="C538">
        <v>222</v>
      </c>
      <c r="D538" t="s">
        <v>84</v>
      </c>
      <c r="E538" t="s">
        <v>85</v>
      </c>
      <c r="F538">
        <v>0</v>
      </c>
      <c r="G538" t="s">
        <v>13</v>
      </c>
      <c r="H538" t="s">
        <v>14</v>
      </c>
      <c r="I538" t="s">
        <v>15</v>
      </c>
      <c r="J538">
        <v>76030175</v>
      </c>
    </row>
    <row r="539" spans="1:10" x14ac:dyDescent="0.3">
      <c r="A539">
        <v>2020</v>
      </c>
      <c r="B539" t="s">
        <v>10</v>
      </c>
      <c r="C539">
        <v>222</v>
      </c>
      <c r="D539" t="s">
        <v>84</v>
      </c>
      <c r="E539" t="s">
        <v>85</v>
      </c>
      <c r="F539">
        <v>643</v>
      </c>
      <c r="G539" t="s">
        <v>16</v>
      </c>
      <c r="H539" t="s">
        <v>17</v>
      </c>
      <c r="I539" t="s">
        <v>15</v>
      </c>
      <c r="J539">
        <v>19642194</v>
      </c>
    </row>
    <row r="540" spans="1:10" x14ac:dyDescent="0.3">
      <c r="A540">
        <v>2020</v>
      </c>
      <c r="B540" t="s">
        <v>10</v>
      </c>
      <c r="C540">
        <v>231</v>
      </c>
      <c r="D540" t="s">
        <v>272</v>
      </c>
      <c r="E540" t="s">
        <v>273</v>
      </c>
      <c r="F540">
        <v>0</v>
      </c>
      <c r="G540" t="s">
        <v>13</v>
      </c>
      <c r="H540" t="s">
        <v>14</v>
      </c>
      <c r="I540" t="s">
        <v>15</v>
      </c>
      <c r="J540">
        <v>505882084</v>
      </c>
    </row>
    <row r="541" spans="1:10" x14ac:dyDescent="0.3">
      <c r="A541">
        <v>2020</v>
      </c>
      <c r="B541" t="s">
        <v>10</v>
      </c>
      <c r="C541">
        <v>233</v>
      </c>
      <c r="D541" t="s">
        <v>86</v>
      </c>
      <c r="E541" t="s">
        <v>87</v>
      </c>
      <c r="F541">
        <v>0</v>
      </c>
      <c r="G541" t="s">
        <v>13</v>
      </c>
      <c r="H541" t="s">
        <v>14</v>
      </c>
      <c r="I541" t="s">
        <v>15</v>
      </c>
      <c r="J541">
        <v>151912347</v>
      </c>
    </row>
    <row r="542" spans="1:10" x14ac:dyDescent="0.3">
      <c r="A542">
        <v>2020</v>
      </c>
      <c r="B542" t="s">
        <v>10</v>
      </c>
      <c r="C542">
        <v>233</v>
      </c>
      <c r="D542" t="s">
        <v>86</v>
      </c>
      <c r="E542" t="s">
        <v>87</v>
      </c>
      <c r="F542">
        <v>643</v>
      </c>
      <c r="G542" t="s">
        <v>16</v>
      </c>
      <c r="H542" t="s">
        <v>17</v>
      </c>
      <c r="I542" t="s">
        <v>15</v>
      </c>
      <c r="J542">
        <v>96886534</v>
      </c>
    </row>
    <row r="543" spans="1:10" x14ac:dyDescent="0.3">
      <c r="A543">
        <v>2020</v>
      </c>
      <c r="B543" t="s">
        <v>10</v>
      </c>
      <c r="C543">
        <v>242</v>
      </c>
      <c r="D543" t="s">
        <v>88</v>
      </c>
      <c r="E543" t="s">
        <v>89</v>
      </c>
      <c r="F543">
        <v>0</v>
      </c>
      <c r="G543" t="s">
        <v>13</v>
      </c>
      <c r="H543" t="s">
        <v>14</v>
      </c>
      <c r="I543" t="s">
        <v>15</v>
      </c>
      <c r="J543">
        <v>8463831</v>
      </c>
    </row>
    <row r="544" spans="1:10" x14ac:dyDescent="0.3">
      <c r="A544">
        <v>2020</v>
      </c>
      <c r="B544" t="s">
        <v>10</v>
      </c>
      <c r="C544">
        <v>246</v>
      </c>
      <c r="D544" t="s">
        <v>90</v>
      </c>
      <c r="E544" t="s">
        <v>91</v>
      </c>
      <c r="F544">
        <v>0</v>
      </c>
      <c r="G544" t="s">
        <v>13</v>
      </c>
      <c r="H544" t="s">
        <v>14</v>
      </c>
      <c r="I544" t="s">
        <v>15</v>
      </c>
      <c r="J544">
        <v>213485520</v>
      </c>
    </row>
    <row r="545" spans="1:10" x14ac:dyDescent="0.3">
      <c r="A545">
        <v>2020</v>
      </c>
      <c r="B545" t="s">
        <v>10</v>
      </c>
      <c r="C545">
        <v>246</v>
      </c>
      <c r="D545" t="s">
        <v>90</v>
      </c>
      <c r="E545" t="s">
        <v>91</v>
      </c>
      <c r="F545">
        <v>643</v>
      </c>
      <c r="G545" t="s">
        <v>16</v>
      </c>
      <c r="H545" t="s">
        <v>17</v>
      </c>
      <c r="I545" t="s">
        <v>15</v>
      </c>
      <c r="J545">
        <v>160359540</v>
      </c>
    </row>
    <row r="546" spans="1:10" x14ac:dyDescent="0.3">
      <c r="A546">
        <v>2020</v>
      </c>
      <c r="B546" t="s">
        <v>10</v>
      </c>
      <c r="C546">
        <v>251</v>
      </c>
      <c r="D546" t="s">
        <v>92</v>
      </c>
      <c r="E546" t="s">
        <v>93</v>
      </c>
      <c r="F546">
        <v>0</v>
      </c>
      <c r="G546" t="s">
        <v>13</v>
      </c>
      <c r="H546" t="s">
        <v>14</v>
      </c>
      <c r="I546" t="s">
        <v>15</v>
      </c>
      <c r="J546">
        <v>1894804896</v>
      </c>
    </row>
    <row r="547" spans="1:10" x14ac:dyDescent="0.3">
      <c r="A547">
        <v>2020</v>
      </c>
      <c r="B547" t="s">
        <v>10</v>
      </c>
      <c r="C547">
        <v>251</v>
      </c>
      <c r="D547" t="s">
        <v>92</v>
      </c>
      <c r="E547" t="s">
        <v>93</v>
      </c>
      <c r="F547">
        <v>643</v>
      </c>
      <c r="G547" t="s">
        <v>16</v>
      </c>
      <c r="H547" t="s">
        <v>17</v>
      </c>
      <c r="I547" t="s">
        <v>15</v>
      </c>
      <c r="J547">
        <v>47591172</v>
      </c>
    </row>
    <row r="548" spans="1:10" x14ac:dyDescent="0.3">
      <c r="A548">
        <v>2020</v>
      </c>
      <c r="B548" t="s">
        <v>10</v>
      </c>
      <c r="C548">
        <v>258</v>
      </c>
      <c r="D548" t="s">
        <v>274</v>
      </c>
      <c r="E548" t="s">
        <v>275</v>
      </c>
      <c r="F548">
        <v>0</v>
      </c>
      <c r="G548" t="s">
        <v>13</v>
      </c>
      <c r="H548" t="s">
        <v>14</v>
      </c>
      <c r="I548" t="s">
        <v>15</v>
      </c>
      <c r="J548">
        <v>1872794</v>
      </c>
    </row>
    <row r="549" spans="1:10" x14ac:dyDescent="0.3">
      <c r="A549">
        <v>2020</v>
      </c>
      <c r="B549" t="s">
        <v>10</v>
      </c>
      <c r="C549">
        <v>268</v>
      </c>
      <c r="D549" t="s">
        <v>94</v>
      </c>
      <c r="E549" t="s">
        <v>95</v>
      </c>
      <c r="F549">
        <v>0</v>
      </c>
      <c r="G549" t="s">
        <v>13</v>
      </c>
      <c r="H549" t="s">
        <v>14</v>
      </c>
      <c r="I549" t="s">
        <v>15</v>
      </c>
      <c r="J549">
        <v>19133826</v>
      </c>
    </row>
    <row r="550" spans="1:10" x14ac:dyDescent="0.3">
      <c r="A550">
        <v>2020</v>
      </c>
      <c r="B550" t="s">
        <v>10</v>
      </c>
      <c r="C550">
        <v>268</v>
      </c>
      <c r="D550" t="s">
        <v>94</v>
      </c>
      <c r="E550" t="s">
        <v>95</v>
      </c>
      <c r="F550">
        <v>643</v>
      </c>
      <c r="G550" t="s">
        <v>16</v>
      </c>
      <c r="H550" t="s">
        <v>17</v>
      </c>
      <c r="I550" t="s">
        <v>15</v>
      </c>
      <c r="J550">
        <v>10234702</v>
      </c>
    </row>
    <row r="551" spans="1:10" x14ac:dyDescent="0.3">
      <c r="A551">
        <v>2020</v>
      </c>
      <c r="B551" t="s">
        <v>10</v>
      </c>
      <c r="C551">
        <v>276</v>
      </c>
      <c r="D551" t="s">
        <v>96</v>
      </c>
      <c r="E551" t="s">
        <v>97</v>
      </c>
      <c r="F551">
        <v>0</v>
      </c>
      <c r="G551" t="s">
        <v>13</v>
      </c>
      <c r="H551" t="s">
        <v>14</v>
      </c>
      <c r="I551" t="s">
        <v>15</v>
      </c>
      <c r="J551">
        <v>1062059848</v>
      </c>
    </row>
    <row r="552" spans="1:10" x14ac:dyDescent="0.3">
      <c r="A552">
        <v>2020</v>
      </c>
      <c r="B552" t="s">
        <v>10</v>
      </c>
      <c r="C552">
        <v>276</v>
      </c>
      <c r="D552" t="s">
        <v>96</v>
      </c>
      <c r="E552" t="s">
        <v>97</v>
      </c>
      <c r="F552">
        <v>643</v>
      </c>
      <c r="G552" t="s">
        <v>16</v>
      </c>
      <c r="H552" t="s">
        <v>17</v>
      </c>
      <c r="I552" t="s">
        <v>15</v>
      </c>
      <c r="J552">
        <v>50597917</v>
      </c>
    </row>
    <row r="553" spans="1:10" x14ac:dyDescent="0.3">
      <c r="A553">
        <v>2020</v>
      </c>
      <c r="B553" t="s">
        <v>10</v>
      </c>
      <c r="C553">
        <v>296</v>
      </c>
      <c r="D553" t="s">
        <v>290</v>
      </c>
      <c r="E553" t="s">
        <v>291</v>
      </c>
      <c r="F553">
        <v>0</v>
      </c>
      <c r="G553" t="s">
        <v>13</v>
      </c>
      <c r="H553" t="s">
        <v>14</v>
      </c>
      <c r="I553" t="s">
        <v>15</v>
      </c>
      <c r="J553">
        <v>1406</v>
      </c>
    </row>
    <row r="554" spans="1:10" x14ac:dyDescent="0.3">
      <c r="A554">
        <v>2020</v>
      </c>
      <c r="B554" t="s">
        <v>10</v>
      </c>
      <c r="C554">
        <v>300</v>
      </c>
      <c r="D554" t="s">
        <v>100</v>
      </c>
      <c r="E554" t="s">
        <v>101</v>
      </c>
      <c r="F554">
        <v>0</v>
      </c>
      <c r="G554" t="s">
        <v>13</v>
      </c>
      <c r="H554" t="s">
        <v>14</v>
      </c>
      <c r="I554" t="s">
        <v>15</v>
      </c>
      <c r="J554">
        <v>256663677</v>
      </c>
    </row>
    <row r="555" spans="1:10" x14ac:dyDescent="0.3">
      <c r="A555">
        <v>2020</v>
      </c>
      <c r="B555" t="s">
        <v>10</v>
      </c>
      <c r="C555">
        <v>300</v>
      </c>
      <c r="D555" t="s">
        <v>100</v>
      </c>
      <c r="E555" t="s">
        <v>101</v>
      </c>
      <c r="F555">
        <v>643</v>
      </c>
      <c r="G555" t="s">
        <v>16</v>
      </c>
      <c r="H555" t="s">
        <v>17</v>
      </c>
      <c r="I555" t="s">
        <v>15</v>
      </c>
      <c r="J555">
        <v>16532165</v>
      </c>
    </row>
    <row r="556" spans="1:10" x14ac:dyDescent="0.3">
      <c r="A556">
        <v>2020</v>
      </c>
      <c r="B556" t="s">
        <v>10</v>
      </c>
      <c r="C556">
        <v>320</v>
      </c>
      <c r="D556" t="s">
        <v>104</v>
      </c>
      <c r="E556" t="s">
        <v>105</v>
      </c>
      <c r="F556">
        <v>0</v>
      </c>
      <c r="G556" t="s">
        <v>13</v>
      </c>
      <c r="H556" t="s">
        <v>14</v>
      </c>
      <c r="I556" t="s">
        <v>15</v>
      </c>
      <c r="J556">
        <v>285777915</v>
      </c>
    </row>
    <row r="557" spans="1:10" x14ac:dyDescent="0.3">
      <c r="A557">
        <v>2020</v>
      </c>
      <c r="B557" t="s">
        <v>10</v>
      </c>
      <c r="C557">
        <v>320</v>
      </c>
      <c r="D557" t="s">
        <v>104</v>
      </c>
      <c r="E557" t="s">
        <v>105</v>
      </c>
      <c r="F557">
        <v>643</v>
      </c>
      <c r="G557" t="s">
        <v>16</v>
      </c>
      <c r="H557" t="s">
        <v>17</v>
      </c>
      <c r="I557" t="s">
        <v>15</v>
      </c>
      <c r="J557">
        <v>37572975</v>
      </c>
    </row>
    <row r="558" spans="1:10" x14ac:dyDescent="0.3">
      <c r="A558">
        <v>2020</v>
      </c>
      <c r="B558" t="s">
        <v>10</v>
      </c>
      <c r="C558">
        <v>328</v>
      </c>
      <c r="D558" t="s">
        <v>276</v>
      </c>
      <c r="E558" t="s">
        <v>277</v>
      </c>
      <c r="F558">
        <v>0</v>
      </c>
      <c r="G558" t="s">
        <v>13</v>
      </c>
      <c r="H558" t="s">
        <v>14</v>
      </c>
      <c r="I558" t="s">
        <v>15</v>
      </c>
      <c r="J558">
        <v>24337095</v>
      </c>
    </row>
    <row r="559" spans="1:10" x14ac:dyDescent="0.3">
      <c r="A559">
        <v>2020</v>
      </c>
      <c r="B559" t="s">
        <v>10</v>
      </c>
      <c r="C559">
        <v>328</v>
      </c>
      <c r="D559" t="s">
        <v>276</v>
      </c>
      <c r="E559" t="s">
        <v>277</v>
      </c>
      <c r="F559">
        <v>643</v>
      </c>
      <c r="G559" t="s">
        <v>16</v>
      </c>
      <c r="H559" t="s">
        <v>17</v>
      </c>
      <c r="I559" t="s">
        <v>15</v>
      </c>
      <c r="J559">
        <v>57569</v>
      </c>
    </row>
    <row r="560" spans="1:10" x14ac:dyDescent="0.3">
      <c r="A560">
        <v>2020</v>
      </c>
      <c r="B560" t="s">
        <v>10</v>
      </c>
      <c r="C560">
        <v>344</v>
      </c>
      <c r="D560" t="s">
        <v>108</v>
      </c>
      <c r="E560" t="s">
        <v>109</v>
      </c>
      <c r="F560">
        <v>0</v>
      </c>
      <c r="G560" t="s">
        <v>13</v>
      </c>
      <c r="H560" t="s">
        <v>14</v>
      </c>
      <c r="I560" t="s">
        <v>15</v>
      </c>
      <c r="J560">
        <v>9730944</v>
      </c>
    </row>
    <row r="561" spans="1:10" x14ac:dyDescent="0.3">
      <c r="A561">
        <v>2020</v>
      </c>
      <c r="B561" t="s">
        <v>10</v>
      </c>
      <c r="C561">
        <v>348</v>
      </c>
      <c r="D561" t="s">
        <v>110</v>
      </c>
      <c r="E561" t="s">
        <v>111</v>
      </c>
      <c r="F561">
        <v>0</v>
      </c>
      <c r="G561" t="s">
        <v>13</v>
      </c>
      <c r="H561" t="s">
        <v>14</v>
      </c>
      <c r="I561" t="s">
        <v>15</v>
      </c>
      <c r="J561">
        <v>362673325</v>
      </c>
    </row>
    <row r="562" spans="1:10" x14ac:dyDescent="0.3">
      <c r="A562">
        <v>2020</v>
      </c>
      <c r="B562" t="s">
        <v>10</v>
      </c>
      <c r="C562">
        <v>348</v>
      </c>
      <c r="D562" t="s">
        <v>110</v>
      </c>
      <c r="E562" t="s">
        <v>111</v>
      </c>
      <c r="F562">
        <v>643</v>
      </c>
      <c r="G562" t="s">
        <v>16</v>
      </c>
      <c r="H562" t="s">
        <v>17</v>
      </c>
      <c r="I562" t="s">
        <v>15</v>
      </c>
      <c r="J562">
        <v>29687433</v>
      </c>
    </row>
    <row r="563" spans="1:10" x14ac:dyDescent="0.3">
      <c r="A563">
        <v>2020</v>
      </c>
      <c r="B563" t="s">
        <v>10</v>
      </c>
      <c r="C563">
        <v>352</v>
      </c>
      <c r="D563" t="s">
        <v>112</v>
      </c>
      <c r="E563" t="s">
        <v>113</v>
      </c>
      <c r="F563">
        <v>0</v>
      </c>
      <c r="G563" t="s">
        <v>13</v>
      </c>
      <c r="H563" t="s">
        <v>14</v>
      </c>
      <c r="I563" t="s">
        <v>15</v>
      </c>
      <c r="J563">
        <v>19619480</v>
      </c>
    </row>
    <row r="564" spans="1:10" x14ac:dyDescent="0.3">
      <c r="A564">
        <v>2020</v>
      </c>
      <c r="B564" t="s">
        <v>10</v>
      </c>
      <c r="C564">
        <v>360</v>
      </c>
      <c r="D564" t="s">
        <v>114</v>
      </c>
      <c r="E564" t="s">
        <v>115</v>
      </c>
      <c r="F564">
        <v>0</v>
      </c>
      <c r="G564" t="s">
        <v>13</v>
      </c>
      <c r="H564" t="s">
        <v>14</v>
      </c>
      <c r="I564" t="s">
        <v>15</v>
      </c>
      <c r="J564">
        <v>1337339984</v>
      </c>
    </row>
    <row r="565" spans="1:10" x14ac:dyDescent="0.3">
      <c r="A565">
        <v>2020</v>
      </c>
      <c r="B565" t="s">
        <v>10</v>
      </c>
      <c r="C565">
        <v>360</v>
      </c>
      <c r="D565" t="s">
        <v>114</v>
      </c>
      <c r="E565" t="s">
        <v>115</v>
      </c>
      <c r="F565">
        <v>643</v>
      </c>
      <c r="G565" t="s">
        <v>16</v>
      </c>
      <c r="H565" t="s">
        <v>17</v>
      </c>
      <c r="I565" t="s">
        <v>15</v>
      </c>
      <c r="J565">
        <v>210671623</v>
      </c>
    </row>
    <row r="566" spans="1:10" x14ac:dyDescent="0.3">
      <c r="A566">
        <v>2020</v>
      </c>
      <c r="B566" t="s">
        <v>10</v>
      </c>
      <c r="C566">
        <v>372</v>
      </c>
      <c r="D566" t="s">
        <v>118</v>
      </c>
      <c r="E566" t="s">
        <v>119</v>
      </c>
      <c r="F566">
        <v>0</v>
      </c>
      <c r="G566" t="s">
        <v>13</v>
      </c>
      <c r="H566" t="s">
        <v>14</v>
      </c>
      <c r="I566" t="s">
        <v>15</v>
      </c>
      <c r="J566">
        <v>464842322</v>
      </c>
    </row>
    <row r="567" spans="1:10" x14ac:dyDescent="0.3">
      <c r="A567">
        <v>2020</v>
      </c>
      <c r="B567" t="s">
        <v>10</v>
      </c>
      <c r="C567">
        <v>372</v>
      </c>
      <c r="D567" t="s">
        <v>118</v>
      </c>
      <c r="E567" t="s">
        <v>119</v>
      </c>
      <c r="F567">
        <v>643</v>
      </c>
      <c r="G567" t="s">
        <v>16</v>
      </c>
      <c r="H567" t="s">
        <v>17</v>
      </c>
      <c r="I567" t="s">
        <v>15</v>
      </c>
      <c r="J567">
        <v>99184718</v>
      </c>
    </row>
    <row r="568" spans="1:10" x14ac:dyDescent="0.3">
      <c r="A568">
        <v>2020</v>
      </c>
      <c r="B568" t="s">
        <v>10</v>
      </c>
      <c r="C568">
        <v>376</v>
      </c>
      <c r="D568" t="s">
        <v>120</v>
      </c>
      <c r="E568" t="s">
        <v>121</v>
      </c>
      <c r="F568">
        <v>0</v>
      </c>
      <c r="G568" t="s">
        <v>13</v>
      </c>
      <c r="H568" t="s">
        <v>14</v>
      </c>
      <c r="I568" t="s">
        <v>15</v>
      </c>
      <c r="J568">
        <v>76819000</v>
      </c>
    </row>
    <row r="569" spans="1:10" x14ac:dyDescent="0.3">
      <c r="A569">
        <v>2020</v>
      </c>
      <c r="B569" t="s">
        <v>10</v>
      </c>
      <c r="C569">
        <v>376</v>
      </c>
      <c r="D569" t="s">
        <v>120</v>
      </c>
      <c r="E569" t="s">
        <v>121</v>
      </c>
      <c r="F569">
        <v>643</v>
      </c>
      <c r="G569" t="s">
        <v>16</v>
      </c>
      <c r="H569" t="s">
        <v>17</v>
      </c>
      <c r="I569" t="s">
        <v>15</v>
      </c>
      <c r="J569">
        <v>12320000</v>
      </c>
    </row>
    <row r="570" spans="1:10" x14ac:dyDescent="0.3">
      <c r="A570">
        <v>2020</v>
      </c>
      <c r="B570" t="s">
        <v>10</v>
      </c>
      <c r="C570">
        <v>381</v>
      </c>
      <c r="D570" t="s">
        <v>122</v>
      </c>
      <c r="E570" t="s">
        <v>123</v>
      </c>
      <c r="F570">
        <v>0</v>
      </c>
      <c r="G570" t="s">
        <v>13</v>
      </c>
      <c r="H570" t="s">
        <v>14</v>
      </c>
      <c r="I570" t="s">
        <v>15</v>
      </c>
      <c r="J570">
        <v>928722166</v>
      </c>
    </row>
    <row r="571" spans="1:10" x14ac:dyDescent="0.3">
      <c r="A571">
        <v>2020</v>
      </c>
      <c r="B571" t="s">
        <v>10</v>
      </c>
      <c r="C571">
        <v>381</v>
      </c>
      <c r="D571" t="s">
        <v>122</v>
      </c>
      <c r="E571" t="s">
        <v>123</v>
      </c>
      <c r="F571">
        <v>643</v>
      </c>
      <c r="G571" t="s">
        <v>16</v>
      </c>
      <c r="H571" t="s">
        <v>17</v>
      </c>
      <c r="I571" t="s">
        <v>15</v>
      </c>
      <c r="J571">
        <v>48672376</v>
      </c>
    </row>
    <row r="572" spans="1:10" x14ac:dyDescent="0.3">
      <c r="A572">
        <v>2020</v>
      </c>
      <c r="B572" t="s">
        <v>10</v>
      </c>
      <c r="C572">
        <v>388</v>
      </c>
      <c r="D572" t="s">
        <v>126</v>
      </c>
      <c r="E572" t="s">
        <v>127</v>
      </c>
      <c r="F572">
        <v>0</v>
      </c>
      <c r="G572" t="s">
        <v>13</v>
      </c>
      <c r="H572" t="s">
        <v>14</v>
      </c>
      <c r="I572" t="s">
        <v>15</v>
      </c>
      <c r="J572">
        <v>9162101</v>
      </c>
    </row>
    <row r="573" spans="1:10" x14ac:dyDescent="0.3">
      <c r="A573">
        <v>2020</v>
      </c>
      <c r="B573" t="s">
        <v>10</v>
      </c>
      <c r="C573">
        <v>388</v>
      </c>
      <c r="D573" t="s">
        <v>126</v>
      </c>
      <c r="E573" t="s">
        <v>127</v>
      </c>
      <c r="F573">
        <v>643</v>
      </c>
      <c r="G573" t="s">
        <v>16</v>
      </c>
      <c r="H573" t="s">
        <v>17</v>
      </c>
      <c r="I573" t="s">
        <v>15</v>
      </c>
      <c r="J573">
        <v>59477</v>
      </c>
    </row>
    <row r="574" spans="1:10" x14ac:dyDescent="0.3">
      <c r="A574">
        <v>2020</v>
      </c>
      <c r="B574" t="s">
        <v>10</v>
      </c>
      <c r="C574">
        <v>392</v>
      </c>
      <c r="D574" t="s">
        <v>128</v>
      </c>
      <c r="E574" t="s">
        <v>129</v>
      </c>
      <c r="F574">
        <v>0</v>
      </c>
      <c r="G574" t="s">
        <v>13</v>
      </c>
      <c r="H574" t="s">
        <v>14</v>
      </c>
      <c r="I574" t="s">
        <v>15</v>
      </c>
      <c r="J574">
        <v>684549905</v>
      </c>
    </row>
    <row r="575" spans="1:10" x14ac:dyDescent="0.3">
      <c r="A575">
        <v>2020</v>
      </c>
      <c r="B575" t="s">
        <v>10</v>
      </c>
      <c r="C575">
        <v>392</v>
      </c>
      <c r="D575" t="s">
        <v>128</v>
      </c>
      <c r="E575" t="s">
        <v>129</v>
      </c>
      <c r="F575">
        <v>643</v>
      </c>
      <c r="G575" t="s">
        <v>16</v>
      </c>
      <c r="H575" t="s">
        <v>17</v>
      </c>
      <c r="I575" t="s">
        <v>15</v>
      </c>
      <c r="J575">
        <v>19823619</v>
      </c>
    </row>
    <row r="576" spans="1:10" x14ac:dyDescent="0.3">
      <c r="A576">
        <v>2020</v>
      </c>
      <c r="B576" t="s">
        <v>10</v>
      </c>
      <c r="C576">
        <v>398</v>
      </c>
      <c r="D576" t="s">
        <v>130</v>
      </c>
      <c r="E576" t="s">
        <v>131</v>
      </c>
      <c r="F576">
        <v>0</v>
      </c>
      <c r="G576" t="s">
        <v>13</v>
      </c>
      <c r="H576" t="s">
        <v>14</v>
      </c>
      <c r="I576" t="s">
        <v>15</v>
      </c>
      <c r="J576">
        <v>142510536</v>
      </c>
    </row>
    <row r="577" spans="1:10" x14ac:dyDescent="0.3">
      <c r="A577">
        <v>2020</v>
      </c>
      <c r="B577" t="s">
        <v>10</v>
      </c>
      <c r="C577">
        <v>398</v>
      </c>
      <c r="D577" t="s">
        <v>130</v>
      </c>
      <c r="E577" t="s">
        <v>131</v>
      </c>
      <c r="F577">
        <v>643</v>
      </c>
      <c r="G577" t="s">
        <v>16</v>
      </c>
      <c r="H577" t="s">
        <v>17</v>
      </c>
      <c r="I577" t="s">
        <v>15</v>
      </c>
      <c r="J577">
        <v>108598449</v>
      </c>
    </row>
    <row r="578" spans="1:10" x14ac:dyDescent="0.3">
      <c r="A578">
        <v>2020</v>
      </c>
      <c r="B578" t="s">
        <v>10</v>
      </c>
      <c r="C578">
        <v>400</v>
      </c>
      <c r="D578" t="s">
        <v>132</v>
      </c>
      <c r="E578" t="s">
        <v>133</v>
      </c>
      <c r="F578">
        <v>0</v>
      </c>
      <c r="G578" t="s">
        <v>13</v>
      </c>
      <c r="H578" t="s">
        <v>14</v>
      </c>
      <c r="I578" t="s">
        <v>15</v>
      </c>
      <c r="J578">
        <v>36237290</v>
      </c>
    </row>
    <row r="579" spans="1:10" x14ac:dyDescent="0.3">
      <c r="A579">
        <v>2020</v>
      </c>
      <c r="B579" t="s">
        <v>10</v>
      </c>
      <c r="C579">
        <v>400</v>
      </c>
      <c r="D579" t="s">
        <v>132</v>
      </c>
      <c r="E579" t="s">
        <v>133</v>
      </c>
      <c r="F579">
        <v>643</v>
      </c>
      <c r="G579" t="s">
        <v>16</v>
      </c>
      <c r="H579" t="s">
        <v>17</v>
      </c>
      <c r="I579" t="s">
        <v>15</v>
      </c>
      <c r="J579">
        <v>437657</v>
      </c>
    </row>
    <row r="580" spans="1:10" x14ac:dyDescent="0.3">
      <c r="A580">
        <v>2020</v>
      </c>
      <c r="B580" t="s">
        <v>10</v>
      </c>
      <c r="C580">
        <v>404</v>
      </c>
      <c r="D580" t="s">
        <v>278</v>
      </c>
      <c r="E580" t="s">
        <v>279</v>
      </c>
      <c r="F580">
        <v>0</v>
      </c>
      <c r="G580" t="s">
        <v>13</v>
      </c>
      <c r="H580" t="s">
        <v>14</v>
      </c>
      <c r="I580" t="s">
        <v>15</v>
      </c>
      <c r="J580">
        <v>259167054</v>
      </c>
    </row>
    <row r="581" spans="1:10" x14ac:dyDescent="0.3">
      <c r="A581">
        <v>2020</v>
      </c>
      <c r="B581" t="s">
        <v>10</v>
      </c>
      <c r="C581">
        <v>404</v>
      </c>
      <c r="D581" t="s">
        <v>278</v>
      </c>
      <c r="E581" t="s">
        <v>279</v>
      </c>
      <c r="F581">
        <v>643</v>
      </c>
      <c r="G581" t="s">
        <v>16</v>
      </c>
      <c r="H581" t="s">
        <v>17</v>
      </c>
      <c r="I581" t="s">
        <v>15</v>
      </c>
      <c r="J581">
        <v>42679693</v>
      </c>
    </row>
    <row r="582" spans="1:10" x14ac:dyDescent="0.3">
      <c r="A582">
        <v>2020</v>
      </c>
      <c r="B582" t="s">
        <v>10</v>
      </c>
      <c r="C582">
        <v>410</v>
      </c>
      <c r="D582" t="s">
        <v>134</v>
      </c>
      <c r="E582" t="s">
        <v>135</v>
      </c>
      <c r="F582">
        <v>0</v>
      </c>
      <c r="G582" t="s">
        <v>13</v>
      </c>
      <c r="H582" t="s">
        <v>14</v>
      </c>
      <c r="I582" t="s">
        <v>15</v>
      </c>
      <c r="J582">
        <v>557103985</v>
      </c>
    </row>
    <row r="583" spans="1:10" x14ac:dyDescent="0.3">
      <c r="A583">
        <v>2020</v>
      </c>
      <c r="B583" t="s">
        <v>10</v>
      </c>
      <c r="C583">
        <v>410</v>
      </c>
      <c r="D583" t="s">
        <v>134</v>
      </c>
      <c r="E583" t="s">
        <v>135</v>
      </c>
      <c r="F583">
        <v>643</v>
      </c>
      <c r="G583" t="s">
        <v>16</v>
      </c>
      <c r="H583" t="s">
        <v>17</v>
      </c>
      <c r="I583" t="s">
        <v>15</v>
      </c>
      <c r="J583">
        <v>8963833</v>
      </c>
    </row>
    <row r="584" spans="1:10" x14ac:dyDescent="0.3">
      <c r="A584">
        <v>2020</v>
      </c>
      <c r="B584" t="s">
        <v>10</v>
      </c>
      <c r="C584">
        <v>414</v>
      </c>
      <c r="D584" t="s">
        <v>136</v>
      </c>
      <c r="E584" t="s">
        <v>137</v>
      </c>
      <c r="F584">
        <v>0</v>
      </c>
      <c r="G584" t="s">
        <v>13</v>
      </c>
      <c r="H584" t="s">
        <v>14</v>
      </c>
      <c r="I584" t="s">
        <v>15</v>
      </c>
      <c r="J584">
        <v>14207997</v>
      </c>
    </row>
    <row r="585" spans="1:10" x14ac:dyDescent="0.3">
      <c r="A585">
        <v>2020</v>
      </c>
      <c r="B585" t="s">
        <v>10</v>
      </c>
      <c r="C585">
        <v>414</v>
      </c>
      <c r="D585" t="s">
        <v>136</v>
      </c>
      <c r="E585" t="s">
        <v>137</v>
      </c>
      <c r="F585">
        <v>643</v>
      </c>
      <c r="G585" t="s">
        <v>16</v>
      </c>
      <c r="H585" t="s">
        <v>17</v>
      </c>
      <c r="I585" t="s">
        <v>15</v>
      </c>
      <c r="J585">
        <v>72428</v>
      </c>
    </row>
    <row r="586" spans="1:10" x14ac:dyDescent="0.3">
      <c r="A586">
        <v>2020</v>
      </c>
      <c r="B586" t="s">
        <v>10</v>
      </c>
      <c r="C586">
        <v>417</v>
      </c>
      <c r="D586" t="s">
        <v>138</v>
      </c>
      <c r="E586" t="s">
        <v>139</v>
      </c>
      <c r="F586">
        <v>0</v>
      </c>
      <c r="G586" t="s">
        <v>13</v>
      </c>
      <c r="H586" t="s">
        <v>14</v>
      </c>
      <c r="I586" t="s">
        <v>15</v>
      </c>
      <c r="J586">
        <v>33085024</v>
      </c>
    </row>
    <row r="587" spans="1:10" x14ac:dyDescent="0.3">
      <c r="A587">
        <v>2020</v>
      </c>
      <c r="B587" t="s">
        <v>10</v>
      </c>
      <c r="C587">
        <v>417</v>
      </c>
      <c r="D587" t="s">
        <v>138</v>
      </c>
      <c r="E587" t="s">
        <v>139</v>
      </c>
      <c r="F587">
        <v>643</v>
      </c>
      <c r="G587" t="s">
        <v>16</v>
      </c>
      <c r="H587" t="s">
        <v>17</v>
      </c>
      <c r="I587" t="s">
        <v>15</v>
      </c>
      <c r="J587">
        <v>14943764</v>
      </c>
    </row>
    <row r="588" spans="1:10" x14ac:dyDescent="0.3">
      <c r="A588">
        <v>2020</v>
      </c>
      <c r="B588" t="s">
        <v>10</v>
      </c>
      <c r="C588">
        <v>418</v>
      </c>
      <c r="D588" t="s">
        <v>140</v>
      </c>
      <c r="E588" t="s">
        <v>141</v>
      </c>
      <c r="F588">
        <v>0</v>
      </c>
      <c r="G588" t="s">
        <v>13</v>
      </c>
      <c r="H588" t="s">
        <v>14</v>
      </c>
      <c r="I588" t="s">
        <v>15</v>
      </c>
      <c r="J588">
        <v>77075289</v>
      </c>
    </row>
    <row r="589" spans="1:10" x14ac:dyDescent="0.3">
      <c r="A589">
        <v>2020</v>
      </c>
      <c r="B589" t="s">
        <v>10</v>
      </c>
      <c r="C589">
        <v>418</v>
      </c>
      <c r="D589" t="s">
        <v>140</v>
      </c>
      <c r="E589" t="s">
        <v>141</v>
      </c>
      <c r="F589">
        <v>643</v>
      </c>
      <c r="G589" t="s">
        <v>16</v>
      </c>
      <c r="H589" t="s">
        <v>17</v>
      </c>
      <c r="I589" t="s">
        <v>15</v>
      </c>
      <c r="J589">
        <v>39840</v>
      </c>
    </row>
    <row r="590" spans="1:10" x14ac:dyDescent="0.3">
      <c r="A590">
        <v>2020</v>
      </c>
      <c r="B590" t="s">
        <v>10</v>
      </c>
      <c r="C590">
        <v>422</v>
      </c>
      <c r="D590" t="s">
        <v>142</v>
      </c>
      <c r="E590" t="s">
        <v>143</v>
      </c>
      <c r="F590">
        <v>0</v>
      </c>
      <c r="G590" t="s">
        <v>13</v>
      </c>
      <c r="H590" t="s">
        <v>14</v>
      </c>
      <c r="I590" t="s">
        <v>15</v>
      </c>
      <c r="J590">
        <v>29370506</v>
      </c>
    </row>
    <row r="591" spans="1:10" x14ac:dyDescent="0.3">
      <c r="A591">
        <v>2020</v>
      </c>
      <c r="B591" t="s">
        <v>10</v>
      </c>
      <c r="C591">
        <v>422</v>
      </c>
      <c r="D591" t="s">
        <v>142</v>
      </c>
      <c r="E591" t="s">
        <v>143</v>
      </c>
      <c r="F591">
        <v>643</v>
      </c>
      <c r="G591" t="s">
        <v>16</v>
      </c>
      <c r="H591" t="s">
        <v>17</v>
      </c>
      <c r="I591" t="s">
        <v>15</v>
      </c>
      <c r="J591">
        <v>1581525</v>
      </c>
    </row>
    <row r="592" spans="1:10" x14ac:dyDescent="0.3">
      <c r="A592">
        <v>2020</v>
      </c>
      <c r="B592" t="s">
        <v>10</v>
      </c>
      <c r="C592">
        <v>428</v>
      </c>
      <c r="D592" t="s">
        <v>144</v>
      </c>
      <c r="E592" t="s">
        <v>145</v>
      </c>
      <c r="F592">
        <v>0</v>
      </c>
      <c r="G592" t="s">
        <v>13</v>
      </c>
      <c r="H592" t="s">
        <v>14</v>
      </c>
      <c r="I592" t="s">
        <v>15</v>
      </c>
      <c r="J592">
        <v>201777808</v>
      </c>
    </row>
    <row r="593" spans="1:10" x14ac:dyDescent="0.3">
      <c r="A593">
        <v>2020</v>
      </c>
      <c r="B593" t="s">
        <v>10</v>
      </c>
      <c r="C593">
        <v>428</v>
      </c>
      <c r="D593" t="s">
        <v>144</v>
      </c>
      <c r="E593" t="s">
        <v>145</v>
      </c>
      <c r="F593">
        <v>643</v>
      </c>
      <c r="G593" t="s">
        <v>16</v>
      </c>
      <c r="H593" t="s">
        <v>17</v>
      </c>
      <c r="I593" t="s">
        <v>15</v>
      </c>
      <c r="J593">
        <v>108446410</v>
      </c>
    </row>
    <row r="594" spans="1:10" x14ac:dyDescent="0.3">
      <c r="A594">
        <v>2020</v>
      </c>
      <c r="B594" t="s">
        <v>10</v>
      </c>
      <c r="C594">
        <v>440</v>
      </c>
      <c r="D594" t="s">
        <v>146</v>
      </c>
      <c r="E594" t="s">
        <v>147</v>
      </c>
      <c r="F594">
        <v>0</v>
      </c>
      <c r="G594" t="s">
        <v>13</v>
      </c>
      <c r="H594" t="s">
        <v>14</v>
      </c>
      <c r="I594" t="s">
        <v>15</v>
      </c>
      <c r="J594">
        <v>377557586</v>
      </c>
    </row>
    <row r="595" spans="1:10" x14ac:dyDescent="0.3">
      <c r="A595">
        <v>2020</v>
      </c>
      <c r="B595" t="s">
        <v>10</v>
      </c>
      <c r="C595">
        <v>440</v>
      </c>
      <c r="D595" t="s">
        <v>146</v>
      </c>
      <c r="E595" t="s">
        <v>147</v>
      </c>
      <c r="F595">
        <v>643</v>
      </c>
      <c r="G595" t="s">
        <v>16</v>
      </c>
      <c r="H595" t="s">
        <v>17</v>
      </c>
      <c r="I595" t="s">
        <v>15</v>
      </c>
      <c r="J595">
        <v>102942971</v>
      </c>
    </row>
    <row r="596" spans="1:10" x14ac:dyDescent="0.3">
      <c r="A596">
        <v>2020</v>
      </c>
      <c r="B596" t="s">
        <v>10</v>
      </c>
      <c r="C596">
        <v>442</v>
      </c>
      <c r="D596" t="s">
        <v>148</v>
      </c>
      <c r="E596" t="s">
        <v>149</v>
      </c>
      <c r="F596">
        <v>0</v>
      </c>
      <c r="G596" t="s">
        <v>13</v>
      </c>
      <c r="H596" t="s">
        <v>14</v>
      </c>
      <c r="I596" t="s">
        <v>15</v>
      </c>
      <c r="J596">
        <v>33700587</v>
      </c>
    </row>
    <row r="597" spans="1:10" x14ac:dyDescent="0.3">
      <c r="A597">
        <v>2020</v>
      </c>
      <c r="B597" t="s">
        <v>10</v>
      </c>
      <c r="C597">
        <v>446</v>
      </c>
      <c r="D597" t="s">
        <v>150</v>
      </c>
      <c r="E597" t="s">
        <v>151</v>
      </c>
      <c r="F597">
        <v>0</v>
      </c>
      <c r="G597" t="s">
        <v>13</v>
      </c>
      <c r="H597" t="s">
        <v>14</v>
      </c>
      <c r="I597" t="s">
        <v>15</v>
      </c>
      <c r="J597">
        <v>200401</v>
      </c>
    </row>
    <row r="598" spans="1:10" x14ac:dyDescent="0.3">
      <c r="A598">
        <v>2020</v>
      </c>
      <c r="B598" t="s">
        <v>10</v>
      </c>
      <c r="C598">
        <v>450</v>
      </c>
      <c r="D598" t="s">
        <v>152</v>
      </c>
      <c r="E598" t="s">
        <v>153</v>
      </c>
      <c r="F598">
        <v>0</v>
      </c>
      <c r="G598" t="s">
        <v>13</v>
      </c>
      <c r="H598" t="s">
        <v>14</v>
      </c>
      <c r="I598" t="s">
        <v>15</v>
      </c>
      <c r="J598">
        <v>22578368</v>
      </c>
    </row>
    <row r="599" spans="1:10" x14ac:dyDescent="0.3">
      <c r="A599">
        <v>2020</v>
      </c>
      <c r="B599" t="s">
        <v>10</v>
      </c>
      <c r="C599">
        <v>454</v>
      </c>
      <c r="D599" t="s">
        <v>280</v>
      </c>
      <c r="E599" t="s">
        <v>281</v>
      </c>
      <c r="F599">
        <v>0</v>
      </c>
      <c r="G599" t="s">
        <v>13</v>
      </c>
      <c r="H599" t="s">
        <v>14</v>
      </c>
      <c r="I599" t="s">
        <v>15</v>
      </c>
      <c r="J599">
        <v>235187695</v>
      </c>
    </row>
    <row r="600" spans="1:10" x14ac:dyDescent="0.3">
      <c r="A600">
        <v>2020</v>
      </c>
      <c r="B600" t="s">
        <v>10</v>
      </c>
      <c r="C600">
        <v>454</v>
      </c>
      <c r="D600" t="s">
        <v>280</v>
      </c>
      <c r="E600" t="s">
        <v>281</v>
      </c>
      <c r="F600">
        <v>643</v>
      </c>
      <c r="G600" t="s">
        <v>16</v>
      </c>
      <c r="H600" t="s">
        <v>17</v>
      </c>
      <c r="I600" t="s">
        <v>15</v>
      </c>
      <c r="J600">
        <v>1041702</v>
      </c>
    </row>
    <row r="601" spans="1:10" x14ac:dyDescent="0.3">
      <c r="A601">
        <v>2020</v>
      </c>
      <c r="B601" t="s">
        <v>10</v>
      </c>
      <c r="C601">
        <v>458</v>
      </c>
      <c r="D601" t="s">
        <v>154</v>
      </c>
      <c r="E601" t="s">
        <v>155</v>
      </c>
      <c r="F601">
        <v>0</v>
      </c>
      <c r="G601" t="s">
        <v>13</v>
      </c>
      <c r="H601" t="s">
        <v>14</v>
      </c>
      <c r="I601" t="s">
        <v>15</v>
      </c>
      <c r="J601">
        <v>770859188</v>
      </c>
    </row>
    <row r="602" spans="1:10" x14ac:dyDescent="0.3">
      <c r="A602">
        <v>2020</v>
      </c>
      <c r="B602" t="s">
        <v>10</v>
      </c>
      <c r="C602">
        <v>458</v>
      </c>
      <c r="D602" t="s">
        <v>154</v>
      </c>
      <c r="E602" t="s">
        <v>155</v>
      </c>
      <c r="F602">
        <v>643</v>
      </c>
      <c r="G602" t="s">
        <v>16</v>
      </c>
      <c r="H602" t="s">
        <v>17</v>
      </c>
      <c r="I602" t="s">
        <v>15</v>
      </c>
      <c r="J602">
        <v>85541567</v>
      </c>
    </row>
    <row r="603" spans="1:10" x14ac:dyDescent="0.3">
      <c r="A603">
        <v>2020</v>
      </c>
      <c r="B603" t="s">
        <v>10</v>
      </c>
      <c r="C603">
        <v>470</v>
      </c>
      <c r="D603" t="s">
        <v>160</v>
      </c>
      <c r="E603" t="s">
        <v>161</v>
      </c>
      <c r="F603">
        <v>0</v>
      </c>
      <c r="G603" t="s">
        <v>13</v>
      </c>
      <c r="H603" t="s">
        <v>14</v>
      </c>
      <c r="I603" t="s">
        <v>15</v>
      </c>
      <c r="J603">
        <v>1327461</v>
      </c>
    </row>
    <row r="604" spans="1:10" x14ac:dyDescent="0.3">
      <c r="A604">
        <v>2020</v>
      </c>
      <c r="B604" t="s">
        <v>10</v>
      </c>
      <c r="C604">
        <v>470</v>
      </c>
      <c r="D604" t="s">
        <v>160</v>
      </c>
      <c r="E604" t="s">
        <v>161</v>
      </c>
      <c r="F604">
        <v>643</v>
      </c>
      <c r="G604" t="s">
        <v>16</v>
      </c>
      <c r="H604" t="s">
        <v>17</v>
      </c>
      <c r="I604" t="s">
        <v>15</v>
      </c>
      <c r="J604">
        <v>7017</v>
      </c>
    </row>
    <row r="605" spans="1:10" x14ac:dyDescent="0.3">
      <c r="A605">
        <v>2020</v>
      </c>
      <c r="B605" t="s">
        <v>10</v>
      </c>
      <c r="C605">
        <v>478</v>
      </c>
      <c r="D605" t="s">
        <v>292</v>
      </c>
      <c r="E605" t="s">
        <v>293</v>
      </c>
      <c r="F605">
        <v>0</v>
      </c>
      <c r="G605" t="s">
        <v>13</v>
      </c>
      <c r="H605" t="s">
        <v>14</v>
      </c>
      <c r="I605" t="s">
        <v>15</v>
      </c>
      <c r="J605">
        <v>17554829</v>
      </c>
    </row>
    <row r="606" spans="1:10" x14ac:dyDescent="0.3">
      <c r="A606">
        <v>2020</v>
      </c>
      <c r="B606" t="s">
        <v>10</v>
      </c>
      <c r="C606">
        <v>478</v>
      </c>
      <c r="D606" t="s">
        <v>292</v>
      </c>
      <c r="E606" t="s">
        <v>293</v>
      </c>
      <c r="F606">
        <v>643</v>
      </c>
      <c r="G606" t="s">
        <v>16</v>
      </c>
      <c r="H606" t="s">
        <v>17</v>
      </c>
      <c r="I606" t="s">
        <v>15</v>
      </c>
      <c r="J606">
        <v>516440</v>
      </c>
    </row>
    <row r="607" spans="1:10" x14ac:dyDescent="0.3">
      <c r="A607">
        <v>2020</v>
      </c>
      <c r="B607" t="s">
        <v>10</v>
      </c>
      <c r="C607">
        <v>480</v>
      </c>
      <c r="D607" t="s">
        <v>162</v>
      </c>
      <c r="E607" t="s">
        <v>163</v>
      </c>
      <c r="F607">
        <v>0</v>
      </c>
      <c r="G607" t="s">
        <v>13</v>
      </c>
      <c r="H607" t="s">
        <v>14</v>
      </c>
      <c r="I607" t="s">
        <v>15</v>
      </c>
      <c r="J607">
        <v>9765955</v>
      </c>
    </row>
    <row r="608" spans="1:10" x14ac:dyDescent="0.3">
      <c r="A608">
        <v>2020</v>
      </c>
      <c r="B608" t="s">
        <v>10</v>
      </c>
      <c r="C608">
        <v>480</v>
      </c>
      <c r="D608" t="s">
        <v>162</v>
      </c>
      <c r="E608" t="s">
        <v>163</v>
      </c>
      <c r="F608">
        <v>643</v>
      </c>
      <c r="G608" t="s">
        <v>16</v>
      </c>
      <c r="H608" t="s">
        <v>17</v>
      </c>
      <c r="I608" t="s">
        <v>15</v>
      </c>
      <c r="J608">
        <v>123639</v>
      </c>
    </row>
    <row r="609" spans="1:10" x14ac:dyDescent="0.3">
      <c r="A609">
        <v>2020</v>
      </c>
      <c r="B609" t="s">
        <v>10</v>
      </c>
      <c r="C609">
        <v>490</v>
      </c>
      <c r="D609" t="s">
        <v>164</v>
      </c>
      <c r="F609">
        <v>0</v>
      </c>
      <c r="G609" t="s">
        <v>13</v>
      </c>
      <c r="H609" t="s">
        <v>14</v>
      </c>
      <c r="I609" t="s">
        <v>15</v>
      </c>
      <c r="J609">
        <v>262464517</v>
      </c>
    </row>
    <row r="610" spans="1:10" x14ac:dyDescent="0.3">
      <c r="A610">
        <v>2020</v>
      </c>
      <c r="B610" t="s">
        <v>10</v>
      </c>
      <c r="C610">
        <v>490</v>
      </c>
      <c r="D610" t="s">
        <v>164</v>
      </c>
      <c r="F610">
        <v>643</v>
      </c>
      <c r="G610" t="s">
        <v>16</v>
      </c>
      <c r="H610" t="s">
        <v>17</v>
      </c>
      <c r="I610" t="s">
        <v>15</v>
      </c>
      <c r="J610">
        <v>288352</v>
      </c>
    </row>
    <row r="611" spans="1:10" x14ac:dyDescent="0.3">
      <c r="A611">
        <v>2020</v>
      </c>
      <c r="B611" t="s">
        <v>10</v>
      </c>
      <c r="C611">
        <v>496</v>
      </c>
      <c r="D611" t="s">
        <v>165</v>
      </c>
      <c r="E611" t="s">
        <v>166</v>
      </c>
      <c r="F611">
        <v>0</v>
      </c>
      <c r="G611" t="s">
        <v>13</v>
      </c>
      <c r="H611" t="s">
        <v>14</v>
      </c>
      <c r="I611" t="s">
        <v>15</v>
      </c>
      <c r="J611">
        <v>39773741</v>
      </c>
    </row>
    <row r="612" spans="1:10" x14ac:dyDescent="0.3">
      <c r="A612">
        <v>2020</v>
      </c>
      <c r="B612" t="s">
        <v>10</v>
      </c>
      <c r="C612">
        <v>496</v>
      </c>
      <c r="D612" t="s">
        <v>165</v>
      </c>
      <c r="E612" t="s">
        <v>166</v>
      </c>
      <c r="F612">
        <v>643</v>
      </c>
      <c r="G612" t="s">
        <v>16</v>
      </c>
      <c r="H612" t="s">
        <v>17</v>
      </c>
      <c r="I612" t="s">
        <v>15</v>
      </c>
      <c r="J612">
        <v>37228451</v>
      </c>
    </row>
    <row r="613" spans="1:10" x14ac:dyDescent="0.3">
      <c r="A613">
        <v>2020</v>
      </c>
      <c r="B613" t="s">
        <v>10</v>
      </c>
      <c r="C613">
        <v>498</v>
      </c>
      <c r="D613" t="s">
        <v>294</v>
      </c>
      <c r="E613" t="s">
        <v>295</v>
      </c>
      <c r="F613">
        <v>0</v>
      </c>
      <c r="G613" t="s">
        <v>13</v>
      </c>
      <c r="H613" t="s">
        <v>14</v>
      </c>
      <c r="I613" t="s">
        <v>15</v>
      </c>
      <c r="J613">
        <v>73688127</v>
      </c>
    </row>
    <row r="614" spans="1:10" x14ac:dyDescent="0.3">
      <c r="A614">
        <v>2020</v>
      </c>
      <c r="B614" t="s">
        <v>10</v>
      </c>
      <c r="C614">
        <v>498</v>
      </c>
      <c r="D614" t="s">
        <v>294</v>
      </c>
      <c r="E614" t="s">
        <v>295</v>
      </c>
      <c r="F614">
        <v>643</v>
      </c>
      <c r="G614" t="s">
        <v>16</v>
      </c>
      <c r="H614" t="s">
        <v>17</v>
      </c>
      <c r="I614" t="s">
        <v>15</v>
      </c>
      <c r="J614">
        <v>47456376</v>
      </c>
    </row>
    <row r="615" spans="1:10" x14ac:dyDescent="0.3">
      <c r="A615">
        <v>2020</v>
      </c>
      <c r="B615" t="s">
        <v>10</v>
      </c>
      <c r="C615">
        <v>499</v>
      </c>
      <c r="D615" t="s">
        <v>167</v>
      </c>
      <c r="E615" t="s">
        <v>168</v>
      </c>
      <c r="F615">
        <v>0</v>
      </c>
      <c r="G615" t="s">
        <v>13</v>
      </c>
      <c r="H615" t="s">
        <v>14</v>
      </c>
      <c r="I615" t="s">
        <v>15</v>
      </c>
      <c r="J615">
        <v>3283980</v>
      </c>
    </row>
    <row r="616" spans="1:10" x14ac:dyDescent="0.3">
      <c r="A616">
        <v>2020</v>
      </c>
      <c r="B616" t="s">
        <v>10</v>
      </c>
      <c r="C616">
        <v>499</v>
      </c>
      <c r="D616" t="s">
        <v>167</v>
      </c>
      <c r="E616" t="s">
        <v>168</v>
      </c>
      <c r="F616">
        <v>643</v>
      </c>
      <c r="G616" t="s">
        <v>16</v>
      </c>
      <c r="H616" t="s">
        <v>17</v>
      </c>
      <c r="I616" t="s">
        <v>15</v>
      </c>
      <c r="J616">
        <v>123912</v>
      </c>
    </row>
    <row r="617" spans="1:10" x14ac:dyDescent="0.3">
      <c r="A617">
        <v>2020</v>
      </c>
      <c r="B617" t="s">
        <v>10</v>
      </c>
      <c r="C617">
        <v>504</v>
      </c>
      <c r="D617" t="s">
        <v>169</v>
      </c>
      <c r="E617" t="s">
        <v>170</v>
      </c>
      <c r="F617">
        <v>0</v>
      </c>
      <c r="G617" t="s">
        <v>13</v>
      </c>
      <c r="H617" t="s">
        <v>14</v>
      </c>
      <c r="I617" t="s">
        <v>15</v>
      </c>
      <c r="J617">
        <v>263376962</v>
      </c>
    </row>
    <row r="618" spans="1:10" x14ac:dyDescent="0.3">
      <c r="A618">
        <v>2020</v>
      </c>
      <c r="B618" t="s">
        <v>10</v>
      </c>
      <c r="C618">
        <v>504</v>
      </c>
      <c r="D618" t="s">
        <v>169</v>
      </c>
      <c r="E618" t="s">
        <v>170</v>
      </c>
      <c r="F618">
        <v>643</v>
      </c>
      <c r="G618" t="s">
        <v>16</v>
      </c>
      <c r="H618" t="s">
        <v>17</v>
      </c>
      <c r="I618" t="s">
        <v>15</v>
      </c>
      <c r="J618">
        <v>59541719</v>
      </c>
    </row>
    <row r="619" spans="1:10" x14ac:dyDescent="0.3">
      <c r="A619">
        <v>2020</v>
      </c>
      <c r="B619" t="s">
        <v>10</v>
      </c>
      <c r="C619">
        <v>508</v>
      </c>
      <c r="D619" t="s">
        <v>171</v>
      </c>
      <c r="E619" t="s">
        <v>172</v>
      </c>
      <c r="F619">
        <v>0</v>
      </c>
      <c r="G619" t="s">
        <v>13</v>
      </c>
      <c r="H619" t="s">
        <v>14</v>
      </c>
      <c r="I619" t="s">
        <v>15</v>
      </c>
      <c r="J619">
        <v>70900632</v>
      </c>
    </row>
    <row r="620" spans="1:10" x14ac:dyDescent="0.3">
      <c r="A620">
        <v>2020</v>
      </c>
      <c r="B620" t="s">
        <v>10</v>
      </c>
      <c r="C620">
        <v>508</v>
      </c>
      <c r="D620" t="s">
        <v>171</v>
      </c>
      <c r="E620" t="s">
        <v>172</v>
      </c>
      <c r="F620">
        <v>643</v>
      </c>
      <c r="G620" t="s">
        <v>16</v>
      </c>
      <c r="H620" t="s">
        <v>17</v>
      </c>
      <c r="I620" t="s">
        <v>15</v>
      </c>
      <c r="J620">
        <v>12434426</v>
      </c>
    </row>
    <row r="621" spans="1:10" x14ac:dyDescent="0.3">
      <c r="A621">
        <v>2020</v>
      </c>
      <c r="B621" t="s">
        <v>10</v>
      </c>
      <c r="C621">
        <v>512</v>
      </c>
      <c r="D621" t="s">
        <v>173</v>
      </c>
      <c r="E621" t="s">
        <v>174</v>
      </c>
      <c r="F621">
        <v>0</v>
      </c>
      <c r="G621" t="s">
        <v>13</v>
      </c>
      <c r="H621" t="s">
        <v>14</v>
      </c>
      <c r="I621" t="s">
        <v>15</v>
      </c>
      <c r="J621">
        <v>32516101</v>
      </c>
    </row>
    <row r="622" spans="1:10" x14ac:dyDescent="0.3">
      <c r="A622">
        <v>2020</v>
      </c>
      <c r="B622" t="s">
        <v>10</v>
      </c>
      <c r="C622">
        <v>512</v>
      </c>
      <c r="D622" t="s">
        <v>173</v>
      </c>
      <c r="E622" t="s">
        <v>174</v>
      </c>
      <c r="F622">
        <v>643</v>
      </c>
      <c r="G622" t="s">
        <v>16</v>
      </c>
      <c r="H622" t="s">
        <v>17</v>
      </c>
      <c r="I622" t="s">
        <v>15</v>
      </c>
      <c r="J622">
        <v>2381320</v>
      </c>
    </row>
    <row r="623" spans="1:10" x14ac:dyDescent="0.3">
      <c r="A623">
        <v>2020</v>
      </c>
      <c r="B623" t="s">
        <v>10</v>
      </c>
      <c r="C623">
        <v>516</v>
      </c>
      <c r="D623" t="s">
        <v>175</v>
      </c>
      <c r="E623" t="s">
        <v>176</v>
      </c>
      <c r="F623">
        <v>0</v>
      </c>
      <c r="G623" t="s">
        <v>13</v>
      </c>
      <c r="H623" t="s">
        <v>14</v>
      </c>
      <c r="I623" t="s">
        <v>15</v>
      </c>
      <c r="J623">
        <v>25613133</v>
      </c>
    </row>
    <row r="624" spans="1:10" x14ac:dyDescent="0.3">
      <c r="A624">
        <v>2020</v>
      </c>
      <c r="B624" t="s">
        <v>10</v>
      </c>
      <c r="C624">
        <v>516</v>
      </c>
      <c r="D624" t="s">
        <v>175</v>
      </c>
      <c r="E624" t="s">
        <v>176</v>
      </c>
      <c r="F624">
        <v>643</v>
      </c>
      <c r="G624" t="s">
        <v>16</v>
      </c>
      <c r="H624" t="s">
        <v>17</v>
      </c>
      <c r="I624" t="s">
        <v>15</v>
      </c>
      <c r="J624">
        <v>1149931</v>
      </c>
    </row>
    <row r="625" spans="1:10" x14ac:dyDescent="0.3">
      <c r="A625">
        <v>2020</v>
      </c>
      <c r="B625" t="s">
        <v>10</v>
      </c>
      <c r="C625">
        <v>528</v>
      </c>
      <c r="D625" t="s">
        <v>177</v>
      </c>
      <c r="E625" t="s">
        <v>178</v>
      </c>
      <c r="F625">
        <v>0</v>
      </c>
      <c r="G625" t="s">
        <v>13</v>
      </c>
      <c r="H625" t="s">
        <v>14</v>
      </c>
      <c r="I625" t="s">
        <v>15</v>
      </c>
      <c r="J625">
        <v>694871927</v>
      </c>
    </row>
    <row r="626" spans="1:10" x14ac:dyDescent="0.3">
      <c r="A626">
        <v>2020</v>
      </c>
      <c r="B626" t="s">
        <v>10</v>
      </c>
      <c r="C626">
        <v>528</v>
      </c>
      <c r="D626" t="s">
        <v>177</v>
      </c>
      <c r="E626" t="s">
        <v>178</v>
      </c>
      <c r="F626">
        <v>643</v>
      </c>
      <c r="G626" t="s">
        <v>16</v>
      </c>
      <c r="H626" t="s">
        <v>17</v>
      </c>
      <c r="I626" t="s">
        <v>15</v>
      </c>
      <c r="J626">
        <v>3330208</v>
      </c>
    </row>
    <row r="627" spans="1:10" x14ac:dyDescent="0.3">
      <c r="A627">
        <v>2020</v>
      </c>
      <c r="B627" t="s">
        <v>10</v>
      </c>
      <c r="C627">
        <v>554</v>
      </c>
      <c r="D627" t="s">
        <v>179</v>
      </c>
      <c r="E627" t="s">
        <v>180</v>
      </c>
      <c r="F627">
        <v>0</v>
      </c>
      <c r="G627" t="s">
        <v>13</v>
      </c>
      <c r="H627" t="s">
        <v>14</v>
      </c>
      <c r="I627" t="s">
        <v>15</v>
      </c>
      <c r="J627">
        <v>468173469</v>
      </c>
    </row>
    <row r="628" spans="1:10" x14ac:dyDescent="0.3">
      <c r="A628">
        <v>2020</v>
      </c>
      <c r="B628" t="s">
        <v>10</v>
      </c>
      <c r="C628">
        <v>554</v>
      </c>
      <c r="D628" t="s">
        <v>179</v>
      </c>
      <c r="E628" t="s">
        <v>180</v>
      </c>
      <c r="F628">
        <v>643</v>
      </c>
      <c r="G628" t="s">
        <v>16</v>
      </c>
      <c r="H628" t="s">
        <v>17</v>
      </c>
      <c r="I628" t="s">
        <v>15</v>
      </c>
      <c r="J628">
        <v>180009</v>
      </c>
    </row>
    <row r="629" spans="1:10" x14ac:dyDescent="0.3">
      <c r="A629">
        <v>2020</v>
      </c>
      <c r="B629" t="s">
        <v>10</v>
      </c>
      <c r="C629">
        <v>558</v>
      </c>
      <c r="D629" t="s">
        <v>181</v>
      </c>
      <c r="E629" t="s">
        <v>182</v>
      </c>
      <c r="F629">
        <v>0</v>
      </c>
      <c r="G629" t="s">
        <v>13</v>
      </c>
      <c r="H629" t="s">
        <v>14</v>
      </c>
      <c r="I629" t="s">
        <v>15</v>
      </c>
      <c r="J629">
        <v>86152876</v>
      </c>
    </row>
    <row r="630" spans="1:10" x14ac:dyDescent="0.3">
      <c r="A630">
        <v>2020</v>
      </c>
      <c r="B630" t="s">
        <v>10</v>
      </c>
      <c r="C630">
        <v>558</v>
      </c>
      <c r="D630" t="s">
        <v>181</v>
      </c>
      <c r="E630" t="s">
        <v>182</v>
      </c>
      <c r="F630">
        <v>643</v>
      </c>
      <c r="G630" t="s">
        <v>16</v>
      </c>
      <c r="H630" t="s">
        <v>17</v>
      </c>
      <c r="I630" t="s">
        <v>15</v>
      </c>
      <c r="J630">
        <v>26955475</v>
      </c>
    </row>
    <row r="631" spans="1:10" x14ac:dyDescent="0.3">
      <c r="A631">
        <v>2020</v>
      </c>
      <c r="B631" t="s">
        <v>10</v>
      </c>
      <c r="C631">
        <v>562</v>
      </c>
      <c r="D631" t="s">
        <v>183</v>
      </c>
      <c r="E631" t="s">
        <v>184</v>
      </c>
      <c r="F631">
        <v>0</v>
      </c>
      <c r="G631" t="s">
        <v>13</v>
      </c>
      <c r="H631" t="s">
        <v>14</v>
      </c>
      <c r="I631" t="s">
        <v>15</v>
      </c>
      <c r="J631">
        <v>14937311</v>
      </c>
    </row>
    <row r="632" spans="1:10" x14ac:dyDescent="0.3">
      <c r="A632">
        <v>2020</v>
      </c>
      <c r="B632" t="s">
        <v>10</v>
      </c>
      <c r="C632">
        <v>562</v>
      </c>
      <c r="D632" t="s">
        <v>183</v>
      </c>
      <c r="E632" t="s">
        <v>184</v>
      </c>
      <c r="F632">
        <v>643</v>
      </c>
      <c r="G632" t="s">
        <v>16</v>
      </c>
      <c r="H632" t="s">
        <v>17</v>
      </c>
      <c r="I632" t="s">
        <v>15</v>
      </c>
      <c r="J632">
        <v>6796524</v>
      </c>
    </row>
    <row r="633" spans="1:10" x14ac:dyDescent="0.3">
      <c r="A633">
        <v>2020</v>
      </c>
      <c r="B633" t="s">
        <v>10</v>
      </c>
      <c r="C633">
        <v>579</v>
      </c>
      <c r="D633" t="s">
        <v>185</v>
      </c>
      <c r="E633" t="s">
        <v>186</v>
      </c>
      <c r="F633">
        <v>0</v>
      </c>
      <c r="G633" t="s">
        <v>13</v>
      </c>
      <c r="H633" t="s">
        <v>14</v>
      </c>
      <c r="I633" t="s">
        <v>15</v>
      </c>
      <c r="J633">
        <v>95835112</v>
      </c>
    </row>
    <row r="634" spans="1:10" x14ac:dyDescent="0.3">
      <c r="A634">
        <v>2020</v>
      </c>
      <c r="B634" t="s">
        <v>10</v>
      </c>
      <c r="C634">
        <v>579</v>
      </c>
      <c r="D634" t="s">
        <v>185</v>
      </c>
      <c r="E634" t="s">
        <v>186</v>
      </c>
      <c r="F634">
        <v>643</v>
      </c>
      <c r="G634" t="s">
        <v>16</v>
      </c>
      <c r="H634" t="s">
        <v>17</v>
      </c>
      <c r="I634" t="s">
        <v>15</v>
      </c>
      <c r="J634">
        <v>6736499</v>
      </c>
    </row>
    <row r="635" spans="1:10" x14ac:dyDescent="0.3">
      <c r="A635">
        <v>2020</v>
      </c>
      <c r="B635" t="s">
        <v>10</v>
      </c>
      <c r="C635">
        <v>586</v>
      </c>
      <c r="D635" t="s">
        <v>189</v>
      </c>
      <c r="E635" t="s">
        <v>190</v>
      </c>
      <c r="F635">
        <v>0</v>
      </c>
      <c r="G635" t="s">
        <v>13</v>
      </c>
      <c r="H635" t="s">
        <v>14</v>
      </c>
      <c r="I635" t="s">
        <v>15</v>
      </c>
      <c r="J635">
        <v>472988964</v>
      </c>
    </row>
    <row r="636" spans="1:10" x14ac:dyDescent="0.3">
      <c r="A636">
        <v>2020</v>
      </c>
      <c r="B636" t="s">
        <v>10</v>
      </c>
      <c r="C636">
        <v>586</v>
      </c>
      <c r="D636" t="s">
        <v>189</v>
      </c>
      <c r="E636" t="s">
        <v>190</v>
      </c>
      <c r="F636">
        <v>643</v>
      </c>
      <c r="G636" t="s">
        <v>16</v>
      </c>
      <c r="H636" t="s">
        <v>17</v>
      </c>
      <c r="I636" t="s">
        <v>15</v>
      </c>
      <c r="J636">
        <v>4121914</v>
      </c>
    </row>
    <row r="637" spans="1:10" x14ac:dyDescent="0.3">
      <c r="A637">
        <v>2020</v>
      </c>
      <c r="B637" t="s">
        <v>10</v>
      </c>
      <c r="C637">
        <v>591</v>
      </c>
      <c r="D637" t="s">
        <v>191</v>
      </c>
      <c r="E637" t="s">
        <v>192</v>
      </c>
      <c r="F637">
        <v>0</v>
      </c>
      <c r="G637" t="s">
        <v>13</v>
      </c>
      <c r="H637" t="s">
        <v>14</v>
      </c>
      <c r="I637" t="s">
        <v>15</v>
      </c>
      <c r="J637">
        <v>72443102</v>
      </c>
    </row>
    <row r="638" spans="1:10" x14ac:dyDescent="0.3">
      <c r="A638">
        <v>2020</v>
      </c>
      <c r="B638" t="s">
        <v>10</v>
      </c>
      <c r="C638">
        <v>591</v>
      </c>
      <c r="D638" t="s">
        <v>191</v>
      </c>
      <c r="E638" t="s">
        <v>192</v>
      </c>
      <c r="F638">
        <v>643</v>
      </c>
      <c r="G638" t="s">
        <v>16</v>
      </c>
      <c r="H638" t="s">
        <v>17</v>
      </c>
      <c r="I638" t="s">
        <v>15</v>
      </c>
      <c r="J638">
        <v>23452120</v>
      </c>
    </row>
    <row r="639" spans="1:10" x14ac:dyDescent="0.3">
      <c r="A639">
        <v>2020</v>
      </c>
      <c r="B639" t="s">
        <v>10</v>
      </c>
      <c r="C639">
        <v>600</v>
      </c>
      <c r="D639" t="s">
        <v>193</v>
      </c>
      <c r="E639" t="s">
        <v>194</v>
      </c>
      <c r="F639">
        <v>0</v>
      </c>
      <c r="G639" t="s">
        <v>13</v>
      </c>
      <c r="H639" t="s">
        <v>14</v>
      </c>
      <c r="I639" t="s">
        <v>15</v>
      </c>
      <c r="J639">
        <v>403117112</v>
      </c>
    </row>
    <row r="640" spans="1:10" x14ac:dyDescent="0.3">
      <c r="A640">
        <v>2020</v>
      </c>
      <c r="B640" t="s">
        <v>10</v>
      </c>
      <c r="C640">
        <v>600</v>
      </c>
      <c r="D640" t="s">
        <v>193</v>
      </c>
      <c r="E640" t="s">
        <v>194</v>
      </c>
      <c r="F640">
        <v>643</v>
      </c>
      <c r="G640" t="s">
        <v>16</v>
      </c>
      <c r="H640" t="s">
        <v>17</v>
      </c>
      <c r="I640" t="s">
        <v>15</v>
      </c>
      <c r="J640">
        <v>86109278</v>
      </c>
    </row>
    <row r="641" spans="1:10" x14ac:dyDescent="0.3">
      <c r="A641">
        <v>2020</v>
      </c>
      <c r="B641" t="s">
        <v>10</v>
      </c>
      <c r="C641">
        <v>604</v>
      </c>
      <c r="D641" t="s">
        <v>195</v>
      </c>
      <c r="E641" t="s">
        <v>196</v>
      </c>
      <c r="F641">
        <v>0</v>
      </c>
      <c r="G641" t="s">
        <v>13</v>
      </c>
      <c r="H641" t="s">
        <v>14</v>
      </c>
      <c r="I641" t="s">
        <v>15</v>
      </c>
      <c r="J641">
        <v>546343870</v>
      </c>
    </row>
    <row r="642" spans="1:10" x14ac:dyDescent="0.3">
      <c r="A642">
        <v>2020</v>
      </c>
      <c r="B642" t="s">
        <v>10</v>
      </c>
      <c r="C642">
        <v>604</v>
      </c>
      <c r="D642" t="s">
        <v>195</v>
      </c>
      <c r="E642" t="s">
        <v>196</v>
      </c>
      <c r="F642">
        <v>643</v>
      </c>
      <c r="G642" t="s">
        <v>16</v>
      </c>
      <c r="H642" t="s">
        <v>17</v>
      </c>
      <c r="I642" t="s">
        <v>15</v>
      </c>
      <c r="J642">
        <v>212496562</v>
      </c>
    </row>
    <row r="643" spans="1:10" x14ac:dyDescent="0.3">
      <c r="A643">
        <v>2020</v>
      </c>
      <c r="B643" t="s">
        <v>10</v>
      </c>
      <c r="C643">
        <v>608</v>
      </c>
      <c r="D643" t="s">
        <v>284</v>
      </c>
      <c r="E643" t="s">
        <v>285</v>
      </c>
      <c r="F643">
        <v>0</v>
      </c>
      <c r="G643" t="s">
        <v>13</v>
      </c>
      <c r="H643" t="s">
        <v>14</v>
      </c>
      <c r="I643" t="s">
        <v>15</v>
      </c>
      <c r="J643">
        <v>706653951</v>
      </c>
    </row>
    <row r="644" spans="1:10" x14ac:dyDescent="0.3">
      <c r="A644">
        <v>2020</v>
      </c>
      <c r="B644" t="s">
        <v>10</v>
      </c>
      <c r="C644">
        <v>608</v>
      </c>
      <c r="D644" t="s">
        <v>284</v>
      </c>
      <c r="E644" t="s">
        <v>285</v>
      </c>
      <c r="F644">
        <v>643</v>
      </c>
      <c r="G644" t="s">
        <v>16</v>
      </c>
      <c r="H644" t="s">
        <v>17</v>
      </c>
      <c r="I644" t="s">
        <v>15</v>
      </c>
      <c r="J644">
        <v>2095888</v>
      </c>
    </row>
    <row r="645" spans="1:10" x14ac:dyDescent="0.3">
      <c r="A645">
        <v>2020</v>
      </c>
      <c r="B645" t="s">
        <v>10</v>
      </c>
      <c r="C645">
        <v>616</v>
      </c>
      <c r="D645" t="s">
        <v>197</v>
      </c>
      <c r="E645" t="s">
        <v>198</v>
      </c>
      <c r="F645">
        <v>0</v>
      </c>
      <c r="G645" t="s">
        <v>13</v>
      </c>
      <c r="H645" t="s">
        <v>14</v>
      </c>
      <c r="I645" t="s">
        <v>15</v>
      </c>
      <c r="J645">
        <v>953585474</v>
      </c>
    </row>
    <row r="646" spans="1:10" x14ac:dyDescent="0.3">
      <c r="A646">
        <v>2020</v>
      </c>
      <c r="B646" t="s">
        <v>10</v>
      </c>
      <c r="C646">
        <v>616</v>
      </c>
      <c r="D646" t="s">
        <v>197</v>
      </c>
      <c r="E646" t="s">
        <v>198</v>
      </c>
      <c r="F646">
        <v>643</v>
      </c>
      <c r="G646" t="s">
        <v>16</v>
      </c>
      <c r="H646" t="s">
        <v>17</v>
      </c>
      <c r="I646" t="s">
        <v>15</v>
      </c>
      <c r="J646">
        <v>256510123</v>
      </c>
    </row>
    <row r="647" spans="1:10" x14ac:dyDescent="0.3">
      <c r="A647">
        <v>2020</v>
      </c>
      <c r="B647" t="s">
        <v>10</v>
      </c>
      <c r="C647">
        <v>620</v>
      </c>
      <c r="D647" t="s">
        <v>199</v>
      </c>
      <c r="E647" t="s">
        <v>200</v>
      </c>
      <c r="F647">
        <v>0</v>
      </c>
      <c r="G647" t="s">
        <v>13</v>
      </c>
      <c r="H647" t="s">
        <v>14</v>
      </c>
      <c r="I647" t="s">
        <v>15</v>
      </c>
      <c r="J647">
        <v>224584544</v>
      </c>
    </row>
    <row r="648" spans="1:10" x14ac:dyDescent="0.3">
      <c r="A648">
        <v>2020</v>
      </c>
      <c r="B648" t="s">
        <v>10</v>
      </c>
      <c r="C648">
        <v>620</v>
      </c>
      <c r="D648" t="s">
        <v>199</v>
      </c>
      <c r="E648" t="s">
        <v>200</v>
      </c>
      <c r="F648">
        <v>643</v>
      </c>
      <c r="G648" t="s">
        <v>16</v>
      </c>
      <c r="H648" t="s">
        <v>17</v>
      </c>
      <c r="I648" t="s">
        <v>15</v>
      </c>
      <c r="J648">
        <v>9881799</v>
      </c>
    </row>
    <row r="649" spans="1:10" x14ac:dyDescent="0.3">
      <c r="A649">
        <v>2020</v>
      </c>
      <c r="B649" t="s">
        <v>10</v>
      </c>
      <c r="C649">
        <v>634</v>
      </c>
      <c r="D649" t="s">
        <v>296</v>
      </c>
      <c r="E649" t="s">
        <v>297</v>
      </c>
      <c r="F649">
        <v>0</v>
      </c>
      <c r="G649" t="s">
        <v>13</v>
      </c>
      <c r="H649" t="s">
        <v>14</v>
      </c>
      <c r="I649" t="s">
        <v>15</v>
      </c>
      <c r="J649">
        <v>8154665</v>
      </c>
    </row>
    <row r="650" spans="1:10" x14ac:dyDescent="0.3">
      <c r="A650">
        <v>2020</v>
      </c>
      <c r="B650" t="s">
        <v>10</v>
      </c>
      <c r="C650">
        <v>642</v>
      </c>
      <c r="D650" t="s">
        <v>201</v>
      </c>
      <c r="E650" t="s">
        <v>202</v>
      </c>
      <c r="F650">
        <v>0</v>
      </c>
      <c r="G650" t="s">
        <v>13</v>
      </c>
      <c r="H650" t="s">
        <v>14</v>
      </c>
      <c r="I650" t="s">
        <v>15</v>
      </c>
      <c r="J650">
        <v>559941299</v>
      </c>
    </row>
    <row r="651" spans="1:10" x14ac:dyDescent="0.3">
      <c r="A651">
        <v>2020</v>
      </c>
      <c r="B651" t="s">
        <v>10</v>
      </c>
      <c r="C651">
        <v>642</v>
      </c>
      <c r="D651" t="s">
        <v>201</v>
      </c>
      <c r="E651" t="s">
        <v>202</v>
      </c>
      <c r="F651">
        <v>643</v>
      </c>
      <c r="G651" t="s">
        <v>16</v>
      </c>
      <c r="H651" t="s">
        <v>17</v>
      </c>
      <c r="I651" t="s">
        <v>15</v>
      </c>
      <c r="J651">
        <v>56602633</v>
      </c>
    </row>
    <row r="652" spans="1:10" x14ac:dyDescent="0.3">
      <c r="A652">
        <v>2020</v>
      </c>
      <c r="B652" t="s">
        <v>10</v>
      </c>
      <c r="C652">
        <v>643</v>
      </c>
      <c r="D652" t="s">
        <v>16</v>
      </c>
      <c r="E652" t="s">
        <v>17</v>
      </c>
      <c r="F652">
        <v>0</v>
      </c>
      <c r="G652" t="s">
        <v>13</v>
      </c>
      <c r="H652" t="s">
        <v>14</v>
      </c>
      <c r="I652" t="s">
        <v>15</v>
      </c>
      <c r="J652">
        <v>118906257</v>
      </c>
    </row>
    <row r="653" spans="1:10" x14ac:dyDescent="0.3">
      <c r="A653">
        <v>2020</v>
      </c>
      <c r="B653" t="s">
        <v>10</v>
      </c>
      <c r="C653">
        <v>686</v>
      </c>
      <c r="D653" t="s">
        <v>286</v>
      </c>
      <c r="E653" t="s">
        <v>287</v>
      </c>
      <c r="F653">
        <v>0</v>
      </c>
      <c r="G653" t="s">
        <v>13</v>
      </c>
      <c r="H653" t="s">
        <v>14</v>
      </c>
      <c r="I653" t="s">
        <v>15</v>
      </c>
      <c r="J653">
        <v>58682627</v>
      </c>
    </row>
    <row r="654" spans="1:10" x14ac:dyDescent="0.3">
      <c r="A654">
        <v>2020</v>
      </c>
      <c r="B654" t="s">
        <v>10</v>
      </c>
      <c r="C654">
        <v>686</v>
      </c>
      <c r="D654" t="s">
        <v>286</v>
      </c>
      <c r="E654" t="s">
        <v>287</v>
      </c>
      <c r="F654">
        <v>643</v>
      </c>
      <c r="G654" t="s">
        <v>16</v>
      </c>
      <c r="H654" t="s">
        <v>17</v>
      </c>
      <c r="I654" t="s">
        <v>15</v>
      </c>
      <c r="J654">
        <v>13729768</v>
      </c>
    </row>
    <row r="655" spans="1:10" x14ac:dyDescent="0.3">
      <c r="A655">
        <v>2020</v>
      </c>
      <c r="B655" t="s">
        <v>10</v>
      </c>
      <c r="C655">
        <v>688</v>
      </c>
      <c r="D655" t="s">
        <v>205</v>
      </c>
      <c r="E655" t="s">
        <v>206</v>
      </c>
      <c r="F655">
        <v>0</v>
      </c>
      <c r="G655" t="s">
        <v>13</v>
      </c>
      <c r="H655" t="s">
        <v>14</v>
      </c>
      <c r="I655" t="s">
        <v>15</v>
      </c>
      <c r="J655">
        <v>285436369</v>
      </c>
    </row>
    <row r="656" spans="1:10" x14ac:dyDescent="0.3">
      <c r="A656">
        <v>2020</v>
      </c>
      <c r="B656" t="s">
        <v>10</v>
      </c>
      <c r="C656">
        <v>688</v>
      </c>
      <c r="D656" t="s">
        <v>205</v>
      </c>
      <c r="E656" t="s">
        <v>206</v>
      </c>
      <c r="F656">
        <v>643</v>
      </c>
      <c r="G656" t="s">
        <v>16</v>
      </c>
      <c r="H656" t="s">
        <v>17</v>
      </c>
      <c r="I656" t="s">
        <v>15</v>
      </c>
      <c r="J656">
        <v>157352677</v>
      </c>
    </row>
    <row r="657" spans="1:10" x14ac:dyDescent="0.3">
      <c r="A657">
        <v>2020</v>
      </c>
      <c r="B657" t="s">
        <v>10</v>
      </c>
      <c r="C657">
        <v>690</v>
      </c>
      <c r="D657" t="s">
        <v>207</v>
      </c>
      <c r="E657" t="s">
        <v>208</v>
      </c>
      <c r="F657">
        <v>0</v>
      </c>
      <c r="G657" t="s">
        <v>13</v>
      </c>
      <c r="H657" t="s">
        <v>14</v>
      </c>
      <c r="I657" t="s">
        <v>15</v>
      </c>
      <c r="J657">
        <v>217727</v>
      </c>
    </row>
    <row r="658" spans="1:10" x14ac:dyDescent="0.3">
      <c r="A658">
        <v>2020</v>
      </c>
      <c r="B658" t="s">
        <v>10</v>
      </c>
      <c r="C658">
        <v>699</v>
      </c>
      <c r="D658" t="s">
        <v>209</v>
      </c>
      <c r="E658" t="s">
        <v>210</v>
      </c>
      <c r="F658">
        <v>0</v>
      </c>
      <c r="G658" t="s">
        <v>13</v>
      </c>
      <c r="H658" t="s">
        <v>14</v>
      </c>
      <c r="I658" t="s">
        <v>15</v>
      </c>
      <c r="J658">
        <v>7177367513</v>
      </c>
    </row>
    <row r="659" spans="1:10" x14ac:dyDescent="0.3">
      <c r="A659">
        <v>2020</v>
      </c>
      <c r="B659" t="s">
        <v>10</v>
      </c>
      <c r="C659">
        <v>699</v>
      </c>
      <c r="D659" t="s">
        <v>209</v>
      </c>
      <c r="E659" t="s">
        <v>210</v>
      </c>
      <c r="F659">
        <v>643</v>
      </c>
      <c r="G659" t="s">
        <v>16</v>
      </c>
      <c r="H659" t="s">
        <v>17</v>
      </c>
      <c r="I659" t="s">
        <v>15</v>
      </c>
      <c r="J659">
        <v>609732393</v>
      </c>
    </row>
    <row r="660" spans="1:10" x14ac:dyDescent="0.3">
      <c r="A660">
        <v>2020</v>
      </c>
      <c r="B660" t="s">
        <v>10</v>
      </c>
      <c r="C660">
        <v>702</v>
      </c>
      <c r="D660" t="s">
        <v>211</v>
      </c>
      <c r="E660" t="s">
        <v>212</v>
      </c>
      <c r="F660">
        <v>0</v>
      </c>
      <c r="G660" t="s">
        <v>13</v>
      </c>
      <c r="H660" t="s">
        <v>14</v>
      </c>
      <c r="I660" t="s">
        <v>15</v>
      </c>
      <c r="J660">
        <v>14719446</v>
      </c>
    </row>
    <row r="661" spans="1:10" x14ac:dyDescent="0.3">
      <c r="A661">
        <v>2020</v>
      </c>
      <c r="B661" t="s">
        <v>10</v>
      </c>
      <c r="C661">
        <v>702</v>
      </c>
      <c r="D661" t="s">
        <v>211</v>
      </c>
      <c r="E661" t="s">
        <v>212</v>
      </c>
      <c r="F661">
        <v>643</v>
      </c>
      <c r="G661" t="s">
        <v>16</v>
      </c>
      <c r="H661" t="s">
        <v>17</v>
      </c>
      <c r="I661" t="s">
        <v>15</v>
      </c>
      <c r="J661">
        <v>0</v>
      </c>
    </row>
    <row r="662" spans="1:10" x14ac:dyDescent="0.3">
      <c r="A662">
        <v>2020</v>
      </c>
      <c r="B662" t="s">
        <v>10</v>
      </c>
      <c r="C662">
        <v>703</v>
      </c>
      <c r="D662" t="s">
        <v>213</v>
      </c>
      <c r="E662" t="s">
        <v>214</v>
      </c>
      <c r="F662">
        <v>0</v>
      </c>
      <c r="G662" t="s">
        <v>13</v>
      </c>
      <c r="H662" t="s">
        <v>14</v>
      </c>
      <c r="I662" t="s">
        <v>15</v>
      </c>
      <c r="J662">
        <v>143807973</v>
      </c>
    </row>
    <row r="663" spans="1:10" x14ac:dyDescent="0.3">
      <c r="A663">
        <v>2020</v>
      </c>
      <c r="B663" t="s">
        <v>10</v>
      </c>
      <c r="C663">
        <v>703</v>
      </c>
      <c r="D663" t="s">
        <v>213</v>
      </c>
      <c r="E663" t="s">
        <v>214</v>
      </c>
      <c r="F663">
        <v>643</v>
      </c>
      <c r="G663" t="s">
        <v>16</v>
      </c>
      <c r="H663" t="s">
        <v>17</v>
      </c>
      <c r="I663" t="s">
        <v>15</v>
      </c>
      <c r="J663">
        <v>7510588</v>
      </c>
    </row>
    <row r="664" spans="1:10" x14ac:dyDescent="0.3">
      <c r="A664">
        <v>2020</v>
      </c>
      <c r="B664" t="s">
        <v>10</v>
      </c>
      <c r="C664">
        <v>704</v>
      </c>
      <c r="D664" t="s">
        <v>215</v>
      </c>
      <c r="E664" t="s">
        <v>216</v>
      </c>
      <c r="F664">
        <v>0</v>
      </c>
      <c r="G664" t="s">
        <v>13</v>
      </c>
      <c r="H664" t="s">
        <v>14</v>
      </c>
      <c r="I664" t="s">
        <v>15</v>
      </c>
      <c r="J664">
        <v>948159055</v>
      </c>
    </row>
    <row r="665" spans="1:10" x14ac:dyDescent="0.3">
      <c r="A665">
        <v>2020</v>
      </c>
      <c r="B665" t="s">
        <v>10</v>
      </c>
      <c r="C665">
        <v>704</v>
      </c>
      <c r="D665" t="s">
        <v>215</v>
      </c>
      <c r="E665" t="s">
        <v>216</v>
      </c>
      <c r="F665">
        <v>643</v>
      </c>
      <c r="G665" t="s">
        <v>16</v>
      </c>
      <c r="H665" t="s">
        <v>17</v>
      </c>
      <c r="I665" t="s">
        <v>15</v>
      </c>
      <c r="J665">
        <v>111109401</v>
      </c>
    </row>
    <row r="666" spans="1:10" x14ac:dyDescent="0.3">
      <c r="A666">
        <v>2020</v>
      </c>
      <c r="B666" t="s">
        <v>10</v>
      </c>
      <c r="C666">
        <v>705</v>
      </c>
      <c r="D666" t="s">
        <v>217</v>
      </c>
      <c r="E666" t="s">
        <v>218</v>
      </c>
      <c r="F666">
        <v>0</v>
      </c>
      <c r="G666" t="s">
        <v>13</v>
      </c>
      <c r="H666" t="s">
        <v>14</v>
      </c>
      <c r="I666" t="s">
        <v>15</v>
      </c>
      <c r="J666">
        <v>79450049</v>
      </c>
    </row>
    <row r="667" spans="1:10" x14ac:dyDescent="0.3">
      <c r="A667">
        <v>2020</v>
      </c>
      <c r="B667" t="s">
        <v>10</v>
      </c>
      <c r="C667">
        <v>705</v>
      </c>
      <c r="D667" t="s">
        <v>217</v>
      </c>
      <c r="E667" t="s">
        <v>218</v>
      </c>
      <c r="F667">
        <v>643</v>
      </c>
      <c r="G667" t="s">
        <v>16</v>
      </c>
      <c r="H667" t="s">
        <v>17</v>
      </c>
      <c r="I667" t="s">
        <v>15</v>
      </c>
      <c r="J667">
        <v>19271023</v>
      </c>
    </row>
    <row r="668" spans="1:10" x14ac:dyDescent="0.3">
      <c r="A668">
        <v>2020</v>
      </c>
      <c r="B668" t="s">
        <v>10</v>
      </c>
      <c r="C668">
        <v>710</v>
      </c>
      <c r="D668" t="s">
        <v>219</v>
      </c>
      <c r="E668" t="s">
        <v>220</v>
      </c>
      <c r="F668">
        <v>0</v>
      </c>
      <c r="G668" t="s">
        <v>13</v>
      </c>
      <c r="H668" t="s">
        <v>14</v>
      </c>
      <c r="I668" t="s">
        <v>15</v>
      </c>
      <c r="J668">
        <v>515321719</v>
      </c>
    </row>
    <row r="669" spans="1:10" x14ac:dyDescent="0.3">
      <c r="A669">
        <v>2020</v>
      </c>
      <c r="B669" t="s">
        <v>10</v>
      </c>
      <c r="C669">
        <v>710</v>
      </c>
      <c r="D669" t="s">
        <v>219</v>
      </c>
      <c r="E669" t="s">
        <v>220</v>
      </c>
      <c r="F669">
        <v>643</v>
      </c>
      <c r="G669" t="s">
        <v>16</v>
      </c>
      <c r="H669" t="s">
        <v>17</v>
      </c>
      <c r="I669" t="s">
        <v>15</v>
      </c>
      <c r="J669">
        <v>57981379</v>
      </c>
    </row>
    <row r="670" spans="1:10" x14ac:dyDescent="0.3">
      <c r="A670">
        <v>2020</v>
      </c>
      <c r="B670" t="s">
        <v>10</v>
      </c>
      <c r="C670">
        <v>716</v>
      </c>
      <c r="D670" t="s">
        <v>221</v>
      </c>
      <c r="E670" t="s">
        <v>222</v>
      </c>
      <c r="F670">
        <v>0</v>
      </c>
      <c r="G670" t="s">
        <v>13</v>
      </c>
      <c r="H670" t="s">
        <v>14</v>
      </c>
      <c r="I670" t="s">
        <v>15</v>
      </c>
      <c r="J670">
        <v>235713611</v>
      </c>
    </row>
    <row r="671" spans="1:10" x14ac:dyDescent="0.3">
      <c r="A671">
        <v>2020</v>
      </c>
      <c r="B671" t="s">
        <v>10</v>
      </c>
      <c r="C671">
        <v>716</v>
      </c>
      <c r="D671" t="s">
        <v>221</v>
      </c>
      <c r="E671" t="s">
        <v>222</v>
      </c>
      <c r="F671">
        <v>643</v>
      </c>
      <c r="G671" t="s">
        <v>16</v>
      </c>
      <c r="H671" t="s">
        <v>17</v>
      </c>
      <c r="I671" t="s">
        <v>15</v>
      </c>
      <c r="J671">
        <v>8544675</v>
      </c>
    </row>
    <row r="672" spans="1:10" x14ac:dyDescent="0.3">
      <c r="A672">
        <v>2020</v>
      </c>
      <c r="B672" t="s">
        <v>10</v>
      </c>
      <c r="C672">
        <v>724</v>
      </c>
      <c r="D672" t="s">
        <v>223</v>
      </c>
      <c r="E672" t="s">
        <v>224</v>
      </c>
      <c r="F672">
        <v>0</v>
      </c>
      <c r="G672" t="s">
        <v>13</v>
      </c>
      <c r="H672" t="s">
        <v>14</v>
      </c>
      <c r="I672" t="s">
        <v>15</v>
      </c>
      <c r="J672">
        <v>1055362725</v>
      </c>
    </row>
    <row r="673" spans="1:10" x14ac:dyDescent="0.3">
      <c r="A673">
        <v>2020</v>
      </c>
      <c r="B673" t="s">
        <v>10</v>
      </c>
      <c r="C673">
        <v>724</v>
      </c>
      <c r="D673" t="s">
        <v>223</v>
      </c>
      <c r="E673" t="s">
        <v>224</v>
      </c>
      <c r="F673">
        <v>643</v>
      </c>
      <c r="G673" t="s">
        <v>16</v>
      </c>
      <c r="H673" t="s">
        <v>17</v>
      </c>
      <c r="I673" t="s">
        <v>15</v>
      </c>
      <c r="J673">
        <v>57314013</v>
      </c>
    </row>
    <row r="674" spans="1:10" x14ac:dyDescent="0.3">
      <c r="A674">
        <v>2020</v>
      </c>
      <c r="B674" t="s">
        <v>10</v>
      </c>
      <c r="C674">
        <v>748</v>
      </c>
      <c r="D674" t="s">
        <v>227</v>
      </c>
      <c r="E674" t="s">
        <v>228</v>
      </c>
      <c r="F674">
        <v>0</v>
      </c>
      <c r="G674" t="s">
        <v>13</v>
      </c>
      <c r="H674" t="s">
        <v>14</v>
      </c>
      <c r="I674" t="s">
        <v>15</v>
      </c>
      <c r="J674">
        <v>22454119</v>
      </c>
    </row>
    <row r="675" spans="1:10" x14ac:dyDescent="0.3">
      <c r="A675">
        <v>2020</v>
      </c>
      <c r="B675" t="s">
        <v>10</v>
      </c>
      <c r="C675">
        <v>752</v>
      </c>
      <c r="D675" t="s">
        <v>229</v>
      </c>
      <c r="E675" t="s">
        <v>230</v>
      </c>
      <c r="F675">
        <v>0</v>
      </c>
      <c r="G675" t="s">
        <v>13</v>
      </c>
      <c r="H675" t="s">
        <v>14</v>
      </c>
      <c r="I675" t="s">
        <v>15</v>
      </c>
      <c r="J675">
        <v>297370614</v>
      </c>
    </row>
    <row r="676" spans="1:10" x14ac:dyDescent="0.3">
      <c r="A676">
        <v>2020</v>
      </c>
      <c r="B676" t="s">
        <v>10</v>
      </c>
      <c r="C676">
        <v>752</v>
      </c>
      <c r="D676" t="s">
        <v>229</v>
      </c>
      <c r="E676" t="s">
        <v>230</v>
      </c>
      <c r="F676">
        <v>643</v>
      </c>
      <c r="G676" t="s">
        <v>16</v>
      </c>
      <c r="H676" t="s">
        <v>17</v>
      </c>
      <c r="I676" t="s">
        <v>15</v>
      </c>
      <c r="J676">
        <v>42369700</v>
      </c>
    </row>
    <row r="677" spans="1:10" x14ac:dyDescent="0.3">
      <c r="A677">
        <v>2020</v>
      </c>
      <c r="B677" t="s">
        <v>10</v>
      </c>
      <c r="C677">
        <v>757</v>
      </c>
      <c r="D677" t="s">
        <v>231</v>
      </c>
      <c r="E677" t="s">
        <v>232</v>
      </c>
      <c r="F677">
        <v>0</v>
      </c>
      <c r="G677" t="s">
        <v>13</v>
      </c>
      <c r="H677" t="s">
        <v>14</v>
      </c>
      <c r="I677" t="s">
        <v>15</v>
      </c>
      <c r="J677">
        <v>122043429</v>
      </c>
    </row>
    <row r="678" spans="1:10" x14ac:dyDescent="0.3">
      <c r="A678">
        <v>2020</v>
      </c>
      <c r="B678" t="s">
        <v>10</v>
      </c>
      <c r="C678">
        <v>757</v>
      </c>
      <c r="D678" t="s">
        <v>231</v>
      </c>
      <c r="E678" t="s">
        <v>232</v>
      </c>
      <c r="F678">
        <v>643</v>
      </c>
      <c r="G678" t="s">
        <v>16</v>
      </c>
      <c r="H678" t="s">
        <v>17</v>
      </c>
      <c r="I678" t="s">
        <v>15</v>
      </c>
      <c r="J678">
        <v>5784290</v>
      </c>
    </row>
    <row r="679" spans="1:10" x14ac:dyDescent="0.3">
      <c r="A679">
        <v>2020</v>
      </c>
      <c r="B679" t="s">
        <v>10</v>
      </c>
      <c r="C679">
        <v>764</v>
      </c>
      <c r="D679" t="s">
        <v>233</v>
      </c>
      <c r="E679" t="s">
        <v>234</v>
      </c>
      <c r="F679">
        <v>0</v>
      </c>
      <c r="G679" t="s">
        <v>13</v>
      </c>
      <c r="H679" t="s">
        <v>14</v>
      </c>
      <c r="I679" t="s">
        <v>15</v>
      </c>
      <c r="J679">
        <v>1509192867</v>
      </c>
    </row>
    <row r="680" spans="1:10" x14ac:dyDescent="0.3">
      <c r="A680">
        <v>2020</v>
      </c>
      <c r="B680" t="s">
        <v>10</v>
      </c>
      <c r="C680">
        <v>764</v>
      </c>
      <c r="D680" t="s">
        <v>233</v>
      </c>
      <c r="E680" t="s">
        <v>234</v>
      </c>
      <c r="F680">
        <v>643</v>
      </c>
      <c r="G680" t="s">
        <v>16</v>
      </c>
      <c r="H680" t="s">
        <v>17</v>
      </c>
      <c r="I680" t="s">
        <v>15</v>
      </c>
      <c r="J680">
        <v>167598216</v>
      </c>
    </row>
    <row r="681" spans="1:10" x14ac:dyDescent="0.3">
      <c r="A681">
        <v>2020</v>
      </c>
      <c r="B681" t="s">
        <v>10</v>
      </c>
      <c r="C681">
        <v>768</v>
      </c>
      <c r="D681" t="s">
        <v>235</v>
      </c>
      <c r="E681" t="s">
        <v>236</v>
      </c>
      <c r="F681">
        <v>0</v>
      </c>
      <c r="G681" t="s">
        <v>13</v>
      </c>
      <c r="H681" t="s">
        <v>14</v>
      </c>
      <c r="I681" t="s">
        <v>15</v>
      </c>
      <c r="J681">
        <v>34462422</v>
      </c>
    </row>
    <row r="682" spans="1:10" x14ac:dyDescent="0.3">
      <c r="A682">
        <v>2020</v>
      </c>
      <c r="B682" t="s">
        <v>10</v>
      </c>
      <c r="C682">
        <v>768</v>
      </c>
      <c r="D682" t="s">
        <v>235</v>
      </c>
      <c r="E682" t="s">
        <v>236</v>
      </c>
      <c r="F682">
        <v>643</v>
      </c>
      <c r="G682" t="s">
        <v>16</v>
      </c>
      <c r="H682" t="s">
        <v>17</v>
      </c>
      <c r="I682" t="s">
        <v>15</v>
      </c>
      <c r="J682">
        <v>4547778</v>
      </c>
    </row>
    <row r="683" spans="1:10" x14ac:dyDescent="0.3">
      <c r="A683">
        <v>2020</v>
      </c>
      <c r="B683" t="s">
        <v>10</v>
      </c>
      <c r="C683">
        <v>784</v>
      </c>
      <c r="D683" t="s">
        <v>237</v>
      </c>
      <c r="E683" t="s">
        <v>238</v>
      </c>
      <c r="F683">
        <v>0</v>
      </c>
      <c r="G683" t="s">
        <v>13</v>
      </c>
      <c r="H683" t="s">
        <v>14</v>
      </c>
      <c r="I683" t="s">
        <v>15</v>
      </c>
      <c r="J683">
        <v>70143770</v>
      </c>
    </row>
    <row r="684" spans="1:10" x14ac:dyDescent="0.3">
      <c r="A684">
        <v>2020</v>
      </c>
      <c r="B684" t="s">
        <v>10</v>
      </c>
      <c r="C684">
        <v>784</v>
      </c>
      <c r="D684" t="s">
        <v>237</v>
      </c>
      <c r="E684" t="s">
        <v>238</v>
      </c>
      <c r="F684">
        <v>643</v>
      </c>
      <c r="G684" t="s">
        <v>16</v>
      </c>
      <c r="H684" t="s">
        <v>17</v>
      </c>
      <c r="I684" t="s">
        <v>15</v>
      </c>
      <c r="J684">
        <v>2626108</v>
      </c>
    </row>
    <row r="685" spans="1:10" x14ac:dyDescent="0.3">
      <c r="A685">
        <v>2020</v>
      </c>
      <c r="B685" t="s">
        <v>10</v>
      </c>
      <c r="C685">
        <v>792</v>
      </c>
      <c r="D685" t="s">
        <v>241</v>
      </c>
      <c r="E685" t="s">
        <v>242</v>
      </c>
      <c r="F685">
        <v>0</v>
      </c>
      <c r="G685" t="s">
        <v>13</v>
      </c>
      <c r="H685" t="s">
        <v>14</v>
      </c>
      <c r="I685" t="s">
        <v>15</v>
      </c>
      <c r="J685">
        <v>1129054471</v>
      </c>
    </row>
    <row r="686" spans="1:10" x14ac:dyDescent="0.3">
      <c r="A686">
        <v>2020</v>
      </c>
      <c r="B686" t="s">
        <v>10</v>
      </c>
      <c r="C686">
        <v>792</v>
      </c>
      <c r="D686" t="s">
        <v>241</v>
      </c>
      <c r="E686" t="s">
        <v>242</v>
      </c>
      <c r="F686">
        <v>643</v>
      </c>
      <c r="G686" t="s">
        <v>16</v>
      </c>
      <c r="H686" t="s">
        <v>17</v>
      </c>
      <c r="I686" t="s">
        <v>15</v>
      </c>
      <c r="J686">
        <v>78361179</v>
      </c>
    </row>
    <row r="687" spans="1:10" x14ac:dyDescent="0.3">
      <c r="A687">
        <v>2020</v>
      </c>
      <c r="B687" t="s">
        <v>10</v>
      </c>
      <c r="C687">
        <v>800</v>
      </c>
      <c r="D687" t="s">
        <v>243</v>
      </c>
      <c r="E687" t="s">
        <v>244</v>
      </c>
      <c r="F687">
        <v>0</v>
      </c>
      <c r="G687" t="s">
        <v>13</v>
      </c>
      <c r="H687" t="s">
        <v>14</v>
      </c>
      <c r="I687" t="s">
        <v>15</v>
      </c>
      <c r="J687">
        <v>32469713</v>
      </c>
    </row>
    <row r="688" spans="1:10" x14ac:dyDescent="0.3">
      <c r="A688">
        <v>2020</v>
      </c>
      <c r="B688" t="s">
        <v>10</v>
      </c>
      <c r="C688">
        <v>800</v>
      </c>
      <c r="D688" t="s">
        <v>243</v>
      </c>
      <c r="E688" t="s">
        <v>244</v>
      </c>
      <c r="F688">
        <v>643</v>
      </c>
      <c r="G688" t="s">
        <v>16</v>
      </c>
      <c r="H688" t="s">
        <v>17</v>
      </c>
      <c r="I688" t="s">
        <v>15</v>
      </c>
      <c r="J688">
        <v>5108017</v>
      </c>
    </row>
    <row r="689" spans="1:10" x14ac:dyDescent="0.3">
      <c r="A689">
        <v>2020</v>
      </c>
      <c r="B689" t="s">
        <v>10</v>
      </c>
      <c r="C689">
        <v>804</v>
      </c>
      <c r="D689" t="s">
        <v>298</v>
      </c>
      <c r="E689" t="s">
        <v>299</v>
      </c>
      <c r="F689">
        <v>0</v>
      </c>
      <c r="G689" t="s">
        <v>13</v>
      </c>
      <c r="H689" t="s">
        <v>14</v>
      </c>
      <c r="I689" t="s">
        <v>15</v>
      </c>
      <c r="J689">
        <v>840697489</v>
      </c>
    </row>
    <row r="690" spans="1:10" x14ac:dyDescent="0.3">
      <c r="A690">
        <v>2020</v>
      </c>
      <c r="B690" t="s">
        <v>10</v>
      </c>
      <c r="C690">
        <v>804</v>
      </c>
      <c r="D690" t="s">
        <v>298</v>
      </c>
      <c r="E690" t="s">
        <v>299</v>
      </c>
      <c r="F690">
        <v>643</v>
      </c>
      <c r="G690" t="s">
        <v>16</v>
      </c>
      <c r="H690" t="s">
        <v>17</v>
      </c>
      <c r="I690" t="s">
        <v>15</v>
      </c>
      <c r="J690">
        <v>65689</v>
      </c>
    </row>
    <row r="691" spans="1:10" x14ac:dyDescent="0.3">
      <c r="A691">
        <v>2020</v>
      </c>
      <c r="B691" t="s">
        <v>10</v>
      </c>
      <c r="C691">
        <v>807</v>
      </c>
      <c r="D691" t="s">
        <v>245</v>
      </c>
      <c r="E691" t="s">
        <v>246</v>
      </c>
      <c r="F691">
        <v>0</v>
      </c>
      <c r="G691" t="s">
        <v>13</v>
      </c>
      <c r="H691" t="s">
        <v>14</v>
      </c>
      <c r="I691" t="s">
        <v>15</v>
      </c>
      <c r="J691">
        <v>29288940</v>
      </c>
    </row>
    <row r="692" spans="1:10" x14ac:dyDescent="0.3">
      <c r="A692">
        <v>2020</v>
      </c>
      <c r="B692" t="s">
        <v>10</v>
      </c>
      <c r="C692">
        <v>807</v>
      </c>
      <c r="D692" t="s">
        <v>245</v>
      </c>
      <c r="E692" t="s">
        <v>246</v>
      </c>
      <c r="F692">
        <v>643</v>
      </c>
      <c r="G692" t="s">
        <v>16</v>
      </c>
      <c r="H692" t="s">
        <v>17</v>
      </c>
      <c r="I692" t="s">
        <v>15</v>
      </c>
      <c r="J692">
        <v>7325991</v>
      </c>
    </row>
    <row r="693" spans="1:10" x14ac:dyDescent="0.3">
      <c r="A693">
        <v>2020</v>
      </c>
      <c r="B693" t="s">
        <v>10</v>
      </c>
      <c r="C693">
        <v>826</v>
      </c>
      <c r="D693" t="s">
        <v>247</v>
      </c>
      <c r="E693" t="s">
        <v>248</v>
      </c>
      <c r="F693">
        <v>0</v>
      </c>
      <c r="G693" t="s">
        <v>13</v>
      </c>
      <c r="H693" t="s">
        <v>14</v>
      </c>
      <c r="I693" t="s">
        <v>15</v>
      </c>
      <c r="J693">
        <v>954506788</v>
      </c>
    </row>
    <row r="694" spans="1:10" x14ac:dyDescent="0.3">
      <c r="A694">
        <v>2020</v>
      </c>
      <c r="B694" t="s">
        <v>10</v>
      </c>
      <c r="C694">
        <v>826</v>
      </c>
      <c r="D694" t="s">
        <v>247</v>
      </c>
      <c r="E694" t="s">
        <v>248</v>
      </c>
      <c r="F694">
        <v>643</v>
      </c>
      <c r="G694" t="s">
        <v>16</v>
      </c>
      <c r="H694" t="s">
        <v>17</v>
      </c>
      <c r="I694" t="s">
        <v>15</v>
      </c>
      <c r="J694">
        <v>94196114</v>
      </c>
    </row>
    <row r="695" spans="1:10" x14ac:dyDescent="0.3">
      <c r="A695">
        <v>2020</v>
      </c>
      <c r="B695" t="s">
        <v>10</v>
      </c>
      <c r="C695">
        <v>834</v>
      </c>
      <c r="D695" t="s">
        <v>249</v>
      </c>
      <c r="E695" t="s">
        <v>250</v>
      </c>
      <c r="F695">
        <v>0</v>
      </c>
      <c r="G695" t="s">
        <v>13</v>
      </c>
      <c r="H695" t="s">
        <v>14</v>
      </c>
      <c r="I695" t="s">
        <v>15</v>
      </c>
      <c r="J695">
        <v>201186524</v>
      </c>
    </row>
    <row r="696" spans="1:10" x14ac:dyDescent="0.3">
      <c r="A696">
        <v>2020</v>
      </c>
      <c r="B696" t="s">
        <v>10</v>
      </c>
      <c r="C696">
        <v>834</v>
      </c>
      <c r="D696" t="s">
        <v>249</v>
      </c>
      <c r="E696" t="s">
        <v>250</v>
      </c>
      <c r="F696">
        <v>643</v>
      </c>
      <c r="G696" t="s">
        <v>16</v>
      </c>
      <c r="H696" t="s">
        <v>17</v>
      </c>
      <c r="I696" t="s">
        <v>15</v>
      </c>
      <c r="J696">
        <v>25677788</v>
      </c>
    </row>
    <row r="697" spans="1:10" x14ac:dyDescent="0.3">
      <c r="A697">
        <v>2020</v>
      </c>
      <c r="B697" t="s">
        <v>10</v>
      </c>
      <c r="C697">
        <v>842</v>
      </c>
      <c r="D697" t="s">
        <v>251</v>
      </c>
      <c r="E697" t="s">
        <v>251</v>
      </c>
      <c r="F697">
        <v>0</v>
      </c>
      <c r="G697" t="s">
        <v>13</v>
      </c>
      <c r="H697" t="s">
        <v>14</v>
      </c>
      <c r="I697" t="s">
        <v>15</v>
      </c>
      <c r="J697">
        <v>5795159588</v>
      </c>
    </row>
    <row r="698" spans="1:10" x14ac:dyDescent="0.3">
      <c r="A698">
        <v>2020</v>
      </c>
      <c r="B698" t="s">
        <v>10</v>
      </c>
      <c r="C698">
        <v>842</v>
      </c>
      <c r="D698" t="s">
        <v>251</v>
      </c>
      <c r="E698" t="s">
        <v>251</v>
      </c>
      <c r="F698">
        <v>643</v>
      </c>
      <c r="G698" t="s">
        <v>16</v>
      </c>
      <c r="H698" t="s">
        <v>17</v>
      </c>
      <c r="I698" t="s">
        <v>15</v>
      </c>
      <c r="J698">
        <v>700314497</v>
      </c>
    </row>
    <row r="699" spans="1:10" x14ac:dyDescent="0.3">
      <c r="A699">
        <v>2020</v>
      </c>
      <c r="B699" t="s">
        <v>10</v>
      </c>
      <c r="C699">
        <v>854</v>
      </c>
      <c r="D699" t="s">
        <v>252</v>
      </c>
      <c r="E699" t="s">
        <v>253</v>
      </c>
      <c r="F699">
        <v>0</v>
      </c>
      <c r="G699" t="s">
        <v>13</v>
      </c>
      <c r="H699" t="s">
        <v>14</v>
      </c>
      <c r="I699" t="s">
        <v>15</v>
      </c>
      <c r="J699">
        <v>77809439</v>
      </c>
    </row>
    <row r="700" spans="1:10" x14ac:dyDescent="0.3">
      <c r="A700">
        <v>2020</v>
      </c>
      <c r="B700" t="s">
        <v>10</v>
      </c>
      <c r="C700">
        <v>854</v>
      </c>
      <c r="D700" t="s">
        <v>252</v>
      </c>
      <c r="E700" t="s">
        <v>253</v>
      </c>
      <c r="F700">
        <v>643</v>
      </c>
      <c r="G700" t="s">
        <v>16</v>
      </c>
      <c r="H700" t="s">
        <v>17</v>
      </c>
      <c r="I700" t="s">
        <v>15</v>
      </c>
      <c r="J700">
        <v>8167057</v>
      </c>
    </row>
    <row r="701" spans="1:10" x14ac:dyDescent="0.3">
      <c r="A701">
        <v>2020</v>
      </c>
      <c r="B701" t="s">
        <v>10</v>
      </c>
      <c r="C701">
        <v>858</v>
      </c>
      <c r="D701" t="s">
        <v>254</v>
      </c>
      <c r="E701" t="s">
        <v>255</v>
      </c>
      <c r="F701">
        <v>0</v>
      </c>
      <c r="G701" t="s">
        <v>13</v>
      </c>
      <c r="H701" t="s">
        <v>14</v>
      </c>
      <c r="I701" t="s">
        <v>15</v>
      </c>
      <c r="J701">
        <v>233274783</v>
      </c>
    </row>
    <row r="702" spans="1:10" x14ac:dyDescent="0.3">
      <c r="A702">
        <v>2020</v>
      </c>
      <c r="B702" t="s">
        <v>10</v>
      </c>
      <c r="C702">
        <v>858</v>
      </c>
      <c r="D702" t="s">
        <v>254</v>
      </c>
      <c r="E702" t="s">
        <v>255</v>
      </c>
      <c r="F702">
        <v>643</v>
      </c>
      <c r="G702" t="s">
        <v>16</v>
      </c>
      <c r="H702" t="s">
        <v>17</v>
      </c>
      <c r="I702" t="s">
        <v>15</v>
      </c>
      <c r="J702">
        <v>41252453</v>
      </c>
    </row>
    <row r="703" spans="1:10" x14ac:dyDescent="0.3">
      <c r="A703">
        <v>2020</v>
      </c>
      <c r="B703" t="s">
        <v>10</v>
      </c>
      <c r="C703">
        <v>860</v>
      </c>
      <c r="D703" t="s">
        <v>256</v>
      </c>
      <c r="E703" t="s">
        <v>257</v>
      </c>
      <c r="F703">
        <v>0</v>
      </c>
      <c r="G703" t="s">
        <v>13</v>
      </c>
      <c r="H703" t="s">
        <v>14</v>
      </c>
      <c r="I703" t="s">
        <v>15</v>
      </c>
      <c r="J703">
        <v>108064183</v>
      </c>
    </row>
    <row r="704" spans="1:10" x14ac:dyDescent="0.3">
      <c r="A704">
        <v>2020</v>
      </c>
      <c r="B704" t="s">
        <v>10</v>
      </c>
      <c r="C704">
        <v>860</v>
      </c>
      <c r="D704" t="s">
        <v>256</v>
      </c>
      <c r="E704" t="s">
        <v>257</v>
      </c>
      <c r="F704">
        <v>643</v>
      </c>
      <c r="G704" t="s">
        <v>16</v>
      </c>
      <c r="H704" t="s">
        <v>17</v>
      </c>
      <c r="I704" t="s">
        <v>15</v>
      </c>
      <c r="J704">
        <v>15106378</v>
      </c>
    </row>
    <row r="705" spans="1:10" x14ac:dyDescent="0.3">
      <c r="A705">
        <v>2020</v>
      </c>
      <c r="B705" t="s">
        <v>10</v>
      </c>
      <c r="C705">
        <v>894</v>
      </c>
      <c r="D705" t="s">
        <v>260</v>
      </c>
      <c r="E705" t="s">
        <v>261</v>
      </c>
      <c r="F705">
        <v>0</v>
      </c>
      <c r="G705" t="s">
        <v>13</v>
      </c>
      <c r="H705" t="s">
        <v>14</v>
      </c>
      <c r="I705" t="s">
        <v>15</v>
      </c>
      <c r="J705">
        <v>410954360</v>
      </c>
    </row>
    <row r="706" spans="1:10" x14ac:dyDescent="0.3">
      <c r="A706">
        <v>2020</v>
      </c>
      <c r="B706" t="s">
        <v>10</v>
      </c>
      <c r="C706">
        <v>894</v>
      </c>
      <c r="D706" t="s">
        <v>260</v>
      </c>
      <c r="E706" t="s">
        <v>261</v>
      </c>
      <c r="F706">
        <v>643</v>
      </c>
      <c r="G706" t="s">
        <v>16</v>
      </c>
      <c r="H706" t="s">
        <v>17</v>
      </c>
      <c r="I706" t="s">
        <v>15</v>
      </c>
      <c r="J706">
        <v>2734828</v>
      </c>
    </row>
    <row r="707" spans="1:10" x14ac:dyDescent="0.3">
      <c r="A707">
        <v>2018</v>
      </c>
      <c r="B707" t="s">
        <v>10</v>
      </c>
      <c r="C707">
        <v>4</v>
      </c>
      <c r="D707" t="s">
        <v>300</v>
      </c>
      <c r="E707" t="s">
        <v>301</v>
      </c>
      <c r="F707">
        <v>0</v>
      </c>
      <c r="G707" t="s">
        <v>13</v>
      </c>
      <c r="H707" t="s">
        <v>14</v>
      </c>
      <c r="I707" t="s">
        <v>15</v>
      </c>
      <c r="J707">
        <v>117607292</v>
      </c>
    </row>
    <row r="708" spans="1:10" x14ac:dyDescent="0.3">
      <c r="A708">
        <v>2018</v>
      </c>
      <c r="B708" t="s">
        <v>10</v>
      </c>
      <c r="C708">
        <v>44</v>
      </c>
      <c r="D708" t="s">
        <v>302</v>
      </c>
      <c r="E708" t="s">
        <v>303</v>
      </c>
      <c r="F708">
        <v>0</v>
      </c>
      <c r="G708" t="s">
        <v>13</v>
      </c>
      <c r="H708" t="s">
        <v>14</v>
      </c>
      <c r="I708" t="s">
        <v>15</v>
      </c>
      <c r="J708">
        <v>4034812</v>
      </c>
    </row>
    <row r="709" spans="1:10" x14ac:dyDescent="0.3">
      <c r="A709">
        <v>2018</v>
      </c>
      <c r="B709" t="s">
        <v>10</v>
      </c>
      <c r="C709">
        <v>90</v>
      </c>
      <c r="D709" t="s">
        <v>304</v>
      </c>
      <c r="E709" t="s">
        <v>305</v>
      </c>
      <c r="F709">
        <v>0</v>
      </c>
      <c r="G709" t="s">
        <v>13</v>
      </c>
      <c r="H709" t="s">
        <v>14</v>
      </c>
      <c r="I709" t="s">
        <v>15</v>
      </c>
      <c r="J709">
        <v>2577819</v>
      </c>
    </row>
    <row r="710" spans="1:10" x14ac:dyDescent="0.3">
      <c r="A710">
        <v>2018</v>
      </c>
      <c r="B710" t="s">
        <v>10</v>
      </c>
      <c r="C710">
        <v>90</v>
      </c>
      <c r="D710" t="s">
        <v>304</v>
      </c>
      <c r="E710" t="s">
        <v>305</v>
      </c>
      <c r="F710">
        <v>643</v>
      </c>
      <c r="G710" t="s">
        <v>16</v>
      </c>
      <c r="H710" t="s">
        <v>17</v>
      </c>
      <c r="I710" t="s">
        <v>15</v>
      </c>
      <c r="J710">
        <v>14386</v>
      </c>
    </row>
    <row r="711" spans="1:10" x14ac:dyDescent="0.3">
      <c r="A711">
        <v>2018</v>
      </c>
      <c r="B711" t="s">
        <v>10</v>
      </c>
      <c r="C711">
        <v>108</v>
      </c>
      <c r="D711" t="s">
        <v>264</v>
      </c>
      <c r="E711" t="s">
        <v>265</v>
      </c>
      <c r="F711">
        <v>0</v>
      </c>
      <c r="G711" t="s">
        <v>13</v>
      </c>
      <c r="H711" t="s">
        <v>14</v>
      </c>
      <c r="I711" t="s">
        <v>15</v>
      </c>
      <c r="J711">
        <v>36199795</v>
      </c>
    </row>
    <row r="712" spans="1:10" x14ac:dyDescent="0.3">
      <c r="A712">
        <v>2018</v>
      </c>
      <c r="B712" t="s">
        <v>10</v>
      </c>
      <c r="C712">
        <v>108</v>
      </c>
      <c r="D712" t="s">
        <v>264</v>
      </c>
      <c r="E712" t="s">
        <v>265</v>
      </c>
      <c r="F712">
        <v>643</v>
      </c>
      <c r="G712" t="s">
        <v>16</v>
      </c>
      <c r="H712" t="s">
        <v>17</v>
      </c>
      <c r="I712" t="s">
        <v>15</v>
      </c>
      <c r="J712">
        <v>2217569</v>
      </c>
    </row>
    <row r="713" spans="1:10" x14ac:dyDescent="0.3">
      <c r="A713">
        <v>2018</v>
      </c>
      <c r="B713" t="s">
        <v>10</v>
      </c>
      <c r="C713">
        <v>120</v>
      </c>
      <c r="D713" t="s">
        <v>306</v>
      </c>
      <c r="E713" t="s">
        <v>307</v>
      </c>
      <c r="F713">
        <v>0</v>
      </c>
      <c r="G713" t="s">
        <v>13</v>
      </c>
      <c r="H713" t="s">
        <v>14</v>
      </c>
      <c r="I713" t="s">
        <v>15</v>
      </c>
      <c r="J713">
        <v>70730990</v>
      </c>
    </row>
    <row r="714" spans="1:10" x14ac:dyDescent="0.3">
      <c r="A714">
        <v>2018</v>
      </c>
      <c r="B714" t="s">
        <v>10</v>
      </c>
      <c r="C714">
        <v>120</v>
      </c>
      <c r="D714" t="s">
        <v>306</v>
      </c>
      <c r="E714" t="s">
        <v>307</v>
      </c>
      <c r="F714">
        <v>643</v>
      </c>
      <c r="G714" t="s">
        <v>16</v>
      </c>
      <c r="H714" t="s">
        <v>17</v>
      </c>
      <c r="I714" t="s">
        <v>15</v>
      </c>
      <c r="J714">
        <v>22325894</v>
      </c>
    </row>
    <row r="715" spans="1:10" x14ac:dyDescent="0.3">
      <c r="A715">
        <v>2018</v>
      </c>
      <c r="B715" t="s">
        <v>10</v>
      </c>
      <c r="C715">
        <v>132</v>
      </c>
      <c r="D715" t="s">
        <v>266</v>
      </c>
      <c r="E715" t="s">
        <v>267</v>
      </c>
      <c r="F715">
        <v>0</v>
      </c>
      <c r="G715" t="s">
        <v>13</v>
      </c>
      <c r="H715" t="s">
        <v>14</v>
      </c>
      <c r="I715" t="s">
        <v>15</v>
      </c>
      <c r="J715">
        <v>410620</v>
      </c>
    </row>
    <row r="716" spans="1:10" x14ac:dyDescent="0.3">
      <c r="A716">
        <v>2018</v>
      </c>
      <c r="B716" t="s">
        <v>10</v>
      </c>
      <c r="C716">
        <v>140</v>
      </c>
      <c r="D716" t="s">
        <v>308</v>
      </c>
      <c r="E716" t="s">
        <v>309</v>
      </c>
      <c r="F716">
        <v>0</v>
      </c>
      <c r="G716" t="s">
        <v>13</v>
      </c>
      <c r="H716" t="s">
        <v>14</v>
      </c>
      <c r="I716" t="s">
        <v>15</v>
      </c>
      <c r="J716">
        <v>317282</v>
      </c>
    </row>
    <row r="717" spans="1:10" x14ac:dyDescent="0.3">
      <c r="A717">
        <v>2018</v>
      </c>
      <c r="B717" t="s">
        <v>10</v>
      </c>
      <c r="C717">
        <v>140</v>
      </c>
      <c r="D717" t="s">
        <v>308</v>
      </c>
      <c r="E717" t="s">
        <v>309</v>
      </c>
      <c r="F717">
        <v>643</v>
      </c>
      <c r="G717" t="s">
        <v>16</v>
      </c>
      <c r="H717" t="s">
        <v>17</v>
      </c>
      <c r="I717" t="s">
        <v>15</v>
      </c>
      <c r="J717">
        <v>221333</v>
      </c>
    </row>
    <row r="718" spans="1:10" x14ac:dyDescent="0.3">
      <c r="A718">
        <v>2018</v>
      </c>
      <c r="B718" t="s">
        <v>10</v>
      </c>
      <c r="C718">
        <v>180</v>
      </c>
      <c r="D718" t="s">
        <v>310</v>
      </c>
      <c r="E718" t="s">
        <v>311</v>
      </c>
      <c r="F718">
        <v>0</v>
      </c>
      <c r="G718" t="s">
        <v>13</v>
      </c>
      <c r="H718" t="s">
        <v>14</v>
      </c>
      <c r="I718" t="s">
        <v>15</v>
      </c>
      <c r="J718">
        <v>57507654</v>
      </c>
    </row>
    <row r="719" spans="1:10" x14ac:dyDescent="0.3">
      <c r="A719">
        <v>2018</v>
      </c>
      <c r="B719" t="s">
        <v>10</v>
      </c>
      <c r="C719">
        <v>180</v>
      </c>
      <c r="D719" t="s">
        <v>310</v>
      </c>
      <c r="E719" t="s">
        <v>311</v>
      </c>
      <c r="F719">
        <v>643</v>
      </c>
      <c r="G719" t="s">
        <v>16</v>
      </c>
      <c r="H719" t="s">
        <v>17</v>
      </c>
      <c r="I719" t="s">
        <v>15</v>
      </c>
      <c r="J719">
        <v>23140183</v>
      </c>
    </row>
    <row r="720" spans="1:10" x14ac:dyDescent="0.3">
      <c r="A720">
        <v>2018</v>
      </c>
      <c r="B720" t="s">
        <v>10</v>
      </c>
      <c r="C720">
        <v>204</v>
      </c>
      <c r="D720" t="s">
        <v>270</v>
      </c>
      <c r="E720" t="s">
        <v>271</v>
      </c>
      <c r="F720">
        <v>0</v>
      </c>
      <c r="G720" t="s">
        <v>13</v>
      </c>
      <c r="H720" t="s">
        <v>14</v>
      </c>
      <c r="I720" t="s">
        <v>15</v>
      </c>
      <c r="J720">
        <v>67260790</v>
      </c>
    </row>
    <row r="721" spans="1:10" x14ac:dyDescent="0.3">
      <c r="A721">
        <v>2018</v>
      </c>
      <c r="B721" t="s">
        <v>10</v>
      </c>
      <c r="C721">
        <v>231</v>
      </c>
      <c r="D721" t="s">
        <v>272</v>
      </c>
      <c r="E721" t="s">
        <v>273</v>
      </c>
      <c r="F721">
        <v>0</v>
      </c>
      <c r="G721" t="s">
        <v>13</v>
      </c>
      <c r="H721" t="s">
        <v>14</v>
      </c>
      <c r="I721" t="s">
        <v>15</v>
      </c>
      <c r="J721">
        <v>422866908</v>
      </c>
    </row>
    <row r="722" spans="1:10" x14ac:dyDescent="0.3">
      <c r="A722">
        <v>2018</v>
      </c>
      <c r="B722" t="s">
        <v>10</v>
      </c>
      <c r="C722">
        <v>231</v>
      </c>
      <c r="D722" t="s">
        <v>272</v>
      </c>
      <c r="E722" t="s">
        <v>273</v>
      </c>
      <c r="F722">
        <v>643</v>
      </c>
      <c r="G722" t="s">
        <v>16</v>
      </c>
      <c r="H722" t="s">
        <v>17</v>
      </c>
      <c r="I722" t="s">
        <v>15</v>
      </c>
      <c r="J722">
        <v>17093418</v>
      </c>
    </row>
    <row r="723" spans="1:10" x14ac:dyDescent="0.3">
      <c r="A723">
        <v>2018</v>
      </c>
      <c r="B723" t="s">
        <v>10</v>
      </c>
      <c r="C723">
        <v>258</v>
      </c>
      <c r="D723" t="s">
        <v>274</v>
      </c>
      <c r="E723" t="s">
        <v>275</v>
      </c>
      <c r="F723">
        <v>0</v>
      </c>
      <c r="G723" t="s">
        <v>13</v>
      </c>
      <c r="H723" t="s">
        <v>14</v>
      </c>
      <c r="I723" t="s">
        <v>15</v>
      </c>
      <c r="J723">
        <v>1751712</v>
      </c>
    </row>
    <row r="724" spans="1:10" x14ac:dyDescent="0.3">
      <c r="A724">
        <v>2018</v>
      </c>
      <c r="B724" t="s">
        <v>10</v>
      </c>
      <c r="C724">
        <v>270</v>
      </c>
      <c r="D724" t="s">
        <v>312</v>
      </c>
      <c r="E724" t="s">
        <v>313</v>
      </c>
      <c r="F724">
        <v>0</v>
      </c>
      <c r="G724" t="s">
        <v>13</v>
      </c>
      <c r="H724" t="s">
        <v>14</v>
      </c>
      <c r="I724" t="s">
        <v>15</v>
      </c>
      <c r="J724">
        <v>3994449</v>
      </c>
    </row>
    <row r="725" spans="1:10" x14ac:dyDescent="0.3">
      <c r="A725">
        <v>2018</v>
      </c>
      <c r="B725" t="s">
        <v>10</v>
      </c>
      <c r="C725">
        <v>270</v>
      </c>
      <c r="D725" t="s">
        <v>312</v>
      </c>
      <c r="E725" t="s">
        <v>313</v>
      </c>
      <c r="F725">
        <v>643</v>
      </c>
      <c r="G725" t="s">
        <v>16</v>
      </c>
      <c r="H725" t="s">
        <v>17</v>
      </c>
      <c r="I725" t="s">
        <v>15</v>
      </c>
      <c r="J725">
        <v>393392</v>
      </c>
    </row>
    <row r="726" spans="1:10" x14ac:dyDescent="0.3">
      <c r="A726">
        <v>2018</v>
      </c>
      <c r="B726" t="s">
        <v>10</v>
      </c>
      <c r="C726">
        <v>275</v>
      </c>
      <c r="D726" t="s">
        <v>314</v>
      </c>
      <c r="E726" t="s">
        <v>315</v>
      </c>
      <c r="F726">
        <v>0</v>
      </c>
      <c r="G726" t="s">
        <v>13</v>
      </c>
      <c r="H726" t="s">
        <v>14</v>
      </c>
      <c r="I726" t="s">
        <v>15</v>
      </c>
      <c r="J726">
        <v>4757664</v>
      </c>
    </row>
    <row r="727" spans="1:10" x14ac:dyDescent="0.3">
      <c r="A727">
        <v>2018</v>
      </c>
      <c r="B727" t="s">
        <v>10</v>
      </c>
      <c r="C727">
        <v>296</v>
      </c>
      <c r="D727" t="s">
        <v>290</v>
      </c>
      <c r="E727" t="s">
        <v>291</v>
      </c>
      <c r="F727">
        <v>0</v>
      </c>
      <c r="G727" t="s">
        <v>13</v>
      </c>
      <c r="H727" t="s">
        <v>14</v>
      </c>
      <c r="I727" t="s">
        <v>15</v>
      </c>
      <c r="J727">
        <v>6597</v>
      </c>
    </row>
    <row r="728" spans="1:10" x14ac:dyDescent="0.3">
      <c r="A728">
        <v>2018</v>
      </c>
      <c r="B728" t="s">
        <v>10</v>
      </c>
      <c r="C728">
        <v>308</v>
      </c>
      <c r="D728" t="s">
        <v>316</v>
      </c>
      <c r="E728" t="s">
        <v>317</v>
      </c>
      <c r="F728">
        <v>0</v>
      </c>
      <c r="G728" t="s">
        <v>13</v>
      </c>
      <c r="H728" t="s">
        <v>14</v>
      </c>
      <c r="I728" t="s">
        <v>15</v>
      </c>
      <c r="J728">
        <v>519017</v>
      </c>
    </row>
    <row r="729" spans="1:10" x14ac:dyDescent="0.3">
      <c r="A729">
        <v>2018</v>
      </c>
      <c r="B729" t="s">
        <v>10</v>
      </c>
      <c r="C729">
        <v>404</v>
      </c>
      <c r="D729" t="s">
        <v>278</v>
      </c>
      <c r="E729" t="s">
        <v>279</v>
      </c>
      <c r="F729">
        <v>0</v>
      </c>
      <c r="G729" t="s">
        <v>13</v>
      </c>
      <c r="H729" t="s">
        <v>14</v>
      </c>
      <c r="I729" t="s">
        <v>15</v>
      </c>
      <c r="J729">
        <v>233120182</v>
      </c>
    </row>
    <row r="730" spans="1:10" x14ac:dyDescent="0.3">
      <c r="A730">
        <v>2018</v>
      </c>
      <c r="B730" t="s">
        <v>10</v>
      </c>
      <c r="C730">
        <v>404</v>
      </c>
      <c r="D730" t="s">
        <v>278</v>
      </c>
      <c r="E730" t="s">
        <v>279</v>
      </c>
      <c r="F730">
        <v>643</v>
      </c>
      <c r="G730" t="s">
        <v>16</v>
      </c>
      <c r="H730" t="s">
        <v>17</v>
      </c>
      <c r="I730" t="s">
        <v>15</v>
      </c>
      <c r="J730">
        <v>32349242</v>
      </c>
    </row>
    <row r="731" spans="1:10" x14ac:dyDescent="0.3">
      <c r="A731">
        <v>2018</v>
      </c>
      <c r="B731" t="s">
        <v>10</v>
      </c>
      <c r="C731">
        <v>426</v>
      </c>
      <c r="D731" t="s">
        <v>318</v>
      </c>
      <c r="E731" t="s">
        <v>319</v>
      </c>
      <c r="F731">
        <v>0</v>
      </c>
      <c r="G731" t="s">
        <v>13</v>
      </c>
      <c r="H731" t="s">
        <v>14</v>
      </c>
      <c r="I731" t="s">
        <v>15</v>
      </c>
      <c r="J731">
        <v>6331429</v>
      </c>
    </row>
    <row r="732" spans="1:10" x14ac:dyDescent="0.3">
      <c r="A732">
        <v>2018</v>
      </c>
      <c r="B732" t="s">
        <v>10</v>
      </c>
      <c r="C732">
        <v>454</v>
      </c>
      <c r="D732" t="s">
        <v>280</v>
      </c>
      <c r="E732" t="s">
        <v>281</v>
      </c>
      <c r="F732">
        <v>0</v>
      </c>
      <c r="G732" t="s">
        <v>13</v>
      </c>
      <c r="H732" t="s">
        <v>14</v>
      </c>
      <c r="I732" t="s">
        <v>15</v>
      </c>
      <c r="J732">
        <v>192138782</v>
      </c>
    </row>
    <row r="733" spans="1:10" x14ac:dyDescent="0.3">
      <c r="A733">
        <v>2018</v>
      </c>
      <c r="B733" t="s">
        <v>10</v>
      </c>
      <c r="C733">
        <v>454</v>
      </c>
      <c r="D733" t="s">
        <v>280</v>
      </c>
      <c r="E733" t="s">
        <v>281</v>
      </c>
      <c r="F733">
        <v>643</v>
      </c>
      <c r="G733" t="s">
        <v>16</v>
      </c>
      <c r="H733" t="s">
        <v>17</v>
      </c>
      <c r="I733" t="s">
        <v>15</v>
      </c>
      <c r="J733">
        <v>1551017</v>
      </c>
    </row>
    <row r="734" spans="1:10" x14ac:dyDescent="0.3">
      <c r="A734">
        <v>2018</v>
      </c>
      <c r="B734" t="s">
        <v>10</v>
      </c>
      <c r="C734">
        <v>478</v>
      </c>
      <c r="D734" t="s">
        <v>292</v>
      </c>
      <c r="E734" t="s">
        <v>293</v>
      </c>
      <c r="F734">
        <v>0</v>
      </c>
      <c r="G734" t="s">
        <v>13</v>
      </c>
      <c r="H734" t="s">
        <v>14</v>
      </c>
      <c r="I734" t="s">
        <v>15</v>
      </c>
      <c r="J734">
        <v>18823918</v>
      </c>
    </row>
    <row r="735" spans="1:10" x14ac:dyDescent="0.3">
      <c r="A735">
        <v>2018</v>
      </c>
      <c r="B735" t="s">
        <v>10</v>
      </c>
      <c r="C735">
        <v>484</v>
      </c>
      <c r="D735" t="s">
        <v>320</v>
      </c>
      <c r="E735" t="s">
        <v>321</v>
      </c>
      <c r="F735">
        <v>0</v>
      </c>
      <c r="G735" t="s">
        <v>13</v>
      </c>
      <c r="H735" t="s">
        <v>14</v>
      </c>
      <c r="I735" t="s">
        <v>15</v>
      </c>
      <c r="J735">
        <v>1567452571</v>
      </c>
    </row>
    <row r="736" spans="1:10" x14ac:dyDescent="0.3">
      <c r="A736">
        <v>2018</v>
      </c>
      <c r="B736" t="s">
        <v>10</v>
      </c>
      <c r="C736">
        <v>484</v>
      </c>
      <c r="D736" t="s">
        <v>320</v>
      </c>
      <c r="E736" t="s">
        <v>321</v>
      </c>
      <c r="F736">
        <v>643</v>
      </c>
      <c r="G736" t="s">
        <v>16</v>
      </c>
      <c r="H736" t="s">
        <v>17</v>
      </c>
      <c r="I736" t="s">
        <v>15</v>
      </c>
      <c r="J736">
        <v>441725205</v>
      </c>
    </row>
    <row r="737" spans="1:10" x14ac:dyDescent="0.3">
      <c r="A737">
        <v>2018</v>
      </c>
      <c r="B737" t="s">
        <v>10</v>
      </c>
      <c r="C737">
        <v>498</v>
      </c>
      <c r="D737" t="s">
        <v>294</v>
      </c>
      <c r="E737" t="s">
        <v>295</v>
      </c>
      <c r="F737">
        <v>0</v>
      </c>
      <c r="G737" t="s">
        <v>13</v>
      </c>
      <c r="H737" t="s">
        <v>14</v>
      </c>
      <c r="I737" t="s">
        <v>15</v>
      </c>
      <c r="J737">
        <v>87482821</v>
      </c>
    </row>
    <row r="738" spans="1:10" x14ac:dyDescent="0.3">
      <c r="A738">
        <v>2018</v>
      </c>
      <c r="B738" t="s">
        <v>10</v>
      </c>
      <c r="C738">
        <v>498</v>
      </c>
      <c r="D738" t="s">
        <v>294</v>
      </c>
      <c r="E738" t="s">
        <v>295</v>
      </c>
      <c r="F738">
        <v>643</v>
      </c>
      <c r="G738" t="s">
        <v>16</v>
      </c>
      <c r="H738" t="s">
        <v>17</v>
      </c>
      <c r="I738" t="s">
        <v>15</v>
      </c>
      <c r="J738">
        <v>69086703</v>
      </c>
    </row>
    <row r="739" spans="1:10" x14ac:dyDescent="0.3">
      <c r="A739">
        <v>2018</v>
      </c>
      <c r="B739" t="s">
        <v>10</v>
      </c>
      <c r="C739">
        <v>524</v>
      </c>
      <c r="D739" t="s">
        <v>282</v>
      </c>
      <c r="E739" t="s">
        <v>283</v>
      </c>
      <c r="F739">
        <v>0</v>
      </c>
      <c r="G739" t="s">
        <v>13</v>
      </c>
      <c r="H739" t="s">
        <v>14</v>
      </c>
      <c r="I739" t="s">
        <v>15</v>
      </c>
      <c r="J739">
        <v>166400877</v>
      </c>
    </row>
    <row r="740" spans="1:10" x14ac:dyDescent="0.3">
      <c r="A740">
        <v>2018</v>
      </c>
      <c r="B740" t="s">
        <v>10</v>
      </c>
      <c r="C740">
        <v>533</v>
      </c>
      <c r="D740" t="s">
        <v>322</v>
      </c>
      <c r="E740" t="s">
        <v>323</v>
      </c>
      <c r="F740">
        <v>0</v>
      </c>
      <c r="G740" t="s">
        <v>13</v>
      </c>
      <c r="H740" t="s">
        <v>14</v>
      </c>
      <c r="I740" t="s">
        <v>15</v>
      </c>
      <c r="J740">
        <v>521989</v>
      </c>
    </row>
    <row r="741" spans="1:10" x14ac:dyDescent="0.3">
      <c r="A741">
        <v>2018</v>
      </c>
      <c r="B741" t="s">
        <v>10</v>
      </c>
      <c r="C741">
        <v>566</v>
      </c>
      <c r="D741" t="s">
        <v>324</v>
      </c>
      <c r="E741" t="s">
        <v>325</v>
      </c>
      <c r="F741">
        <v>0</v>
      </c>
      <c r="G741" t="s">
        <v>13</v>
      </c>
      <c r="H741" t="s">
        <v>14</v>
      </c>
      <c r="I741" t="s">
        <v>15</v>
      </c>
      <c r="J741">
        <v>175150258</v>
      </c>
    </row>
    <row r="742" spans="1:10" x14ac:dyDescent="0.3">
      <c r="A742">
        <v>2018</v>
      </c>
      <c r="B742" t="s">
        <v>10</v>
      </c>
      <c r="C742">
        <v>566</v>
      </c>
      <c r="D742" t="s">
        <v>324</v>
      </c>
      <c r="E742" t="s">
        <v>325</v>
      </c>
      <c r="F742">
        <v>643</v>
      </c>
      <c r="G742" t="s">
        <v>16</v>
      </c>
      <c r="H742" t="s">
        <v>17</v>
      </c>
      <c r="I742" t="s">
        <v>15</v>
      </c>
      <c r="J742">
        <v>9203336</v>
      </c>
    </row>
    <row r="743" spans="1:10" x14ac:dyDescent="0.3">
      <c r="A743">
        <v>2018</v>
      </c>
      <c r="B743" t="s">
        <v>10</v>
      </c>
      <c r="C743">
        <v>608</v>
      </c>
      <c r="D743" t="s">
        <v>284</v>
      </c>
      <c r="E743" t="s">
        <v>285</v>
      </c>
      <c r="F743">
        <v>0</v>
      </c>
      <c r="G743" t="s">
        <v>13</v>
      </c>
      <c r="H743" t="s">
        <v>14</v>
      </c>
      <c r="I743" t="s">
        <v>15</v>
      </c>
      <c r="J743">
        <v>617771420</v>
      </c>
    </row>
    <row r="744" spans="1:10" x14ac:dyDescent="0.3">
      <c r="A744">
        <v>2018</v>
      </c>
      <c r="B744" t="s">
        <v>10</v>
      </c>
      <c r="C744">
        <v>608</v>
      </c>
      <c r="D744" t="s">
        <v>284</v>
      </c>
      <c r="E744" t="s">
        <v>285</v>
      </c>
      <c r="F744">
        <v>643</v>
      </c>
      <c r="G744" t="s">
        <v>16</v>
      </c>
      <c r="H744" t="s">
        <v>17</v>
      </c>
      <c r="I744" t="s">
        <v>15</v>
      </c>
      <c r="J744">
        <v>317759</v>
      </c>
    </row>
    <row r="745" spans="1:10" x14ac:dyDescent="0.3">
      <c r="A745">
        <v>2018</v>
      </c>
      <c r="B745" t="s">
        <v>10</v>
      </c>
      <c r="C745">
        <v>634</v>
      </c>
      <c r="D745" t="s">
        <v>296</v>
      </c>
      <c r="E745" t="s">
        <v>297</v>
      </c>
      <c r="F745">
        <v>0</v>
      </c>
      <c r="G745" t="s">
        <v>13</v>
      </c>
      <c r="H745" t="s">
        <v>14</v>
      </c>
      <c r="I745" t="s">
        <v>15</v>
      </c>
      <c r="J745">
        <v>6222664</v>
      </c>
    </row>
    <row r="746" spans="1:10" x14ac:dyDescent="0.3">
      <c r="A746">
        <v>2018</v>
      </c>
      <c r="B746" t="s">
        <v>10</v>
      </c>
      <c r="C746">
        <v>662</v>
      </c>
      <c r="D746" t="s">
        <v>326</v>
      </c>
      <c r="E746" t="s">
        <v>327</v>
      </c>
      <c r="F746">
        <v>0</v>
      </c>
      <c r="G746" t="s">
        <v>13</v>
      </c>
      <c r="H746" t="s">
        <v>14</v>
      </c>
      <c r="I746" t="s">
        <v>15</v>
      </c>
      <c r="J746">
        <v>1486049</v>
      </c>
    </row>
    <row r="747" spans="1:10" x14ac:dyDescent="0.3">
      <c r="A747">
        <v>2018</v>
      </c>
      <c r="B747" t="s">
        <v>10</v>
      </c>
      <c r="C747">
        <v>682</v>
      </c>
      <c r="D747" t="s">
        <v>328</v>
      </c>
      <c r="E747" t="s">
        <v>329</v>
      </c>
      <c r="F747">
        <v>0</v>
      </c>
      <c r="G747" t="s">
        <v>13</v>
      </c>
      <c r="H747" t="s">
        <v>14</v>
      </c>
      <c r="I747" t="s">
        <v>15</v>
      </c>
      <c r="J747">
        <v>86907362</v>
      </c>
    </row>
    <row r="748" spans="1:10" x14ac:dyDescent="0.3">
      <c r="A748">
        <v>2018</v>
      </c>
      <c r="B748" t="s">
        <v>10</v>
      </c>
      <c r="C748">
        <v>682</v>
      </c>
      <c r="D748" t="s">
        <v>328</v>
      </c>
      <c r="E748" t="s">
        <v>329</v>
      </c>
      <c r="F748">
        <v>643</v>
      </c>
      <c r="G748" t="s">
        <v>16</v>
      </c>
      <c r="H748" t="s">
        <v>17</v>
      </c>
      <c r="I748" t="s">
        <v>15</v>
      </c>
      <c r="J748">
        <v>350632</v>
      </c>
    </row>
    <row r="749" spans="1:10" x14ac:dyDescent="0.3">
      <c r="A749">
        <v>2018</v>
      </c>
      <c r="B749" t="s">
        <v>10</v>
      </c>
      <c r="C749">
        <v>686</v>
      </c>
      <c r="D749" t="s">
        <v>286</v>
      </c>
      <c r="E749" t="s">
        <v>287</v>
      </c>
      <c r="F749">
        <v>0</v>
      </c>
      <c r="G749" t="s">
        <v>13</v>
      </c>
      <c r="H749" t="s">
        <v>14</v>
      </c>
      <c r="I749" t="s">
        <v>15</v>
      </c>
      <c r="J749">
        <v>39486645</v>
      </c>
    </row>
    <row r="750" spans="1:10" x14ac:dyDescent="0.3">
      <c r="A750">
        <v>2018</v>
      </c>
      <c r="B750" t="s">
        <v>10</v>
      </c>
      <c r="C750">
        <v>686</v>
      </c>
      <c r="D750" t="s">
        <v>286</v>
      </c>
      <c r="E750" t="s">
        <v>287</v>
      </c>
      <c r="F750">
        <v>643</v>
      </c>
      <c r="G750" t="s">
        <v>16</v>
      </c>
      <c r="H750" t="s">
        <v>17</v>
      </c>
      <c r="I750" t="s">
        <v>15</v>
      </c>
      <c r="J750">
        <v>10431891</v>
      </c>
    </row>
    <row r="751" spans="1:10" x14ac:dyDescent="0.3">
      <c r="A751">
        <v>2018</v>
      </c>
      <c r="B751" t="s">
        <v>10</v>
      </c>
      <c r="C751">
        <v>694</v>
      </c>
      <c r="D751" t="s">
        <v>330</v>
      </c>
      <c r="E751" t="s">
        <v>331</v>
      </c>
      <c r="F751">
        <v>0</v>
      </c>
      <c r="G751" t="s">
        <v>13</v>
      </c>
      <c r="H751" t="s">
        <v>14</v>
      </c>
      <c r="I751" t="s">
        <v>15</v>
      </c>
      <c r="J751">
        <v>5806595</v>
      </c>
    </row>
    <row r="752" spans="1:10" x14ac:dyDescent="0.3">
      <c r="A752">
        <v>2018</v>
      </c>
      <c r="B752" t="s">
        <v>10</v>
      </c>
      <c r="C752">
        <v>762</v>
      </c>
      <c r="D752" t="s">
        <v>332</v>
      </c>
      <c r="E752" t="s">
        <v>333</v>
      </c>
      <c r="F752">
        <v>0</v>
      </c>
      <c r="G752" t="s">
        <v>13</v>
      </c>
      <c r="H752" t="s">
        <v>14</v>
      </c>
      <c r="I752" t="s">
        <v>15</v>
      </c>
      <c r="J752">
        <v>30690580</v>
      </c>
    </row>
    <row r="753" spans="1:10" x14ac:dyDescent="0.3">
      <c r="A753">
        <v>2018</v>
      </c>
      <c r="B753" t="s">
        <v>10</v>
      </c>
      <c r="C753">
        <v>762</v>
      </c>
      <c r="D753" t="s">
        <v>332</v>
      </c>
      <c r="E753" t="s">
        <v>333</v>
      </c>
      <c r="F753">
        <v>643</v>
      </c>
      <c r="G753" t="s">
        <v>16</v>
      </c>
      <c r="H753" t="s">
        <v>17</v>
      </c>
      <c r="I753" t="s">
        <v>15</v>
      </c>
      <c r="J753">
        <v>4048093</v>
      </c>
    </row>
    <row r="754" spans="1:10" x14ac:dyDescent="0.3">
      <c r="A754">
        <v>2018</v>
      </c>
      <c r="B754" t="s">
        <v>10</v>
      </c>
      <c r="C754">
        <v>780</v>
      </c>
      <c r="D754" t="s">
        <v>334</v>
      </c>
      <c r="E754" t="s">
        <v>335</v>
      </c>
      <c r="F754">
        <v>0</v>
      </c>
      <c r="G754" t="s">
        <v>13</v>
      </c>
      <c r="H754" t="s">
        <v>14</v>
      </c>
      <c r="I754" t="s">
        <v>15</v>
      </c>
      <c r="J754">
        <v>5767555</v>
      </c>
    </row>
    <row r="755" spans="1:10" x14ac:dyDescent="0.3">
      <c r="A755">
        <v>2018</v>
      </c>
      <c r="B755" t="s">
        <v>10</v>
      </c>
      <c r="C755">
        <v>804</v>
      </c>
      <c r="D755" t="s">
        <v>298</v>
      </c>
      <c r="E755" t="s">
        <v>299</v>
      </c>
      <c r="F755">
        <v>0</v>
      </c>
      <c r="G755" t="s">
        <v>13</v>
      </c>
      <c r="H755" t="s">
        <v>14</v>
      </c>
      <c r="I755" t="s">
        <v>15</v>
      </c>
      <c r="J755">
        <v>973568688</v>
      </c>
    </row>
    <row r="756" spans="1:10" x14ac:dyDescent="0.3">
      <c r="A756">
        <v>2018</v>
      </c>
      <c r="B756" t="s">
        <v>10</v>
      </c>
      <c r="C756">
        <v>804</v>
      </c>
      <c r="D756" t="s">
        <v>298</v>
      </c>
      <c r="E756" t="s">
        <v>299</v>
      </c>
      <c r="F756">
        <v>643</v>
      </c>
      <c r="G756" t="s">
        <v>16</v>
      </c>
      <c r="H756" t="s">
        <v>17</v>
      </c>
      <c r="I756" t="s">
        <v>15</v>
      </c>
      <c r="J756">
        <v>323019552</v>
      </c>
    </row>
    <row r="757" spans="1:10" x14ac:dyDescent="0.3">
      <c r="A757">
        <v>2018</v>
      </c>
      <c r="B757" t="s">
        <v>10</v>
      </c>
      <c r="C757">
        <v>818</v>
      </c>
      <c r="D757" t="s">
        <v>336</v>
      </c>
      <c r="E757" t="s">
        <v>337</v>
      </c>
      <c r="F757">
        <v>0</v>
      </c>
      <c r="G757" t="s">
        <v>13</v>
      </c>
      <c r="H757" t="s">
        <v>14</v>
      </c>
      <c r="I757" t="s">
        <v>15</v>
      </c>
      <c r="J757">
        <v>168466501</v>
      </c>
    </row>
    <row r="758" spans="1:10" x14ac:dyDescent="0.3">
      <c r="A758">
        <v>2018</v>
      </c>
      <c r="B758" t="s">
        <v>10</v>
      </c>
      <c r="C758">
        <v>818</v>
      </c>
      <c r="D758" t="s">
        <v>336</v>
      </c>
      <c r="E758" t="s">
        <v>337</v>
      </c>
      <c r="F758">
        <v>643</v>
      </c>
      <c r="G758" t="s">
        <v>16</v>
      </c>
      <c r="H758" t="s">
        <v>17</v>
      </c>
      <c r="I758" t="s">
        <v>15</v>
      </c>
      <c r="J758">
        <v>1495044</v>
      </c>
    </row>
    <row r="759" spans="1:10" x14ac:dyDescent="0.3">
      <c r="A759">
        <v>2018</v>
      </c>
      <c r="B759" t="s">
        <v>10</v>
      </c>
      <c r="C759">
        <v>882</v>
      </c>
      <c r="D759" t="s">
        <v>338</v>
      </c>
      <c r="E759" t="s">
        <v>339</v>
      </c>
      <c r="F759">
        <v>0</v>
      </c>
      <c r="G759" t="s">
        <v>13</v>
      </c>
      <c r="H759" t="s">
        <v>14</v>
      </c>
      <c r="I759" t="s">
        <v>15</v>
      </c>
      <c r="J759">
        <v>217703</v>
      </c>
    </row>
    <row r="760" spans="1:10" x14ac:dyDescent="0.3">
      <c r="A760">
        <v>2019</v>
      </c>
      <c r="B760" t="s">
        <v>10</v>
      </c>
      <c r="C760">
        <v>4</v>
      </c>
      <c r="D760" t="s">
        <v>300</v>
      </c>
      <c r="E760" t="s">
        <v>301</v>
      </c>
      <c r="F760">
        <v>0</v>
      </c>
      <c r="G760" t="s">
        <v>13</v>
      </c>
      <c r="H760" t="s">
        <v>14</v>
      </c>
      <c r="I760" t="s">
        <v>15</v>
      </c>
      <c r="J760">
        <v>127797543</v>
      </c>
    </row>
    <row r="761" spans="1:10" x14ac:dyDescent="0.3">
      <c r="A761">
        <v>2019</v>
      </c>
      <c r="B761" t="s">
        <v>10</v>
      </c>
      <c r="C761">
        <v>180</v>
      </c>
      <c r="D761" t="s">
        <v>310</v>
      </c>
      <c r="E761" t="s">
        <v>311</v>
      </c>
      <c r="F761">
        <v>0</v>
      </c>
      <c r="G761" t="s">
        <v>13</v>
      </c>
      <c r="H761" t="s">
        <v>14</v>
      </c>
      <c r="I761" t="s">
        <v>15</v>
      </c>
      <c r="J761">
        <v>83530150</v>
      </c>
    </row>
    <row r="762" spans="1:10" x14ac:dyDescent="0.3">
      <c r="A762">
        <v>2019</v>
      </c>
      <c r="B762" t="s">
        <v>10</v>
      </c>
      <c r="C762">
        <v>180</v>
      </c>
      <c r="D762" t="s">
        <v>310</v>
      </c>
      <c r="E762" t="s">
        <v>311</v>
      </c>
      <c r="F762">
        <v>643</v>
      </c>
      <c r="G762" t="s">
        <v>16</v>
      </c>
      <c r="H762" t="s">
        <v>17</v>
      </c>
      <c r="I762" t="s">
        <v>15</v>
      </c>
      <c r="J762">
        <v>20064100</v>
      </c>
    </row>
    <row r="763" spans="1:10" x14ac:dyDescent="0.3">
      <c r="A763">
        <v>2019</v>
      </c>
      <c r="B763" t="s">
        <v>10</v>
      </c>
      <c r="C763">
        <v>270</v>
      </c>
      <c r="D763" t="s">
        <v>312</v>
      </c>
      <c r="E763" t="s">
        <v>313</v>
      </c>
      <c r="F763">
        <v>0</v>
      </c>
      <c r="G763" t="s">
        <v>13</v>
      </c>
      <c r="H763" t="s">
        <v>14</v>
      </c>
      <c r="I763" t="s">
        <v>15</v>
      </c>
      <c r="J763">
        <v>3581970</v>
      </c>
    </row>
    <row r="764" spans="1:10" x14ac:dyDescent="0.3">
      <c r="A764">
        <v>2019</v>
      </c>
      <c r="B764" t="s">
        <v>10</v>
      </c>
      <c r="C764">
        <v>275</v>
      </c>
      <c r="D764" t="s">
        <v>314</v>
      </c>
      <c r="E764" t="s">
        <v>315</v>
      </c>
      <c r="F764">
        <v>0</v>
      </c>
      <c r="G764" t="s">
        <v>13</v>
      </c>
      <c r="H764" t="s">
        <v>14</v>
      </c>
      <c r="I764" t="s">
        <v>15</v>
      </c>
      <c r="J764">
        <v>9449460</v>
      </c>
    </row>
    <row r="765" spans="1:10" x14ac:dyDescent="0.3">
      <c r="A765">
        <v>2019</v>
      </c>
      <c r="B765" t="s">
        <v>10</v>
      </c>
      <c r="C765">
        <v>308</v>
      </c>
      <c r="D765" t="s">
        <v>316</v>
      </c>
      <c r="E765" t="s">
        <v>317</v>
      </c>
      <c r="F765">
        <v>0</v>
      </c>
      <c r="G765" t="s">
        <v>13</v>
      </c>
      <c r="H765" t="s">
        <v>14</v>
      </c>
      <c r="I765" t="s">
        <v>15</v>
      </c>
      <c r="J765">
        <v>642000</v>
      </c>
    </row>
    <row r="766" spans="1:10" x14ac:dyDescent="0.3">
      <c r="A766">
        <v>2019</v>
      </c>
      <c r="B766" t="s">
        <v>10</v>
      </c>
      <c r="C766">
        <v>426</v>
      </c>
      <c r="D766" t="s">
        <v>318</v>
      </c>
      <c r="E766" t="s">
        <v>319</v>
      </c>
      <c r="F766">
        <v>0</v>
      </c>
      <c r="G766" t="s">
        <v>13</v>
      </c>
      <c r="H766" t="s">
        <v>14</v>
      </c>
      <c r="I766" t="s">
        <v>15</v>
      </c>
      <c r="J766">
        <v>6012675</v>
      </c>
    </row>
    <row r="767" spans="1:10" x14ac:dyDescent="0.3">
      <c r="A767">
        <v>2019</v>
      </c>
      <c r="B767" t="s">
        <v>10</v>
      </c>
      <c r="C767">
        <v>478</v>
      </c>
      <c r="D767" t="s">
        <v>292</v>
      </c>
      <c r="E767" t="s">
        <v>293</v>
      </c>
      <c r="F767">
        <v>0</v>
      </c>
      <c r="G767" t="s">
        <v>13</v>
      </c>
      <c r="H767" t="s">
        <v>14</v>
      </c>
      <c r="I767" t="s">
        <v>15</v>
      </c>
      <c r="J767">
        <v>32326477</v>
      </c>
    </row>
    <row r="768" spans="1:10" x14ac:dyDescent="0.3">
      <c r="A768">
        <v>2019</v>
      </c>
      <c r="B768" t="s">
        <v>10</v>
      </c>
      <c r="C768">
        <v>478</v>
      </c>
      <c r="D768" t="s">
        <v>292</v>
      </c>
      <c r="E768" t="s">
        <v>293</v>
      </c>
      <c r="F768">
        <v>643</v>
      </c>
      <c r="G768" t="s">
        <v>16</v>
      </c>
      <c r="H768" t="s">
        <v>17</v>
      </c>
      <c r="I768" t="s">
        <v>15</v>
      </c>
      <c r="J768">
        <v>1290801</v>
      </c>
    </row>
    <row r="769" spans="1:10" x14ac:dyDescent="0.3">
      <c r="A769">
        <v>2019</v>
      </c>
      <c r="B769" t="s">
        <v>10</v>
      </c>
      <c r="C769">
        <v>484</v>
      </c>
      <c r="D769" t="s">
        <v>320</v>
      </c>
      <c r="E769" t="s">
        <v>321</v>
      </c>
      <c r="F769">
        <v>0</v>
      </c>
      <c r="G769" t="s">
        <v>13</v>
      </c>
      <c r="H769" t="s">
        <v>14</v>
      </c>
      <c r="I769" t="s">
        <v>15</v>
      </c>
      <c r="J769">
        <v>1396393022</v>
      </c>
    </row>
    <row r="770" spans="1:10" x14ac:dyDescent="0.3">
      <c r="A770">
        <v>2019</v>
      </c>
      <c r="B770" t="s">
        <v>10</v>
      </c>
      <c r="C770">
        <v>484</v>
      </c>
      <c r="D770" t="s">
        <v>320</v>
      </c>
      <c r="E770" t="s">
        <v>321</v>
      </c>
      <c r="F770">
        <v>643</v>
      </c>
      <c r="G770" t="s">
        <v>16</v>
      </c>
      <c r="H770" t="s">
        <v>17</v>
      </c>
      <c r="I770" t="s">
        <v>15</v>
      </c>
      <c r="J770">
        <v>335418345</v>
      </c>
    </row>
    <row r="771" spans="1:10" x14ac:dyDescent="0.3">
      <c r="A771">
        <v>2019</v>
      </c>
      <c r="B771" t="s">
        <v>10</v>
      </c>
      <c r="C771">
        <v>498</v>
      </c>
      <c r="D771" t="s">
        <v>294</v>
      </c>
      <c r="E771" t="s">
        <v>295</v>
      </c>
      <c r="F771">
        <v>0</v>
      </c>
      <c r="G771" t="s">
        <v>13</v>
      </c>
      <c r="H771" t="s">
        <v>14</v>
      </c>
      <c r="I771" t="s">
        <v>15</v>
      </c>
      <c r="J771">
        <v>93442000</v>
      </c>
    </row>
    <row r="772" spans="1:10" x14ac:dyDescent="0.3">
      <c r="A772">
        <v>2019</v>
      </c>
      <c r="B772" t="s">
        <v>10</v>
      </c>
      <c r="C772">
        <v>498</v>
      </c>
      <c r="D772" t="s">
        <v>294</v>
      </c>
      <c r="E772" t="s">
        <v>295</v>
      </c>
      <c r="F772">
        <v>643</v>
      </c>
      <c r="G772" t="s">
        <v>16</v>
      </c>
      <c r="H772" t="s">
        <v>17</v>
      </c>
      <c r="I772" t="s">
        <v>15</v>
      </c>
      <c r="J772">
        <v>65456035</v>
      </c>
    </row>
    <row r="773" spans="1:10" x14ac:dyDescent="0.3">
      <c r="A773">
        <v>2019</v>
      </c>
      <c r="B773" t="s">
        <v>10</v>
      </c>
      <c r="C773">
        <v>533</v>
      </c>
      <c r="D773" t="s">
        <v>322</v>
      </c>
      <c r="E773" t="s">
        <v>323</v>
      </c>
      <c r="F773">
        <v>0</v>
      </c>
      <c r="G773" t="s">
        <v>13</v>
      </c>
      <c r="H773" t="s">
        <v>14</v>
      </c>
      <c r="I773" t="s">
        <v>15</v>
      </c>
      <c r="J773">
        <v>563835</v>
      </c>
    </row>
    <row r="774" spans="1:10" x14ac:dyDescent="0.3">
      <c r="A774">
        <v>2019</v>
      </c>
      <c r="B774" t="s">
        <v>10</v>
      </c>
      <c r="C774">
        <v>566</v>
      </c>
      <c r="D774" t="s">
        <v>324</v>
      </c>
      <c r="E774" t="s">
        <v>325</v>
      </c>
      <c r="F774">
        <v>0</v>
      </c>
      <c r="G774" t="s">
        <v>13</v>
      </c>
      <c r="H774" t="s">
        <v>14</v>
      </c>
      <c r="I774" t="s">
        <v>15</v>
      </c>
      <c r="J774">
        <v>38697696</v>
      </c>
    </row>
    <row r="775" spans="1:10" x14ac:dyDescent="0.3">
      <c r="A775">
        <v>2019</v>
      </c>
      <c r="B775" t="s">
        <v>10</v>
      </c>
      <c r="C775">
        <v>634</v>
      </c>
      <c r="D775" t="s">
        <v>296</v>
      </c>
      <c r="E775" t="s">
        <v>297</v>
      </c>
      <c r="F775">
        <v>0</v>
      </c>
      <c r="G775" t="s">
        <v>13</v>
      </c>
      <c r="H775" t="s">
        <v>14</v>
      </c>
      <c r="I775" t="s">
        <v>15</v>
      </c>
      <c r="J775">
        <v>8125401</v>
      </c>
    </row>
    <row r="776" spans="1:10" x14ac:dyDescent="0.3">
      <c r="A776">
        <v>2019</v>
      </c>
      <c r="B776" t="s">
        <v>10</v>
      </c>
      <c r="C776">
        <v>662</v>
      </c>
      <c r="D776" t="s">
        <v>326</v>
      </c>
      <c r="E776" t="s">
        <v>327</v>
      </c>
      <c r="F776">
        <v>0</v>
      </c>
      <c r="G776" t="s">
        <v>13</v>
      </c>
      <c r="H776" t="s">
        <v>14</v>
      </c>
      <c r="I776" t="s">
        <v>15</v>
      </c>
      <c r="J776">
        <v>1405865</v>
      </c>
    </row>
    <row r="777" spans="1:10" x14ac:dyDescent="0.3">
      <c r="A777">
        <v>2019</v>
      </c>
      <c r="B777" t="s">
        <v>10</v>
      </c>
      <c r="C777">
        <v>682</v>
      </c>
      <c r="D777" t="s">
        <v>328</v>
      </c>
      <c r="E777" t="s">
        <v>329</v>
      </c>
      <c r="F777">
        <v>0</v>
      </c>
      <c r="G777" t="s">
        <v>13</v>
      </c>
      <c r="H777" t="s">
        <v>14</v>
      </c>
      <c r="I777" t="s">
        <v>15</v>
      </c>
      <c r="J777">
        <v>98959055</v>
      </c>
    </row>
    <row r="778" spans="1:10" x14ac:dyDescent="0.3">
      <c r="A778">
        <v>2019</v>
      </c>
      <c r="B778" t="s">
        <v>10</v>
      </c>
      <c r="C778">
        <v>682</v>
      </c>
      <c r="D778" t="s">
        <v>328</v>
      </c>
      <c r="E778" t="s">
        <v>329</v>
      </c>
      <c r="F778">
        <v>643</v>
      </c>
      <c r="G778" t="s">
        <v>16</v>
      </c>
      <c r="H778" t="s">
        <v>17</v>
      </c>
      <c r="I778" t="s">
        <v>15</v>
      </c>
      <c r="J778">
        <v>1997717</v>
      </c>
    </row>
    <row r="779" spans="1:10" x14ac:dyDescent="0.3">
      <c r="A779">
        <v>2019</v>
      </c>
      <c r="B779" t="s">
        <v>10</v>
      </c>
      <c r="C779">
        <v>762</v>
      </c>
      <c r="D779" t="s">
        <v>332</v>
      </c>
      <c r="E779" t="s">
        <v>333</v>
      </c>
      <c r="F779">
        <v>0</v>
      </c>
      <c r="G779" t="s">
        <v>13</v>
      </c>
      <c r="H779" t="s">
        <v>14</v>
      </c>
      <c r="I779" t="s">
        <v>15</v>
      </c>
      <c r="J779">
        <v>34068250</v>
      </c>
    </row>
    <row r="780" spans="1:10" x14ac:dyDescent="0.3">
      <c r="A780">
        <v>2019</v>
      </c>
      <c r="B780" t="s">
        <v>10</v>
      </c>
      <c r="C780">
        <v>762</v>
      </c>
      <c r="D780" t="s">
        <v>332</v>
      </c>
      <c r="E780" t="s">
        <v>333</v>
      </c>
      <c r="F780">
        <v>643</v>
      </c>
      <c r="G780" t="s">
        <v>16</v>
      </c>
      <c r="H780" t="s">
        <v>17</v>
      </c>
      <c r="I780" t="s">
        <v>15</v>
      </c>
      <c r="J780">
        <v>4914561</v>
      </c>
    </row>
    <row r="781" spans="1:10" x14ac:dyDescent="0.3">
      <c r="A781">
        <v>2019</v>
      </c>
      <c r="B781" t="s">
        <v>10</v>
      </c>
      <c r="C781">
        <v>780</v>
      </c>
      <c r="D781" t="s">
        <v>334</v>
      </c>
      <c r="E781" t="s">
        <v>335</v>
      </c>
      <c r="F781">
        <v>0</v>
      </c>
      <c r="G781" t="s">
        <v>13</v>
      </c>
      <c r="H781" t="s">
        <v>14</v>
      </c>
      <c r="I781" t="s">
        <v>15</v>
      </c>
      <c r="J781">
        <v>6528467</v>
      </c>
    </row>
    <row r="782" spans="1:10" x14ac:dyDescent="0.3">
      <c r="A782">
        <v>2019</v>
      </c>
      <c r="B782" t="s">
        <v>10</v>
      </c>
      <c r="C782">
        <v>804</v>
      </c>
      <c r="D782" t="s">
        <v>298</v>
      </c>
      <c r="E782" t="s">
        <v>299</v>
      </c>
      <c r="F782">
        <v>0</v>
      </c>
      <c r="G782" t="s">
        <v>13</v>
      </c>
      <c r="H782" t="s">
        <v>14</v>
      </c>
      <c r="I782" t="s">
        <v>15</v>
      </c>
      <c r="J782">
        <v>1197688550</v>
      </c>
    </row>
    <row r="783" spans="1:10" x14ac:dyDescent="0.3">
      <c r="A783">
        <v>2019</v>
      </c>
      <c r="B783" t="s">
        <v>10</v>
      </c>
      <c r="C783">
        <v>804</v>
      </c>
      <c r="D783" t="s">
        <v>298</v>
      </c>
      <c r="E783" t="s">
        <v>299</v>
      </c>
      <c r="F783">
        <v>643</v>
      </c>
      <c r="G783" t="s">
        <v>16</v>
      </c>
      <c r="H783" t="s">
        <v>17</v>
      </c>
      <c r="I783" t="s">
        <v>15</v>
      </c>
      <c r="J783">
        <v>189126788</v>
      </c>
    </row>
    <row r="784" spans="1:10" x14ac:dyDescent="0.3">
      <c r="A784">
        <v>2019</v>
      </c>
      <c r="B784" t="s">
        <v>10</v>
      </c>
      <c r="C784">
        <v>818</v>
      </c>
      <c r="D784" t="s">
        <v>336</v>
      </c>
      <c r="E784" t="s">
        <v>337</v>
      </c>
      <c r="F784">
        <v>0</v>
      </c>
      <c r="G784" t="s">
        <v>13</v>
      </c>
      <c r="H784" t="s">
        <v>14</v>
      </c>
      <c r="I784" t="s">
        <v>15</v>
      </c>
      <c r="J784">
        <v>219169403</v>
      </c>
    </row>
    <row r="785" spans="1:10" x14ac:dyDescent="0.3">
      <c r="A785">
        <v>2019</v>
      </c>
      <c r="B785" t="s">
        <v>10</v>
      </c>
      <c r="C785">
        <v>818</v>
      </c>
      <c r="D785" t="s">
        <v>336</v>
      </c>
      <c r="E785" t="s">
        <v>337</v>
      </c>
      <c r="F785">
        <v>643</v>
      </c>
      <c r="G785" t="s">
        <v>16</v>
      </c>
      <c r="H785" t="s">
        <v>17</v>
      </c>
      <c r="I785" t="s">
        <v>15</v>
      </c>
      <c r="J785">
        <v>1242956</v>
      </c>
    </row>
    <row r="786" spans="1:10" x14ac:dyDescent="0.3">
      <c r="A786">
        <v>2019</v>
      </c>
      <c r="B786" t="s">
        <v>10</v>
      </c>
      <c r="C786">
        <v>882</v>
      </c>
      <c r="D786" t="s">
        <v>338</v>
      </c>
      <c r="E786" t="s">
        <v>339</v>
      </c>
      <c r="F786">
        <v>0</v>
      </c>
      <c r="G786" t="s">
        <v>13</v>
      </c>
      <c r="H786" t="s">
        <v>14</v>
      </c>
      <c r="I786" t="s">
        <v>15</v>
      </c>
      <c r="J786">
        <v>218717</v>
      </c>
    </row>
    <row r="787" spans="1:10" x14ac:dyDescent="0.3">
      <c r="A787">
        <v>2020</v>
      </c>
      <c r="B787" t="s">
        <v>10</v>
      </c>
      <c r="C787">
        <v>180</v>
      </c>
      <c r="D787" t="s">
        <v>310</v>
      </c>
      <c r="E787" t="s">
        <v>311</v>
      </c>
      <c r="F787">
        <v>0</v>
      </c>
      <c r="G787" t="s">
        <v>13</v>
      </c>
      <c r="H787" t="s">
        <v>14</v>
      </c>
      <c r="I787" t="s">
        <v>15</v>
      </c>
      <c r="J787">
        <v>65042555</v>
      </c>
    </row>
    <row r="788" spans="1:10" x14ac:dyDescent="0.3">
      <c r="A788">
        <v>2020</v>
      </c>
      <c r="B788" t="s">
        <v>10</v>
      </c>
      <c r="C788">
        <v>180</v>
      </c>
      <c r="D788" t="s">
        <v>310</v>
      </c>
      <c r="E788" t="s">
        <v>311</v>
      </c>
      <c r="F788">
        <v>643</v>
      </c>
      <c r="G788" t="s">
        <v>16</v>
      </c>
      <c r="H788" t="s">
        <v>17</v>
      </c>
      <c r="I788" t="s">
        <v>15</v>
      </c>
      <c r="J788">
        <v>12678951</v>
      </c>
    </row>
    <row r="789" spans="1:10" x14ac:dyDescent="0.3">
      <c r="A789">
        <v>2020</v>
      </c>
      <c r="B789" t="s">
        <v>10</v>
      </c>
      <c r="C789">
        <v>270</v>
      </c>
      <c r="D789" t="s">
        <v>312</v>
      </c>
      <c r="E789" t="s">
        <v>313</v>
      </c>
      <c r="F789">
        <v>0</v>
      </c>
      <c r="G789" t="s">
        <v>13</v>
      </c>
      <c r="H789" t="s">
        <v>14</v>
      </c>
      <c r="I789" t="s">
        <v>15</v>
      </c>
      <c r="J789">
        <v>499736</v>
      </c>
    </row>
    <row r="790" spans="1:10" x14ac:dyDescent="0.3">
      <c r="A790">
        <v>2020</v>
      </c>
      <c r="B790" t="s">
        <v>10</v>
      </c>
      <c r="C790">
        <v>275</v>
      </c>
      <c r="D790" t="s">
        <v>314</v>
      </c>
      <c r="E790" t="s">
        <v>315</v>
      </c>
      <c r="F790">
        <v>0</v>
      </c>
      <c r="G790" t="s">
        <v>13</v>
      </c>
      <c r="H790" t="s">
        <v>14</v>
      </c>
      <c r="I790" t="s">
        <v>15</v>
      </c>
      <c r="J790">
        <v>18553899</v>
      </c>
    </row>
    <row r="791" spans="1:10" x14ac:dyDescent="0.3">
      <c r="A791">
        <v>2020</v>
      </c>
      <c r="B791" t="s">
        <v>10</v>
      </c>
      <c r="C791">
        <v>308</v>
      </c>
      <c r="D791" t="s">
        <v>316</v>
      </c>
      <c r="E791" t="s">
        <v>317</v>
      </c>
      <c r="F791">
        <v>0</v>
      </c>
      <c r="G791" t="s">
        <v>13</v>
      </c>
      <c r="H791" t="s">
        <v>14</v>
      </c>
      <c r="I791" t="s">
        <v>15</v>
      </c>
      <c r="J791">
        <v>552286</v>
      </c>
    </row>
    <row r="792" spans="1:10" x14ac:dyDescent="0.3">
      <c r="A792">
        <v>2020</v>
      </c>
      <c r="B792" t="s">
        <v>10</v>
      </c>
      <c r="C792">
        <v>426</v>
      </c>
      <c r="D792" t="s">
        <v>318</v>
      </c>
      <c r="E792" t="s">
        <v>319</v>
      </c>
      <c r="F792">
        <v>0</v>
      </c>
      <c r="G792" t="s">
        <v>13</v>
      </c>
      <c r="H792" t="s">
        <v>14</v>
      </c>
      <c r="I792" t="s">
        <v>15</v>
      </c>
      <c r="J792">
        <v>6732024</v>
      </c>
    </row>
    <row r="793" spans="1:10" x14ac:dyDescent="0.3">
      <c r="A793">
        <v>2020</v>
      </c>
      <c r="B793" t="s">
        <v>10</v>
      </c>
      <c r="C793">
        <v>484</v>
      </c>
      <c r="D793" t="s">
        <v>320</v>
      </c>
      <c r="E793" t="s">
        <v>321</v>
      </c>
      <c r="F793">
        <v>0</v>
      </c>
      <c r="G793" t="s">
        <v>13</v>
      </c>
      <c r="H793" t="s">
        <v>14</v>
      </c>
      <c r="I793" t="s">
        <v>15</v>
      </c>
      <c r="J793">
        <v>1450772950</v>
      </c>
    </row>
    <row r="794" spans="1:10" x14ac:dyDescent="0.3">
      <c r="A794">
        <v>2020</v>
      </c>
      <c r="B794" t="s">
        <v>10</v>
      </c>
      <c r="C794">
        <v>484</v>
      </c>
      <c r="D794" t="s">
        <v>320</v>
      </c>
      <c r="E794" t="s">
        <v>321</v>
      </c>
      <c r="F794">
        <v>643</v>
      </c>
      <c r="G794" t="s">
        <v>16</v>
      </c>
      <c r="H794" t="s">
        <v>17</v>
      </c>
      <c r="I794" t="s">
        <v>15</v>
      </c>
      <c r="J794">
        <v>341625214</v>
      </c>
    </row>
    <row r="795" spans="1:10" x14ac:dyDescent="0.3">
      <c r="A795">
        <v>2020</v>
      </c>
      <c r="B795" t="s">
        <v>10</v>
      </c>
      <c r="C795">
        <v>533</v>
      </c>
      <c r="D795" t="s">
        <v>322</v>
      </c>
      <c r="E795" t="s">
        <v>323</v>
      </c>
      <c r="F795">
        <v>0</v>
      </c>
      <c r="G795" t="s">
        <v>13</v>
      </c>
      <c r="H795" t="s">
        <v>14</v>
      </c>
      <c r="I795" t="s">
        <v>15</v>
      </c>
      <c r="J795">
        <v>912211</v>
      </c>
    </row>
    <row r="796" spans="1:10" x14ac:dyDescent="0.3">
      <c r="A796">
        <v>2020</v>
      </c>
      <c r="B796" t="s">
        <v>10</v>
      </c>
      <c r="C796">
        <v>566</v>
      </c>
      <c r="D796" t="s">
        <v>324</v>
      </c>
      <c r="E796" t="s">
        <v>325</v>
      </c>
      <c r="F796">
        <v>0</v>
      </c>
      <c r="G796" t="s">
        <v>13</v>
      </c>
      <c r="H796" t="s">
        <v>14</v>
      </c>
      <c r="I796" t="s">
        <v>15</v>
      </c>
      <c r="J796">
        <v>261691112</v>
      </c>
    </row>
    <row r="797" spans="1:10" x14ac:dyDescent="0.3">
      <c r="A797">
        <v>2020</v>
      </c>
      <c r="B797" t="s">
        <v>10</v>
      </c>
      <c r="C797">
        <v>566</v>
      </c>
      <c r="D797" t="s">
        <v>324</v>
      </c>
      <c r="E797" t="s">
        <v>325</v>
      </c>
      <c r="F797">
        <v>643</v>
      </c>
      <c r="G797" t="s">
        <v>16</v>
      </c>
      <c r="H797" t="s">
        <v>17</v>
      </c>
      <c r="I797" t="s">
        <v>15</v>
      </c>
      <c r="J797">
        <v>87903509</v>
      </c>
    </row>
    <row r="798" spans="1:10" x14ac:dyDescent="0.3">
      <c r="A798">
        <v>2020</v>
      </c>
      <c r="B798" t="s">
        <v>10</v>
      </c>
      <c r="C798">
        <v>682</v>
      </c>
      <c r="D798" t="s">
        <v>328</v>
      </c>
      <c r="E798" t="s">
        <v>329</v>
      </c>
      <c r="F798">
        <v>0</v>
      </c>
      <c r="G798" t="s">
        <v>13</v>
      </c>
      <c r="H798" t="s">
        <v>14</v>
      </c>
      <c r="I798" t="s">
        <v>15</v>
      </c>
      <c r="J798">
        <v>101951475</v>
      </c>
    </row>
    <row r="799" spans="1:10" x14ac:dyDescent="0.3">
      <c r="A799">
        <v>2020</v>
      </c>
      <c r="B799" t="s">
        <v>10</v>
      </c>
      <c r="C799">
        <v>682</v>
      </c>
      <c r="D799" t="s">
        <v>328</v>
      </c>
      <c r="E799" t="s">
        <v>329</v>
      </c>
      <c r="F799">
        <v>643</v>
      </c>
      <c r="G799" t="s">
        <v>16</v>
      </c>
      <c r="H799" t="s">
        <v>17</v>
      </c>
      <c r="I799" t="s">
        <v>15</v>
      </c>
      <c r="J799">
        <v>820631</v>
      </c>
    </row>
    <row r="800" spans="1:10" x14ac:dyDescent="0.3">
      <c r="A800">
        <v>2020</v>
      </c>
      <c r="B800" t="s">
        <v>10</v>
      </c>
      <c r="C800">
        <v>762</v>
      </c>
      <c r="D800" t="s">
        <v>332</v>
      </c>
      <c r="E800" t="s">
        <v>333</v>
      </c>
      <c r="F800">
        <v>0</v>
      </c>
      <c r="G800" t="s">
        <v>13</v>
      </c>
      <c r="H800" t="s">
        <v>14</v>
      </c>
      <c r="I800" t="s">
        <v>15</v>
      </c>
      <c r="J800">
        <v>44318794</v>
      </c>
    </row>
    <row r="801" spans="1:10" x14ac:dyDescent="0.3">
      <c r="A801">
        <v>2020</v>
      </c>
      <c r="B801" t="s">
        <v>10</v>
      </c>
      <c r="C801">
        <v>762</v>
      </c>
      <c r="D801" t="s">
        <v>332</v>
      </c>
      <c r="E801" t="s">
        <v>333</v>
      </c>
      <c r="F801">
        <v>643</v>
      </c>
      <c r="G801" t="s">
        <v>16</v>
      </c>
      <c r="H801" t="s">
        <v>17</v>
      </c>
      <c r="I801" t="s">
        <v>15</v>
      </c>
      <c r="J801">
        <v>5464752</v>
      </c>
    </row>
    <row r="802" spans="1:10" x14ac:dyDescent="0.3">
      <c r="A802">
        <v>2020</v>
      </c>
      <c r="B802" t="s">
        <v>10</v>
      </c>
      <c r="C802">
        <v>780</v>
      </c>
      <c r="D802" t="s">
        <v>334</v>
      </c>
      <c r="E802" t="s">
        <v>335</v>
      </c>
      <c r="F802">
        <v>0</v>
      </c>
      <c r="G802" t="s">
        <v>13</v>
      </c>
      <c r="H802" t="s">
        <v>14</v>
      </c>
      <c r="I802" t="s">
        <v>15</v>
      </c>
      <c r="J802">
        <v>6478366</v>
      </c>
    </row>
    <row r="803" spans="1:10" x14ac:dyDescent="0.3">
      <c r="A803">
        <v>2020</v>
      </c>
      <c r="B803" t="s">
        <v>10</v>
      </c>
      <c r="C803">
        <v>818</v>
      </c>
      <c r="D803" t="s">
        <v>336</v>
      </c>
      <c r="E803" t="s">
        <v>337</v>
      </c>
      <c r="F803">
        <v>0</v>
      </c>
      <c r="G803" t="s">
        <v>13</v>
      </c>
      <c r="H803" t="s">
        <v>14</v>
      </c>
      <c r="I803" t="s">
        <v>15</v>
      </c>
      <c r="J803">
        <v>185395116</v>
      </c>
    </row>
    <row r="804" spans="1:10" x14ac:dyDescent="0.3">
      <c r="A804">
        <v>2020</v>
      </c>
      <c r="B804" t="s">
        <v>10</v>
      </c>
      <c r="C804">
        <v>818</v>
      </c>
      <c r="D804" t="s">
        <v>336</v>
      </c>
      <c r="E804" t="s">
        <v>337</v>
      </c>
      <c r="F804">
        <v>643</v>
      </c>
      <c r="G804" t="s">
        <v>16</v>
      </c>
      <c r="H804" t="s">
        <v>17</v>
      </c>
      <c r="I804" t="s">
        <v>15</v>
      </c>
      <c r="J804">
        <v>2602603</v>
      </c>
    </row>
    <row r="805" spans="1:10" x14ac:dyDescent="0.3">
      <c r="A805">
        <v>2018</v>
      </c>
      <c r="B805" t="s">
        <v>10</v>
      </c>
      <c r="C805">
        <v>28</v>
      </c>
      <c r="D805" t="s">
        <v>340</v>
      </c>
      <c r="E805" t="s">
        <v>341</v>
      </c>
      <c r="F805">
        <v>0</v>
      </c>
      <c r="G805" t="s">
        <v>13</v>
      </c>
      <c r="H805" t="s">
        <v>14</v>
      </c>
      <c r="I805" t="s">
        <v>342</v>
      </c>
      <c r="J805">
        <v>547573</v>
      </c>
    </row>
    <row r="806" spans="1:10" x14ac:dyDescent="0.3">
      <c r="A806">
        <v>2018</v>
      </c>
      <c r="B806" t="s">
        <v>10</v>
      </c>
      <c r="C806">
        <v>328</v>
      </c>
      <c r="D806" t="s">
        <v>276</v>
      </c>
      <c r="E806" t="s">
        <v>277</v>
      </c>
      <c r="F806">
        <v>0</v>
      </c>
      <c r="G806" t="s">
        <v>13</v>
      </c>
      <c r="H806" t="s">
        <v>14</v>
      </c>
      <c r="I806" t="s">
        <v>342</v>
      </c>
      <c r="J806">
        <v>31464023</v>
      </c>
    </row>
    <row r="807" spans="1:10" x14ac:dyDescent="0.3">
      <c r="A807">
        <v>2018</v>
      </c>
      <c r="B807" t="s">
        <v>10</v>
      </c>
      <c r="C807">
        <v>328</v>
      </c>
      <c r="D807" t="s">
        <v>276</v>
      </c>
      <c r="E807" t="s">
        <v>277</v>
      </c>
      <c r="F807">
        <v>643</v>
      </c>
      <c r="G807" t="s">
        <v>16</v>
      </c>
      <c r="H807" t="s">
        <v>17</v>
      </c>
      <c r="I807" t="s">
        <v>342</v>
      </c>
      <c r="J807">
        <v>6334001</v>
      </c>
    </row>
    <row r="808" spans="1:10" x14ac:dyDescent="0.3">
      <c r="A808">
        <v>2018</v>
      </c>
      <c r="B808" t="s">
        <v>10</v>
      </c>
      <c r="C808">
        <v>500</v>
      </c>
      <c r="D808" t="s">
        <v>343</v>
      </c>
      <c r="E808" t="s">
        <v>344</v>
      </c>
      <c r="F808">
        <v>0</v>
      </c>
      <c r="G808" t="s">
        <v>13</v>
      </c>
      <c r="H808" t="s">
        <v>14</v>
      </c>
      <c r="I808" t="s">
        <v>342</v>
      </c>
      <c r="J808">
        <v>29116</v>
      </c>
    </row>
    <row r="809" spans="1:10" x14ac:dyDescent="0.3">
      <c r="A809">
        <v>2018</v>
      </c>
      <c r="B809" t="s">
        <v>10</v>
      </c>
      <c r="C809">
        <v>670</v>
      </c>
      <c r="D809" t="s">
        <v>345</v>
      </c>
      <c r="E809" t="s">
        <v>346</v>
      </c>
      <c r="F809">
        <v>0</v>
      </c>
      <c r="G809" t="s">
        <v>13</v>
      </c>
      <c r="H809" t="s">
        <v>14</v>
      </c>
      <c r="I809" t="s">
        <v>342</v>
      </c>
      <c r="J809">
        <v>1004311</v>
      </c>
    </row>
    <row r="810" spans="1:10" x14ac:dyDescent="0.3">
      <c r="A810">
        <v>2018</v>
      </c>
      <c r="B810" t="s">
        <v>10</v>
      </c>
      <c r="C810">
        <v>678</v>
      </c>
      <c r="D810" t="s">
        <v>347</v>
      </c>
      <c r="E810" t="s">
        <v>348</v>
      </c>
      <c r="F810">
        <v>0</v>
      </c>
      <c r="G810" t="s">
        <v>13</v>
      </c>
      <c r="H810" t="s">
        <v>14</v>
      </c>
      <c r="I810" t="s">
        <v>342</v>
      </c>
      <c r="J810">
        <v>87679</v>
      </c>
    </row>
    <row r="811" spans="1:10" x14ac:dyDescent="0.3">
      <c r="A811">
        <v>2018</v>
      </c>
      <c r="B811" t="s">
        <v>10</v>
      </c>
      <c r="C811">
        <v>740</v>
      </c>
      <c r="D811" t="s">
        <v>349</v>
      </c>
      <c r="E811" t="s">
        <v>350</v>
      </c>
      <c r="F811">
        <v>0</v>
      </c>
      <c r="G811" t="s">
        <v>13</v>
      </c>
      <c r="H811" t="s">
        <v>14</v>
      </c>
      <c r="I811" t="s">
        <v>342</v>
      </c>
      <c r="J811">
        <v>14932170</v>
      </c>
    </row>
    <row r="812" spans="1:10" x14ac:dyDescent="0.3">
      <c r="A812">
        <v>2018</v>
      </c>
      <c r="B812" t="s">
        <v>10</v>
      </c>
      <c r="C812">
        <v>740</v>
      </c>
      <c r="D812" t="s">
        <v>349</v>
      </c>
      <c r="E812" t="s">
        <v>350</v>
      </c>
      <c r="F812">
        <v>643</v>
      </c>
      <c r="G812" t="s">
        <v>16</v>
      </c>
      <c r="H812" t="s">
        <v>17</v>
      </c>
      <c r="I812" t="s">
        <v>342</v>
      </c>
      <c r="J812">
        <v>1748549</v>
      </c>
    </row>
    <row r="813" spans="1:10" x14ac:dyDescent="0.3">
      <c r="A813">
        <v>2019</v>
      </c>
      <c r="B813" t="s">
        <v>10</v>
      </c>
      <c r="C813">
        <v>28</v>
      </c>
      <c r="D813" t="s">
        <v>340</v>
      </c>
      <c r="E813" t="s">
        <v>341</v>
      </c>
      <c r="F813">
        <v>0</v>
      </c>
      <c r="G813" t="s">
        <v>13</v>
      </c>
      <c r="H813" t="s">
        <v>14</v>
      </c>
      <c r="I813" t="s">
        <v>342</v>
      </c>
      <c r="J813">
        <v>589830</v>
      </c>
    </row>
    <row r="814" spans="1:10" x14ac:dyDescent="0.3">
      <c r="A814">
        <v>2019</v>
      </c>
      <c r="B814" t="s">
        <v>10</v>
      </c>
      <c r="C814">
        <v>500</v>
      </c>
      <c r="D814" t="s">
        <v>343</v>
      </c>
      <c r="E814" t="s">
        <v>344</v>
      </c>
      <c r="F814">
        <v>0</v>
      </c>
      <c r="G814" t="s">
        <v>13</v>
      </c>
      <c r="H814" t="s">
        <v>14</v>
      </c>
      <c r="I814" t="s">
        <v>342</v>
      </c>
      <c r="J814">
        <v>19642</v>
      </c>
    </row>
    <row r="815" spans="1:10" x14ac:dyDescent="0.3">
      <c r="A815">
        <v>2019</v>
      </c>
      <c r="B815" t="s">
        <v>10</v>
      </c>
      <c r="C815">
        <v>670</v>
      </c>
      <c r="D815" t="s">
        <v>345</v>
      </c>
      <c r="E815" t="s">
        <v>346</v>
      </c>
      <c r="F815">
        <v>0</v>
      </c>
      <c r="G815" t="s">
        <v>13</v>
      </c>
      <c r="H815" t="s">
        <v>14</v>
      </c>
      <c r="I815" t="s">
        <v>342</v>
      </c>
      <c r="J815">
        <v>1002992</v>
      </c>
    </row>
    <row r="816" spans="1:10" x14ac:dyDescent="0.3">
      <c r="A816">
        <v>2019</v>
      </c>
      <c r="B816" t="s">
        <v>10</v>
      </c>
      <c r="C816">
        <v>678</v>
      </c>
      <c r="D816" t="s">
        <v>347</v>
      </c>
      <c r="E816" t="s">
        <v>348</v>
      </c>
      <c r="F816">
        <v>0</v>
      </c>
      <c r="G816" t="s">
        <v>13</v>
      </c>
      <c r="H816" t="s">
        <v>14</v>
      </c>
      <c r="I816" t="s">
        <v>342</v>
      </c>
      <c r="J816">
        <v>150662</v>
      </c>
    </row>
    <row r="817" spans="1:10" x14ac:dyDescent="0.3">
      <c r="A817">
        <v>2019</v>
      </c>
      <c r="B817" t="s">
        <v>10</v>
      </c>
      <c r="C817">
        <v>740</v>
      </c>
      <c r="D817" t="s">
        <v>349</v>
      </c>
      <c r="E817" t="s">
        <v>350</v>
      </c>
      <c r="F817">
        <v>0</v>
      </c>
      <c r="G817" t="s">
        <v>13</v>
      </c>
      <c r="H817" t="s">
        <v>14</v>
      </c>
      <c r="I817" t="s">
        <v>342</v>
      </c>
      <c r="J817">
        <v>9986574</v>
      </c>
    </row>
    <row r="818" spans="1:10" x14ac:dyDescent="0.3">
      <c r="A818">
        <v>2019</v>
      </c>
      <c r="B818" t="s">
        <v>10</v>
      </c>
      <c r="C818">
        <v>740</v>
      </c>
      <c r="D818" t="s">
        <v>349</v>
      </c>
      <c r="E818" t="s">
        <v>350</v>
      </c>
      <c r="F818">
        <v>643</v>
      </c>
      <c r="G818" t="s">
        <v>16</v>
      </c>
      <c r="H818" t="s">
        <v>17</v>
      </c>
      <c r="I818" t="s">
        <v>342</v>
      </c>
      <c r="J818">
        <v>2296252</v>
      </c>
    </row>
    <row r="819" spans="1:10" x14ac:dyDescent="0.3">
      <c r="A819">
        <v>2020</v>
      </c>
      <c r="B819" t="s">
        <v>10</v>
      </c>
      <c r="C819">
        <v>500</v>
      </c>
      <c r="D819" t="s">
        <v>343</v>
      </c>
      <c r="E819" t="s">
        <v>344</v>
      </c>
      <c r="F819">
        <v>0</v>
      </c>
      <c r="G819" t="s">
        <v>13</v>
      </c>
      <c r="H819" t="s">
        <v>14</v>
      </c>
      <c r="I819" t="s">
        <v>342</v>
      </c>
      <c r="J819">
        <v>26502</v>
      </c>
    </row>
    <row r="820" spans="1:10" x14ac:dyDescent="0.3">
      <c r="A820">
        <v>2020</v>
      </c>
      <c r="B820" t="s">
        <v>10</v>
      </c>
      <c r="C820">
        <v>678</v>
      </c>
      <c r="D820" t="s">
        <v>347</v>
      </c>
      <c r="E820" t="s">
        <v>348</v>
      </c>
      <c r="F820">
        <v>0</v>
      </c>
      <c r="G820" t="s">
        <v>13</v>
      </c>
      <c r="H820" t="s">
        <v>14</v>
      </c>
      <c r="I820" t="s">
        <v>342</v>
      </c>
      <c r="J820">
        <v>116625</v>
      </c>
    </row>
    <row r="821" spans="1:10" x14ac:dyDescent="0.3">
      <c r="A821">
        <v>2020</v>
      </c>
      <c r="B821" t="s">
        <v>10</v>
      </c>
      <c r="C821">
        <v>740</v>
      </c>
      <c r="D821" t="s">
        <v>349</v>
      </c>
      <c r="E821" t="s">
        <v>350</v>
      </c>
      <c r="F821">
        <v>0</v>
      </c>
      <c r="G821" t="s">
        <v>13</v>
      </c>
      <c r="H821" t="s">
        <v>14</v>
      </c>
      <c r="I821" t="s">
        <v>342</v>
      </c>
      <c r="J821">
        <v>16867688</v>
      </c>
    </row>
    <row r="822" spans="1:10" x14ac:dyDescent="0.3">
      <c r="A822">
        <v>2020</v>
      </c>
      <c r="B822" t="s">
        <v>10</v>
      </c>
      <c r="C822">
        <v>740</v>
      </c>
      <c r="D822" t="s">
        <v>349</v>
      </c>
      <c r="E822" t="s">
        <v>350</v>
      </c>
      <c r="F822">
        <v>643</v>
      </c>
      <c r="G822" t="s">
        <v>16</v>
      </c>
      <c r="H822" t="s">
        <v>17</v>
      </c>
      <c r="I822" t="s">
        <v>342</v>
      </c>
      <c r="J822">
        <v>2893517</v>
      </c>
    </row>
    <row r="823" spans="1:10" x14ac:dyDescent="0.3">
      <c r="A823">
        <v>2018</v>
      </c>
      <c r="B823" t="s">
        <v>10</v>
      </c>
      <c r="C823">
        <v>52</v>
      </c>
      <c r="D823" t="s">
        <v>262</v>
      </c>
      <c r="E823" t="s">
        <v>263</v>
      </c>
      <c r="F823">
        <v>0</v>
      </c>
      <c r="G823" t="s">
        <v>13</v>
      </c>
      <c r="H823" t="s">
        <v>14</v>
      </c>
      <c r="I823" t="s">
        <v>15</v>
      </c>
      <c r="J823">
        <v>2214614</v>
      </c>
    </row>
    <row r="824" spans="1:10" x14ac:dyDescent="0.3">
      <c r="A824">
        <v>2018</v>
      </c>
      <c r="B824" t="s">
        <v>10</v>
      </c>
      <c r="C824">
        <v>434</v>
      </c>
      <c r="D824" t="s">
        <v>351</v>
      </c>
      <c r="E824" t="s">
        <v>352</v>
      </c>
      <c r="F824">
        <v>0</v>
      </c>
      <c r="G824" t="s">
        <v>13</v>
      </c>
      <c r="H824" t="s">
        <v>14</v>
      </c>
      <c r="I824" t="s">
        <v>15</v>
      </c>
      <c r="J824">
        <v>24676510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0BD7-02CA-4836-A2D4-CB11ADD0EA54}">
  <dimension ref="A1:G76"/>
  <sheetViews>
    <sheetView tabSelected="1" workbookViewId="0">
      <selection activeCell="D5" sqref="D5"/>
    </sheetView>
  </sheetViews>
  <sheetFormatPr defaultRowHeight="14.4" x14ac:dyDescent="0.3"/>
  <cols>
    <col min="1" max="1" width="28.109375" bestFit="1" customWidth="1"/>
    <col min="2" max="2" width="13" bestFit="1" customWidth="1"/>
    <col min="3" max="3" width="13.109375" bestFit="1" customWidth="1"/>
    <col min="4" max="4" width="13" bestFit="1" customWidth="1"/>
    <col min="5" max="5" width="12" bestFit="1" customWidth="1"/>
    <col min="6" max="6" width="23" bestFit="1" customWidth="1"/>
    <col min="7" max="7" width="18.88671875" bestFit="1" customWidth="1"/>
    <col min="8" max="8" width="14.109375" bestFit="1" customWidth="1"/>
  </cols>
  <sheetData>
    <row r="1" spans="1:7" x14ac:dyDescent="0.3">
      <c r="A1" t="s">
        <v>370</v>
      </c>
      <c r="B1" t="s">
        <v>376</v>
      </c>
      <c r="C1" t="s">
        <v>375</v>
      </c>
      <c r="D1" t="s">
        <v>377</v>
      </c>
      <c r="E1" t="s">
        <v>374</v>
      </c>
      <c r="F1" t="s">
        <v>391</v>
      </c>
      <c r="G1" t="s">
        <v>392</v>
      </c>
    </row>
    <row r="2" spans="1:7" x14ac:dyDescent="0.3">
      <c r="A2" t="s">
        <v>300</v>
      </c>
      <c r="B2">
        <v>6.9396074174010152E-3</v>
      </c>
      <c r="C2">
        <v>0</v>
      </c>
      <c r="D2">
        <v>6.9396074174010152E-3</v>
      </c>
      <c r="E2">
        <v>0</v>
      </c>
      <c r="F2" t="s">
        <v>385</v>
      </c>
      <c r="G2" t="s">
        <v>380</v>
      </c>
    </row>
    <row r="3" spans="1:7" x14ac:dyDescent="0.3">
      <c r="A3" t="s">
        <v>340</v>
      </c>
      <c r="B3">
        <v>0</v>
      </c>
      <c r="C3">
        <v>0</v>
      </c>
      <c r="D3">
        <v>0</v>
      </c>
      <c r="E3">
        <v>0</v>
      </c>
      <c r="F3" t="s">
        <v>389</v>
      </c>
      <c r="G3" t="s">
        <v>382</v>
      </c>
    </row>
    <row r="4" spans="1:7" x14ac:dyDescent="0.3">
      <c r="A4" t="s">
        <v>32</v>
      </c>
      <c r="B4">
        <v>95.80032748130715</v>
      </c>
      <c r="C4">
        <v>2.1500431575966799</v>
      </c>
      <c r="D4">
        <v>97.950370638903834</v>
      </c>
      <c r="E4">
        <v>49.331254236204089</v>
      </c>
      <c r="F4" t="s">
        <v>386</v>
      </c>
      <c r="G4" t="s">
        <v>383</v>
      </c>
    </row>
    <row r="5" spans="1:7" x14ac:dyDescent="0.3">
      <c r="A5" t="s">
        <v>22</v>
      </c>
      <c r="B5">
        <v>86.165352535651891</v>
      </c>
      <c r="C5">
        <v>8.3339911985705617E-2</v>
      </c>
      <c r="D5">
        <v>86.248692447637595</v>
      </c>
      <c r="E5">
        <v>81.363188125448332</v>
      </c>
      <c r="F5" t="s">
        <v>386</v>
      </c>
      <c r="G5" t="s">
        <v>381</v>
      </c>
    </row>
    <row r="6" spans="1:7" x14ac:dyDescent="0.3">
      <c r="A6" t="s">
        <v>359</v>
      </c>
      <c r="F6" t="s">
        <v>385</v>
      </c>
      <c r="G6" t="s">
        <v>383</v>
      </c>
    </row>
    <row r="7" spans="1:7" x14ac:dyDescent="0.3">
      <c r="A7" t="s">
        <v>262</v>
      </c>
      <c r="B7">
        <v>0</v>
      </c>
      <c r="C7">
        <v>0</v>
      </c>
      <c r="D7">
        <v>0</v>
      </c>
      <c r="E7">
        <v>7.5216838173708653E-2</v>
      </c>
      <c r="F7" t="s">
        <v>389</v>
      </c>
      <c r="G7" t="s">
        <v>382</v>
      </c>
    </row>
    <row r="8" spans="1:7" x14ac:dyDescent="0.3">
      <c r="A8" t="s">
        <v>270</v>
      </c>
      <c r="B8">
        <v>99.943248683863203</v>
      </c>
      <c r="C8">
        <v>0</v>
      </c>
      <c r="D8">
        <v>99.943248683863203</v>
      </c>
      <c r="E8">
        <v>28.249122101651963</v>
      </c>
      <c r="F8" t="s">
        <v>388</v>
      </c>
      <c r="G8" t="s">
        <v>380</v>
      </c>
    </row>
    <row r="9" spans="1:7" x14ac:dyDescent="0.3">
      <c r="A9" t="s">
        <v>360</v>
      </c>
      <c r="F9" t="s">
        <v>385</v>
      </c>
      <c r="G9" t="s">
        <v>383</v>
      </c>
    </row>
    <row r="10" spans="1:7" x14ac:dyDescent="0.3">
      <c r="A10" t="s">
        <v>38</v>
      </c>
      <c r="B10">
        <v>0</v>
      </c>
      <c r="C10">
        <v>0</v>
      </c>
      <c r="D10">
        <v>0</v>
      </c>
      <c r="E10">
        <v>8.032126795526084</v>
      </c>
      <c r="F10" t="s">
        <v>389</v>
      </c>
      <c r="G10" t="s">
        <v>383</v>
      </c>
    </row>
    <row r="11" spans="1:7" x14ac:dyDescent="0.3">
      <c r="A11" t="s">
        <v>42</v>
      </c>
      <c r="B11">
        <v>0.10538612750272114</v>
      </c>
      <c r="C11">
        <v>0</v>
      </c>
      <c r="D11">
        <v>0.10538612750272114</v>
      </c>
      <c r="E11">
        <v>0</v>
      </c>
      <c r="F11" t="s">
        <v>388</v>
      </c>
      <c r="G11" t="s">
        <v>381</v>
      </c>
    </row>
    <row r="12" spans="1:7" x14ac:dyDescent="0.3">
      <c r="A12" t="s">
        <v>252</v>
      </c>
      <c r="B12">
        <v>36.123496742006481</v>
      </c>
      <c r="C12">
        <v>1.4772523133066144</v>
      </c>
      <c r="D12">
        <v>37.600749055313102</v>
      </c>
      <c r="E12">
        <v>17.343463823074519</v>
      </c>
      <c r="F12" t="s">
        <v>388</v>
      </c>
      <c r="G12" t="s">
        <v>380</v>
      </c>
    </row>
    <row r="13" spans="1:7" x14ac:dyDescent="0.3">
      <c r="A13" t="s">
        <v>264</v>
      </c>
      <c r="B13">
        <v>49.855411602456151</v>
      </c>
      <c r="C13">
        <v>0</v>
      </c>
      <c r="D13">
        <v>49.855411602456151</v>
      </c>
      <c r="E13">
        <v>11.002160800898904</v>
      </c>
      <c r="F13" t="s">
        <v>388</v>
      </c>
      <c r="G13" t="s">
        <v>380</v>
      </c>
    </row>
    <row r="14" spans="1:7" x14ac:dyDescent="0.3">
      <c r="A14" t="s">
        <v>56</v>
      </c>
      <c r="B14">
        <v>51.311877752115166</v>
      </c>
      <c r="C14">
        <v>0</v>
      </c>
      <c r="D14">
        <v>51.311877752115166</v>
      </c>
      <c r="E14">
        <v>0.21563190191337592</v>
      </c>
      <c r="F14" t="s">
        <v>390</v>
      </c>
      <c r="G14" t="s">
        <v>383</v>
      </c>
    </row>
    <row r="15" spans="1:7" x14ac:dyDescent="0.3">
      <c r="A15" t="s">
        <v>306</v>
      </c>
      <c r="B15">
        <v>6.562734483576091</v>
      </c>
      <c r="C15">
        <v>2.4427071665793076</v>
      </c>
      <c r="D15">
        <v>9.0054416501553991</v>
      </c>
      <c r="E15">
        <v>31.564515073237349</v>
      </c>
      <c r="F15" t="s">
        <v>388</v>
      </c>
      <c r="G15" t="s">
        <v>383</v>
      </c>
    </row>
    <row r="16" spans="1:7" x14ac:dyDescent="0.3">
      <c r="A16" t="s">
        <v>308</v>
      </c>
      <c r="E16">
        <v>69.759078674491462</v>
      </c>
      <c r="F16" t="s">
        <v>388</v>
      </c>
      <c r="G16" t="s">
        <v>380</v>
      </c>
    </row>
    <row r="17" spans="1:7" x14ac:dyDescent="0.3">
      <c r="A17" t="s">
        <v>66</v>
      </c>
      <c r="B17">
        <v>0</v>
      </c>
      <c r="C17">
        <v>0</v>
      </c>
      <c r="D17">
        <v>0</v>
      </c>
      <c r="E17">
        <v>0</v>
      </c>
      <c r="F17" t="s">
        <v>388</v>
      </c>
      <c r="G17" t="s">
        <v>380</v>
      </c>
    </row>
    <row r="18" spans="1:7" x14ac:dyDescent="0.3">
      <c r="A18" t="s">
        <v>68</v>
      </c>
      <c r="B18">
        <v>0</v>
      </c>
      <c r="C18">
        <v>0</v>
      </c>
      <c r="D18">
        <v>0</v>
      </c>
      <c r="E18">
        <v>1.993024318240618</v>
      </c>
      <c r="F18" t="s">
        <v>388</v>
      </c>
      <c r="G18" t="s">
        <v>383</v>
      </c>
    </row>
    <row r="19" spans="1:7" x14ac:dyDescent="0.3">
      <c r="A19" t="s">
        <v>358</v>
      </c>
      <c r="B19">
        <v>0</v>
      </c>
      <c r="C19">
        <v>0</v>
      </c>
      <c r="D19">
        <v>0</v>
      </c>
      <c r="E19">
        <v>25.048347736573195</v>
      </c>
      <c r="F19" t="s">
        <v>388</v>
      </c>
      <c r="G19" t="s">
        <v>383</v>
      </c>
    </row>
    <row r="20" spans="1:7" x14ac:dyDescent="0.3">
      <c r="A20" t="s">
        <v>361</v>
      </c>
      <c r="F20" t="s">
        <v>389</v>
      </c>
      <c r="G20" t="s">
        <v>381</v>
      </c>
    </row>
    <row r="21" spans="1:7" x14ac:dyDescent="0.3">
      <c r="A21" s="2" t="s">
        <v>310</v>
      </c>
      <c r="B21">
        <v>62.38565780069132</v>
      </c>
      <c r="C21">
        <v>6.4586127995745795</v>
      </c>
      <c r="D21">
        <v>68.844270600265901</v>
      </c>
      <c r="E21">
        <v>27.11720528398342</v>
      </c>
      <c r="F21" t="s">
        <v>388</v>
      </c>
      <c r="G21" t="s">
        <v>380</v>
      </c>
    </row>
    <row r="22" spans="1:7" x14ac:dyDescent="0.3">
      <c r="A22" t="s">
        <v>362</v>
      </c>
      <c r="F22" t="s">
        <v>387</v>
      </c>
      <c r="G22" t="s">
        <v>383</v>
      </c>
    </row>
    <row r="23" spans="1:7" x14ac:dyDescent="0.3">
      <c r="A23" s="2" t="s">
        <v>80</v>
      </c>
      <c r="B23">
        <v>0</v>
      </c>
      <c r="C23">
        <v>0</v>
      </c>
      <c r="D23">
        <v>0</v>
      </c>
      <c r="E23">
        <v>15.767876977573552</v>
      </c>
      <c r="F23" t="s">
        <v>389</v>
      </c>
      <c r="G23" t="s">
        <v>381</v>
      </c>
    </row>
    <row r="24" spans="1:7" x14ac:dyDescent="0.3">
      <c r="A24" t="s">
        <v>336</v>
      </c>
      <c r="B24">
        <v>60.287675483377512</v>
      </c>
      <c r="C24">
        <v>21.168987921328974</v>
      </c>
      <c r="D24">
        <v>81.456663404706489</v>
      </c>
      <c r="E24">
        <v>0.93199195394343581</v>
      </c>
      <c r="F24" t="s">
        <v>387</v>
      </c>
      <c r="G24" t="s">
        <v>383</v>
      </c>
    </row>
    <row r="25" spans="1:7" x14ac:dyDescent="0.3">
      <c r="A25" t="s">
        <v>84</v>
      </c>
      <c r="B25">
        <v>0</v>
      </c>
      <c r="C25">
        <v>0</v>
      </c>
      <c r="D25">
        <v>0</v>
      </c>
      <c r="E25">
        <v>27.048391803670448</v>
      </c>
      <c r="F25" t="s">
        <v>389</v>
      </c>
      <c r="G25" t="s">
        <v>383</v>
      </c>
    </row>
    <row r="26" spans="1:7" x14ac:dyDescent="0.3">
      <c r="A26" t="s">
        <v>227</v>
      </c>
      <c r="B26">
        <v>18.060316645463931</v>
      </c>
      <c r="C26">
        <v>1.2218741312423049</v>
      </c>
      <c r="D26">
        <v>19.282190776706233</v>
      </c>
      <c r="E26">
        <v>0</v>
      </c>
      <c r="F26" t="s">
        <v>386</v>
      </c>
      <c r="G26" t="s">
        <v>382</v>
      </c>
    </row>
    <row r="27" spans="1:7" x14ac:dyDescent="0.3">
      <c r="A27" t="s">
        <v>272</v>
      </c>
      <c r="B27">
        <v>14.153648469053664</v>
      </c>
      <c r="C27">
        <v>23.698972419375551</v>
      </c>
      <c r="D27">
        <v>37.852620888429215</v>
      </c>
      <c r="E27">
        <v>1.2026855449208185</v>
      </c>
      <c r="F27" t="s">
        <v>388</v>
      </c>
      <c r="G27" t="s">
        <v>380</v>
      </c>
    </row>
    <row r="28" spans="1:7" x14ac:dyDescent="0.3">
      <c r="A28" t="s">
        <v>363</v>
      </c>
      <c r="F28" t="s">
        <v>388</v>
      </c>
      <c r="G28" t="s">
        <v>381</v>
      </c>
    </row>
    <row r="29" spans="1:7" x14ac:dyDescent="0.3">
      <c r="A29" t="s">
        <v>312</v>
      </c>
      <c r="E29">
        <v>4.8710308308842514</v>
      </c>
      <c r="F29" t="s">
        <v>388</v>
      </c>
      <c r="G29" t="s">
        <v>380</v>
      </c>
    </row>
    <row r="30" spans="1:7" x14ac:dyDescent="0.3">
      <c r="A30" t="s">
        <v>98</v>
      </c>
      <c r="B30">
        <v>33.34469336064933</v>
      </c>
      <c r="C30">
        <v>0</v>
      </c>
      <c r="D30">
        <v>33.34469336064933</v>
      </c>
      <c r="E30">
        <v>28.752790590313321</v>
      </c>
      <c r="F30" t="s">
        <v>388</v>
      </c>
      <c r="G30" t="s">
        <v>383</v>
      </c>
    </row>
    <row r="31" spans="1:7" x14ac:dyDescent="0.3">
      <c r="A31" t="s">
        <v>316</v>
      </c>
      <c r="B31">
        <v>0</v>
      </c>
      <c r="C31">
        <v>0</v>
      </c>
      <c r="D31">
        <v>0</v>
      </c>
      <c r="E31">
        <v>0</v>
      </c>
      <c r="F31" t="s">
        <v>389</v>
      </c>
      <c r="G31" t="s">
        <v>381</v>
      </c>
    </row>
    <row r="32" spans="1:7" x14ac:dyDescent="0.3">
      <c r="A32" t="s">
        <v>364</v>
      </c>
      <c r="F32" t="s">
        <v>388</v>
      </c>
      <c r="G32" t="s">
        <v>380</v>
      </c>
    </row>
    <row r="33" spans="1:7" x14ac:dyDescent="0.3">
      <c r="A33" t="s">
        <v>106</v>
      </c>
      <c r="B33">
        <v>0</v>
      </c>
      <c r="C33">
        <v>0</v>
      </c>
      <c r="D33">
        <v>0</v>
      </c>
      <c r="E33">
        <v>48.866971932491523</v>
      </c>
      <c r="F33" t="s">
        <v>389</v>
      </c>
      <c r="G33" t="s">
        <v>383</v>
      </c>
    </row>
    <row r="34" spans="1:7" x14ac:dyDescent="0.3">
      <c r="A34" t="s">
        <v>209</v>
      </c>
      <c r="B34">
        <v>51.86758592512507</v>
      </c>
      <c r="C34">
        <v>0</v>
      </c>
      <c r="D34">
        <v>51.86758592512507</v>
      </c>
      <c r="E34">
        <v>7.1141910823234094</v>
      </c>
      <c r="F34" t="s">
        <v>385</v>
      </c>
      <c r="G34" t="s">
        <v>383</v>
      </c>
    </row>
    <row r="35" spans="1:7" x14ac:dyDescent="0.3">
      <c r="A35" t="s">
        <v>126</v>
      </c>
      <c r="B35">
        <v>0</v>
      </c>
      <c r="C35">
        <v>0</v>
      </c>
      <c r="D35">
        <v>0</v>
      </c>
      <c r="E35">
        <v>0.249230297750625</v>
      </c>
      <c r="F35" t="s">
        <v>389</v>
      </c>
      <c r="G35" t="s">
        <v>381</v>
      </c>
    </row>
    <row r="36" spans="1:7" x14ac:dyDescent="0.3">
      <c r="A36" t="s">
        <v>132</v>
      </c>
      <c r="B36">
        <v>6.0208061345832924</v>
      </c>
      <c r="C36">
        <v>15.800740451725732</v>
      </c>
      <c r="D36">
        <v>21.821546586309022</v>
      </c>
      <c r="E36">
        <v>0.5750391738057743</v>
      </c>
      <c r="F36" t="s">
        <v>387</v>
      </c>
      <c r="G36" t="s">
        <v>383</v>
      </c>
    </row>
    <row r="37" spans="1:7" x14ac:dyDescent="0.3">
      <c r="A37" t="s">
        <v>130</v>
      </c>
      <c r="B37">
        <v>98.952967425641276</v>
      </c>
      <c r="C37">
        <v>4.0034343246034818E-2</v>
      </c>
      <c r="D37">
        <v>98.993001768887297</v>
      </c>
      <c r="E37">
        <v>72.867746187956214</v>
      </c>
      <c r="F37" t="s">
        <v>386</v>
      </c>
      <c r="G37" t="s">
        <v>381</v>
      </c>
    </row>
    <row r="38" spans="1:7" x14ac:dyDescent="0.3">
      <c r="A38" t="s">
        <v>278</v>
      </c>
      <c r="B38">
        <v>33.790372549685202</v>
      </c>
      <c r="C38">
        <v>8.1410911603315999</v>
      </c>
      <c r="D38">
        <v>41.9314637100168</v>
      </c>
      <c r="E38">
        <v>17.52635066129708</v>
      </c>
      <c r="F38" t="s">
        <v>388</v>
      </c>
      <c r="G38" t="s">
        <v>383</v>
      </c>
    </row>
    <row r="39" spans="1:7" x14ac:dyDescent="0.3">
      <c r="A39" t="s">
        <v>290</v>
      </c>
      <c r="E39">
        <v>0</v>
      </c>
      <c r="F39" t="s">
        <v>390</v>
      </c>
      <c r="G39" t="s">
        <v>383</v>
      </c>
    </row>
    <row r="40" spans="1:7" x14ac:dyDescent="0.3">
      <c r="A40" t="s">
        <v>138</v>
      </c>
      <c r="B40">
        <v>19.166548990856153</v>
      </c>
      <c r="C40">
        <v>0</v>
      </c>
      <c r="D40">
        <v>19.166548990856153</v>
      </c>
      <c r="E40">
        <v>36.491513911162905</v>
      </c>
      <c r="F40" t="s">
        <v>386</v>
      </c>
      <c r="G40" t="s">
        <v>383</v>
      </c>
    </row>
    <row r="41" spans="1:7" x14ac:dyDescent="0.3">
      <c r="A41" t="s">
        <v>152</v>
      </c>
      <c r="B41">
        <v>54.263567284974343</v>
      </c>
      <c r="C41">
        <v>0</v>
      </c>
      <c r="D41">
        <v>54.263567284974343</v>
      </c>
      <c r="E41">
        <v>0</v>
      </c>
      <c r="F41" t="s">
        <v>388</v>
      </c>
      <c r="G41" t="s">
        <v>380</v>
      </c>
    </row>
    <row r="42" spans="1:7" x14ac:dyDescent="0.3">
      <c r="A42" t="s">
        <v>280</v>
      </c>
      <c r="B42">
        <v>37.243178375194347</v>
      </c>
      <c r="C42">
        <v>6.2039375231834661</v>
      </c>
      <c r="D42">
        <v>43.447115898377817</v>
      </c>
      <c r="E42">
        <v>0.64877461700990946</v>
      </c>
      <c r="F42" t="s">
        <v>388</v>
      </c>
      <c r="G42" t="s">
        <v>380</v>
      </c>
    </row>
    <row r="43" spans="1:7" x14ac:dyDescent="0.3">
      <c r="A43" t="s">
        <v>156</v>
      </c>
      <c r="B43">
        <v>0</v>
      </c>
      <c r="C43">
        <v>0</v>
      </c>
      <c r="D43">
        <v>0</v>
      </c>
      <c r="E43">
        <v>0</v>
      </c>
      <c r="F43" t="s">
        <v>385</v>
      </c>
      <c r="G43" t="s">
        <v>381</v>
      </c>
    </row>
    <row r="44" spans="1:7" x14ac:dyDescent="0.3">
      <c r="A44" t="s">
        <v>158</v>
      </c>
      <c r="B44">
        <v>35.084768267007973</v>
      </c>
      <c r="C44">
        <v>8.7439611171690288</v>
      </c>
      <c r="D44">
        <v>43.828729384177002</v>
      </c>
      <c r="E44">
        <v>13.854967384020632</v>
      </c>
      <c r="F44" t="s">
        <v>388</v>
      </c>
      <c r="G44" t="s">
        <v>380</v>
      </c>
    </row>
    <row r="45" spans="1:7" x14ac:dyDescent="0.3">
      <c r="A45" t="s">
        <v>292</v>
      </c>
      <c r="B45">
        <v>17.313965112295765</v>
      </c>
      <c r="C45">
        <v>23.966750185002809</v>
      </c>
      <c r="D45">
        <v>41.280715297298578</v>
      </c>
      <c r="E45">
        <v>2.6304273456702507</v>
      </c>
      <c r="F45" t="s">
        <v>388</v>
      </c>
      <c r="G45" t="s">
        <v>383</v>
      </c>
    </row>
    <row r="46" spans="1:7" x14ac:dyDescent="0.3">
      <c r="A46" t="s">
        <v>162</v>
      </c>
      <c r="B46">
        <v>0</v>
      </c>
      <c r="C46">
        <v>0</v>
      </c>
      <c r="D46">
        <v>0</v>
      </c>
      <c r="E46">
        <v>1.0106887611354267</v>
      </c>
      <c r="F46" t="s">
        <v>388</v>
      </c>
      <c r="G46" t="s">
        <v>381</v>
      </c>
    </row>
    <row r="47" spans="1:7" x14ac:dyDescent="0.3">
      <c r="A47" t="s">
        <v>165</v>
      </c>
      <c r="B47">
        <v>99.988648873322944</v>
      </c>
      <c r="C47">
        <v>0</v>
      </c>
      <c r="D47">
        <v>99.988648873322944</v>
      </c>
      <c r="E47">
        <v>89.98534786479668</v>
      </c>
      <c r="F47" t="s">
        <v>390</v>
      </c>
      <c r="G47" t="s">
        <v>383</v>
      </c>
    </row>
    <row r="48" spans="1:7" x14ac:dyDescent="0.3">
      <c r="A48" t="s">
        <v>169</v>
      </c>
      <c r="B48">
        <v>6.7378907821794396</v>
      </c>
      <c r="C48">
        <v>21.682787455974889</v>
      </c>
      <c r="D48">
        <v>28.420678238154331</v>
      </c>
      <c r="E48">
        <v>23.300828914538087</v>
      </c>
      <c r="F48" t="s">
        <v>387</v>
      </c>
      <c r="G48" t="s">
        <v>383</v>
      </c>
    </row>
    <row r="49" spans="1:7" x14ac:dyDescent="0.3">
      <c r="A49" t="s">
        <v>175</v>
      </c>
      <c r="B49">
        <v>50.101368590419867</v>
      </c>
      <c r="C49">
        <v>0</v>
      </c>
      <c r="D49">
        <v>50.101368590419867</v>
      </c>
      <c r="E49">
        <v>5.107869054491208</v>
      </c>
      <c r="F49" t="s">
        <v>388</v>
      </c>
      <c r="G49" t="s">
        <v>381</v>
      </c>
    </row>
    <row r="50" spans="1:7" x14ac:dyDescent="0.3">
      <c r="A50" t="s">
        <v>282</v>
      </c>
      <c r="B50">
        <v>0</v>
      </c>
      <c r="C50">
        <v>0.51852598534508143</v>
      </c>
      <c r="D50">
        <v>0.51852598534508143</v>
      </c>
      <c r="E50">
        <v>0</v>
      </c>
      <c r="F50" t="s">
        <v>385</v>
      </c>
      <c r="G50" t="s">
        <v>380</v>
      </c>
    </row>
    <row r="51" spans="1:7" x14ac:dyDescent="0.3">
      <c r="A51" t="s">
        <v>181</v>
      </c>
      <c r="B51">
        <v>81.568058061408351</v>
      </c>
      <c r="C51">
        <v>0</v>
      </c>
      <c r="D51">
        <v>81.568058061408351</v>
      </c>
      <c r="E51">
        <v>34.057950248811757</v>
      </c>
      <c r="F51" t="s">
        <v>389</v>
      </c>
      <c r="G51" t="s">
        <v>383</v>
      </c>
    </row>
    <row r="52" spans="1:7" x14ac:dyDescent="0.3">
      <c r="A52" t="s">
        <v>183</v>
      </c>
      <c r="B52">
        <v>0</v>
      </c>
      <c r="C52">
        <v>0</v>
      </c>
      <c r="D52">
        <v>0</v>
      </c>
      <c r="E52">
        <v>15.551037804161401</v>
      </c>
      <c r="F52" t="s">
        <v>388</v>
      </c>
      <c r="G52" t="s">
        <v>380</v>
      </c>
    </row>
    <row r="53" spans="1:7" x14ac:dyDescent="0.3">
      <c r="A53" t="s">
        <v>245</v>
      </c>
      <c r="B53">
        <v>0.47762788281772223</v>
      </c>
      <c r="C53">
        <v>0</v>
      </c>
      <c r="D53">
        <v>0.47762788281772223</v>
      </c>
      <c r="E53">
        <v>20.929884917605829</v>
      </c>
      <c r="F53" t="s">
        <v>384</v>
      </c>
      <c r="G53" t="s">
        <v>384</v>
      </c>
    </row>
    <row r="54" spans="1:7" x14ac:dyDescent="0.3">
      <c r="A54" t="s">
        <v>189</v>
      </c>
      <c r="B54">
        <v>43.518134885220974</v>
      </c>
      <c r="C54">
        <v>45.776139572614724</v>
      </c>
      <c r="D54">
        <v>89.294274457835712</v>
      </c>
      <c r="E54">
        <v>0.42235901353037586</v>
      </c>
      <c r="F54" t="s">
        <v>385</v>
      </c>
      <c r="G54" t="s">
        <v>383</v>
      </c>
    </row>
    <row r="55" spans="1:7" x14ac:dyDescent="0.3">
      <c r="A55" t="s">
        <v>195</v>
      </c>
      <c r="B55">
        <v>2.6878098235052392</v>
      </c>
      <c r="C55">
        <v>0</v>
      </c>
      <c r="D55">
        <v>2.6878098235052392</v>
      </c>
      <c r="E55">
        <v>42.441754103128417</v>
      </c>
      <c r="F55" t="s">
        <v>389</v>
      </c>
      <c r="G55" t="s">
        <v>381</v>
      </c>
    </row>
    <row r="56" spans="1:7" x14ac:dyDescent="0.3">
      <c r="A56" s="2" t="s">
        <v>294</v>
      </c>
      <c r="B56">
        <v>4.0400142198764408</v>
      </c>
      <c r="C56">
        <v>45.260641687937763</v>
      </c>
      <c r="D56">
        <v>49.300655907814203</v>
      </c>
      <c r="E56">
        <v>71.480698617102533</v>
      </c>
      <c r="F56" t="s">
        <v>386</v>
      </c>
      <c r="G56" t="s">
        <v>383</v>
      </c>
    </row>
    <row r="57" spans="1:7" x14ac:dyDescent="0.3">
      <c r="A57" t="s">
        <v>203</v>
      </c>
      <c r="B57">
        <v>66.463146110494137</v>
      </c>
      <c r="C57">
        <v>0</v>
      </c>
      <c r="D57">
        <v>66.463146110494137</v>
      </c>
      <c r="E57">
        <v>15.749381872066387</v>
      </c>
      <c r="F57" t="s">
        <v>388</v>
      </c>
      <c r="G57" t="s">
        <v>380</v>
      </c>
    </row>
    <row r="58" spans="1:7" x14ac:dyDescent="0.3">
      <c r="A58" t="s">
        <v>365</v>
      </c>
      <c r="F58" t="s">
        <v>389</v>
      </c>
      <c r="G58" t="s">
        <v>382</v>
      </c>
    </row>
    <row r="59" spans="1:7" x14ac:dyDescent="0.3">
      <c r="A59" t="s">
        <v>326</v>
      </c>
      <c r="B59">
        <v>0</v>
      </c>
      <c r="C59">
        <v>0</v>
      </c>
      <c r="D59">
        <v>0</v>
      </c>
      <c r="E59">
        <v>0</v>
      </c>
      <c r="F59" t="s">
        <v>389</v>
      </c>
      <c r="G59" t="s">
        <v>381</v>
      </c>
    </row>
    <row r="60" spans="1:7" x14ac:dyDescent="0.3">
      <c r="A60" t="s">
        <v>345</v>
      </c>
      <c r="B60">
        <v>0</v>
      </c>
      <c r="C60">
        <v>0</v>
      </c>
      <c r="D60">
        <v>0</v>
      </c>
      <c r="E60">
        <v>0</v>
      </c>
      <c r="F60" t="s">
        <v>389</v>
      </c>
      <c r="G60" t="s">
        <v>381</v>
      </c>
    </row>
    <row r="61" spans="1:7" x14ac:dyDescent="0.3">
      <c r="A61" t="s">
        <v>347</v>
      </c>
      <c r="B61">
        <v>0</v>
      </c>
      <c r="C61">
        <v>0</v>
      </c>
      <c r="D61">
        <v>0</v>
      </c>
      <c r="E61">
        <v>0</v>
      </c>
      <c r="F61" t="s">
        <v>388</v>
      </c>
      <c r="G61" t="s">
        <v>383</v>
      </c>
    </row>
    <row r="62" spans="1:7" x14ac:dyDescent="0.3">
      <c r="A62" t="s">
        <v>286</v>
      </c>
      <c r="B62">
        <v>49.360486723670213</v>
      </c>
      <c r="C62">
        <v>9.2260365147567391</v>
      </c>
      <c r="D62">
        <v>58.586523238426956</v>
      </c>
      <c r="E62">
        <v>26.877382179612663</v>
      </c>
      <c r="F62" t="s">
        <v>388</v>
      </c>
      <c r="G62" t="s">
        <v>380</v>
      </c>
    </row>
    <row r="63" spans="1:7" x14ac:dyDescent="0.3">
      <c r="A63" t="s">
        <v>330</v>
      </c>
      <c r="B63">
        <v>0</v>
      </c>
      <c r="C63">
        <v>0</v>
      </c>
      <c r="D63">
        <v>0</v>
      </c>
      <c r="E63">
        <v>0</v>
      </c>
      <c r="F63" t="s">
        <v>388</v>
      </c>
      <c r="G63" t="s">
        <v>380</v>
      </c>
    </row>
    <row r="64" spans="1:7" x14ac:dyDescent="0.3">
      <c r="A64" t="s">
        <v>366</v>
      </c>
      <c r="B64">
        <v>0</v>
      </c>
      <c r="C64">
        <v>0</v>
      </c>
      <c r="D64">
        <v>0</v>
      </c>
      <c r="E64">
        <v>0.55806866191924265</v>
      </c>
      <c r="F64" t="s">
        <v>390</v>
      </c>
      <c r="G64" t="s">
        <v>383</v>
      </c>
    </row>
    <row r="65" spans="1:7" x14ac:dyDescent="0.3">
      <c r="A65" t="s">
        <v>268</v>
      </c>
      <c r="B65">
        <v>30.700234599030647</v>
      </c>
      <c r="C65">
        <v>4.37470849955894</v>
      </c>
      <c r="D65">
        <v>35.074943098589586</v>
      </c>
      <c r="E65">
        <v>2.6867026875862132</v>
      </c>
      <c r="F65" t="s">
        <v>385</v>
      </c>
      <c r="G65" t="s">
        <v>383</v>
      </c>
    </row>
    <row r="66" spans="1:7" x14ac:dyDescent="0.3">
      <c r="A66" t="s">
        <v>367</v>
      </c>
      <c r="F66" t="s">
        <v>387</v>
      </c>
      <c r="G66" t="s">
        <v>383</v>
      </c>
    </row>
    <row r="67" spans="1:7" x14ac:dyDescent="0.3">
      <c r="A67" t="s">
        <v>235</v>
      </c>
      <c r="B67">
        <v>49.865223886838365</v>
      </c>
      <c r="C67">
        <v>0</v>
      </c>
      <c r="D67">
        <v>49.865223886838365</v>
      </c>
      <c r="E67">
        <v>7.618957705721674</v>
      </c>
      <c r="F67" t="s">
        <v>388</v>
      </c>
      <c r="G67" t="s">
        <v>380</v>
      </c>
    </row>
    <row r="68" spans="1:7" x14ac:dyDescent="0.3">
      <c r="A68" t="s">
        <v>334</v>
      </c>
      <c r="B68">
        <v>0</v>
      </c>
      <c r="C68">
        <v>0</v>
      </c>
      <c r="D68">
        <v>0</v>
      </c>
      <c r="E68">
        <v>0</v>
      </c>
      <c r="F68" t="s">
        <v>389</v>
      </c>
      <c r="G68" t="s">
        <v>382</v>
      </c>
    </row>
    <row r="69" spans="1:7" x14ac:dyDescent="0.3">
      <c r="A69" t="s">
        <v>239</v>
      </c>
      <c r="B69">
        <v>7.4309573165132221</v>
      </c>
      <c r="C69">
        <v>49.245745046951832</v>
      </c>
      <c r="D69">
        <v>56.676702363465061</v>
      </c>
      <c r="E69">
        <v>3.3701246737942663</v>
      </c>
      <c r="F69" t="s">
        <v>387</v>
      </c>
      <c r="G69" t="s">
        <v>383</v>
      </c>
    </row>
    <row r="70" spans="1:7" x14ac:dyDescent="0.3">
      <c r="A70" t="s">
        <v>243</v>
      </c>
      <c r="B70">
        <v>39.73966812494988</v>
      </c>
      <c r="C70">
        <v>13.881603692940395</v>
      </c>
      <c r="D70">
        <v>53.621271817890268</v>
      </c>
      <c r="E70">
        <v>13.285520969509415</v>
      </c>
      <c r="F70" t="s">
        <v>388</v>
      </c>
      <c r="G70" t="s">
        <v>380</v>
      </c>
    </row>
    <row r="71" spans="1:7" x14ac:dyDescent="0.3">
      <c r="A71" s="2" t="s">
        <v>249</v>
      </c>
      <c r="B71">
        <v>61.154853861194795</v>
      </c>
      <c r="C71">
        <v>5.9181070137626586</v>
      </c>
      <c r="D71">
        <v>67.07296087495746</v>
      </c>
      <c r="E71">
        <v>16.39733767247774</v>
      </c>
      <c r="F71" t="s">
        <v>388</v>
      </c>
      <c r="G71" t="s">
        <v>380</v>
      </c>
    </row>
    <row r="72" spans="1:7" x14ac:dyDescent="0.3">
      <c r="A72" t="s">
        <v>368</v>
      </c>
      <c r="F72" t="s">
        <v>390</v>
      </c>
      <c r="G72" t="s">
        <v>383</v>
      </c>
    </row>
    <row r="73" spans="1:7" x14ac:dyDescent="0.3">
      <c r="A73" t="s">
        <v>369</v>
      </c>
      <c r="F73" t="s">
        <v>389</v>
      </c>
      <c r="G73" t="s">
        <v>381</v>
      </c>
    </row>
    <row r="74" spans="1:7" x14ac:dyDescent="0.3">
      <c r="A74" t="s">
        <v>258</v>
      </c>
      <c r="B74">
        <v>31.856859848715917</v>
      </c>
      <c r="C74">
        <v>16.45450224512901</v>
      </c>
      <c r="D74">
        <v>48.311362093844927</v>
      </c>
      <c r="E74">
        <v>0</v>
      </c>
      <c r="F74" t="s">
        <v>387</v>
      </c>
      <c r="G74" t="s">
        <v>383</v>
      </c>
    </row>
    <row r="75" spans="1:7" x14ac:dyDescent="0.3">
      <c r="A75" t="s">
        <v>260</v>
      </c>
      <c r="B75">
        <v>5.6942970367285506</v>
      </c>
      <c r="C75">
        <v>0</v>
      </c>
      <c r="D75">
        <v>5.6942970367285506</v>
      </c>
      <c r="E75">
        <v>1.2698824051789332</v>
      </c>
      <c r="F75" t="s">
        <v>388</v>
      </c>
      <c r="G75" t="s">
        <v>383</v>
      </c>
    </row>
    <row r="76" spans="1:7" x14ac:dyDescent="0.3">
      <c r="A76" t="s">
        <v>221</v>
      </c>
      <c r="B76">
        <v>6.4623007395268788</v>
      </c>
      <c r="C76">
        <v>9.473131003213938</v>
      </c>
      <c r="D76">
        <v>15.935431742740819</v>
      </c>
      <c r="E76">
        <v>9.1433972434869695</v>
      </c>
      <c r="F76" t="s">
        <v>388</v>
      </c>
      <c r="G76" t="s">
        <v>380</v>
      </c>
    </row>
  </sheetData>
  <autoFilter ref="A1:F76" xr:uid="{F3250BD7-02CA-4836-A2D4-CB11ADD0EA54}">
    <sortState xmlns:xlrd2="http://schemas.microsoft.com/office/spreadsheetml/2017/richdata2" ref="A2:F76">
      <sortCondition ref="A1:A76"/>
    </sortState>
  </autoFilter>
  <sortState xmlns:xlrd2="http://schemas.microsoft.com/office/spreadsheetml/2017/richdata2" ref="A2:E76">
    <sortCondition ref="A2:A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Pivot</vt:lpstr>
      <vt:lpstr>Sheet2</vt:lpstr>
      <vt:lpstr>Chart</vt:lpstr>
      <vt:lpstr>fertilizer_import_rus_2018-2020</vt:lpstr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juniorjukeko</dc:creator>
  <cp:lastModifiedBy>juniorjukeko</cp:lastModifiedBy>
  <dcterms:created xsi:type="dcterms:W3CDTF">2022-07-27T13:01:32Z</dcterms:created>
  <dcterms:modified xsi:type="dcterms:W3CDTF">2022-08-17T10:11:09Z</dcterms:modified>
</cp:coreProperties>
</file>