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c\sakura\dropbox\_発表\240729-0801_神奈川工科大学\授業\補足資料\補足資料Excel\"/>
    </mc:Choice>
  </mc:AlternateContent>
  <xr:revisionPtr revIDLastSave="0" documentId="8_{8340A3B0-7D92-4200-AD9B-CBD755C6686E}" xr6:coauthVersionLast="47" xr6:coauthVersionMax="47" xr10:uidLastSave="{00000000-0000-0000-0000-000000000000}"/>
  <bookViews>
    <workbookView xWindow="10035" yWindow="1455" windowWidth="20055" windowHeight="17880" xr2:uid="{47279409-3514-43AD-B830-A19261AD4A30}"/>
  </bookViews>
  <sheets>
    <sheet name="例題４）標準正規分布を描く" sheetId="4" r:id="rId1"/>
    <sheet name="４）描画例" sheetId="7" r:id="rId2"/>
    <sheet name="例題５）t分布を描く" sheetId="3" r:id="rId3"/>
    <sheet name="５）描画例" sheetId="9" r:id="rId4"/>
    <sheet name="例題６）t検定の計算" sheetId="10" r:id="rId5"/>
    <sheet name="６）検定例" sheetId="11" r:id="rId6"/>
    <sheet name="例題7）t検定" sheetId="12" r:id="rId7"/>
    <sheet name="7）検定例" sheetId="14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4" l="1"/>
  <c r="E42" i="14"/>
  <c r="E41" i="14"/>
  <c r="E40" i="14"/>
  <c r="E39" i="14"/>
  <c r="E38" i="14"/>
  <c r="E37" i="14"/>
  <c r="E36" i="14"/>
  <c r="E34" i="11"/>
  <c r="E27" i="11"/>
  <c r="E26" i="11"/>
  <c r="E28" i="11" s="1"/>
  <c r="E25" i="11"/>
  <c r="E30" i="11" s="1"/>
  <c r="E31" i="11" s="1"/>
  <c r="G114" i="9"/>
  <c r="F114" i="9"/>
  <c r="E114" i="9"/>
  <c r="D114" i="9"/>
  <c r="C114" i="9"/>
  <c r="G113" i="9"/>
  <c r="F113" i="9"/>
  <c r="E113" i="9"/>
  <c r="D113" i="9"/>
  <c r="C113" i="9"/>
  <c r="G112" i="9"/>
  <c r="F112" i="9"/>
  <c r="E112" i="9"/>
  <c r="D112" i="9"/>
  <c r="C112" i="9"/>
  <c r="G111" i="9"/>
  <c r="F111" i="9"/>
  <c r="E111" i="9"/>
  <c r="D111" i="9"/>
  <c r="C111" i="9"/>
  <c r="G110" i="9"/>
  <c r="F110" i="9"/>
  <c r="E110" i="9"/>
  <c r="D110" i="9"/>
  <c r="C110" i="9"/>
  <c r="G109" i="9"/>
  <c r="F109" i="9"/>
  <c r="E109" i="9"/>
  <c r="D109" i="9"/>
  <c r="C109" i="9"/>
  <c r="G108" i="9"/>
  <c r="F108" i="9"/>
  <c r="E108" i="9"/>
  <c r="D108" i="9"/>
  <c r="C108" i="9"/>
  <c r="G107" i="9"/>
  <c r="F107" i="9"/>
  <c r="E107" i="9"/>
  <c r="D107" i="9"/>
  <c r="C107" i="9"/>
  <c r="G106" i="9"/>
  <c r="F106" i="9"/>
  <c r="E106" i="9"/>
  <c r="D106" i="9"/>
  <c r="C106" i="9"/>
  <c r="G105" i="9"/>
  <c r="F105" i="9"/>
  <c r="E105" i="9"/>
  <c r="D105" i="9"/>
  <c r="C105" i="9"/>
  <c r="G104" i="9"/>
  <c r="F104" i="9"/>
  <c r="E104" i="9"/>
  <c r="D104" i="9"/>
  <c r="C104" i="9"/>
  <c r="G103" i="9"/>
  <c r="F103" i="9"/>
  <c r="E103" i="9"/>
  <c r="D103" i="9"/>
  <c r="C103" i="9"/>
  <c r="G102" i="9"/>
  <c r="F102" i="9"/>
  <c r="E102" i="9"/>
  <c r="D102" i="9"/>
  <c r="C102" i="9"/>
  <c r="G101" i="9"/>
  <c r="F101" i="9"/>
  <c r="E101" i="9"/>
  <c r="D101" i="9"/>
  <c r="C101" i="9"/>
  <c r="G100" i="9"/>
  <c r="F100" i="9"/>
  <c r="E100" i="9"/>
  <c r="D100" i="9"/>
  <c r="C100" i="9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D97" i="9"/>
  <c r="C97" i="9"/>
  <c r="G96" i="9"/>
  <c r="F96" i="9"/>
  <c r="E96" i="9"/>
  <c r="D96" i="9"/>
  <c r="C96" i="9"/>
  <c r="G95" i="9"/>
  <c r="F95" i="9"/>
  <c r="E95" i="9"/>
  <c r="D95" i="9"/>
  <c r="C95" i="9"/>
  <c r="G94" i="9"/>
  <c r="F94" i="9"/>
  <c r="E94" i="9"/>
  <c r="D94" i="9"/>
  <c r="C94" i="9"/>
  <c r="G93" i="9"/>
  <c r="F93" i="9"/>
  <c r="E93" i="9"/>
  <c r="D93" i="9"/>
  <c r="C93" i="9"/>
  <c r="G92" i="9"/>
  <c r="F92" i="9"/>
  <c r="E92" i="9"/>
  <c r="D92" i="9"/>
  <c r="C92" i="9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D89" i="9"/>
  <c r="C89" i="9"/>
  <c r="G88" i="9"/>
  <c r="F88" i="9"/>
  <c r="E88" i="9"/>
  <c r="D88" i="9"/>
  <c r="C88" i="9"/>
  <c r="G87" i="9"/>
  <c r="F87" i="9"/>
  <c r="E87" i="9"/>
  <c r="D87" i="9"/>
  <c r="C87" i="9"/>
  <c r="G86" i="9"/>
  <c r="F86" i="9"/>
  <c r="E86" i="9"/>
  <c r="D86" i="9"/>
  <c r="C86" i="9"/>
  <c r="G85" i="9"/>
  <c r="F85" i="9"/>
  <c r="E85" i="9"/>
  <c r="D85" i="9"/>
  <c r="C85" i="9"/>
  <c r="G84" i="9"/>
  <c r="F84" i="9"/>
  <c r="E84" i="9"/>
  <c r="D84" i="9"/>
  <c r="C84" i="9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D81" i="9"/>
  <c r="C81" i="9"/>
  <c r="G80" i="9"/>
  <c r="F80" i="9"/>
  <c r="E80" i="9"/>
  <c r="D80" i="9"/>
  <c r="C80" i="9"/>
  <c r="G79" i="9"/>
  <c r="F79" i="9"/>
  <c r="E79" i="9"/>
  <c r="D79" i="9"/>
  <c r="C79" i="9"/>
  <c r="G78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D73" i="9"/>
  <c r="C73" i="9"/>
  <c r="G72" i="9"/>
  <c r="F72" i="9"/>
  <c r="E72" i="9"/>
  <c r="D72" i="9"/>
  <c r="C72" i="9"/>
  <c r="G71" i="9"/>
  <c r="F71" i="9"/>
  <c r="E71" i="9"/>
  <c r="D71" i="9"/>
  <c r="C71" i="9"/>
  <c r="G70" i="9"/>
  <c r="F70" i="9"/>
  <c r="E70" i="9"/>
  <c r="D70" i="9"/>
  <c r="C70" i="9"/>
  <c r="G69" i="9"/>
  <c r="F69" i="9"/>
  <c r="E69" i="9"/>
  <c r="D69" i="9"/>
  <c r="C69" i="9"/>
  <c r="G68" i="9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D62" i="9"/>
  <c r="C62" i="9"/>
  <c r="G61" i="9"/>
  <c r="F61" i="9"/>
  <c r="E61" i="9"/>
  <c r="D61" i="9"/>
  <c r="C61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K19" i="9"/>
  <c r="K20" i="9" s="1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J15" i="9"/>
  <c r="K15" i="9" s="1"/>
  <c r="G15" i="9"/>
  <c r="F15" i="9"/>
  <c r="E15" i="9"/>
  <c r="D15" i="9"/>
  <c r="C15" i="9"/>
  <c r="K14" i="9"/>
  <c r="G14" i="9"/>
  <c r="F14" i="9"/>
  <c r="E14" i="9"/>
  <c r="D14" i="9"/>
  <c r="C14" i="9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F16" i="7"/>
  <c r="G16" i="7" s="1"/>
  <c r="D16" i="7"/>
  <c r="C16" i="7"/>
  <c r="G15" i="7"/>
  <c r="D15" i="7"/>
  <c r="C15" i="7"/>
  <c r="D14" i="7"/>
  <c r="C14" i="7"/>
  <c r="E35" i="11" l="1"/>
</calcChain>
</file>

<file path=xl/sharedStrings.xml><?xml version="1.0" encoding="utf-8"?>
<sst xmlns="http://schemas.openxmlformats.org/spreadsheetml/2006/main" count="218" uniqueCount="102">
  <si>
    <t>標本平均</t>
    <rPh sb="0" eb="2">
      <t>ヒョウホン</t>
    </rPh>
    <rPh sb="2" eb="4">
      <t>ヘイキン</t>
    </rPh>
    <phoneticPr fontId="2"/>
  </si>
  <si>
    <t>t値</t>
    <rPh sb="1" eb="2">
      <t>チ</t>
    </rPh>
    <phoneticPr fontId="2"/>
  </si>
  <si>
    <t>自由度</t>
    <rPh sb="0" eb="3">
      <t>ジユウド</t>
    </rPh>
    <phoneticPr fontId="2"/>
  </si>
  <si>
    <t>p値</t>
    <rPh sb="1" eb="2">
      <t>チ</t>
    </rPh>
    <phoneticPr fontId="2"/>
  </si>
  <si>
    <t>標本数</t>
    <rPh sb="0" eb="2">
      <t>ヒョウホン</t>
    </rPh>
    <rPh sb="2" eb="3">
      <t>スウ</t>
    </rPh>
    <phoneticPr fontId="2"/>
  </si>
  <si>
    <t>不偏標本分散</t>
    <rPh sb="0" eb="2">
      <t>フヘン</t>
    </rPh>
    <rPh sb="2" eb="4">
      <t>ヒョウホン</t>
    </rPh>
    <rPh sb="4" eb="6">
      <t>ブンサン</t>
    </rPh>
    <phoneticPr fontId="2"/>
  </si>
  <si>
    <t>確率密度関数</t>
    <rPh sb="0" eb="2">
      <t>カクリツ</t>
    </rPh>
    <rPh sb="2" eb="4">
      <t>ミツド</t>
    </rPh>
    <rPh sb="4" eb="6">
      <t>カンスウ</t>
    </rPh>
    <phoneticPr fontId="2"/>
  </si>
  <si>
    <t>境界値</t>
    <rPh sb="0" eb="3">
      <t>キョウカイチ</t>
    </rPh>
    <phoneticPr fontId="2"/>
  </si>
  <si>
    <t>xの値</t>
    <rPh sb="2" eb="3">
      <t>アタイ</t>
    </rPh>
    <phoneticPr fontId="2"/>
  </si>
  <si>
    <t>グラフ左側からの合計面積=確率</t>
    <rPh sb="3" eb="5">
      <t>ヒダリガワ</t>
    </rPh>
    <rPh sb="8" eb="10">
      <t>ゴウケイ</t>
    </rPh>
    <rPh sb="10" eb="12">
      <t>メンセキ</t>
    </rPh>
    <rPh sb="13" eb="15">
      <t>カクリツ</t>
    </rPh>
    <phoneticPr fontId="2"/>
  </si>
  <si>
    <t>累積分布関数（グラフ左側無限大からxの値までの合計面積=確率）</t>
    <rPh sb="0" eb="2">
      <t>ルイセキ</t>
    </rPh>
    <rPh sb="2" eb="4">
      <t>ブンプ</t>
    </rPh>
    <rPh sb="4" eb="6">
      <t>カンスウ</t>
    </rPh>
    <rPh sb="10" eb="12">
      <t>ヒダリガワ</t>
    </rPh>
    <rPh sb="12" eb="15">
      <t>ムゲンダイ</t>
    </rPh>
    <rPh sb="19" eb="20">
      <t>アタイ</t>
    </rPh>
    <rPh sb="23" eb="25">
      <t>ゴウケイ</t>
    </rPh>
    <rPh sb="25" eb="27">
      <t>メンセキ</t>
    </rPh>
    <rPh sb="28" eb="30">
      <t>カクリツ</t>
    </rPh>
    <phoneticPr fontId="2"/>
  </si>
  <si>
    <t>標準正規分布を描いてみましょう。</t>
    <rPh sb="0" eb="2">
      <t>ヒョウジュン</t>
    </rPh>
    <rPh sb="2" eb="4">
      <t>セイキ</t>
    </rPh>
    <rPh sb="4" eb="6">
      <t>ブンプ</t>
    </rPh>
    <rPh sb="7" eb="8">
      <t>エガ</t>
    </rPh>
    <phoneticPr fontId="2"/>
  </si>
  <si>
    <t>(1)</t>
    <phoneticPr fontId="2"/>
  </si>
  <si>
    <t>(2)</t>
    <phoneticPr fontId="2"/>
  </si>
  <si>
    <t>(3)</t>
    <phoneticPr fontId="2"/>
  </si>
  <si>
    <t>(1) -5から5まで0.1刻みでxの値を準備し、</t>
    <rPh sb="14" eb="15">
      <t>キザ</t>
    </rPh>
    <rPh sb="19" eb="20">
      <t>アタイ</t>
    </rPh>
    <rPh sb="21" eb="23">
      <t>ジュンビ</t>
    </rPh>
    <phoneticPr fontId="2"/>
  </si>
  <si>
    <t>(2) NORM.S.DIST関数で、yの値を計算します。</t>
    <phoneticPr fontId="2"/>
  </si>
  <si>
    <t>(3) 同じ関数を使って、マイナス無限大からの累積確率を計算します。</t>
    <rPh sb="28" eb="30">
      <t>ケイサン</t>
    </rPh>
    <phoneticPr fontId="2"/>
  </si>
  <si>
    <t>散布図を使って作図します。</t>
    <rPh sb="0" eb="1">
      <t>サンプ</t>
    </rPh>
    <rPh sb="1" eb="2">
      <t>ズ</t>
    </rPh>
    <rPh sb="3" eb="4">
      <t>ツカ</t>
    </rPh>
    <rPh sb="6" eb="8">
      <t>サクズ</t>
    </rPh>
    <phoneticPr fontId="2"/>
  </si>
  <si>
    <t>(4) NORM.S.INV関数を使って、確率から境界値（xの値）を計算します。</t>
    <rPh sb="14" eb="16">
      <t>カンスウ</t>
    </rPh>
    <rPh sb="17" eb="18">
      <t>ツカ</t>
    </rPh>
    <rPh sb="21" eb="23">
      <t>カクリツ</t>
    </rPh>
    <rPh sb="25" eb="28">
      <t>キョウカイチ</t>
    </rPh>
    <rPh sb="31" eb="32">
      <t>アタイ</t>
    </rPh>
    <rPh sb="34" eb="36">
      <t>ケイサン</t>
    </rPh>
    <phoneticPr fontId="2"/>
  </si>
  <si>
    <t>←クリーム色のセルを埋めてゆきます。</t>
    <rPh sb="5" eb="6">
      <t>イロ</t>
    </rPh>
    <rPh sb="10" eb="11">
      <t>ウ</t>
    </rPh>
    <phoneticPr fontId="2"/>
  </si>
  <si>
    <t>(4) グラフ左側からの面積=確率（α）</t>
    <rPh sb="7" eb="9">
      <t>ヒダリガワ</t>
    </rPh>
    <rPh sb="12" eb="14">
      <t>メンセキ</t>
    </rPh>
    <rPh sb="15" eb="17">
      <t>カクリツ</t>
    </rPh>
    <phoneticPr fontId="2"/>
  </si>
  <si>
    <t>※上側からの境界値。面積を左側から考えるので、1-αで計算する。</t>
    <rPh sb="1" eb="3">
      <t>ウエガワ</t>
    </rPh>
    <rPh sb="6" eb="9">
      <t>キョウカイチ</t>
    </rPh>
    <rPh sb="10" eb="12">
      <t>メンセキ</t>
    </rPh>
    <rPh sb="13" eb="15">
      <t>ヒダリガワ</t>
    </rPh>
    <rPh sb="17" eb="18">
      <t>カンガ</t>
    </rPh>
    <rPh sb="27" eb="29">
      <t>ケイサン</t>
    </rPh>
    <phoneticPr fontId="2"/>
  </si>
  <si>
    <t>t分布を描いてみましょう。</t>
    <rPh sb="1" eb="3">
      <t>ブンプ</t>
    </rPh>
    <rPh sb="4" eb="5">
      <t>エガ</t>
    </rPh>
    <phoneticPr fontId="2"/>
  </si>
  <si>
    <t>(1) t値</t>
    <rPh sb="5" eb="6">
      <t>チ</t>
    </rPh>
    <phoneticPr fontId="2"/>
  </si>
  <si>
    <t>(2)自由度</t>
    <rPh sb="3" eb="6">
      <t>ジユウド</t>
    </rPh>
    <phoneticPr fontId="2"/>
  </si>
  <si>
    <t>(1) -5から5まで0.1刻みでxの値を準備します。</t>
    <rPh sb="14" eb="15">
      <t>キザ</t>
    </rPh>
    <rPh sb="19" eb="20">
      <t>アタイ</t>
    </rPh>
    <rPh sb="21" eb="23">
      <t>ジュンビ</t>
    </rPh>
    <phoneticPr fontId="2"/>
  </si>
  <si>
    <t>(2) 自由度をいくつか設定します。</t>
    <rPh sb="4" eb="7">
      <t>ジユウド</t>
    </rPh>
    <rPh sb="12" eb="14">
      <t>セッテイ</t>
    </rPh>
    <phoneticPr fontId="2"/>
  </si>
  <si>
    <t>(3) T.DIST関数を使って、表の中身となる、yの値を計算します。</t>
    <rPh sb="10" eb="12">
      <t>カンスウ</t>
    </rPh>
    <rPh sb="13" eb="14">
      <t>ツカ</t>
    </rPh>
    <rPh sb="17" eb="18">
      <t>ヒョウ</t>
    </rPh>
    <rPh sb="19" eb="21">
      <t>ナカミ</t>
    </rPh>
    <rPh sb="27" eb="28">
      <t>アタイ</t>
    </rPh>
    <rPh sb="29" eb="31">
      <t>ケイサン</t>
    </rPh>
    <phoneticPr fontId="2"/>
  </si>
  <si>
    <t>散布図を使って描画します。</t>
    <rPh sb="0" eb="2">
      <t>サンプ</t>
    </rPh>
    <rPh sb="2" eb="3">
      <t>ズ</t>
    </rPh>
    <rPh sb="4" eb="5">
      <t>ツカ</t>
    </rPh>
    <rPh sb="7" eb="9">
      <t>ビョウガ</t>
    </rPh>
    <phoneticPr fontId="2"/>
  </si>
  <si>
    <t>(4) T.INV関数を使って、グラフ左側からの合計面積=確率から、その境界値を計算します。</t>
    <rPh sb="9" eb="11">
      <t>カンスウ</t>
    </rPh>
    <rPh sb="12" eb="13">
      <t>ツカ</t>
    </rPh>
    <rPh sb="19" eb="21">
      <t>ヒダリガワ</t>
    </rPh>
    <rPh sb="24" eb="26">
      <t>ゴウケイ</t>
    </rPh>
    <rPh sb="26" eb="28">
      <t>メンセキ</t>
    </rPh>
    <rPh sb="29" eb="31">
      <t>カクリツ</t>
    </rPh>
    <rPh sb="36" eb="39">
      <t>キョウカイチ</t>
    </rPh>
    <rPh sb="40" eb="42">
      <t>ケイサン</t>
    </rPh>
    <phoneticPr fontId="2"/>
  </si>
  <si>
    <t>(4) 確率→境界値</t>
    <rPh sb="4" eb="6">
      <t>カクリツ</t>
    </rPh>
    <rPh sb="7" eb="10">
      <t>キョウカイチ</t>
    </rPh>
    <phoneticPr fontId="2"/>
  </si>
  <si>
    <t>(5) 境界値（t値）→確率（p値）</t>
    <rPh sb="4" eb="7">
      <t>キョウカイチ</t>
    </rPh>
    <rPh sb="9" eb="10">
      <t>チ</t>
    </rPh>
    <rPh sb="12" eb="14">
      <t>カクリツ</t>
    </rPh>
    <rPh sb="16" eb="17">
      <t>チ</t>
    </rPh>
    <phoneticPr fontId="2"/>
  </si>
  <si>
    <t>左側から</t>
    <rPh sb="0" eb="2">
      <t>ヒダリガワ</t>
    </rPh>
    <phoneticPr fontId="2"/>
  </si>
  <si>
    <t>右側から</t>
    <rPh sb="0" eb="2">
      <t>ミギガワ</t>
    </rPh>
    <phoneticPr fontId="2"/>
  </si>
  <si>
    <t>(5) T.DIST関数を使って、境界値(t値）から、確率（p値）を計算します。</t>
    <rPh sb="10" eb="12">
      <t>カンスウ</t>
    </rPh>
    <rPh sb="13" eb="14">
      <t>ツカ</t>
    </rPh>
    <rPh sb="17" eb="20">
      <t>キョウカイチ</t>
    </rPh>
    <rPh sb="22" eb="23">
      <t>チ</t>
    </rPh>
    <rPh sb="27" eb="29">
      <t>カクリツ</t>
    </rPh>
    <rPh sb="31" eb="32">
      <t>チ</t>
    </rPh>
    <rPh sb="34" eb="36">
      <t>ケイサン</t>
    </rPh>
    <phoneticPr fontId="2"/>
  </si>
  <si>
    <t>(1) 標本データ</t>
    <rPh sb="4" eb="6">
      <t>ヒョウホン</t>
    </rPh>
    <phoneticPr fontId="2"/>
  </si>
  <si>
    <t>(1) 評価する標本のデータを記入します。</t>
    <rPh sb="4" eb="6">
      <t>ヒョウカ</t>
    </rPh>
    <rPh sb="8" eb="10">
      <t>ヒョウホン</t>
    </rPh>
    <rPh sb="15" eb="17">
      <t>キニュウ</t>
    </rPh>
    <phoneticPr fontId="2"/>
  </si>
  <si>
    <t>t検定で、設定した母平均が妥当かどうかを検定してみましょう</t>
    <rPh sb="1" eb="3">
      <t>ケンテイ</t>
    </rPh>
    <rPh sb="5" eb="7">
      <t>セッテイ</t>
    </rPh>
    <rPh sb="9" eb="12">
      <t>ボヘイキン</t>
    </rPh>
    <rPh sb="13" eb="15">
      <t>ダトウ</t>
    </rPh>
    <rPh sb="20" eb="22">
      <t>ケンテイ</t>
    </rPh>
    <phoneticPr fontId="2"/>
  </si>
  <si>
    <t>(2) 検定する内容（母平均）を設定します。</t>
    <rPh sb="4" eb="6">
      <t>ケンテイ</t>
    </rPh>
    <rPh sb="8" eb="10">
      <t>ナイヨウ</t>
    </rPh>
    <rPh sb="11" eb="14">
      <t>ボヘイキン</t>
    </rPh>
    <rPh sb="16" eb="18">
      <t>セッテイ</t>
    </rPh>
    <phoneticPr fontId="2"/>
  </si>
  <si>
    <t>仮説を作ります。</t>
    <rPh sb="0" eb="1">
      <t>カセツ</t>
    </rPh>
    <rPh sb="2" eb="3">
      <t>ツク</t>
    </rPh>
    <phoneticPr fontId="2"/>
  </si>
  <si>
    <t>対立仮設：　この母集団の平均値は、(2)ではない</t>
    <rPh sb="0" eb="1">
      <t>タイリツ</t>
    </rPh>
    <rPh sb="1" eb="3">
      <t>カセツ</t>
    </rPh>
    <rPh sb="7" eb="10">
      <t>ボシュウダン</t>
    </rPh>
    <rPh sb="11" eb="14">
      <t>ヘイキンチ</t>
    </rPh>
    <phoneticPr fontId="2"/>
  </si>
  <si>
    <t>帰無仮説：　この母集団の平均値は、(2)である</t>
    <rPh sb="0" eb="3">
      <t>キムカセツ</t>
    </rPh>
    <rPh sb="8" eb="11">
      <t>ボシュウダン</t>
    </rPh>
    <rPh sb="11" eb="14">
      <t>ヘイキンチ</t>
    </rPh>
    <phoneticPr fontId="2"/>
  </si>
  <si>
    <t>(4) 各種統計量</t>
    <rPh sb="4" eb="6">
      <t>カクシュ</t>
    </rPh>
    <rPh sb="6" eb="9">
      <t>トウケイリョウ</t>
    </rPh>
    <phoneticPr fontId="2"/>
  </si>
  <si>
    <t>(5) t値</t>
    <rPh sb="5" eb="6">
      <t>チ</t>
    </rPh>
    <phoneticPr fontId="2"/>
  </si>
  <si>
    <t>(6) p値</t>
    <rPh sb="5" eb="6">
      <t>チ</t>
    </rPh>
    <phoneticPr fontId="2"/>
  </si>
  <si>
    <t>片側確率</t>
    <rPh sb="0" eb="1">
      <t>カタガワカクリツ</t>
    </rPh>
    <phoneticPr fontId="2"/>
  </si>
  <si>
    <t>片側確率の境界値</t>
    <rPh sb="0" eb="2">
      <t>カタガワ</t>
    </rPh>
    <rPh sb="2" eb="4">
      <t>カクリツ</t>
    </rPh>
    <rPh sb="5" eb="8">
      <t>キョウカイチ</t>
    </rPh>
    <phoneticPr fontId="2"/>
  </si>
  <si>
    <t>(7) 優位水準の境界値</t>
    <rPh sb="4" eb="6">
      <t>ユウイ</t>
    </rPh>
    <rPh sb="6" eb="8">
      <t>スイジュン</t>
    </rPh>
    <rPh sb="9" eb="12">
      <t>キョウカイチ</t>
    </rPh>
    <phoneticPr fontId="2"/>
  </si>
  <si>
    <t>(3) 優位水準を設定します。</t>
    <rPh sb="4" eb="6">
      <t>ユウイ</t>
    </rPh>
    <rPh sb="6" eb="8">
      <t>スイジュン</t>
    </rPh>
    <rPh sb="9" eb="11">
      <t>セッテイ</t>
    </rPh>
    <phoneticPr fontId="2"/>
  </si>
  <si>
    <t>(4) t値の計算に必要な統計量を計算します。</t>
    <rPh sb="5" eb="6">
      <t>チ</t>
    </rPh>
    <rPh sb="7" eb="9">
      <t>ケイサン</t>
    </rPh>
    <rPh sb="10" eb="12">
      <t>ヒツヨウ</t>
    </rPh>
    <rPh sb="13" eb="16">
      <t>トウケイリョウ</t>
    </rPh>
    <rPh sb="17" eb="19">
      <t>ケイサン</t>
    </rPh>
    <phoneticPr fontId="2"/>
  </si>
  <si>
    <t>(5) t値を計算します。</t>
    <rPh sb="5" eb="6">
      <t>チ</t>
    </rPh>
    <rPh sb="7" eb="9">
      <t>ケイサン</t>
    </rPh>
    <phoneticPr fontId="2"/>
  </si>
  <si>
    <t>(6) T.DIST関数を使って、t値（境界値）の確率（p値）を計算します。</t>
    <rPh sb="10" eb="12">
      <t>カンスウ</t>
    </rPh>
    <rPh sb="13" eb="14">
      <t>ツカ</t>
    </rPh>
    <rPh sb="18" eb="19">
      <t>チ</t>
    </rPh>
    <rPh sb="20" eb="23">
      <t>キョウカイチ</t>
    </rPh>
    <rPh sb="25" eb="27">
      <t>カクリツ</t>
    </rPh>
    <rPh sb="29" eb="30">
      <t>チ</t>
    </rPh>
    <rPh sb="32" eb="34">
      <t>ケイサン</t>
    </rPh>
    <phoneticPr fontId="2"/>
  </si>
  <si>
    <t>(7) 優位水準の片側確率とその境界値を計算します。</t>
    <rPh sb="4" eb="6">
      <t>ユウイ</t>
    </rPh>
    <rPh sb="6" eb="8">
      <t>スイジュン</t>
    </rPh>
    <rPh sb="9" eb="11">
      <t>カタガワ</t>
    </rPh>
    <rPh sb="11" eb="13">
      <t>カクリツ</t>
    </rPh>
    <rPh sb="16" eb="19">
      <t>キョウカイチ</t>
    </rPh>
    <rPh sb="20" eb="22">
      <t>ケイサン</t>
    </rPh>
    <phoneticPr fontId="2"/>
  </si>
  <si>
    <t>上記(5)t値や(6)p値を、(7)と比較して、結論づけをします。</t>
    <rPh sb="0" eb="1">
      <t>ジョウキ</t>
    </rPh>
    <rPh sb="6" eb="7">
      <t>チ</t>
    </rPh>
    <rPh sb="12" eb="13">
      <t>チ</t>
    </rPh>
    <rPh sb="19" eb="21">
      <t>ヒカク</t>
    </rPh>
    <phoneticPr fontId="2"/>
  </si>
  <si>
    <t>優位水準＊で、帰無仮説は＊＊されました。よってこの母集団の平均値は、＊＊＊です。</t>
    <rPh sb="0" eb="1">
      <t>ユウイ</t>
    </rPh>
    <rPh sb="1" eb="3">
      <t>スイジュン</t>
    </rPh>
    <rPh sb="7" eb="11">
      <t>キムカセツ</t>
    </rPh>
    <rPh sb="25" eb="28">
      <t>ボシュウダン</t>
    </rPh>
    <rPh sb="29" eb="32">
      <t>ヘイキンチ</t>
    </rPh>
    <phoneticPr fontId="2"/>
  </si>
  <si>
    <t>(2) 母平均（検定の内容）</t>
    <rPh sb="4" eb="7">
      <t>ボヘイキン</t>
    </rPh>
    <rPh sb="8" eb="10">
      <t>ケンテイ</t>
    </rPh>
    <rPh sb="11" eb="13">
      <t>ナイヨウ</t>
    </rPh>
    <phoneticPr fontId="2"/>
  </si>
  <si>
    <t>(3) 優位水準の設定</t>
    <rPh sb="4" eb="6">
      <t>ユウイ</t>
    </rPh>
    <rPh sb="6" eb="8">
      <t>スイジュン</t>
    </rPh>
    <rPh sb="9" eb="11">
      <t>セッテイ</t>
    </rPh>
    <phoneticPr fontId="2"/>
  </si>
  <si>
    <t>例題6で、以下の数値を任意に変更し、どのような場合に帰無仮説が支持されるかを見てみましょう。</t>
    <rPh sb="0" eb="2">
      <t>レイダイ</t>
    </rPh>
    <rPh sb="5" eb="7">
      <t>イカ</t>
    </rPh>
    <rPh sb="8" eb="10">
      <t>スウチ</t>
    </rPh>
    <rPh sb="11" eb="13">
      <t>ニンイ</t>
    </rPh>
    <rPh sb="14" eb="16">
      <t>ヘンコウ</t>
    </rPh>
    <rPh sb="23" eb="25">
      <t>バアイ</t>
    </rPh>
    <rPh sb="26" eb="30">
      <t>キムカセツ</t>
    </rPh>
    <rPh sb="31" eb="33">
      <t>シジ</t>
    </rPh>
    <rPh sb="38" eb="39">
      <t>ミ</t>
    </rPh>
    <phoneticPr fontId="2"/>
  </si>
  <si>
    <t>標本のデータや個数</t>
    <rPh sb="0" eb="2">
      <t>ヒョウホン</t>
    </rPh>
    <rPh sb="7" eb="9">
      <t>コスウ</t>
    </rPh>
    <phoneticPr fontId="2"/>
  </si>
  <si>
    <t>検定対象とした母平均の値や、優位水準</t>
    <rPh sb="0" eb="2">
      <t>ケンテイ</t>
    </rPh>
    <rPh sb="2" eb="4">
      <t>タイショウ</t>
    </rPh>
    <rPh sb="7" eb="10">
      <t>ボヘイキン</t>
    </rPh>
    <rPh sb="11" eb="12">
      <t>アタイ</t>
    </rPh>
    <rPh sb="14" eb="16">
      <t>ユウイ</t>
    </rPh>
    <rPh sb="16" eb="18">
      <t>スイジュン</t>
    </rPh>
    <phoneticPr fontId="2"/>
  </si>
  <si>
    <t>規格通りに製造されているかどうか、定期的に無作為抽出をして確認しています。</t>
    <rPh sb="0" eb="2">
      <t>キカク</t>
    </rPh>
    <rPh sb="2" eb="3">
      <t>ドオ</t>
    </rPh>
    <rPh sb="5" eb="7">
      <t>セイゾウ</t>
    </rPh>
    <rPh sb="17" eb="20">
      <t>テイキテキ</t>
    </rPh>
    <rPh sb="21" eb="24">
      <t>ムサクイ</t>
    </rPh>
    <rPh sb="24" eb="26">
      <t>チュウシュツ</t>
    </rPh>
    <rPh sb="29" eb="31">
      <t>カクニン</t>
    </rPh>
    <phoneticPr fontId="2"/>
  </si>
  <si>
    <t>あるときの標本データは以下でした。</t>
    <rPh sb="5" eb="7">
      <t>ヒョウホン</t>
    </rPh>
    <rPh sb="11" eb="13">
      <t>イカ</t>
    </rPh>
    <phoneticPr fontId="2"/>
  </si>
  <si>
    <t>このラインで製造される釘の重さは、2.270 gです。</t>
    <rPh sb="6" eb="8">
      <t>セイゾウ</t>
    </rPh>
    <rPh sb="11" eb="12">
      <t>クギ</t>
    </rPh>
    <rPh sb="13" eb="14">
      <t>オモ</t>
    </rPh>
    <phoneticPr fontId="2"/>
  </si>
  <si>
    <t>帰無仮説：</t>
    <rPh sb="0" eb="4">
      <t>キムカセツ</t>
    </rPh>
    <phoneticPr fontId="2"/>
  </si>
  <si>
    <t>対立仮設：</t>
    <rPh sb="0" eb="2">
      <t>タイリツ</t>
    </rPh>
    <rPh sb="2" eb="4">
      <t>カセツ</t>
    </rPh>
    <phoneticPr fontId="2"/>
  </si>
  <si>
    <t>製造されている釘の重さの平均値は2.270 gである</t>
    <rPh sb="0" eb="2">
      <t>セイゾウ</t>
    </rPh>
    <rPh sb="7" eb="8">
      <t>クギ</t>
    </rPh>
    <rPh sb="9" eb="10">
      <t>オモ</t>
    </rPh>
    <rPh sb="12" eb="15">
      <t>ヘイキンチ</t>
    </rPh>
    <phoneticPr fontId="2"/>
  </si>
  <si>
    <t>製造されている釘の重さの平均値は2.270 gではない</t>
    <rPh sb="0" eb="2">
      <t>セイゾウ</t>
    </rPh>
    <rPh sb="7" eb="8">
      <t>クギ</t>
    </rPh>
    <rPh sb="9" eb="10">
      <t>オモ</t>
    </rPh>
    <rPh sb="12" eb="15">
      <t>ヘイキンチ</t>
    </rPh>
    <phoneticPr fontId="2"/>
  </si>
  <si>
    <t>優位水準：</t>
    <rPh sb="0" eb="2">
      <t>ユウイ</t>
    </rPh>
    <rPh sb="2" eb="4">
      <t>スイジュン</t>
    </rPh>
    <phoneticPr fontId="2"/>
  </si>
  <si>
    <t>t値：</t>
    <rPh sb="1" eb="2">
      <t>チ</t>
    </rPh>
    <phoneticPr fontId="2"/>
  </si>
  <si>
    <t>p値：</t>
    <rPh sb="1" eb="2">
      <t>チ</t>
    </rPh>
    <phoneticPr fontId="2"/>
  </si>
  <si>
    <t>正しく製造されているかどうかを、優位水準0.01で検定してください。</t>
    <rPh sb="0" eb="1">
      <t>タダ</t>
    </rPh>
    <rPh sb="3" eb="5">
      <t>セイゾウ</t>
    </rPh>
    <rPh sb="16" eb="18">
      <t>ユウイ</t>
    </rPh>
    <rPh sb="18" eb="20">
      <t>スイジュン</t>
    </rPh>
    <rPh sb="25" eb="27">
      <t>ケンテイ</t>
    </rPh>
    <phoneticPr fontId="2"/>
  </si>
  <si>
    <t>優位水準の片側境界値：</t>
    <rPh sb="0" eb="2">
      <t>ユウイ</t>
    </rPh>
    <rPh sb="2" eb="4">
      <t>スイジュン</t>
    </rPh>
    <rPh sb="5" eb="7">
      <t>カタガワ</t>
    </rPh>
    <rPh sb="7" eb="10">
      <t>キョウカイチ</t>
    </rPh>
    <phoneticPr fontId="2"/>
  </si>
  <si>
    <t>結論：</t>
    <rPh sb="0" eb="2">
      <t>ケツロン</t>
    </rPh>
    <phoneticPr fontId="2"/>
  </si>
  <si>
    <t>製造されている釘の重さの平均値は2.270ではないとは言えない。</t>
    <rPh sb="0" eb="2">
      <t>セイゾウ</t>
    </rPh>
    <rPh sb="7" eb="8">
      <t>クギ</t>
    </rPh>
    <rPh sb="9" eb="10">
      <t>オモ</t>
    </rPh>
    <rPh sb="12" eb="14">
      <t>ヘイキン</t>
    </rPh>
    <rPh sb="14" eb="15">
      <t>チ</t>
    </rPh>
    <rPh sb="27" eb="28">
      <t>イ</t>
    </rPh>
    <phoneticPr fontId="2"/>
  </si>
  <si>
    <t>優位水準0.01で、帰無仮説は棄却されませんでした。したがって、</t>
    <rPh sb="0" eb="2">
      <t>ユウイ</t>
    </rPh>
    <rPh sb="2" eb="4">
      <t>スイジュン</t>
    </rPh>
    <rPh sb="10" eb="14">
      <t>キムカセツ</t>
    </rPh>
    <rPh sb="15" eb="17">
      <t>キキャク</t>
    </rPh>
    <phoneticPr fontId="2"/>
  </si>
  <si>
    <t>このことから、このラインでは、大きな異常がなく、</t>
    <rPh sb="15" eb="16">
      <t>オオ</t>
    </rPh>
    <rPh sb="18" eb="20">
      <t>イジョウ</t>
    </rPh>
    <phoneticPr fontId="2"/>
  </si>
  <si>
    <t>釘の製造がおこなわれているといえそうです。</t>
    <rPh sb="0" eb="1">
      <t>クギ</t>
    </rPh>
    <rPh sb="2" eb="4">
      <t>セイゾウ</t>
    </rPh>
    <phoneticPr fontId="2"/>
  </si>
  <si>
    <t>ボランティアに健康食品一定期間を食べてもらい、その前後で体重を測定してもらいました。</t>
    <rPh sb="7" eb="9">
      <t>ケンコウ</t>
    </rPh>
    <rPh sb="9" eb="11">
      <t>ショクヒン</t>
    </rPh>
    <rPh sb="11" eb="13">
      <t>イッテイ</t>
    </rPh>
    <rPh sb="13" eb="15">
      <t>キカン</t>
    </rPh>
    <rPh sb="16" eb="17">
      <t>タ</t>
    </rPh>
    <rPh sb="25" eb="27">
      <t>ゼンゴ</t>
    </rPh>
    <rPh sb="28" eb="30">
      <t>タイジュウ</t>
    </rPh>
    <rPh sb="31" eb="33">
      <t>ソクテイ</t>
    </rPh>
    <phoneticPr fontId="2"/>
  </si>
  <si>
    <t>健康食品が体重に及ぼしているかどうか、</t>
    <phoneticPr fontId="2"/>
  </si>
  <si>
    <t>優位水準0.05で検定してください。</t>
    <rPh sb="0" eb="2">
      <t>ユウイ</t>
    </rPh>
    <rPh sb="2" eb="4">
      <t>スイジュン</t>
    </rPh>
    <rPh sb="9" eb="11">
      <t>ケンテイ</t>
    </rPh>
    <phoneticPr fontId="2"/>
  </si>
  <si>
    <t>ボランティア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</si>
  <si>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</si>
  <si>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</si>
  <si>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</si>
  <si>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</si>
  <si>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</si>
  <si>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</si>
  <si>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</si>
  <si>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</si>
  <si>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摂取後</t>
    <rPh sb="0" eb="2">
      <t>セッシュ</t>
    </rPh>
    <rPh sb="2" eb="3">
      <t>ゴ</t>
    </rPh>
    <phoneticPr fontId="2"/>
  </si>
  <si>
    <t>摂取前</t>
    <rPh sb="0" eb="2">
      <t>セッシュ</t>
    </rPh>
    <rPh sb="2" eb="3">
      <t>マエ</t>
    </rPh>
    <phoneticPr fontId="2"/>
  </si>
  <si>
    <t>体重変化</t>
    <rPh sb="0" eb="2">
      <t>タイジュウ</t>
    </rPh>
    <rPh sb="2" eb="4">
      <t>ヘンカ</t>
    </rPh>
    <phoneticPr fontId="2"/>
  </si>
  <si>
    <t>この健康食品の摂取は体重に影響を与えていない</t>
    <rPh sb="2" eb="4">
      <t>ケンコウ</t>
    </rPh>
    <rPh sb="4" eb="6">
      <t>ショクヒン</t>
    </rPh>
    <rPh sb="7" eb="9">
      <t>セッシュ</t>
    </rPh>
    <rPh sb="10" eb="12">
      <t>タイジュウ</t>
    </rPh>
    <rPh sb="13" eb="15">
      <t>エイキョウ</t>
    </rPh>
    <rPh sb="16" eb="17">
      <t>アタ</t>
    </rPh>
    <phoneticPr fontId="2"/>
  </si>
  <si>
    <t>この健康食品の摂取は体重に影響を与えている</t>
    <rPh sb="2" eb="4">
      <t>ケンコウ</t>
    </rPh>
    <rPh sb="4" eb="6">
      <t>ショクヒン</t>
    </rPh>
    <rPh sb="7" eb="9">
      <t>セッシュ</t>
    </rPh>
    <rPh sb="10" eb="12">
      <t>タイジュウ</t>
    </rPh>
    <rPh sb="13" eb="15">
      <t>エイキョウ</t>
    </rPh>
    <rPh sb="16" eb="17">
      <t>アタ</t>
    </rPh>
    <phoneticPr fontId="2"/>
  </si>
  <si>
    <t>優位水準0.05で、帰無仮説は棄却されました。したがって、</t>
    <rPh sb="0" eb="2">
      <t>ユウイ</t>
    </rPh>
    <rPh sb="2" eb="4">
      <t>スイジュン</t>
    </rPh>
    <rPh sb="10" eb="14">
      <t>キムカセツ</t>
    </rPh>
    <rPh sb="15" eb="17">
      <t>キキャク</t>
    </rPh>
    <phoneticPr fontId="2"/>
  </si>
  <si>
    <t>この健康食品の摂取は、体重に影響を与えているといえます。</t>
    <rPh sb="2" eb="4">
      <t>ケンコウ</t>
    </rPh>
    <rPh sb="4" eb="6">
      <t>ショクヒン</t>
    </rPh>
    <rPh sb="7" eb="9">
      <t>セッシュ</t>
    </rPh>
    <rPh sb="11" eb="13">
      <t>タイジュウ</t>
    </rPh>
    <rPh sb="14" eb="16">
      <t>エイキョウ</t>
    </rPh>
    <rPh sb="17" eb="18">
      <t>アタ</t>
    </rPh>
    <phoneticPr fontId="2"/>
  </si>
  <si>
    <t>１）釘の製造</t>
    <rPh sb="2" eb="3">
      <t>クギ</t>
    </rPh>
    <rPh sb="4" eb="6">
      <t>セイゾウ</t>
    </rPh>
    <phoneticPr fontId="2"/>
  </si>
  <si>
    <t>２）健康食品の摂取</t>
    <rPh sb="2" eb="4">
      <t>ケンコウ</t>
    </rPh>
    <rPh sb="4" eb="6">
      <t>ショクヒン</t>
    </rPh>
    <rPh sb="7" eb="9">
      <t>セッシュ</t>
    </rPh>
    <phoneticPr fontId="2"/>
  </si>
  <si>
    <t>ヒント：対応のある2群のt検定は、差分をとり、平均が0であるかを仮定することで、</t>
    <rPh sb="4" eb="6">
      <t>タイオウ</t>
    </rPh>
    <rPh sb="10" eb="11">
      <t>グン</t>
    </rPh>
    <rPh sb="13" eb="15">
      <t>ケンテイ</t>
    </rPh>
    <rPh sb="17" eb="19">
      <t>サブン</t>
    </rPh>
    <rPh sb="23" eb="25">
      <t>ヘイキン</t>
    </rPh>
    <rPh sb="32" eb="34">
      <t>カテイ</t>
    </rPh>
    <phoneticPr fontId="2"/>
  </si>
  <si>
    <t>1群のt検定として扱えます。</t>
    <rPh sb="1" eb="2">
      <t>グン</t>
    </rPh>
    <rPh sb="4" eb="6">
      <t>ケンテイ</t>
    </rPh>
    <rPh sb="9" eb="10">
      <t>アツカ</t>
    </rPh>
    <phoneticPr fontId="2"/>
  </si>
  <si>
    <t>t検定を使って、以下2つの課題を検定してください。</t>
    <rPh sb="1" eb="3">
      <t>ケンテイ</t>
    </rPh>
    <rPh sb="4" eb="5">
      <t>ツカ</t>
    </rPh>
    <rPh sb="8" eb="10">
      <t>イカ</t>
    </rPh>
    <rPh sb="13" eb="15">
      <t>カダイ</t>
    </rPh>
    <rPh sb="16" eb="18">
      <t>ケンテイ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</si>
</sst>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176" fontId="0" fillId="2" borderId="0" xfId="1" applyNumberFormat="1" applyFont="1" applyFill="1">
      <alignment vertical="center"/>
    </xf>
    <xf numFmtId="0" fontId="0" fillId="2" borderId="0" xfId="1" applyNumberFormat="1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'４）描画例'!$B$14:$B$114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'４）描画例'!$C$14:$C$114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6-42BC-8876-0B9C2D8CC5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'４）描画例'!$B$14:$B$114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'４）描画例'!$D$14:$D$114</c:f>
              <c:numCache>
                <c:formatCode>0.0%</c:formatCode>
                <c:ptCount val="101"/>
                <c:pt idx="0">
                  <c:v>2.8665157187919333E-7</c:v>
                </c:pt>
                <c:pt idx="1">
                  <c:v>4.7918327659031834E-7</c:v>
                </c:pt>
                <c:pt idx="2">
                  <c:v>7.933281519755948E-7</c:v>
                </c:pt>
                <c:pt idx="3">
                  <c:v>1.3008074539172773E-6</c:v>
                </c:pt>
                <c:pt idx="4">
                  <c:v>2.1124547025028533E-6</c:v>
                </c:pt>
                <c:pt idx="5">
                  <c:v>3.3976731247300535E-6</c:v>
                </c:pt>
                <c:pt idx="6">
                  <c:v>5.4125439077038416E-6</c:v>
                </c:pt>
                <c:pt idx="7">
                  <c:v>8.5399054709917942E-6</c:v>
                </c:pt>
                <c:pt idx="8">
                  <c:v>1.3345749015906309E-5</c:v>
                </c:pt>
                <c:pt idx="9">
                  <c:v>2.0657506912546714E-5</c:v>
                </c:pt>
                <c:pt idx="10">
                  <c:v>3.1671241833119857E-5</c:v>
                </c:pt>
                <c:pt idx="11">
                  <c:v>4.8096344017602614E-5</c:v>
                </c:pt>
                <c:pt idx="12">
                  <c:v>7.234804392511999E-5</c:v>
                </c:pt>
                <c:pt idx="13">
                  <c:v>1.0779973347738824E-4</c:v>
                </c:pt>
                <c:pt idx="14">
                  <c:v>1.5910859015753364E-4</c:v>
                </c:pt>
                <c:pt idx="15">
                  <c:v>2.3262907903551577E-4</c:v>
                </c:pt>
                <c:pt idx="16">
                  <c:v>3.3692926567686834E-4</c:v>
                </c:pt>
                <c:pt idx="17">
                  <c:v>4.834241423837595E-4</c:v>
                </c:pt>
                <c:pt idx="18">
                  <c:v>6.8713793791582453E-4</c:v>
                </c:pt>
                <c:pt idx="19">
                  <c:v>9.6760321321832314E-4</c:v>
                </c:pt>
                <c:pt idx="20">
                  <c:v>1.3498980316300484E-3</c:v>
                </c:pt>
                <c:pt idx="21">
                  <c:v>1.865813300383974E-3</c:v>
                </c:pt>
                <c:pt idx="22">
                  <c:v>2.5551303304278523E-3</c:v>
                </c:pt>
                <c:pt idx="23">
                  <c:v>3.4669738030405624E-3</c:v>
                </c:pt>
                <c:pt idx="24">
                  <c:v>4.6611880237186157E-3</c:v>
                </c:pt>
                <c:pt idx="25">
                  <c:v>6.2096653257759519E-3</c:v>
                </c:pt>
                <c:pt idx="26">
                  <c:v>8.1975359245958987E-3</c:v>
                </c:pt>
                <c:pt idx="27">
                  <c:v>1.0724110021675514E-2</c:v>
                </c:pt>
                <c:pt idx="28">
                  <c:v>1.3903447513498252E-2</c:v>
                </c:pt>
                <c:pt idx="29">
                  <c:v>1.7864420562816112E-2</c:v>
                </c:pt>
                <c:pt idx="30">
                  <c:v>2.2750131948178647E-2</c:v>
                </c:pt>
                <c:pt idx="31">
                  <c:v>2.8716559816001137E-2</c:v>
                </c:pt>
                <c:pt idx="32">
                  <c:v>3.5930319112924998E-2</c:v>
                </c:pt>
                <c:pt idx="33">
                  <c:v>4.4565462758542097E-2</c:v>
                </c:pt>
                <c:pt idx="34">
                  <c:v>5.479929169955685E-2</c:v>
                </c:pt>
                <c:pt idx="35">
                  <c:v>6.6807201268856753E-2</c:v>
                </c:pt>
                <c:pt idx="36">
                  <c:v>8.0756659233769554E-2</c:v>
                </c:pt>
                <c:pt idx="37">
                  <c:v>9.6800484585608582E-2</c:v>
                </c:pt>
                <c:pt idx="38">
                  <c:v>0.11506967022170632</c:v>
                </c:pt>
                <c:pt idx="39">
                  <c:v>0.13566606094638042</c:v>
                </c:pt>
                <c:pt idx="40">
                  <c:v>0.15865525393145458</c:v>
                </c:pt>
                <c:pt idx="41">
                  <c:v>0.18406012534675684</c:v>
                </c:pt>
                <c:pt idx="42">
                  <c:v>0.21185539858339378</c:v>
                </c:pt>
                <c:pt idx="43">
                  <c:v>0.24196365222306665</c:v>
                </c:pt>
                <c:pt idx="44">
                  <c:v>0.27425311775006689</c:v>
                </c:pt>
                <c:pt idx="45">
                  <c:v>0.30853753872597978</c:v>
                </c:pt>
                <c:pt idx="46">
                  <c:v>0.34457825838966843</c:v>
                </c:pt>
                <c:pt idx="47">
                  <c:v>0.38208857781103972</c:v>
                </c:pt>
                <c:pt idx="48">
                  <c:v>0.42074029056088913</c:v>
                </c:pt>
                <c:pt idx="49">
                  <c:v>0.46017216272296307</c:v>
                </c:pt>
                <c:pt idx="50">
                  <c:v>0.49999999999999184</c:v>
                </c:pt>
                <c:pt idx="51">
                  <c:v>0.53982783727702111</c:v>
                </c:pt>
                <c:pt idx="52">
                  <c:v>0.57925970943909522</c:v>
                </c:pt>
                <c:pt idx="53">
                  <c:v>0.61791142218894501</c:v>
                </c:pt>
                <c:pt idx="54">
                  <c:v>0.65542174161031674</c:v>
                </c:pt>
                <c:pt idx="55">
                  <c:v>0.69146246127400612</c:v>
                </c:pt>
                <c:pt idx="56">
                  <c:v>0.72574688224991979</c:v>
                </c:pt>
                <c:pt idx="57">
                  <c:v>0.75803634777692075</c:v>
                </c:pt>
                <c:pt idx="58">
                  <c:v>0.78814460141659759</c:v>
                </c:pt>
                <c:pt idx="59">
                  <c:v>0.81593987465323525</c:v>
                </c:pt>
                <c:pt idx="60">
                  <c:v>0.84134474606853815</c:v>
                </c:pt>
                <c:pt idx="61">
                  <c:v>0.864333939053613</c:v>
                </c:pt>
                <c:pt idx="62">
                  <c:v>0.88493032977828789</c:v>
                </c:pt>
                <c:pt idx="63">
                  <c:v>0.90319951541438626</c:v>
                </c:pt>
                <c:pt idx="64">
                  <c:v>0.91924334076622594</c:v>
                </c:pt>
                <c:pt idx="65">
                  <c:v>0.93319279873113936</c:v>
                </c:pt>
                <c:pt idx="66">
                  <c:v>0.94520070830043978</c:v>
                </c:pt>
                <c:pt idx="67">
                  <c:v>0.95543453724145511</c:v>
                </c:pt>
                <c:pt idx="68">
                  <c:v>0.96406968088707268</c:v>
                </c:pt>
                <c:pt idx="69">
                  <c:v>0.97128344018399693</c:v>
                </c:pt>
                <c:pt idx="70">
                  <c:v>0.97724986805181968</c:v>
                </c:pt>
                <c:pt idx="71">
                  <c:v>0.9821355794371821</c:v>
                </c:pt>
                <c:pt idx="72">
                  <c:v>0.9860965524865003</c:v>
                </c:pt>
                <c:pt idx="73">
                  <c:v>0.98927588997832339</c:v>
                </c:pt>
                <c:pt idx="74">
                  <c:v>0.99180246407540318</c:v>
                </c:pt>
                <c:pt idx="75">
                  <c:v>0.99379033467422329</c:v>
                </c:pt>
                <c:pt idx="76">
                  <c:v>0.99533881197628082</c:v>
                </c:pt>
                <c:pt idx="77">
                  <c:v>0.99653302619695905</c:v>
                </c:pt>
                <c:pt idx="78">
                  <c:v>0.9974448696695718</c:v>
                </c:pt>
                <c:pt idx="79">
                  <c:v>0.99813418669961573</c:v>
                </c:pt>
                <c:pt idx="80">
                  <c:v>0.99865010196836979</c:v>
                </c:pt>
                <c:pt idx="81">
                  <c:v>0.99903239678678157</c:v>
                </c:pt>
                <c:pt idx="82">
                  <c:v>0.99931286206208403</c:v>
                </c:pt>
                <c:pt idx="83">
                  <c:v>0.99951657585761622</c:v>
                </c:pt>
                <c:pt idx="84">
                  <c:v>0.99966307073432303</c:v>
                </c:pt>
                <c:pt idx="85">
                  <c:v>0.99976737092096446</c:v>
                </c:pt>
                <c:pt idx="86">
                  <c:v>0.99984089140984245</c:v>
                </c:pt>
                <c:pt idx="87">
                  <c:v>0.99989220026652259</c:v>
                </c:pt>
                <c:pt idx="88">
                  <c:v>0.99992765195607491</c:v>
                </c:pt>
                <c:pt idx="89">
                  <c:v>0.99995190365598241</c:v>
                </c:pt>
                <c:pt idx="90">
                  <c:v>0.99996832875816688</c:v>
                </c:pt>
                <c:pt idx="91">
                  <c:v>0.9999793424930874</c:v>
                </c:pt>
                <c:pt idx="92">
                  <c:v>0.9999866542509841</c:v>
                </c:pt>
                <c:pt idx="93">
                  <c:v>0.99999146009452899</c:v>
                </c:pt>
                <c:pt idx="94">
                  <c:v>0.99999458745609227</c:v>
                </c:pt>
                <c:pt idx="95">
                  <c:v>0.99999660232687526</c:v>
                </c:pt>
                <c:pt idx="96">
                  <c:v>0.9999978875452975</c:v>
                </c:pt>
                <c:pt idx="97">
                  <c:v>0.99999869919254614</c:v>
                </c:pt>
                <c:pt idx="98">
                  <c:v>0.99999920667184805</c:v>
                </c:pt>
                <c:pt idx="99">
                  <c:v>0.99999952081672339</c:v>
                </c:pt>
                <c:pt idx="1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6-42BC-8876-0B9C2D8C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65392"/>
        <c:axId val="870662152"/>
      </c:scatterChart>
      <c:valAx>
        <c:axId val="8706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662152"/>
        <c:crosses val="autoZero"/>
        <c:crossBetween val="midCat"/>
      </c:valAx>
      <c:valAx>
        <c:axId val="8706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066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'５）描画例'!$C$13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'５）描画例'!$B$14:$B$114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'５）描画例'!$C$14:$C$114</c:f>
              <c:numCache>
                <c:formatCode>General</c:formatCode>
                <c:ptCount val="101"/>
                <c:pt idx="0">
                  <c:v>1.2242687930145794E-2</c:v>
                </c:pt>
                <c:pt idx="1">
                  <c:v>1.2727304525541407E-2</c:v>
                </c:pt>
                <c:pt idx="2">
                  <c:v>1.3240843851239215E-2</c:v>
                </c:pt>
                <c:pt idx="3">
                  <c:v>1.3785616551918173E-2</c:v>
                </c:pt>
                <c:pt idx="4">
                  <c:v>1.4364164538979726E-2</c:v>
                </c:pt>
                <c:pt idx="5">
                  <c:v>1.4979288761590149E-2</c:v>
                </c:pt>
                <c:pt idx="6">
                  <c:v>1.5634080853820759E-2</c:v>
                </c:pt>
                <c:pt idx="7">
                  <c:v>1.6331959270589568E-2</c:v>
                </c:pt>
                <c:pt idx="8">
                  <c:v>1.7076710632177611E-2</c:v>
                </c:pt>
                <c:pt idx="9">
                  <c:v>1.7872537124300432E-2</c:v>
                </c:pt>
                <c:pt idx="10">
                  <c:v>1.8724110951987685E-2</c:v>
                </c:pt>
                <c:pt idx="11">
                  <c:v>1.9636637025526874E-2</c:v>
                </c:pt>
                <c:pt idx="12">
                  <c:v>2.0615925270970902E-2</c:v>
                </c:pt>
                <c:pt idx="13">
                  <c:v>2.1668474212647424E-2</c:v>
                </c:pt>
                <c:pt idx="14">
                  <c:v>2.2801567778208503E-2</c:v>
                </c:pt>
                <c:pt idx="15">
                  <c:v>2.4023387636512378E-2</c:v>
                </c:pt>
                <c:pt idx="16">
                  <c:v>2.53431438044418E-2</c:v>
                </c:pt>
                <c:pt idx="17">
                  <c:v>2.6771226760621439E-2</c:v>
                </c:pt>
                <c:pt idx="18">
                  <c:v>2.8319384891796164E-2</c:v>
                </c:pt>
                <c:pt idx="19">
                  <c:v>3.0000931779810443E-2</c:v>
                </c:pt>
                <c:pt idx="20">
                  <c:v>3.183098861837888E-2</c:v>
                </c:pt>
                <c:pt idx="21">
                  <c:v>3.3826767926013676E-2</c:v>
                </c:pt>
                <c:pt idx="22">
                  <c:v>3.6007905676899168E-2</c:v>
                </c:pt>
                <c:pt idx="23">
                  <c:v>3.8396849961856293E-2</c:v>
                </c:pt>
                <c:pt idx="24">
                  <c:v>4.1019315229869666E-2</c:v>
                </c:pt>
                <c:pt idx="25">
                  <c:v>4.3904811887419092E-2</c:v>
                </c:pt>
                <c:pt idx="26">
                  <c:v>4.7087261269791181E-2</c:v>
                </c:pt>
                <c:pt idx="27">
                  <c:v>5.0605705275642024E-2</c:v>
                </c:pt>
                <c:pt idx="28">
                  <c:v>5.4505117497224025E-2</c:v>
                </c:pt>
                <c:pt idx="29">
                  <c:v>5.8837317224360121E-2</c:v>
                </c:pt>
                <c:pt idx="30">
                  <c:v>6.3661977236757622E-2</c:v>
                </c:pt>
                <c:pt idx="31">
                  <c:v>6.9047697653750129E-2</c:v>
                </c:pt>
                <c:pt idx="32">
                  <c:v>7.5073086364100941E-2</c:v>
                </c:pt>
                <c:pt idx="33">
                  <c:v>8.1827734237477606E-2</c:v>
                </c:pt>
                <c:pt idx="34">
                  <c:v>8.9412889377468482E-2</c:v>
                </c:pt>
                <c:pt idx="35">
                  <c:v>9.7941503441165451E-2</c:v>
                </c:pt>
                <c:pt idx="36">
                  <c:v>0.1075371237107391</c:v>
                </c:pt>
                <c:pt idx="37">
                  <c:v>0.11833081270772773</c:v>
                </c:pt>
                <c:pt idx="38">
                  <c:v>0.13045487138679818</c:v>
                </c:pt>
                <c:pt idx="39">
                  <c:v>0.14403162270759615</c:v>
                </c:pt>
                <c:pt idx="40">
                  <c:v>0.15915494309189374</c:v>
                </c:pt>
                <c:pt idx="41">
                  <c:v>0.17586181557115332</c:v>
                </c:pt>
                <c:pt idx="42">
                  <c:v>0.19409139401450459</c:v>
                </c:pt>
                <c:pt idx="43">
                  <c:v>0.21363079609649976</c:v>
                </c:pt>
                <c:pt idx="44">
                  <c:v>0.23405138689984198</c:v>
                </c:pt>
                <c:pt idx="45">
                  <c:v>0.25464790894702849</c:v>
                </c:pt>
                <c:pt idx="46">
                  <c:v>0.27440507429636746</c:v>
                </c:pt>
                <c:pt idx="47">
                  <c:v>0.2920274185172359</c:v>
                </c:pt>
                <c:pt idx="48">
                  <c:v>0.30606719825364254</c:v>
                </c:pt>
                <c:pt idx="49">
                  <c:v>0.31515830315226673</c:v>
                </c:pt>
                <c:pt idx="50">
                  <c:v>0.31830988618379069</c:v>
                </c:pt>
                <c:pt idx="51">
                  <c:v>0.31515830315226928</c:v>
                </c:pt>
                <c:pt idx="52">
                  <c:v>0.30606719825364725</c:v>
                </c:pt>
                <c:pt idx="53">
                  <c:v>0.29202741851724234</c:v>
                </c:pt>
                <c:pt idx="54">
                  <c:v>0.27440507429637506</c:v>
                </c:pt>
                <c:pt idx="55">
                  <c:v>0.25464790894703659</c:v>
                </c:pt>
                <c:pt idx="56">
                  <c:v>0.23405138689985025</c:v>
                </c:pt>
                <c:pt idx="57">
                  <c:v>0.21363079609650781</c:v>
                </c:pt>
                <c:pt idx="58">
                  <c:v>0.19409139401451031</c:v>
                </c:pt>
                <c:pt idx="59">
                  <c:v>0.17586181557115857</c:v>
                </c:pt>
                <c:pt idx="60">
                  <c:v>0.15915494309189851</c:v>
                </c:pt>
                <c:pt idx="61">
                  <c:v>0.14403162270760045</c:v>
                </c:pt>
                <c:pt idx="62">
                  <c:v>0.13045487138680203</c:v>
                </c:pt>
                <c:pt idx="63">
                  <c:v>0.11833081270773116</c:v>
                </c:pt>
                <c:pt idx="64">
                  <c:v>0.10753712371074212</c:v>
                </c:pt>
                <c:pt idx="65">
                  <c:v>9.7941503441168185E-2</c:v>
                </c:pt>
                <c:pt idx="66">
                  <c:v>8.9412889377470897E-2</c:v>
                </c:pt>
                <c:pt idx="67">
                  <c:v>8.1827734237479757E-2</c:v>
                </c:pt>
                <c:pt idx="68">
                  <c:v>7.5073086364102842E-2</c:v>
                </c:pt>
                <c:pt idx="69">
                  <c:v>6.9047697653751822E-2</c:v>
                </c:pt>
                <c:pt idx="70">
                  <c:v>6.3661977236759149E-2</c:v>
                </c:pt>
                <c:pt idx="71">
                  <c:v>5.8837317224361953E-2</c:v>
                </c:pt>
                <c:pt idx="72">
                  <c:v>5.4505117497225669E-2</c:v>
                </c:pt>
                <c:pt idx="73">
                  <c:v>5.0605705275643509E-2</c:v>
                </c:pt>
                <c:pt idx="74">
                  <c:v>4.708726126979252E-2</c:v>
                </c:pt>
                <c:pt idx="75">
                  <c:v>4.390481188742032E-2</c:v>
                </c:pt>
                <c:pt idx="76">
                  <c:v>4.1019315229870762E-2</c:v>
                </c:pt>
                <c:pt idx="77">
                  <c:v>3.8396849961857292E-2</c:v>
                </c:pt>
                <c:pt idx="78">
                  <c:v>3.6007905676900084E-2</c:v>
                </c:pt>
                <c:pt idx="79">
                  <c:v>3.3826767926014509E-2</c:v>
                </c:pt>
                <c:pt idx="80">
                  <c:v>3.1830988618379644E-2</c:v>
                </c:pt>
                <c:pt idx="81">
                  <c:v>3.0000931779811148E-2</c:v>
                </c:pt>
                <c:pt idx="82">
                  <c:v>2.831938489179681E-2</c:v>
                </c:pt>
                <c:pt idx="83">
                  <c:v>2.6771226760622033E-2</c:v>
                </c:pt>
                <c:pt idx="84">
                  <c:v>2.5343143804442345E-2</c:v>
                </c:pt>
                <c:pt idx="85">
                  <c:v>2.4023387636512888E-2</c:v>
                </c:pt>
                <c:pt idx="86">
                  <c:v>2.2801567778208857E-2</c:v>
                </c:pt>
                <c:pt idx="87">
                  <c:v>2.1668474212647754E-2</c:v>
                </c:pt>
                <c:pt idx="88">
                  <c:v>2.0615925270971204E-2</c:v>
                </c:pt>
                <c:pt idx="89">
                  <c:v>1.9636637025527162E-2</c:v>
                </c:pt>
                <c:pt idx="90">
                  <c:v>1.8724110951987952E-2</c:v>
                </c:pt>
                <c:pt idx="91">
                  <c:v>1.7872537124300675E-2</c:v>
                </c:pt>
                <c:pt idx="92">
                  <c:v>1.7076710632177843E-2</c:v>
                </c:pt>
                <c:pt idx="93">
                  <c:v>1.6331959270589787E-2</c:v>
                </c:pt>
                <c:pt idx="94">
                  <c:v>1.5634080853820963E-2</c:v>
                </c:pt>
                <c:pt idx="95">
                  <c:v>1.4979288761590341E-2</c:v>
                </c:pt>
                <c:pt idx="96">
                  <c:v>1.4364164538979903E-2</c:v>
                </c:pt>
                <c:pt idx="97">
                  <c:v>1.3785616551918345E-2</c:v>
                </c:pt>
                <c:pt idx="98">
                  <c:v>1.3240843851239375E-2</c:v>
                </c:pt>
                <c:pt idx="99">
                  <c:v>1.2727304525541609E-2</c:v>
                </c:pt>
                <c:pt idx="100">
                  <c:v>1.2242687930145981E-2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B-4AAB-8DE0-BE194B6A8CA9}"/>
            </c:ext>
          </c:extLst>
        </c:ser>
        <c:ser>
          <c:idx val="1"/>
          <c:order val="1"/>
          <c:tx>
            <c:strRef>
              <c:f>'５）描画例'!$D$13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'５）描画例'!$B$14:$B$114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'５）描画例'!$D$14:$D$114</c:f>
              <c:numCache>
                <c:formatCode>General</c:formatCode>
                <c:ptCount val="101"/>
                <c:pt idx="0">
                  <c:v>7.1277811011064901E-3</c:v>
                </c:pt>
                <c:pt idx="1">
                  <c:v>7.5385786763763523E-3</c:v>
                </c:pt>
                <c:pt idx="2">
                  <c:v>7.9808383284487999E-3</c:v>
                </c:pt>
                <c:pt idx="3">
                  <c:v>8.4575544019378172E-3</c:v>
                </c:pt>
                <c:pt idx="4">
                  <c:v>8.9720599624717508E-3</c:v>
                </c:pt>
                <c:pt idx="5">
                  <c:v>9.5280708315178386E-3</c:v>
                </c:pt>
                <c:pt idx="6">
                  <c:v>1.0129736011421239E-2</c:v>
                </c:pt>
                <c:pt idx="7">
                  <c:v>1.078169550527096E-2</c:v>
                </c:pt>
                <c:pt idx="8">
                  <c:v>1.1489146700777097E-2</c:v>
                </c:pt>
                <c:pt idx="9">
                  <c:v>1.2257920678115798E-2</c:v>
                </c:pt>
                <c:pt idx="10">
                  <c:v>1.3094570021973112E-2</c:v>
                </c:pt>
                <c:pt idx="11">
                  <c:v>1.4006469971002187E-2</c:v>
                </c:pt>
                <c:pt idx="12">
                  <c:v>1.500193502636832E-2</c:v>
                </c:pt>
                <c:pt idx="13">
                  <c:v>1.6090353466756808E-2</c:v>
                </c:pt>
                <c:pt idx="14">
                  <c:v>1.728234258004744E-2</c:v>
                </c:pt>
                <c:pt idx="15">
                  <c:v>1.8589927818456618E-2</c:v>
                </c:pt>
                <c:pt idx="16">
                  <c:v>2.002674950566239E-2</c:v>
                </c:pt>
                <c:pt idx="17">
                  <c:v>2.1608301154202821E-2</c:v>
                </c:pt>
                <c:pt idx="18">
                  <c:v>2.3352203859273883E-2</c:v>
                </c:pt>
                <c:pt idx="19">
                  <c:v>2.5278521571220694E-2</c:v>
                </c:pt>
                <c:pt idx="20">
                  <c:v>2.7410122234341923E-2</c:v>
                </c:pt>
                <c:pt idx="21">
                  <c:v>2.9773089691341893E-2</c:v>
                </c:pt>
                <c:pt idx="22">
                  <c:v>3.2397190704437646E-2</c:v>
                </c:pt>
                <c:pt idx="23">
                  <c:v>3.5316400157415571E-2</c:v>
                </c:pt>
                <c:pt idx="24">
                  <c:v>3.8569485068463492E-2</c:v>
                </c:pt>
                <c:pt idx="25">
                  <c:v>4.2200643868047588E-2</c:v>
                </c:pt>
                <c:pt idx="26">
                  <c:v>4.6260190632585782E-2</c:v>
                </c:pt>
                <c:pt idx="27">
                  <c:v>5.080526342529039E-2</c:v>
                </c:pt>
                <c:pt idx="28">
                  <c:v>5.5900519948966755E-2</c:v>
                </c:pt>
                <c:pt idx="29">
                  <c:v>6.1618760182009118E-2</c:v>
                </c:pt>
                <c:pt idx="30">
                  <c:v>6.8041381743976462E-2</c:v>
                </c:pt>
                <c:pt idx="31">
                  <c:v>7.525852601082797E-2</c:v>
                </c:pt>
                <c:pt idx="32">
                  <c:v>8.3368707696663047E-2</c:v>
                </c:pt>
                <c:pt idx="33">
                  <c:v>9.2477634283462132E-2</c:v>
                </c:pt>
                <c:pt idx="34">
                  <c:v>0.10269581267343027</c:v>
                </c:pt>
                <c:pt idx="35">
                  <c:v>0.11413441178180254</c:v>
                </c:pt>
                <c:pt idx="36">
                  <c:v>0.12689871404787897</c:v>
                </c:pt>
                <c:pt idx="37">
                  <c:v>0.14107837568979623</c:v>
                </c:pt>
                <c:pt idx="38">
                  <c:v>0.15673368198174026</c:v>
                </c:pt>
                <c:pt idx="39">
                  <c:v>0.17387712529157065</c:v>
                </c:pt>
                <c:pt idx="40">
                  <c:v>0.19245008972987329</c:v>
                </c:pt>
                <c:pt idx="41">
                  <c:v>0.21229536878003122</c:v>
                </c:pt>
                <c:pt idx="42">
                  <c:v>0.23312782382449165</c:v>
                </c:pt>
                <c:pt idx="43">
                  <c:v>0.25450773113432418</c:v>
                </c:pt>
                <c:pt idx="44">
                  <c:v>0.27582396394241926</c:v>
                </c:pt>
                <c:pt idx="45">
                  <c:v>0.29629629629629234</c:v>
                </c:pt>
                <c:pt idx="46">
                  <c:v>0.31500639696285376</c:v>
                </c:pt>
                <c:pt idx="47">
                  <c:v>0.33096385830912378</c:v>
                </c:pt>
                <c:pt idx="48">
                  <c:v>0.34320590294803954</c:v>
                </c:pt>
                <c:pt idx="49">
                  <c:v>0.35091821684507274</c:v>
                </c:pt>
                <c:pt idx="50">
                  <c:v>0.35355339059327379</c:v>
                </c:pt>
                <c:pt idx="51">
                  <c:v>0.35091821684507479</c:v>
                </c:pt>
                <c:pt idx="52">
                  <c:v>0.3432059029480436</c:v>
                </c:pt>
                <c:pt idx="53">
                  <c:v>0.3309638583091295</c:v>
                </c:pt>
                <c:pt idx="54">
                  <c:v>0.31500639696286076</c:v>
                </c:pt>
                <c:pt idx="55">
                  <c:v>0.29629629629630022</c:v>
                </c:pt>
                <c:pt idx="56">
                  <c:v>0.2758239639424277</c:v>
                </c:pt>
                <c:pt idx="57">
                  <c:v>0.25450773113433278</c:v>
                </c:pt>
                <c:pt idx="58">
                  <c:v>0.23312782382449812</c:v>
                </c:pt>
                <c:pt idx="59">
                  <c:v>0.21229536878003738</c:v>
                </c:pt>
                <c:pt idx="60">
                  <c:v>0.19245008972987909</c:v>
                </c:pt>
                <c:pt idx="61">
                  <c:v>0.17387712529157598</c:v>
                </c:pt>
                <c:pt idx="62">
                  <c:v>0.15673368198174517</c:v>
                </c:pt>
                <c:pt idx="63">
                  <c:v>0.14107837568980072</c:v>
                </c:pt>
                <c:pt idx="64">
                  <c:v>0.12689871404788303</c:v>
                </c:pt>
                <c:pt idx="65">
                  <c:v>0.11413441178180619</c:v>
                </c:pt>
                <c:pt idx="66">
                  <c:v>0.10269581267343351</c:v>
                </c:pt>
                <c:pt idx="67">
                  <c:v>9.2477634283465046E-2</c:v>
                </c:pt>
                <c:pt idx="68">
                  <c:v>8.3368707696665628E-2</c:v>
                </c:pt>
                <c:pt idx="69">
                  <c:v>7.5258526010830232E-2</c:v>
                </c:pt>
                <c:pt idx="70">
                  <c:v>6.8041381743978543E-2</c:v>
                </c:pt>
                <c:pt idx="71">
                  <c:v>6.1618760182011525E-2</c:v>
                </c:pt>
                <c:pt idx="72">
                  <c:v>5.5900519948968913E-2</c:v>
                </c:pt>
                <c:pt idx="73">
                  <c:v>5.0805263425292305E-2</c:v>
                </c:pt>
                <c:pt idx="74">
                  <c:v>4.6260190632587503E-2</c:v>
                </c:pt>
                <c:pt idx="75">
                  <c:v>4.2200643868049122E-2</c:v>
                </c:pt>
                <c:pt idx="76">
                  <c:v>3.8569485068464845E-2</c:v>
                </c:pt>
                <c:pt idx="77">
                  <c:v>3.5316400157416793E-2</c:v>
                </c:pt>
                <c:pt idx="78">
                  <c:v>3.2397190704438743E-2</c:v>
                </c:pt>
                <c:pt idx="79">
                  <c:v>2.9773089691342909E-2</c:v>
                </c:pt>
                <c:pt idx="80">
                  <c:v>2.7410122234342825E-2</c:v>
                </c:pt>
                <c:pt idx="81">
                  <c:v>2.5278521571221502E-2</c:v>
                </c:pt>
                <c:pt idx="82">
                  <c:v>2.3352203859274619E-2</c:v>
                </c:pt>
                <c:pt idx="83">
                  <c:v>2.1608301154203473E-2</c:v>
                </c:pt>
                <c:pt idx="84">
                  <c:v>2.0026749505663015E-2</c:v>
                </c:pt>
                <c:pt idx="85">
                  <c:v>1.8589927818457162E-2</c:v>
                </c:pt>
                <c:pt idx="86">
                  <c:v>1.7282342580047808E-2</c:v>
                </c:pt>
                <c:pt idx="87">
                  <c:v>1.6090353466757152E-2</c:v>
                </c:pt>
                <c:pt idx="88">
                  <c:v>1.5001935026368627E-2</c:v>
                </c:pt>
                <c:pt idx="89">
                  <c:v>1.4006469971002473E-2</c:v>
                </c:pt>
                <c:pt idx="90">
                  <c:v>1.3094570021973367E-2</c:v>
                </c:pt>
                <c:pt idx="91">
                  <c:v>1.2257920678116039E-2</c:v>
                </c:pt>
                <c:pt idx="92">
                  <c:v>1.148914670077732E-2</c:v>
                </c:pt>
                <c:pt idx="93">
                  <c:v>1.0781695505271171E-2</c:v>
                </c:pt>
                <c:pt idx="94">
                  <c:v>1.0129736011421437E-2</c:v>
                </c:pt>
                <c:pt idx="95">
                  <c:v>9.5280708315180086E-3</c:v>
                </c:pt>
                <c:pt idx="96">
                  <c:v>8.9720599624719104E-3</c:v>
                </c:pt>
                <c:pt idx="97">
                  <c:v>8.4575544019379681E-3</c:v>
                </c:pt>
                <c:pt idx="98">
                  <c:v>7.9808383284489335E-3</c:v>
                </c:pt>
                <c:pt idx="99">
                  <c:v>7.5385786763765257E-3</c:v>
                </c:pt>
                <c:pt idx="100">
                  <c:v>7.1277811011066488E-3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B-4AAB-8DE0-BE194B6A8CA9}"/>
            </c:ext>
          </c:extLst>
        </c:ser>
        <c:ser>
          <c:idx val="2"/>
          <c:order val="2"/>
          <c:tx>
            <c:strRef>
              <c:f>'５）描画例'!$E$13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'５）描画例'!$B$14:$B$114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'５）描画例'!$E$14:$E$114</c:f>
              <c:numCache>
                <c:formatCode>General</c:formatCode>
                <c:ptCount val="101"/>
                <c:pt idx="0">
                  <c:v>1.7574383788078454E-3</c:v>
                </c:pt>
                <c:pt idx="1">
                  <c:v>1.943572224755392E-3</c:v>
                </c:pt>
                <c:pt idx="2">
                  <c:v>2.15233487387578E-3</c:v>
                </c:pt>
                <c:pt idx="3">
                  <c:v>2.3868045403493058E-3</c:v>
                </c:pt>
                <c:pt idx="4">
                  <c:v>2.6505173502748385E-3</c:v>
                </c:pt>
                <c:pt idx="5">
                  <c:v>2.9475401058331073E-3</c:v>
                </c:pt>
                <c:pt idx="6">
                  <c:v>3.2825550529426116E-3</c:v>
                </c:pt>
                <c:pt idx="7">
                  <c:v>3.6609586202406268E-3</c:v>
                </c:pt>
                <c:pt idx="8">
                  <c:v>4.0889763895371753E-3</c:v>
                </c:pt>
                <c:pt idx="9">
                  <c:v>4.5737968776917168E-3</c:v>
                </c:pt>
                <c:pt idx="10">
                  <c:v>5.1237270519179116E-3</c:v>
                </c:pt>
                <c:pt idx="11">
                  <c:v>5.7483728547694009E-3</c:v>
                </c:pt>
                <c:pt idx="12">
                  <c:v>6.458848364369843E-3</c:v>
                </c:pt>
                <c:pt idx="13">
                  <c:v>7.2680175325693956E-3</c:v>
                </c:pt>
                <c:pt idx="14">
                  <c:v>8.1907726871290592E-3</c:v>
                </c:pt>
                <c:pt idx="15">
                  <c:v>9.2443540925208068E-3</c:v>
                </c:pt>
                <c:pt idx="16">
                  <c:v>1.0448714749395085E-2</c:v>
                </c:pt>
                <c:pt idx="17">
                  <c:v>1.1826934151171017E-2</c:v>
                </c:pt>
                <c:pt idx="18">
                  <c:v>1.3405683736328717E-2</c:v>
                </c:pt>
                <c:pt idx="19">
                  <c:v>1.5215745044952635E-2</c:v>
                </c:pt>
                <c:pt idx="20">
                  <c:v>1.7292578800222735E-2</c:v>
                </c:pt>
                <c:pt idx="21">
                  <c:v>1.9676938890598256E-2</c:v>
                </c:pt>
                <c:pt idx="22">
                  <c:v>2.2415519021676968E-2</c:v>
                </c:pt>
                <c:pt idx="23">
                  <c:v>2.5561611020544231E-2</c:v>
                </c:pt>
                <c:pt idx="24">
                  <c:v>2.9175741685938925E-2</c:v>
                </c:pt>
                <c:pt idx="25">
                  <c:v>3.332623888702238E-2</c:v>
                </c:pt>
                <c:pt idx="26">
                  <c:v>3.8089656526431447E-2</c:v>
                </c:pt>
                <c:pt idx="27">
                  <c:v>4.3550961350439413E-2</c:v>
                </c:pt>
                <c:pt idx="28">
                  <c:v>4.980335215114446E-2</c:v>
                </c:pt>
                <c:pt idx="29">
                  <c:v>5.6947544172169844E-2</c:v>
                </c:pt>
                <c:pt idx="30">
                  <c:v>6.5090310326215595E-2</c:v>
                </c:pt>
                <c:pt idx="31">
                  <c:v>7.4342030033195269E-2</c:v>
                </c:pt>
                <c:pt idx="32">
                  <c:v>8.4812962896902641E-2</c:v>
                </c:pt>
                <c:pt idx="33">
                  <c:v>9.6607948713910596E-2</c:v>
                </c:pt>
                <c:pt idx="34">
                  <c:v>0.10981925265598956</c:v>
                </c:pt>
                <c:pt idx="35">
                  <c:v>0.12451734464635361</c:v>
                </c:pt>
                <c:pt idx="36">
                  <c:v>0.14073954789491291</c:v>
                </c:pt>
                <c:pt idx="37">
                  <c:v>0.15847673572898061</c:v>
                </c:pt>
                <c:pt idx="38">
                  <c:v>0.17765861346493358</c:v>
                </c:pt>
                <c:pt idx="39">
                  <c:v>0.19813859080334417</c:v>
                </c:pt>
                <c:pt idx="40">
                  <c:v>0.21967979735097845</c:v>
                </c:pt>
                <c:pt idx="41">
                  <c:v>0.24194434361358766</c:v>
                </c:pt>
                <c:pt idx="42">
                  <c:v>0.26448835680795529</c:v>
                </c:pt>
                <c:pt idx="43">
                  <c:v>0.28676545757669353</c:v>
                </c:pt>
                <c:pt idx="44">
                  <c:v>0.30814100972341579</c:v>
                </c:pt>
                <c:pt idx="45">
                  <c:v>0.32791853132274285</c:v>
                </c:pt>
                <c:pt idx="46">
                  <c:v>0.34537807575273022</c:v>
                </c:pt>
                <c:pt idx="47">
                  <c:v>0.35982432834900729</c:v>
                </c:pt>
                <c:pt idx="48">
                  <c:v>0.37063997771396784</c:v>
                </c:pt>
                <c:pt idx="49">
                  <c:v>0.37733812996643035</c:v>
                </c:pt>
                <c:pt idx="50">
                  <c:v>0.37960668982249451</c:v>
                </c:pt>
                <c:pt idx="51">
                  <c:v>0.37733812996643218</c:v>
                </c:pt>
                <c:pt idx="52">
                  <c:v>0.37063997771397134</c:v>
                </c:pt>
                <c:pt idx="53">
                  <c:v>0.3598243283490124</c:v>
                </c:pt>
                <c:pt idx="54">
                  <c:v>0.34537807575273666</c:v>
                </c:pt>
                <c:pt idx="55">
                  <c:v>0.32791853132275028</c:v>
                </c:pt>
                <c:pt idx="56">
                  <c:v>0.30814100972342406</c:v>
                </c:pt>
                <c:pt idx="57">
                  <c:v>0.28676545757670241</c:v>
                </c:pt>
                <c:pt idx="58">
                  <c:v>0.26448835680796207</c:v>
                </c:pt>
                <c:pt idx="59">
                  <c:v>0.24194434361359435</c:v>
                </c:pt>
                <c:pt idx="60">
                  <c:v>0.21967979735098503</c:v>
                </c:pt>
                <c:pt idx="61">
                  <c:v>0.19813859080335047</c:v>
                </c:pt>
                <c:pt idx="62">
                  <c:v>0.17765861346493947</c:v>
                </c:pt>
                <c:pt idx="63">
                  <c:v>0.15847673572898616</c:v>
                </c:pt>
                <c:pt idx="64">
                  <c:v>0.14073954789491805</c:v>
                </c:pt>
                <c:pt idx="65">
                  <c:v>0.12451734464635822</c:v>
                </c:pt>
                <c:pt idx="66">
                  <c:v>0.10981925265599374</c:v>
                </c:pt>
                <c:pt idx="67">
                  <c:v>9.6607948713914316E-2</c:v>
                </c:pt>
                <c:pt idx="68">
                  <c:v>8.4812962896905986E-2</c:v>
                </c:pt>
                <c:pt idx="69">
                  <c:v>7.4342030033198198E-2</c:v>
                </c:pt>
                <c:pt idx="70">
                  <c:v>6.5090310326218218E-2</c:v>
                </c:pt>
                <c:pt idx="71">
                  <c:v>5.6947544172172841E-2</c:v>
                </c:pt>
                <c:pt idx="72">
                  <c:v>4.9803352151147132E-2</c:v>
                </c:pt>
                <c:pt idx="73">
                  <c:v>4.3550961350441765E-2</c:v>
                </c:pt>
                <c:pt idx="74">
                  <c:v>3.80896565264335E-2</c:v>
                </c:pt>
                <c:pt idx="75">
                  <c:v>3.332623888702417E-2</c:v>
                </c:pt>
                <c:pt idx="76">
                  <c:v>2.9175741685940448E-2</c:v>
                </c:pt>
                <c:pt idx="77">
                  <c:v>2.5561611020545577E-2</c:v>
                </c:pt>
                <c:pt idx="78">
                  <c:v>2.2415519021678137E-2</c:v>
                </c:pt>
                <c:pt idx="79">
                  <c:v>1.9676938890599287E-2</c:v>
                </c:pt>
                <c:pt idx="80">
                  <c:v>1.729257880022364E-2</c:v>
                </c:pt>
                <c:pt idx="81">
                  <c:v>1.521574504495341E-2</c:v>
                </c:pt>
                <c:pt idx="82">
                  <c:v>1.3405683736329395E-2</c:v>
                </c:pt>
                <c:pt idx="83">
                  <c:v>1.1826934151171609E-2</c:v>
                </c:pt>
                <c:pt idx="84">
                  <c:v>1.0448714749395597E-2</c:v>
                </c:pt>
                <c:pt idx="85">
                  <c:v>9.244354092521263E-3</c:v>
                </c:pt>
                <c:pt idx="86">
                  <c:v>8.1907726871293576E-3</c:v>
                </c:pt>
                <c:pt idx="87">
                  <c:v>7.2680175325696549E-3</c:v>
                </c:pt>
                <c:pt idx="88">
                  <c:v>6.4588483643700624E-3</c:v>
                </c:pt>
                <c:pt idx="89">
                  <c:v>5.748372854769597E-3</c:v>
                </c:pt>
                <c:pt idx="90">
                  <c:v>5.1237270519180946E-3</c:v>
                </c:pt>
                <c:pt idx="91">
                  <c:v>4.5737968776918712E-3</c:v>
                </c:pt>
                <c:pt idx="92">
                  <c:v>4.0889763895373115E-3</c:v>
                </c:pt>
                <c:pt idx="93">
                  <c:v>3.6609586202407483E-3</c:v>
                </c:pt>
                <c:pt idx="94">
                  <c:v>3.28255505294272E-3</c:v>
                </c:pt>
                <c:pt idx="95">
                  <c:v>2.9475401058332014E-3</c:v>
                </c:pt>
                <c:pt idx="96">
                  <c:v>2.6505173502749209E-3</c:v>
                </c:pt>
                <c:pt idx="97">
                  <c:v>2.3868045403493822E-3</c:v>
                </c:pt>
                <c:pt idx="98">
                  <c:v>2.1523348738758464E-3</c:v>
                </c:pt>
                <c:pt idx="99">
                  <c:v>1.9435722247554729E-3</c:v>
                </c:pt>
                <c:pt idx="100">
                  <c:v>1.757438378807915E-3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B-4AAB-8DE0-BE194B6A8CA9}"/>
            </c:ext>
          </c:extLst>
        </c:ser>
        <c:ser>
          <c:idx val="3"/>
          <c:order val="3"/>
          <c:tx>
            <c:strRef>
              <c:f>'５）描画例'!$F$13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'５）描画例'!$B$14:$B$114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'５）描画例'!$F$14:$F$114</c:f>
              <c:numCache>
                <c:formatCode>General</c:formatCode>
                <c:ptCount val="101"/>
                <c:pt idx="0">
                  <c:v>3.960010564637988E-4</c:v>
                </c:pt>
                <c:pt idx="1">
                  <c:v>4.6369681498458631E-4</c:v>
                </c:pt>
                <c:pt idx="2">
                  <c:v>5.4368878659587629E-4</c:v>
                </c:pt>
                <c:pt idx="3">
                  <c:v>6.3831807809212253E-4</c:v>
                </c:pt>
                <c:pt idx="4">
                  <c:v>7.5038582063150731E-4</c:v>
                </c:pt>
                <c:pt idx="5">
                  <c:v>8.8324462669310902E-4</c:v>
                </c:pt>
                <c:pt idx="6">
                  <c:v>1.0409079047853488E-3</c:v>
                </c:pt>
                <c:pt idx="7">
                  <c:v>1.228180273523948E-3</c:v>
                </c:pt>
                <c:pt idx="8">
                  <c:v>1.4508127901999993E-3</c:v>
                </c:pt>
                <c:pt idx="9">
                  <c:v>1.7156872014883473E-3</c:v>
                </c:pt>
                <c:pt idx="10">
                  <c:v>2.0310339110412167E-3</c:v>
                </c:pt>
                <c:pt idx="11">
                  <c:v>2.4066888019954914E-3</c:v>
                </c:pt>
                <c:pt idx="12">
                  <c:v>2.854394394609606E-3</c:v>
                </c:pt>
                <c:pt idx="13">
                  <c:v>3.3881509779623989E-3</c:v>
                </c:pt>
                <c:pt idx="14">
                  <c:v>4.0246232150294671E-3</c:v>
                </c:pt>
                <c:pt idx="15">
                  <c:v>4.7836071267012429E-3</c:v>
                </c:pt>
                <c:pt idx="16">
                  <c:v>5.6885611066298325E-3</c:v>
                </c:pt>
                <c:pt idx="17">
                  <c:v>6.7672024406868194E-3</c:v>
                </c:pt>
                <c:pt idx="18">
                  <c:v>8.0521673723420294E-3</c:v>
                </c:pt>
                <c:pt idx="19">
                  <c:v>9.5817276708975684E-3</c:v>
                </c:pt>
                <c:pt idx="20">
                  <c:v>1.1400549464542326E-2</c:v>
                </c:pt>
                <c:pt idx="21">
                  <c:v>1.3560470295244698E-2</c:v>
                </c:pt>
                <c:pt idx="22">
                  <c:v>1.612125743942186E-2</c:v>
                </c:pt>
                <c:pt idx="23">
                  <c:v>1.9151294092490657E-2</c:v>
                </c:pt>
                <c:pt idx="24">
                  <c:v>2.272811979846457E-2</c:v>
                </c:pt>
                <c:pt idx="25">
                  <c:v>2.6938727628243987E-2</c:v>
                </c:pt>
                <c:pt idx="26">
                  <c:v>3.1879493750030026E-2</c:v>
                </c:pt>
                <c:pt idx="27">
                  <c:v>3.7655586709752747E-2</c:v>
                </c:pt>
                <c:pt idx="28">
                  <c:v>4.4379676614244974E-2</c:v>
                </c:pt>
                <c:pt idx="29">
                  <c:v>5.2169742604354211E-2</c:v>
                </c:pt>
                <c:pt idx="30">
                  <c:v>6.1145766321217196E-2</c:v>
                </c:pt>
                <c:pt idx="31">
                  <c:v>7.1425107032801402E-2</c:v>
                </c:pt>
                <c:pt idx="32">
                  <c:v>8.3116389653878367E-2</c:v>
                </c:pt>
                <c:pt idx="33">
                  <c:v>9.6311809633227927E-2</c:v>
                </c:pt>
                <c:pt idx="34">
                  <c:v>0.11107787729698178</c:v>
                </c:pt>
                <c:pt idx="35">
                  <c:v>0.12744479428708999</c:v>
                </c:pt>
                <c:pt idx="36">
                  <c:v>0.14539487566000425</c:v>
                </c:pt>
                <c:pt idx="37">
                  <c:v>0.16485069296801733</c:v>
                </c:pt>
                <c:pt idx="38">
                  <c:v>0.18566389362670105</c:v>
                </c:pt>
                <c:pt idx="39">
                  <c:v>0.20760591316421181</c:v>
                </c:pt>
                <c:pt idx="40">
                  <c:v>0.23036198922913639</c:v>
                </c:pt>
                <c:pt idx="41">
                  <c:v>0.25352995055982525</c:v>
                </c:pt>
                <c:pt idx="42">
                  <c:v>0.27662513233825425</c:v>
                </c:pt>
                <c:pt idx="43">
                  <c:v>0.29909241773684836</c:v>
                </c:pt>
                <c:pt idx="44">
                  <c:v>0.32032581052912046</c:v>
                </c:pt>
                <c:pt idx="45">
                  <c:v>0.33969513635207421</c:v>
                </c:pt>
                <c:pt idx="46">
                  <c:v>0.35657853369790093</c:v>
                </c:pt>
                <c:pt idx="47">
                  <c:v>0.37039846155274314</c:v>
                </c:pt>
                <c:pt idx="48">
                  <c:v>0.3806581810544476</c:v>
                </c:pt>
                <c:pt idx="49">
                  <c:v>0.38697522581517962</c:v>
                </c:pt>
                <c:pt idx="50">
                  <c:v>0.38910838396603115</c:v>
                </c:pt>
                <c:pt idx="51">
                  <c:v>0.38697522581518129</c:v>
                </c:pt>
                <c:pt idx="52">
                  <c:v>0.38065818105445093</c:v>
                </c:pt>
                <c:pt idx="53">
                  <c:v>0.37039846155274797</c:v>
                </c:pt>
                <c:pt idx="54">
                  <c:v>0.35657853369790715</c:v>
                </c:pt>
                <c:pt idx="55">
                  <c:v>0.33969513635208148</c:v>
                </c:pt>
                <c:pt idx="56">
                  <c:v>0.32032581052912867</c:v>
                </c:pt>
                <c:pt idx="57">
                  <c:v>0.29909241773685713</c:v>
                </c:pt>
                <c:pt idx="58">
                  <c:v>0.27662513233826108</c:v>
                </c:pt>
                <c:pt idx="59">
                  <c:v>0.25352995055983224</c:v>
                </c:pt>
                <c:pt idx="60">
                  <c:v>0.23036198922914333</c:v>
                </c:pt>
                <c:pt idx="61">
                  <c:v>0.20760591316421853</c:v>
                </c:pt>
                <c:pt idx="62">
                  <c:v>0.18566389362670746</c:v>
                </c:pt>
                <c:pt idx="63">
                  <c:v>0.16485069296802338</c:v>
                </c:pt>
                <c:pt idx="64">
                  <c:v>0.14539487566000989</c:v>
                </c:pt>
                <c:pt idx="65">
                  <c:v>0.12744479428709513</c:v>
                </c:pt>
                <c:pt idx="66">
                  <c:v>0.11107787729698647</c:v>
                </c:pt>
                <c:pt idx="67">
                  <c:v>9.6311809633232132E-2</c:v>
                </c:pt>
                <c:pt idx="68">
                  <c:v>8.3116389653882086E-2</c:v>
                </c:pt>
                <c:pt idx="69">
                  <c:v>7.1425107032804691E-2</c:v>
                </c:pt>
                <c:pt idx="70">
                  <c:v>6.1145766321220117E-2</c:v>
                </c:pt>
                <c:pt idx="71">
                  <c:v>5.2169742604357541E-2</c:v>
                </c:pt>
                <c:pt idx="72">
                  <c:v>4.4379676614247889E-2</c:v>
                </c:pt>
                <c:pt idx="73">
                  <c:v>3.7655586709755245E-2</c:v>
                </c:pt>
                <c:pt idx="74">
                  <c:v>3.1879493750032142E-2</c:v>
                </c:pt>
                <c:pt idx="75">
                  <c:v>2.6938727628245854E-2</c:v>
                </c:pt>
                <c:pt idx="76">
                  <c:v>2.2728119798466125E-2</c:v>
                </c:pt>
                <c:pt idx="77">
                  <c:v>1.9151294092491961E-2</c:v>
                </c:pt>
                <c:pt idx="78">
                  <c:v>1.6121257439422977E-2</c:v>
                </c:pt>
                <c:pt idx="79">
                  <c:v>1.3560470295245626E-2</c:v>
                </c:pt>
                <c:pt idx="80">
                  <c:v>1.1400549464543113E-2</c:v>
                </c:pt>
                <c:pt idx="81">
                  <c:v>9.5817276708982362E-3</c:v>
                </c:pt>
                <c:pt idx="82">
                  <c:v>8.0521673723425811E-3</c:v>
                </c:pt>
                <c:pt idx="83">
                  <c:v>6.7672024406872956E-3</c:v>
                </c:pt>
                <c:pt idx="84">
                  <c:v>5.6885611066302246E-3</c:v>
                </c:pt>
                <c:pt idx="85">
                  <c:v>4.7836071267015785E-3</c:v>
                </c:pt>
                <c:pt idx="86">
                  <c:v>4.0246232150296804E-3</c:v>
                </c:pt>
                <c:pt idx="87">
                  <c:v>3.3881509779625776E-3</c:v>
                </c:pt>
                <c:pt idx="88">
                  <c:v>2.8543943946097508E-3</c:v>
                </c:pt>
                <c:pt idx="89">
                  <c:v>2.4066888019956116E-3</c:v>
                </c:pt>
                <c:pt idx="90">
                  <c:v>2.0310339110413199E-3</c:v>
                </c:pt>
                <c:pt idx="91">
                  <c:v>1.7156872014884327E-3</c:v>
                </c:pt>
                <c:pt idx="92">
                  <c:v>1.4508127902000715E-3</c:v>
                </c:pt>
                <c:pt idx="93">
                  <c:v>1.2281802735240089E-3</c:v>
                </c:pt>
                <c:pt idx="94">
                  <c:v>1.0409079047854007E-3</c:v>
                </c:pt>
                <c:pt idx="95">
                  <c:v>8.8324462669315304E-4</c:v>
                </c:pt>
                <c:pt idx="96">
                  <c:v>7.5038582063154254E-4</c:v>
                </c:pt>
                <c:pt idx="97">
                  <c:v>6.3831807809215375E-4</c:v>
                </c:pt>
                <c:pt idx="98">
                  <c:v>5.4368878659590263E-4</c:v>
                </c:pt>
                <c:pt idx="99">
                  <c:v>4.6369681498461591E-4</c:v>
                </c:pt>
                <c:pt idx="100">
                  <c:v>3.9600105646382395E-4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B-4AAB-8DE0-BE194B6A8CA9}"/>
            </c:ext>
          </c:extLst>
        </c:ser>
        <c:ser>
          <c:idx val="4"/>
          <c:order val="4"/>
          <c:tx>
            <c:strRef>
              <c:f>'５）描画例'!$G$13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'５）描画例'!$B$14:$B$114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'５）描画例'!$G$14:$G$114</c:f>
              <c:numCache>
                <c:formatCode>General</c:formatCode>
                <c:ptCount val="101"/>
                <c:pt idx="0">
                  <c:v>3.2888902052922403E-5</c:v>
                </c:pt>
                <c:pt idx="1">
                  <c:v>4.3583420835571265E-5</c:v>
                </c:pt>
                <c:pt idx="2">
                  <c:v>5.7718704393340604E-5</c:v>
                </c:pt>
                <c:pt idx="3">
                  <c:v>7.6379800978146773E-5</c:v>
                </c:pt>
                <c:pt idx="4">
                  <c:v>1.0098288119267935E-4</c:v>
                </c:pt>
                <c:pt idx="5">
                  <c:v>1.3337119368780277E-4</c:v>
                </c:pt>
                <c:pt idx="6">
                  <c:v>1.7593661085973789E-4</c:v>
                </c:pt>
                <c:pt idx="7">
                  <c:v>2.3177266199034477E-4</c:v>
                </c:pt>
                <c:pt idx="8">
                  <c:v>3.0486593079348897E-4</c:v>
                </c:pt>
                <c:pt idx="9">
                  <c:v>4.0033367665986248E-4</c:v>
                </c:pt>
                <c:pt idx="10">
                  <c:v>5.2471644019740798E-4</c:v>
                </c:pt>
                <c:pt idx="11">
                  <c:v>6.8633509016922955E-4</c:v>
                </c:pt>
                <c:pt idx="12">
                  <c:v>8.957220872584876E-4</c:v>
                </c:pt>
                <c:pt idx="13">
                  <c:v>1.1661364480637616E-3</c:v>
                </c:pt>
                <c:pt idx="14">
                  <c:v>1.5141706922918103E-3</c:v>
                </c:pt>
                <c:pt idx="15">
                  <c:v>1.9604555808020456E-3</c:v>
                </c:pt>
                <c:pt idx="16">
                  <c:v>2.5304642724106046E-3</c:v>
                </c:pt>
                <c:pt idx="17">
                  <c:v>3.2554111678474939E-3</c:v>
                </c:pt>
                <c:pt idx="18">
                  <c:v>4.1732316830004196E-3</c:v>
                </c:pt>
                <c:pt idx="19">
                  <c:v>5.3296170578656793E-3</c:v>
                </c:pt>
                <c:pt idx="20">
                  <c:v>6.7790627460929355E-3</c:v>
                </c:pt>
                <c:pt idx="21">
                  <c:v>8.5858698631405047E-3</c:v>
                </c:pt>
                <c:pt idx="22">
                  <c:v>1.0825016893845072E-2</c:v>
                </c:pt>
                <c:pt idx="23">
                  <c:v>1.3582794199685643E-2</c:v>
                </c:pt>
                <c:pt idx="24">
                  <c:v>1.6957068343387185E-2</c:v>
                </c:pt>
                <c:pt idx="25">
                  <c:v>2.1057019220621163E-2</c:v>
                </c:pt>
                <c:pt idx="26">
                  <c:v>2.6002173732796334E-2</c:v>
                </c:pt>
                <c:pt idx="27">
                  <c:v>3.1920549431999533E-2</c:v>
                </c:pt>
                <c:pt idx="28">
                  <c:v>3.8945725132977983E-2</c:v>
                </c:pt>
                <c:pt idx="29">
                  <c:v>4.7212678193652394E-2</c:v>
                </c:pt>
                <c:pt idx="30">
                  <c:v>5.6852275047196907E-2</c:v>
                </c:pt>
                <c:pt idx="31">
                  <c:v>6.7984376569212121E-2</c:v>
                </c:pt>
                <c:pt idx="32">
                  <c:v>8.0709624798489352E-2</c:v>
                </c:pt>
                <c:pt idx="33">
                  <c:v>9.5100110953270145E-2</c:v>
                </c:pt>
                <c:pt idx="34">
                  <c:v>0.11118928083310715</c:v>
                </c:pt>
                <c:pt idx="35">
                  <c:v>0.12896160173966983</c:v>
                </c:pt>
                <c:pt idx="36">
                  <c:v>0.14834267891673941</c:v>
                </c:pt>
                <c:pt idx="37">
                  <c:v>0.16919064854071081</c:v>
                </c:pt>
                <c:pt idx="38">
                  <c:v>0.19128976490598473</c:v>
                </c:pt>
                <c:pt idx="39">
                  <c:v>0.21434711785663821</c:v>
                </c:pt>
                <c:pt idx="40">
                  <c:v>0.2379933423228775</c:v>
                </c:pt>
                <c:pt idx="41">
                  <c:v>0.2617880021008237</c:v>
                </c:pt>
                <c:pt idx="42">
                  <c:v>0.28523004321112022</c:v>
                </c:pt>
                <c:pt idx="43">
                  <c:v>0.30777333104241178</c:v>
                </c:pt>
                <c:pt idx="44">
                  <c:v>0.32884683826851635</c:v>
                </c:pt>
                <c:pt idx="45">
                  <c:v>0.34787857969720104</c:v>
                </c:pt>
                <c:pt idx="46">
                  <c:v>0.3643219485288538</c:v>
                </c:pt>
                <c:pt idx="47">
                  <c:v>0.37768275260924045</c:v>
                </c:pt>
                <c:pt idx="48">
                  <c:v>0.38754503154481296</c:v>
                </c:pt>
                <c:pt idx="49">
                  <c:v>0.39359369563267843</c:v>
                </c:pt>
                <c:pt idx="50">
                  <c:v>0.39563218489409779</c:v>
                </c:pt>
                <c:pt idx="51">
                  <c:v>0.3935936956326801</c:v>
                </c:pt>
                <c:pt idx="52">
                  <c:v>0.38754503154481618</c:v>
                </c:pt>
                <c:pt idx="53">
                  <c:v>0.377682752609245</c:v>
                </c:pt>
                <c:pt idx="54">
                  <c:v>0.3643219485288598</c:v>
                </c:pt>
                <c:pt idx="55">
                  <c:v>0.3478785796972082</c:v>
                </c:pt>
                <c:pt idx="56">
                  <c:v>0.32884683826852446</c:v>
                </c:pt>
                <c:pt idx="57">
                  <c:v>0.30777333104242049</c:v>
                </c:pt>
                <c:pt idx="58">
                  <c:v>0.28523004321112716</c:v>
                </c:pt>
                <c:pt idx="59">
                  <c:v>0.26178800210083075</c:v>
                </c:pt>
                <c:pt idx="60">
                  <c:v>0.23799334232288455</c:v>
                </c:pt>
                <c:pt idx="61">
                  <c:v>0.2143471178566452</c:v>
                </c:pt>
                <c:pt idx="62">
                  <c:v>0.19128976490599153</c:v>
                </c:pt>
                <c:pt idx="63">
                  <c:v>0.16919064854071728</c:v>
                </c:pt>
                <c:pt idx="64">
                  <c:v>0.14834267891674544</c:v>
                </c:pt>
                <c:pt idx="65">
                  <c:v>0.12896160173967547</c:v>
                </c:pt>
                <c:pt idx="66">
                  <c:v>0.11118928083311222</c:v>
                </c:pt>
                <c:pt idx="67">
                  <c:v>9.5100110953274683E-2</c:v>
                </c:pt>
                <c:pt idx="68">
                  <c:v>8.0709624798493432E-2</c:v>
                </c:pt>
                <c:pt idx="69">
                  <c:v>6.7984376569215674E-2</c:v>
                </c:pt>
                <c:pt idx="70">
                  <c:v>5.6852275047200043E-2</c:v>
                </c:pt>
                <c:pt idx="71">
                  <c:v>4.7212678193655953E-2</c:v>
                </c:pt>
                <c:pt idx="72">
                  <c:v>3.8945725132981036E-2</c:v>
                </c:pt>
                <c:pt idx="73">
                  <c:v>3.1920549432002114E-2</c:v>
                </c:pt>
                <c:pt idx="74">
                  <c:v>2.6002173732798489E-2</c:v>
                </c:pt>
                <c:pt idx="75">
                  <c:v>2.1057019220622988E-2</c:v>
                </c:pt>
                <c:pt idx="76">
                  <c:v>1.695706834338867E-2</c:v>
                </c:pt>
                <c:pt idx="77">
                  <c:v>1.3582794199686854E-2</c:v>
                </c:pt>
                <c:pt idx="78">
                  <c:v>1.0825016893846065E-2</c:v>
                </c:pt>
                <c:pt idx="79">
                  <c:v>8.5858698631413027E-3</c:v>
                </c:pt>
                <c:pt idx="80">
                  <c:v>6.779062746093586E-3</c:v>
                </c:pt>
                <c:pt idx="81">
                  <c:v>5.3296170578661971E-3</c:v>
                </c:pt>
                <c:pt idx="82">
                  <c:v>4.1732316830008264E-3</c:v>
                </c:pt>
                <c:pt idx="83">
                  <c:v>3.2554111678478222E-3</c:v>
                </c:pt>
                <c:pt idx="84">
                  <c:v>2.5304642724108578E-3</c:v>
                </c:pt>
                <c:pt idx="85">
                  <c:v>1.9604555808022451E-3</c:v>
                </c:pt>
                <c:pt idx="86">
                  <c:v>1.51417069229193E-3</c:v>
                </c:pt>
                <c:pt idx="87">
                  <c:v>1.1661364480638537E-3</c:v>
                </c:pt>
                <c:pt idx="88">
                  <c:v>8.9572208725855927E-4</c:v>
                </c:pt>
                <c:pt idx="89">
                  <c:v>6.8633509016928431E-4</c:v>
                </c:pt>
                <c:pt idx="90">
                  <c:v>5.2471644019745135E-4</c:v>
                </c:pt>
                <c:pt idx="91">
                  <c:v>4.0033367665989473E-4</c:v>
                </c:pt>
                <c:pt idx="92">
                  <c:v>3.0486593079351445E-4</c:v>
                </c:pt>
                <c:pt idx="93">
                  <c:v>2.3177266199036396E-4</c:v>
                </c:pt>
                <c:pt idx="94">
                  <c:v>1.7593661085975258E-4</c:v>
                </c:pt>
                <c:pt idx="95">
                  <c:v>1.3337119368781383E-4</c:v>
                </c:pt>
                <c:pt idx="96">
                  <c:v>1.009828811926877E-4</c:v>
                </c:pt>
                <c:pt idx="97">
                  <c:v>7.6379800978153373E-5</c:v>
                </c:pt>
                <c:pt idx="98">
                  <c:v>5.7718704393345598E-5</c:v>
                </c:pt>
                <c:pt idx="99">
                  <c:v>4.3583420835576225E-5</c:v>
                </c:pt>
                <c:pt idx="100">
                  <c:v>3.2888902052926151E-5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B-4AAB-8DE0-BE194B6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1880"/>
        <c:axId val="472610568"/>
      </c:scatterChart>
      <c:valAx>
        <c:axId val="47261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610568"/>
        <c:crosses val="autoZero"/>
        <c:crossBetween val="midCat"/>
      </c:valAx>
      <c:valAx>
        <c:axId val="4726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61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17</xdr:row>
      <xdr:rowOff>123825</xdr:rowOff>
    </xdr:from>
    <xdr:to>
      <xdr:col>9</xdr:col>
      <xdr:colOff>161925</xdr:colOff>
      <xdr:row>29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F8DF6F-1D63-47D1-964C-1C60833D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21</xdr:row>
      <xdr:rowOff>80962</xdr:rowOff>
    </xdr:from>
    <xdr:to>
      <xdr:col>13</xdr:col>
      <xdr:colOff>41275</xdr:colOff>
      <xdr:row>32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B73D0F-0CA6-4A21-9D5B-B4A4C05C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B806-6806-40F0-AE7B-11DD1BD20D8C}">
  <dimension ref="B2:H114"/>
  <sheetViews>
    <sheetView tabSelected="1" workbookViewId="0"/>
  </sheetViews>
  <sheetFormatPr defaultRowHeight="18.75" x14ac:dyDescent="0.4"/>
  <cols>
    <col min="3" max="4" width="13.375" bestFit="1" customWidth="1"/>
    <col min="6" max="6" width="32.5" customWidth="1"/>
  </cols>
  <sheetData>
    <row r="2" spans="2:8" x14ac:dyDescent="0.4">
      <c r="B2" s="5" t="s">
        <v>11</v>
      </c>
    </row>
    <row r="3" spans="2:8" x14ac:dyDescent="0.4">
      <c r="B3" s="2"/>
      <c r="C3" t="s">
        <v>20</v>
      </c>
    </row>
    <row r="5" spans="2:8" x14ac:dyDescent="0.4">
      <c r="B5" s="1" t="s">
        <v>15</v>
      </c>
    </row>
    <row r="6" spans="2:8" x14ac:dyDescent="0.4">
      <c r="B6" s="1" t="s">
        <v>16</v>
      </c>
    </row>
    <row r="7" spans="2:8" x14ac:dyDescent="0.4">
      <c r="B7" s="1" t="s">
        <v>17</v>
      </c>
    </row>
    <row r="8" spans="2:8" x14ac:dyDescent="0.4">
      <c r="B8" s="1" t="s">
        <v>18</v>
      </c>
    </row>
    <row r="9" spans="2:8" x14ac:dyDescent="0.4">
      <c r="B9" s="1" t="s">
        <v>19</v>
      </c>
    </row>
    <row r="12" spans="2:8" x14ac:dyDescent="0.4">
      <c r="B12" s="1" t="s">
        <v>12</v>
      </c>
      <c r="C12" s="1" t="s">
        <v>13</v>
      </c>
      <c r="D12" s="1" t="s">
        <v>14</v>
      </c>
    </row>
    <row r="13" spans="2:8" x14ac:dyDescent="0.4">
      <c r="B13" t="s">
        <v>8</v>
      </c>
      <c r="C13" t="s">
        <v>6</v>
      </c>
      <c r="D13" t="s">
        <v>10</v>
      </c>
    </row>
    <row r="14" spans="2:8" x14ac:dyDescent="0.4">
      <c r="B14">
        <v>-5</v>
      </c>
      <c r="C14" s="2"/>
      <c r="D14" s="3"/>
      <c r="F14" s="1" t="s">
        <v>21</v>
      </c>
      <c r="G14" t="s">
        <v>7</v>
      </c>
    </row>
    <row r="15" spans="2:8" x14ac:dyDescent="0.4">
      <c r="B15">
        <v>-4.9000000000000004</v>
      </c>
      <c r="C15" s="2"/>
      <c r="D15" s="3"/>
      <c r="F15">
        <v>2.5000000000000001E-2</v>
      </c>
      <c r="G15" s="2"/>
    </row>
    <row r="16" spans="2:8" x14ac:dyDescent="0.4">
      <c r="B16">
        <v>-4.8</v>
      </c>
      <c r="C16" s="2"/>
      <c r="D16" s="3"/>
      <c r="F16" s="2"/>
      <c r="G16" s="2"/>
      <c r="H16" t="s">
        <v>22</v>
      </c>
    </row>
    <row r="17" spans="2:4" x14ac:dyDescent="0.4">
      <c r="B17">
        <v>-4.7</v>
      </c>
      <c r="C17" s="2"/>
      <c r="D17" s="3"/>
    </row>
    <row r="18" spans="2:4" x14ac:dyDescent="0.4">
      <c r="B18">
        <v>-4.5999999999999996</v>
      </c>
      <c r="C18" s="2"/>
      <c r="D18" s="3"/>
    </row>
    <row r="19" spans="2:4" x14ac:dyDescent="0.4">
      <c r="B19">
        <v>-4.5</v>
      </c>
      <c r="C19" s="2"/>
      <c r="D19" s="3"/>
    </row>
    <row r="20" spans="2:4" x14ac:dyDescent="0.4">
      <c r="B20">
        <v>-4.4000000000000004</v>
      </c>
      <c r="C20" s="2"/>
      <c r="D20" s="3"/>
    </row>
    <row r="21" spans="2:4" x14ac:dyDescent="0.4">
      <c r="B21">
        <v>-4.3</v>
      </c>
      <c r="C21" s="2"/>
      <c r="D21" s="3"/>
    </row>
    <row r="22" spans="2:4" x14ac:dyDescent="0.4">
      <c r="B22">
        <v>-4.2</v>
      </c>
      <c r="C22" s="2"/>
      <c r="D22" s="3"/>
    </row>
    <row r="23" spans="2:4" x14ac:dyDescent="0.4">
      <c r="B23">
        <v>-4.0999999999999996</v>
      </c>
      <c r="C23" s="2"/>
      <c r="D23" s="3"/>
    </row>
    <row r="24" spans="2:4" x14ac:dyDescent="0.4">
      <c r="B24">
        <v>-4</v>
      </c>
      <c r="C24" s="2"/>
      <c r="D24" s="3"/>
    </row>
    <row r="25" spans="2:4" x14ac:dyDescent="0.4">
      <c r="B25">
        <v>-3.9</v>
      </c>
      <c r="C25" s="2"/>
      <c r="D25" s="3"/>
    </row>
    <row r="26" spans="2:4" x14ac:dyDescent="0.4">
      <c r="B26">
        <v>-3.8</v>
      </c>
      <c r="C26" s="2"/>
      <c r="D26" s="3"/>
    </row>
    <row r="27" spans="2:4" x14ac:dyDescent="0.4">
      <c r="B27">
        <v>-3.7</v>
      </c>
      <c r="C27" s="2"/>
      <c r="D27" s="3"/>
    </row>
    <row r="28" spans="2:4" x14ac:dyDescent="0.4">
      <c r="B28">
        <v>-3.6</v>
      </c>
      <c r="C28" s="2"/>
      <c r="D28" s="3"/>
    </row>
    <row r="29" spans="2:4" x14ac:dyDescent="0.4">
      <c r="B29">
        <v>-3.5000000000000102</v>
      </c>
      <c r="C29" s="2"/>
      <c r="D29" s="3"/>
    </row>
    <row r="30" spans="2:4" x14ac:dyDescent="0.4">
      <c r="B30">
        <v>-3.4000000000000101</v>
      </c>
      <c r="C30" s="2"/>
      <c r="D30" s="3"/>
    </row>
    <row r="31" spans="2:4" x14ac:dyDescent="0.4">
      <c r="B31">
        <v>-3.30000000000001</v>
      </c>
      <c r="C31" s="2"/>
      <c r="D31" s="3"/>
    </row>
    <row r="32" spans="2:4" x14ac:dyDescent="0.4">
      <c r="B32">
        <v>-3.2000000000000099</v>
      </c>
      <c r="C32" s="2"/>
      <c r="D32" s="3"/>
    </row>
    <row r="33" spans="2:4" x14ac:dyDescent="0.4">
      <c r="B33">
        <v>-3.1000000000000099</v>
      </c>
      <c r="C33" s="2"/>
      <c r="D33" s="3"/>
    </row>
    <row r="34" spans="2:4" x14ac:dyDescent="0.4">
      <c r="B34">
        <v>-3.0000000000000102</v>
      </c>
      <c r="C34" s="2"/>
      <c r="D34" s="3"/>
    </row>
    <row r="35" spans="2:4" x14ac:dyDescent="0.4">
      <c r="B35">
        <v>-2.9000000000000101</v>
      </c>
      <c r="C35" s="2"/>
      <c r="D35" s="3"/>
    </row>
    <row r="36" spans="2:4" x14ac:dyDescent="0.4">
      <c r="B36">
        <v>-2.80000000000001</v>
      </c>
      <c r="C36" s="2"/>
      <c r="D36" s="3"/>
    </row>
    <row r="37" spans="2:4" x14ac:dyDescent="0.4">
      <c r="B37">
        <v>-2.7000000000000099</v>
      </c>
      <c r="C37" s="2"/>
      <c r="D37" s="3"/>
    </row>
    <row r="38" spans="2:4" x14ac:dyDescent="0.4">
      <c r="B38">
        <v>-2.6000000000000099</v>
      </c>
      <c r="C38" s="2"/>
      <c r="D38" s="3"/>
    </row>
    <row r="39" spans="2:4" x14ac:dyDescent="0.4">
      <c r="B39">
        <v>-2.5000000000000102</v>
      </c>
      <c r="C39" s="2"/>
      <c r="D39" s="3"/>
    </row>
    <row r="40" spans="2:4" x14ac:dyDescent="0.4">
      <c r="B40">
        <v>-2.4000000000000101</v>
      </c>
      <c r="C40" s="2"/>
      <c r="D40" s="3"/>
    </row>
    <row r="41" spans="2:4" x14ac:dyDescent="0.4">
      <c r="B41">
        <v>-2.30000000000001</v>
      </c>
      <c r="C41" s="2"/>
      <c r="D41" s="3"/>
    </row>
    <row r="42" spans="2:4" x14ac:dyDescent="0.4">
      <c r="B42">
        <v>-2.2000000000000099</v>
      </c>
      <c r="C42" s="2"/>
      <c r="D42" s="3"/>
    </row>
    <row r="43" spans="2:4" x14ac:dyDescent="0.4">
      <c r="B43">
        <v>-2.1000000000000099</v>
      </c>
      <c r="C43" s="2"/>
      <c r="D43" s="3"/>
    </row>
    <row r="44" spans="2:4" x14ac:dyDescent="0.4">
      <c r="B44">
        <v>-2.0000000000000102</v>
      </c>
      <c r="C44" s="2"/>
      <c r="D44" s="3"/>
    </row>
    <row r="45" spans="2:4" x14ac:dyDescent="0.4">
      <c r="B45">
        <v>-1.9000000000000099</v>
      </c>
      <c r="C45" s="2"/>
      <c r="D45" s="3"/>
    </row>
    <row r="46" spans="2:4" x14ac:dyDescent="0.4">
      <c r="B46">
        <v>-1.80000000000001</v>
      </c>
      <c r="C46" s="2"/>
      <c r="D46" s="3"/>
    </row>
    <row r="47" spans="2:4" x14ac:dyDescent="0.4">
      <c r="B47">
        <v>-1.7000000000000099</v>
      </c>
      <c r="C47" s="2"/>
      <c r="D47" s="3"/>
    </row>
    <row r="48" spans="2:4" x14ac:dyDescent="0.4">
      <c r="B48">
        <v>-1.6000000000000101</v>
      </c>
      <c r="C48" s="2"/>
      <c r="D48" s="3"/>
    </row>
    <row r="49" spans="2:4" x14ac:dyDescent="0.4">
      <c r="B49">
        <v>-1.50000000000001</v>
      </c>
      <c r="C49" s="2"/>
      <c r="D49" s="3"/>
    </row>
    <row r="50" spans="2:4" x14ac:dyDescent="0.4">
      <c r="B50">
        <v>-1.4000000000000099</v>
      </c>
      <c r="C50" s="2"/>
      <c r="D50" s="3"/>
    </row>
    <row r="51" spans="2:4" x14ac:dyDescent="0.4">
      <c r="B51">
        <v>-1.30000000000001</v>
      </c>
      <c r="C51" s="2"/>
      <c r="D51" s="3"/>
    </row>
    <row r="52" spans="2:4" x14ac:dyDescent="0.4">
      <c r="B52">
        <v>-1.2000000000000099</v>
      </c>
      <c r="C52" s="2"/>
      <c r="D52" s="3"/>
    </row>
    <row r="53" spans="2:4" x14ac:dyDescent="0.4">
      <c r="B53">
        <v>-1.1000000000000101</v>
      </c>
      <c r="C53" s="2"/>
      <c r="D53" s="3"/>
    </row>
    <row r="54" spans="2:4" x14ac:dyDescent="0.4">
      <c r="B54">
        <v>-1.00000000000001</v>
      </c>
      <c r="C54" s="2"/>
      <c r="D54" s="3"/>
    </row>
    <row r="55" spans="2:4" x14ac:dyDescent="0.4">
      <c r="B55">
        <v>-0.90000000000001001</v>
      </c>
      <c r="C55" s="2"/>
      <c r="D55" s="3"/>
    </row>
    <row r="56" spans="2:4" x14ac:dyDescent="0.4">
      <c r="B56">
        <v>-0.80000000000001004</v>
      </c>
      <c r="C56" s="2"/>
      <c r="D56" s="3"/>
    </row>
    <row r="57" spans="2:4" x14ac:dyDescent="0.4">
      <c r="B57">
        <v>-0.70000000000002005</v>
      </c>
      <c r="C57" s="2"/>
      <c r="D57" s="3"/>
    </row>
    <row r="58" spans="2:4" x14ac:dyDescent="0.4">
      <c r="B58">
        <v>-0.60000000000001996</v>
      </c>
      <c r="C58" s="2"/>
      <c r="D58" s="3"/>
    </row>
    <row r="59" spans="2:4" x14ac:dyDescent="0.4">
      <c r="B59">
        <v>-0.50000000000001998</v>
      </c>
      <c r="C59" s="2"/>
      <c r="D59" s="3"/>
    </row>
    <row r="60" spans="2:4" x14ac:dyDescent="0.4">
      <c r="B60">
        <v>-0.40000000000002001</v>
      </c>
      <c r="C60" s="2"/>
      <c r="D60" s="3"/>
    </row>
    <row r="61" spans="2:4" x14ac:dyDescent="0.4">
      <c r="B61">
        <v>-0.30000000000001997</v>
      </c>
      <c r="C61" s="2"/>
      <c r="D61" s="3"/>
    </row>
    <row r="62" spans="2:4" x14ac:dyDescent="0.4">
      <c r="B62">
        <v>-0.20000000000002</v>
      </c>
      <c r="C62" s="2"/>
      <c r="D62" s="3"/>
    </row>
    <row r="63" spans="2:4" x14ac:dyDescent="0.4">
      <c r="B63">
        <v>-0.10000000000002</v>
      </c>
      <c r="C63" s="2"/>
      <c r="D63" s="3"/>
    </row>
    <row r="64" spans="2:4" x14ac:dyDescent="0.4">
      <c r="B64">
        <v>-2.0428103653102899E-14</v>
      </c>
      <c r="C64" s="2"/>
      <c r="D64" s="3"/>
    </row>
    <row r="65" spans="2:4" x14ac:dyDescent="0.4">
      <c r="B65">
        <v>9.9999999999980105E-2</v>
      </c>
      <c r="C65" s="2"/>
      <c r="D65" s="3"/>
    </row>
    <row r="66" spans="2:4" x14ac:dyDescent="0.4">
      <c r="B66">
        <v>0.19999999999998</v>
      </c>
      <c r="C66" s="2"/>
      <c r="D66" s="3"/>
    </row>
    <row r="67" spans="2:4" x14ac:dyDescent="0.4">
      <c r="B67">
        <v>0.29999999999998</v>
      </c>
      <c r="C67" s="2"/>
      <c r="D67" s="3"/>
    </row>
    <row r="68" spans="2:4" x14ac:dyDescent="0.4">
      <c r="B68">
        <v>0.39999999999997998</v>
      </c>
      <c r="C68" s="2"/>
      <c r="D68" s="3"/>
    </row>
    <row r="69" spans="2:4" x14ac:dyDescent="0.4">
      <c r="B69">
        <v>0.49999999999998002</v>
      </c>
      <c r="C69" s="2"/>
      <c r="D69" s="3"/>
    </row>
    <row r="70" spans="2:4" x14ac:dyDescent="0.4">
      <c r="B70">
        <v>0.59999999999997999</v>
      </c>
      <c r="C70" s="2"/>
      <c r="D70" s="3"/>
    </row>
    <row r="71" spans="2:4" x14ac:dyDescent="0.4">
      <c r="B71">
        <v>0.69999999999997997</v>
      </c>
      <c r="C71" s="2"/>
      <c r="D71" s="3"/>
    </row>
    <row r="72" spans="2:4" x14ac:dyDescent="0.4">
      <c r="B72">
        <v>0.79999999999997995</v>
      </c>
      <c r="C72" s="2"/>
      <c r="D72" s="3"/>
    </row>
    <row r="73" spans="2:4" x14ac:dyDescent="0.4">
      <c r="B73">
        <v>0.89999999999998004</v>
      </c>
      <c r="C73" s="2"/>
      <c r="D73" s="3"/>
    </row>
    <row r="74" spans="2:4" x14ac:dyDescent="0.4">
      <c r="B74">
        <v>0.99999999999998002</v>
      </c>
      <c r="C74" s="2"/>
      <c r="D74" s="3"/>
    </row>
    <row r="75" spans="2:4" x14ac:dyDescent="0.4">
      <c r="B75">
        <v>1.0999999999999801</v>
      </c>
      <c r="C75" s="2"/>
      <c r="D75" s="3"/>
    </row>
    <row r="76" spans="2:4" x14ac:dyDescent="0.4">
      <c r="B76">
        <v>1.19999999999998</v>
      </c>
      <c r="C76" s="2"/>
      <c r="D76" s="3"/>
    </row>
    <row r="77" spans="2:4" x14ac:dyDescent="0.4">
      <c r="B77">
        <v>1.2999999999999801</v>
      </c>
      <c r="C77" s="2"/>
      <c r="D77" s="3"/>
    </row>
    <row r="78" spans="2:4" x14ac:dyDescent="0.4">
      <c r="B78">
        <v>1.3999999999999799</v>
      </c>
      <c r="C78" s="2"/>
      <c r="D78" s="3"/>
    </row>
    <row r="79" spans="2:4" x14ac:dyDescent="0.4">
      <c r="B79">
        <v>1.49999999999998</v>
      </c>
      <c r="C79" s="2"/>
      <c r="D79" s="3"/>
    </row>
    <row r="80" spans="2:4" x14ac:dyDescent="0.4">
      <c r="B80">
        <v>1.5999999999999801</v>
      </c>
      <c r="C80" s="2"/>
      <c r="D80" s="3"/>
    </row>
    <row r="81" spans="2:4" x14ac:dyDescent="0.4">
      <c r="B81">
        <v>1.69999999999998</v>
      </c>
      <c r="C81" s="2"/>
      <c r="D81" s="3"/>
    </row>
    <row r="82" spans="2:4" x14ac:dyDescent="0.4">
      <c r="B82">
        <v>1.7999999999999801</v>
      </c>
      <c r="C82" s="2"/>
      <c r="D82" s="3"/>
    </row>
    <row r="83" spans="2:4" x14ac:dyDescent="0.4">
      <c r="B83">
        <v>1.8999999999999799</v>
      </c>
      <c r="C83" s="2"/>
      <c r="D83" s="3"/>
    </row>
    <row r="84" spans="2:4" x14ac:dyDescent="0.4">
      <c r="B84">
        <v>1.99999999999998</v>
      </c>
      <c r="C84" s="2"/>
      <c r="D84" s="3"/>
    </row>
    <row r="85" spans="2:4" x14ac:dyDescent="0.4">
      <c r="B85">
        <v>2.0999999999999699</v>
      </c>
      <c r="C85" s="2"/>
      <c r="D85" s="3"/>
    </row>
    <row r="86" spans="2:4" x14ac:dyDescent="0.4">
      <c r="B86">
        <v>2.19999999999997</v>
      </c>
      <c r="C86" s="2"/>
      <c r="D86" s="3"/>
    </row>
    <row r="87" spans="2:4" x14ac:dyDescent="0.4">
      <c r="B87">
        <v>2.2999999999999701</v>
      </c>
      <c r="C87" s="2"/>
      <c r="D87" s="3"/>
    </row>
    <row r="88" spans="2:4" x14ac:dyDescent="0.4">
      <c r="B88">
        <v>2.3999999999999702</v>
      </c>
      <c r="C88" s="2"/>
      <c r="D88" s="3"/>
    </row>
    <row r="89" spans="2:4" x14ac:dyDescent="0.4">
      <c r="B89">
        <v>2.4999999999999698</v>
      </c>
      <c r="C89" s="2"/>
      <c r="D89" s="3"/>
    </row>
    <row r="90" spans="2:4" x14ac:dyDescent="0.4">
      <c r="B90">
        <v>2.5999999999999699</v>
      </c>
      <c r="C90" s="2"/>
      <c r="D90" s="3"/>
    </row>
    <row r="91" spans="2:4" x14ac:dyDescent="0.4">
      <c r="B91">
        <v>2.69999999999997</v>
      </c>
      <c r="C91" s="2"/>
      <c r="D91" s="3"/>
    </row>
    <row r="92" spans="2:4" x14ac:dyDescent="0.4">
      <c r="B92">
        <v>2.7999999999999701</v>
      </c>
      <c r="C92" s="2"/>
      <c r="D92" s="3"/>
    </row>
    <row r="93" spans="2:4" x14ac:dyDescent="0.4">
      <c r="B93">
        <v>2.8999999999999702</v>
      </c>
      <c r="C93" s="2"/>
      <c r="D93" s="3"/>
    </row>
    <row r="94" spans="2:4" x14ac:dyDescent="0.4">
      <c r="B94">
        <v>2.9999999999999698</v>
      </c>
      <c r="C94" s="2"/>
      <c r="D94" s="3"/>
    </row>
    <row r="95" spans="2:4" x14ac:dyDescent="0.4">
      <c r="B95">
        <v>3.0999999999999699</v>
      </c>
      <c r="C95" s="2"/>
      <c r="D95" s="3"/>
    </row>
    <row r="96" spans="2:4" x14ac:dyDescent="0.4">
      <c r="B96">
        <v>3.19999999999997</v>
      </c>
      <c r="C96" s="2"/>
      <c r="D96" s="3"/>
    </row>
    <row r="97" spans="2:4" x14ac:dyDescent="0.4">
      <c r="B97">
        <v>3.2999999999999701</v>
      </c>
      <c r="C97" s="2"/>
      <c r="D97" s="3"/>
    </row>
    <row r="98" spans="2:4" x14ac:dyDescent="0.4">
      <c r="B98">
        <v>3.3999999999999702</v>
      </c>
      <c r="C98" s="2"/>
      <c r="D98" s="3"/>
    </row>
    <row r="99" spans="2:4" x14ac:dyDescent="0.4">
      <c r="B99">
        <v>3.4999999999999698</v>
      </c>
      <c r="C99" s="2"/>
      <c r="D99" s="3"/>
    </row>
    <row r="100" spans="2:4" x14ac:dyDescent="0.4">
      <c r="B100">
        <v>3.5999999999999699</v>
      </c>
      <c r="C100" s="2"/>
      <c r="D100" s="3"/>
    </row>
    <row r="101" spans="2:4" x14ac:dyDescent="0.4">
      <c r="B101">
        <v>3.69999999999997</v>
      </c>
      <c r="C101" s="2"/>
      <c r="D101" s="3"/>
    </row>
    <row r="102" spans="2:4" x14ac:dyDescent="0.4">
      <c r="B102">
        <v>3.7999999999999701</v>
      </c>
      <c r="C102" s="2"/>
      <c r="D102" s="3"/>
    </row>
    <row r="103" spans="2:4" x14ac:dyDescent="0.4">
      <c r="B103">
        <v>3.8999999999999702</v>
      </c>
      <c r="C103" s="2"/>
      <c r="D103" s="3"/>
    </row>
    <row r="104" spans="2:4" x14ac:dyDescent="0.4">
      <c r="B104">
        <v>3.9999999999999698</v>
      </c>
      <c r="C104" s="2"/>
      <c r="D104" s="3"/>
    </row>
    <row r="105" spans="2:4" x14ac:dyDescent="0.4">
      <c r="B105">
        <v>4.0999999999999703</v>
      </c>
      <c r="C105" s="2"/>
      <c r="D105" s="3"/>
    </row>
    <row r="106" spans="2:4" x14ac:dyDescent="0.4">
      <c r="B106">
        <v>4.19999999999997</v>
      </c>
      <c r="C106" s="2"/>
      <c r="D106" s="3"/>
    </row>
    <row r="107" spans="2:4" x14ac:dyDescent="0.4">
      <c r="B107">
        <v>4.2999999999999696</v>
      </c>
      <c r="C107" s="2"/>
      <c r="D107" s="3"/>
    </row>
    <row r="108" spans="2:4" x14ac:dyDescent="0.4">
      <c r="B108">
        <v>4.3999999999999702</v>
      </c>
      <c r="C108" s="2"/>
      <c r="D108" s="3"/>
    </row>
    <row r="109" spans="2:4" x14ac:dyDescent="0.4">
      <c r="B109">
        <v>4.4999999999999698</v>
      </c>
      <c r="C109" s="2"/>
      <c r="D109" s="3"/>
    </row>
    <row r="110" spans="2:4" x14ac:dyDescent="0.4">
      <c r="B110">
        <v>4.5999999999999703</v>
      </c>
      <c r="C110" s="2"/>
      <c r="D110" s="3"/>
    </row>
    <row r="111" spans="2:4" x14ac:dyDescent="0.4">
      <c r="B111">
        <v>4.69999999999997</v>
      </c>
      <c r="C111" s="2"/>
      <c r="D111" s="3"/>
    </row>
    <row r="112" spans="2:4" x14ac:dyDescent="0.4">
      <c r="B112">
        <v>4.7999999999999696</v>
      </c>
      <c r="C112" s="2"/>
      <c r="D112" s="3"/>
    </row>
    <row r="113" spans="2:4" x14ac:dyDescent="0.4">
      <c r="B113">
        <v>4.8999999999999604</v>
      </c>
      <c r="C113" s="2"/>
      <c r="D113" s="3"/>
    </row>
    <row r="114" spans="2:4" x14ac:dyDescent="0.4">
      <c r="B114">
        <v>4.99999999999996</v>
      </c>
      <c r="C114" s="2"/>
      <c r="D114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BF11-AFCC-4FF6-B5CF-FFB2D4034851}">
  <dimension ref="B2:H114"/>
  <sheetViews>
    <sheetView workbookViewId="0"/>
  </sheetViews>
  <sheetFormatPr defaultRowHeight="18.75" x14ac:dyDescent="0.4"/>
  <cols>
    <col min="3" max="4" width="13.375" bestFit="1" customWidth="1"/>
    <col min="6" max="6" width="32.5" customWidth="1"/>
  </cols>
  <sheetData>
    <row r="2" spans="2:8" x14ac:dyDescent="0.4">
      <c r="B2" s="5" t="s">
        <v>11</v>
      </c>
    </row>
    <row r="3" spans="2:8" x14ac:dyDescent="0.4">
      <c r="B3" s="2"/>
      <c r="C3" t="s">
        <v>20</v>
      </c>
    </row>
    <row r="5" spans="2:8" x14ac:dyDescent="0.4">
      <c r="B5" s="1" t="s">
        <v>15</v>
      </c>
    </row>
    <row r="6" spans="2:8" x14ac:dyDescent="0.4">
      <c r="B6" s="1" t="s">
        <v>16</v>
      </c>
    </row>
    <row r="7" spans="2:8" x14ac:dyDescent="0.4">
      <c r="B7" s="1" t="s">
        <v>17</v>
      </c>
    </row>
    <row r="8" spans="2:8" x14ac:dyDescent="0.4">
      <c r="B8" s="1" t="s">
        <v>18</v>
      </c>
    </row>
    <row r="9" spans="2:8" x14ac:dyDescent="0.4">
      <c r="B9" s="1" t="s">
        <v>19</v>
      </c>
    </row>
    <row r="12" spans="2:8" x14ac:dyDescent="0.4">
      <c r="B12" s="1" t="s">
        <v>12</v>
      </c>
      <c r="C12" s="1" t="s">
        <v>13</v>
      </c>
      <c r="D12" s="1" t="s">
        <v>14</v>
      </c>
    </row>
    <row r="13" spans="2:8" x14ac:dyDescent="0.4">
      <c r="B13" t="s">
        <v>8</v>
      </c>
      <c r="C13" t="s">
        <v>6</v>
      </c>
      <c r="D13" t="s">
        <v>10</v>
      </c>
    </row>
    <row r="14" spans="2:8" x14ac:dyDescent="0.4">
      <c r="B14">
        <v>-5</v>
      </c>
      <c r="C14" s="2">
        <f>_xlfn.NORM.S.DIST(B14,FALSE)</f>
        <v>1.4867195147342977E-6</v>
      </c>
      <c r="D14" s="3">
        <f>_xlfn.NORM.S.DIST(B14,TRUE)</f>
        <v>2.8665157187919333E-7</v>
      </c>
      <c r="F14" s="1" t="s">
        <v>21</v>
      </c>
      <c r="G14" t="s">
        <v>7</v>
      </c>
    </row>
    <row r="15" spans="2:8" x14ac:dyDescent="0.4">
      <c r="B15">
        <v>-4.9000000000000004</v>
      </c>
      <c r="C15" s="2">
        <f t="shared" ref="C15:C78" si="0">_xlfn.NORM.S.DIST(B15,FALSE)</f>
        <v>2.4389607458933522E-6</v>
      </c>
      <c r="D15" s="3">
        <f t="shared" ref="D15:D78" si="1">_xlfn.NORM.S.DIST(B15,TRUE)</f>
        <v>4.7918327659031834E-7</v>
      </c>
      <c r="F15">
        <v>2.5000000000000001E-2</v>
      </c>
      <c r="G15" s="2">
        <f>_xlfn.NORM.S.INV(F15)</f>
        <v>-1.9599639845400538</v>
      </c>
    </row>
    <row r="16" spans="2:8" x14ac:dyDescent="0.4">
      <c r="B16">
        <v>-4.8</v>
      </c>
      <c r="C16" s="2">
        <f t="shared" si="0"/>
        <v>3.9612990910320753E-6</v>
      </c>
      <c r="D16" s="3">
        <f t="shared" si="1"/>
        <v>7.933281519755948E-7</v>
      </c>
      <c r="F16" s="2">
        <f>1-F15</f>
        <v>0.97499999999999998</v>
      </c>
      <c r="G16" s="2">
        <f>_xlfn.NORM.S.INV(F16)</f>
        <v>1.9599639845400536</v>
      </c>
      <c r="H16" t="s">
        <v>22</v>
      </c>
    </row>
    <row r="17" spans="2:4" x14ac:dyDescent="0.4">
      <c r="B17">
        <v>-4.7</v>
      </c>
      <c r="C17" s="2">
        <f t="shared" si="0"/>
        <v>6.3698251788670899E-6</v>
      </c>
      <c r="D17" s="3">
        <f t="shared" si="1"/>
        <v>1.3008074539172773E-6</v>
      </c>
    </row>
    <row r="18" spans="2:4" x14ac:dyDescent="0.4">
      <c r="B18">
        <v>-4.5999999999999996</v>
      </c>
      <c r="C18" s="2">
        <f t="shared" si="0"/>
        <v>1.0140852065486758E-5</v>
      </c>
      <c r="D18" s="3">
        <f t="shared" si="1"/>
        <v>2.1124547025028533E-6</v>
      </c>
    </row>
    <row r="19" spans="2:4" x14ac:dyDescent="0.4">
      <c r="B19">
        <v>-4.5</v>
      </c>
      <c r="C19" s="2">
        <f t="shared" si="0"/>
        <v>1.5983741106905475E-5</v>
      </c>
      <c r="D19" s="3">
        <f t="shared" si="1"/>
        <v>3.3976731247300535E-6</v>
      </c>
    </row>
    <row r="20" spans="2:4" x14ac:dyDescent="0.4">
      <c r="B20">
        <v>-4.4000000000000004</v>
      </c>
      <c r="C20" s="2">
        <f t="shared" si="0"/>
        <v>2.4942471290053535E-5</v>
      </c>
      <c r="D20" s="3">
        <f t="shared" si="1"/>
        <v>5.4125439077038416E-6</v>
      </c>
    </row>
    <row r="21" spans="2:4" x14ac:dyDescent="0.4">
      <c r="B21">
        <v>-4.3</v>
      </c>
      <c r="C21" s="2">
        <f t="shared" si="0"/>
        <v>3.8535196742087129E-5</v>
      </c>
      <c r="D21" s="3">
        <f t="shared" si="1"/>
        <v>8.5399054709917942E-6</v>
      </c>
    </row>
    <row r="22" spans="2:4" x14ac:dyDescent="0.4">
      <c r="B22">
        <v>-4.2</v>
      </c>
      <c r="C22" s="2">
        <f t="shared" si="0"/>
        <v>5.8943067756539855E-5</v>
      </c>
      <c r="D22" s="3">
        <f t="shared" si="1"/>
        <v>1.3345749015906309E-5</v>
      </c>
    </row>
    <row r="23" spans="2:4" x14ac:dyDescent="0.4">
      <c r="B23">
        <v>-4.0999999999999996</v>
      </c>
      <c r="C23" s="2">
        <f t="shared" si="0"/>
        <v>8.9261657177132928E-5</v>
      </c>
      <c r="D23" s="3">
        <f t="shared" si="1"/>
        <v>2.0657506912546714E-5</v>
      </c>
    </row>
    <row r="24" spans="2:4" x14ac:dyDescent="0.4">
      <c r="B24">
        <v>-4</v>
      </c>
      <c r="C24" s="2">
        <f t="shared" si="0"/>
        <v>1.3383022576488537E-4</v>
      </c>
      <c r="D24" s="3">
        <f t="shared" si="1"/>
        <v>3.1671241833119857E-5</v>
      </c>
    </row>
    <row r="25" spans="2:4" x14ac:dyDescent="0.4">
      <c r="B25">
        <v>-3.9</v>
      </c>
      <c r="C25" s="2">
        <f t="shared" si="0"/>
        <v>1.9865547139277272E-4</v>
      </c>
      <c r="D25" s="3">
        <f t="shared" si="1"/>
        <v>4.8096344017602614E-5</v>
      </c>
    </row>
    <row r="26" spans="2:4" x14ac:dyDescent="0.4">
      <c r="B26">
        <v>-3.8</v>
      </c>
      <c r="C26" s="2">
        <f t="shared" si="0"/>
        <v>2.9194692579146027E-4</v>
      </c>
      <c r="D26" s="3">
        <f t="shared" si="1"/>
        <v>7.234804392511999E-5</v>
      </c>
    </row>
    <row r="27" spans="2:4" x14ac:dyDescent="0.4">
      <c r="B27">
        <v>-3.7</v>
      </c>
      <c r="C27" s="2">
        <f t="shared" si="0"/>
        <v>4.2478027055075143E-4</v>
      </c>
      <c r="D27" s="3">
        <f t="shared" si="1"/>
        <v>1.0779973347738824E-4</v>
      </c>
    </row>
    <row r="28" spans="2:4" x14ac:dyDescent="0.4">
      <c r="B28">
        <v>-3.6</v>
      </c>
      <c r="C28" s="2">
        <f t="shared" si="0"/>
        <v>6.119019301137719E-4</v>
      </c>
      <c r="D28" s="3">
        <f t="shared" si="1"/>
        <v>1.5910859015753364E-4</v>
      </c>
    </row>
    <row r="29" spans="2:4" x14ac:dyDescent="0.4">
      <c r="B29">
        <v>-3.5000000000000102</v>
      </c>
      <c r="C29" s="2">
        <f t="shared" si="0"/>
        <v>8.7268269504572915E-4</v>
      </c>
      <c r="D29" s="3">
        <f t="shared" si="1"/>
        <v>2.3262907903551577E-4</v>
      </c>
    </row>
    <row r="30" spans="2:4" x14ac:dyDescent="0.4">
      <c r="B30">
        <v>-3.4000000000000101</v>
      </c>
      <c r="C30" s="2">
        <f t="shared" si="0"/>
        <v>1.2322191684729772E-3</v>
      </c>
      <c r="D30" s="3">
        <f t="shared" si="1"/>
        <v>3.3692926567686834E-4</v>
      </c>
    </row>
    <row r="31" spans="2:4" x14ac:dyDescent="0.4">
      <c r="B31">
        <v>-3.30000000000001</v>
      </c>
      <c r="C31" s="2">
        <f t="shared" si="0"/>
        <v>1.7225689390536229E-3</v>
      </c>
      <c r="D31" s="3">
        <f t="shared" si="1"/>
        <v>4.834241423837595E-4</v>
      </c>
    </row>
    <row r="32" spans="2:4" x14ac:dyDescent="0.4">
      <c r="B32">
        <v>-3.2000000000000099</v>
      </c>
      <c r="C32" s="2">
        <f t="shared" si="0"/>
        <v>2.3840882014647662E-3</v>
      </c>
      <c r="D32" s="3">
        <f t="shared" si="1"/>
        <v>6.8713793791582453E-4</v>
      </c>
    </row>
    <row r="33" spans="2:4" x14ac:dyDescent="0.4">
      <c r="B33">
        <v>-3.1000000000000099</v>
      </c>
      <c r="C33" s="2">
        <f t="shared" si="0"/>
        <v>3.2668190561998202E-3</v>
      </c>
      <c r="D33" s="3">
        <f t="shared" si="1"/>
        <v>9.6760321321832314E-4</v>
      </c>
    </row>
    <row r="34" spans="2:4" x14ac:dyDescent="0.4">
      <c r="B34">
        <v>-3.0000000000000102</v>
      </c>
      <c r="C34" s="2">
        <f t="shared" si="0"/>
        <v>4.431848411937874E-3</v>
      </c>
      <c r="D34" s="3">
        <f t="shared" si="1"/>
        <v>1.3498980316300484E-3</v>
      </c>
    </row>
    <row r="35" spans="2:4" x14ac:dyDescent="0.4">
      <c r="B35">
        <v>-2.9000000000000101</v>
      </c>
      <c r="C35" s="2">
        <f t="shared" si="0"/>
        <v>5.9525324197756795E-3</v>
      </c>
      <c r="D35" s="3">
        <f t="shared" si="1"/>
        <v>1.865813300383974E-3</v>
      </c>
    </row>
    <row r="36" spans="2:4" x14ac:dyDescent="0.4">
      <c r="B36">
        <v>-2.80000000000001</v>
      </c>
      <c r="C36" s="2">
        <f t="shared" si="0"/>
        <v>7.915451582979743E-3</v>
      </c>
      <c r="D36" s="3">
        <f t="shared" si="1"/>
        <v>2.5551303304278523E-3</v>
      </c>
    </row>
    <row r="37" spans="2:4" x14ac:dyDescent="0.4">
      <c r="B37">
        <v>-2.7000000000000099</v>
      </c>
      <c r="C37" s="2">
        <f t="shared" si="0"/>
        <v>1.0420934814422318E-2</v>
      </c>
      <c r="D37" s="3">
        <f t="shared" si="1"/>
        <v>3.4669738030405624E-3</v>
      </c>
    </row>
    <row r="38" spans="2:4" x14ac:dyDescent="0.4">
      <c r="B38">
        <v>-2.6000000000000099</v>
      </c>
      <c r="C38" s="2">
        <f t="shared" si="0"/>
        <v>1.3582969233685271E-2</v>
      </c>
      <c r="D38" s="3">
        <f t="shared" si="1"/>
        <v>4.6611880237186157E-3</v>
      </c>
    </row>
    <row r="39" spans="2:4" x14ac:dyDescent="0.4">
      <c r="B39">
        <v>-2.5000000000000102</v>
      </c>
      <c r="C39" s="2">
        <f t="shared" si="0"/>
        <v>1.7528300493568086E-2</v>
      </c>
      <c r="D39" s="3">
        <f t="shared" si="1"/>
        <v>6.2096653257759519E-3</v>
      </c>
    </row>
    <row r="40" spans="2:4" x14ac:dyDescent="0.4">
      <c r="B40">
        <v>-2.4000000000000101</v>
      </c>
      <c r="C40" s="2">
        <f t="shared" si="0"/>
        <v>2.2394530294842355E-2</v>
      </c>
      <c r="D40" s="3">
        <f t="shared" si="1"/>
        <v>8.1975359245958987E-3</v>
      </c>
    </row>
    <row r="41" spans="2:4" x14ac:dyDescent="0.4">
      <c r="B41">
        <v>-2.30000000000001</v>
      </c>
      <c r="C41" s="2">
        <f t="shared" si="0"/>
        <v>2.8327037741600516E-2</v>
      </c>
      <c r="D41" s="3">
        <f t="shared" si="1"/>
        <v>1.0724110021675514E-2</v>
      </c>
    </row>
    <row r="42" spans="2:4" x14ac:dyDescent="0.4">
      <c r="B42">
        <v>-2.2000000000000099</v>
      </c>
      <c r="C42" s="2">
        <f t="shared" si="0"/>
        <v>3.5474592846230668E-2</v>
      </c>
      <c r="D42" s="3">
        <f t="shared" si="1"/>
        <v>1.3903447513498252E-2</v>
      </c>
    </row>
    <row r="43" spans="2:4" x14ac:dyDescent="0.4">
      <c r="B43">
        <v>-2.1000000000000099</v>
      </c>
      <c r="C43" s="2">
        <f t="shared" si="0"/>
        <v>4.3983595980426296E-2</v>
      </c>
      <c r="D43" s="3">
        <f t="shared" si="1"/>
        <v>1.7864420562816112E-2</v>
      </c>
    </row>
    <row r="44" spans="2:4" x14ac:dyDescent="0.4">
      <c r="B44">
        <v>-2.0000000000000102</v>
      </c>
      <c r="C44" s="2">
        <f t="shared" si="0"/>
        <v>5.3990966513186953E-2</v>
      </c>
      <c r="D44" s="3">
        <f t="shared" si="1"/>
        <v>2.2750131948178647E-2</v>
      </c>
    </row>
    <row r="45" spans="2:4" x14ac:dyDescent="0.4">
      <c r="B45">
        <v>-1.9000000000000099</v>
      </c>
      <c r="C45" s="2">
        <f t="shared" si="0"/>
        <v>6.561581477467536E-2</v>
      </c>
      <c r="D45" s="3">
        <f t="shared" si="1"/>
        <v>2.8716559816001137E-2</v>
      </c>
    </row>
    <row r="46" spans="2:4" x14ac:dyDescent="0.4">
      <c r="B46">
        <v>-1.80000000000001</v>
      </c>
      <c r="C46" s="2">
        <f t="shared" si="0"/>
        <v>7.8950158300892734E-2</v>
      </c>
      <c r="D46" s="3">
        <f t="shared" si="1"/>
        <v>3.5930319112924998E-2</v>
      </c>
    </row>
    <row r="47" spans="2:4" x14ac:dyDescent="0.4">
      <c r="B47">
        <v>-1.7000000000000099</v>
      </c>
      <c r="C47" s="2">
        <f t="shared" si="0"/>
        <v>9.4049077376885337E-2</v>
      </c>
      <c r="D47" s="3">
        <f t="shared" si="1"/>
        <v>4.4565462758542097E-2</v>
      </c>
    </row>
    <row r="48" spans="2:4" x14ac:dyDescent="0.4">
      <c r="B48">
        <v>-1.6000000000000101</v>
      </c>
      <c r="C48" s="2">
        <f t="shared" si="0"/>
        <v>0.11092083467945377</v>
      </c>
      <c r="D48" s="3">
        <f t="shared" si="1"/>
        <v>5.479929169955685E-2</v>
      </c>
    </row>
    <row r="49" spans="2:4" x14ac:dyDescent="0.4">
      <c r="B49">
        <v>-1.50000000000001</v>
      </c>
      <c r="C49" s="2">
        <f t="shared" si="0"/>
        <v>0.1295175956658898</v>
      </c>
      <c r="D49" s="3">
        <f t="shared" si="1"/>
        <v>6.6807201268856753E-2</v>
      </c>
    </row>
    <row r="50" spans="2:4" x14ac:dyDescent="0.4">
      <c r="B50">
        <v>-1.4000000000000099</v>
      </c>
      <c r="C50" s="2">
        <f t="shared" si="0"/>
        <v>0.1497274656357428</v>
      </c>
      <c r="D50" s="3">
        <f t="shared" si="1"/>
        <v>8.0756659233769554E-2</v>
      </c>
    </row>
    <row r="51" spans="2:4" x14ac:dyDescent="0.4">
      <c r="B51">
        <v>-1.30000000000001</v>
      </c>
      <c r="C51" s="2">
        <f t="shared" si="0"/>
        <v>0.17136859204780513</v>
      </c>
      <c r="D51" s="3">
        <f t="shared" si="1"/>
        <v>9.6800484585608582E-2</v>
      </c>
    </row>
    <row r="52" spans="2:4" x14ac:dyDescent="0.4">
      <c r="B52">
        <v>-1.2000000000000099</v>
      </c>
      <c r="C52" s="2">
        <f t="shared" si="0"/>
        <v>0.19418605498321065</v>
      </c>
      <c r="D52" s="3">
        <f t="shared" si="1"/>
        <v>0.11506967022170632</v>
      </c>
    </row>
    <row r="53" spans="2:4" x14ac:dyDescent="0.4">
      <c r="B53">
        <v>-1.1000000000000101</v>
      </c>
      <c r="C53" s="2">
        <f t="shared" si="0"/>
        <v>0.21785217703254814</v>
      </c>
      <c r="D53" s="3">
        <f t="shared" si="1"/>
        <v>0.13566606094638042</v>
      </c>
    </row>
    <row r="54" spans="2:4" x14ac:dyDescent="0.4">
      <c r="B54">
        <v>-1.00000000000001</v>
      </c>
      <c r="C54" s="2">
        <f t="shared" si="0"/>
        <v>0.24197072451914092</v>
      </c>
      <c r="D54" s="3">
        <f t="shared" si="1"/>
        <v>0.15865525393145458</v>
      </c>
    </row>
    <row r="55" spans="2:4" x14ac:dyDescent="0.4">
      <c r="B55">
        <v>-0.90000000000001001</v>
      </c>
      <c r="C55" s="2">
        <f t="shared" si="0"/>
        <v>0.26608524989875243</v>
      </c>
      <c r="D55" s="3">
        <f t="shared" si="1"/>
        <v>0.18406012534675684</v>
      </c>
    </row>
    <row r="56" spans="2:4" x14ac:dyDescent="0.4">
      <c r="B56">
        <v>-0.80000000000001004</v>
      </c>
      <c r="C56" s="2">
        <f t="shared" si="0"/>
        <v>0.2896915527614804</v>
      </c>
      <c r="D56" s="3">
        <f t="shared" si="1"/>
        <v>0.21185539858339378</v>
      </c>
    </row>
    <row r="57" spans="2:4" x14ac:dyDescent="0.4">
      <c r="B57">
        <v>-0.70000000000002005</v>
      </c>
      <c r="C57" s="2">
        <f t="shared" si="0"/>
        <v>0.31225393336675689</v>
      </c>
      <c r="D57" s="3">
        <f t="shared" si="1"/>
        <v>0.24196365222306665</v>
      </c>
    </row>
    <row r="58" spans="2:4" x14ac:dyDescent="0.4">
      <c r="B58">
        <v>-0.60000000000001996</v>
      </c>
      <c r="C58" s="2">
        <f t="shared" si="0"/>
        <v>0.33322460289179567</v>
      </c>
      <c r="D58" s="3">
        <f t="shared" si="1"/>
        <v>0.27425311775006689</v>
      </c>
    </row>
    <row r="59" spans="2:4" x14ac:dyDescent="0.4">
      <c r="B59">
        <v>-0.50000000000001998</v>
      </c>
      <c r="C59" s="2">
        <f t="shared" si="0"/>
        <v>0.35206532676429597</v>
      </c>
      <c r="D59" s="3">
        <f t="shared" si="1"/>
        <v>0.30853753872597978</v>
      </c>
    </row>
    <row r="60" spans="2:4" x14ac:dyDescent="0.4">
      <c r="B60">
        <v>-0.40000000000002001</v>
      </c>
      <c r="C60" s="2">
        <f t="shared" si="0"/>
        <v>0.36827014030332039</v>
      </c>
      <c r="D60" s="3">
        <f t="shared" si="1"/>
        <v>0.34457825838966843</v>
      </c>
    </row>
    <row r="61" spans="2:4" x14ac:dyDescent="0.4">
      <c r="B61">
        <v>-0.30000000000001997</v>
      </c>
      <c r="C61" s="2">
        <f t="shared" si="0"/>
        <v>0.38138781546052181</v>
      </c>
      <c r="D61" s="3">
        <f t="shared" si="1"/>
        <v>0.38208857781103972</v>
      </c>
    </row>
    <row r="62" spans="2:4" x14ac:dyDescent="0.4">
      <c r="B62">
        <v>-0.20000000000002</v>
      </c>
      <c r="C62" s="2">
        <f t="shared" si="0"/>
        <v>0.39104269397545433</v>
      </c>
      <c r="D62" s="3">
        <f t="shared" si="1"/>
        <v>0.42074029056088913</v>
      </c>
    </row>
    <row r="63" spans="2:4" x14ac:dyDescent="0.4">
      <c r="B63">
        <v>-0.10000000000002</v>
      </c>
      <c r="C63" s="2">
        <f t="shared" si="0"/>
        <v>0.39695254747701098</v>
      </c>
      <c r="D63" s="3">
        <f t="shared" si="1"/>
        <v>0.46017216272296307</v>
      </c>
    </row>
    <row r="64" spans="2:4" x14ac:dyDescent="0.4">
      <c r="B64">
        <v>-2.0428103653102899E-14</v>
      </c>
      <c r="C64" s="2">
        <f t="shared" si="0"/>
        <v>0.3989422804014327</v>
      </c>
      <c r="D64" s="3">
        <f t="shared" si="1"/>
        <v>0.49999999999999184</v>
      </c>
    </row>
    <row r="65" spans="2:4" x14ac:dyDescent="0.4">
      <c r="B65">
        <v>9.9999999999980105E-2</v>
      </c>
      <c r="C65" s="2">
        <f t="shared" si="0"/>
        <v>0.39695254747701259</v>
      </c>
      <c r="D65" s="3">
        <f t="shared" si="1"/>
        <v>0.53982783727702111</v>
      </c>
    </row>
    <row r="66" spans="2:4" x14ac:dyDescent="0.4">
      <c r="B66">
        <v>0.19999999999998</v>
      </c>
      <c r="C66" s="2">
        <f t="shared" si="0"/>
        <v>0.39104269397545749</v>
      </c>
      <c r="D66" s="3">
        <f t="shared" si="1"/>
        <v>0.57925970943909522</v>
      </c>
    </row>
    <row r="67" spans="2:4" x14ac:dyDescent="0.4">
      <c r="B67">
        <v>0.29999999999998</v>
      </c>
      <c r="C67" s="2">
        <f t="shared" si="0"/>
        <v>0.38138781546052641</v>
      </c>
      <c r="D67" s="3">
        <f t="shared" si="1"/>
        <v>0.61791142218894501</v>
      </c>
    </row>
    <row r="68" spans="2:4" x14ac:dyDescent="0.4">
      <c r="B68">
        <v>0.39999999999997998</v>
      </c>
      <c r="C68" s="2">
        <f t="shared" si="0"/>
        <v>0.36827014030332628</v>
      </c>
      <c r="D68" s="3">
        <f t="shared" si="1"/>
        <v>0.65542174161031674</v>
      </c>
    </row>
    <row r="69" spans="2:4" x14ac:dyDescent="0.4">
      <c r="B69">
        <v>0.49999999999998002</v>
      </c>
      <c r="C69" s="2">
        <f t="shared" si="0"/>
        <v>0.35206532676430302</v>
      </c>
      <c r="D69" s="3">
        <f t="shared" si="1"/>
        <v>0.69146246127400612</v>
      </c>
    </row>
    <row r="70" spans="2:4" x14ac:dyDescent="0.4">
      <c r="B70">
        <v>0.59999999999997999</v>
      </c>
      <c r="C70" s="2">
        <f t="shared" si="0"/>
        <v>0.33322460289180361</v>
      </c>
      <c r="D70" s="3">
        <f t="shared" si="1"/>
        <v>0.72574688224991979</v>
      </c>
    </row>
    <row r="71" spans="2:4" x14ac:dyDescent="0.4">
      <c r="B71">
        <v>0.69999999999997997</v>
      </c>
      <c r="C71" s="2">
        <f t="shared" si="0"/>
        <v>0.31225393336676566</v>
      </c>
      <c r="D71" s="3">
        <f t="shared" si="1"/>
        <v>0.75803634777692075</v>
      </c>
    </row>
    <row r="72" spans="2:4" x14ac:dyDescent="0.4">
      <c r="B72">
        <v>0.79999999999997995</v>
      </c>
      <c r="C72" s="2">
        <f t="shared" si="0"/>
        <v>0.28969155276148739</v>
      </c>
      <c r="D72" s="3">
        <f t="shared" si="1"/>
        <v>0.78814460141659759</v>
      </c>
    </row>
    <row r="73" spans="2:4" x14ac:dyDescent="0.4">
      <c r="B73">
        <v>0.89999999999998004</v>
      </c>
      <c r="C73" s="2">
        <f t="shared" si="0"/>
        <v>0.26608524989875959</v>
      </c>
      <c r="D73" s="3">
        <f t="shared" si="1"/>
        <v>0.81593987465323525</v>
      </c>
    </row>
    <row r="74" spans="2:4" x14ac:dyDescent="0.4">
      <c r="B74">
        <v>0.99999999999998002</v>
      </c>
      <c r="C74" s="2">
        <f t="shared" si="0"/>
        <v>0.24197072451914819</v>
      </c>
      <c r="D74" s="3">
        <f t="shared" si="1"/>
        <v>0.84134474606853815</v>
      </c>
    </row>
    <row r="75" spans="2:4" x14ac:dyDescent="0.4">
      <c r="B75">
        <v>1.0999999999999801</v>
      </c>
      <c r="C75" s="2">
        <f t="shared" si="0"/>
        <v>0.21785217703255533</v>
      </c>
      <c r="D75" s="3">
        <f t="shared" si="1"/>
        <v>0.864333939053613</v>
      </c>
    </row>
    <row r="76" spans="2:4" x14ac:dyDescent="0.4">
      <c r="B76">
        <v>1.19999999999998</v>
      </c>
      <c r="C76" s="2">
        <f t="shared" si="0"/>
        <v>0.19418605498321762</v>
      </c>
      <c r="D76" s="3">
        <f t="shared" si="1"/>
        <v>0.88493032977828789</v>
      </c>
    </row>
    <row r="77" spans="2:4" x14ac:dyDescent="0.4">
      <c r="B77">
        <v>1.2999999999999801</v>
      </c>
      <c r="C77" s="2">
        <f t="shared" si="0"/>
        <v>0.1713685920478118</v>
      </c>
      <c r="D77" s="3">
        <f t="shared" si="1"/>
        <v>0.90319951541438626</v>
      </c>
    </row>
    <row r="78" spans="2:4" x14ac:dyDescent="0.4">
      <c r="B78">
        <v>1.3999999999999799</v>
      </c>
      <c r="C78" s="2">
        <f t="shared" si="0"/>
        <v>0.14972746563574907</v>
      </c>
      <c r="D78" s="3">
        <f t="shared" si="1"/>
        <v>0.91924334076622594</v>
      </c>
    </row>
    <row r="79" spans="2:4" x14ac:dyDescent="0.4">
      <c r="B79">
        <v>1.49999999999998</v>
      </c>
      <c r="C79" s="2">
        <f t="shared" ref="C79:C114" si="2">_xlfn.NORM.S.DIST(B79,FALSE)</f>
        <v>0.1295175956658956</v>
      </c>
      <c r="D79" s="3">
        <f t="shared" ref="D79:D114" si="3">_xlfn.NORM.S.DIST(B79,TRUE)</f>
        <v>0.93319279873113936</v>
      </c>
    </row>
    <row r="80" spans="2:4" x14ac:dyDescent="0.4">
      <c r="B80">
        <v>1.5999999999999801</v>
      </c>
      <c r="C80" s="2">
        <f t="shared" si="2"/>
        <v>0.11092083467945908</v>
      </c>
      <c r="D80" s="3">
        <f t="shared" si="3"/>
        <v>0.94520070830043978</v>
      </c>
    </row>
    <row r="81" spans="2:4" x14ac:dyDescent="0.4">
      <c r="B81">
        <v>1.69999999999998</v>
      </c>
      <c r="C81" s="2">
        <f t="shared" si="2"/>
        <v>9.4049077376890139E-2</v>
      </c>
      <c r="D81" s="3">
        <f t="shared" si="3"/>
        <v>0.95543453724145511</v>
      </c>
    </row>
    <row r="82" spans="2:4" x14ac:dyDescent="0.4">
      <c r="B82">
        <v>1.7999999999999801</v>
      </c>
      <c r="C82" s="2">
        <f t="shared" si="2"/>
        <v>7.8950158300896994E-2</v>
      </c>
      <c r="D82" s="3">
        <f t="shared" si="3"/>
        <v>0.96406968088707268</v>
      </c>
    </row>
    <row r="83" spans="2:4" x14ac:dyDescent="0.4">
      <c r="B83">
        <v>1.8999999999999799</v>
      </c>
      <c r="C83" s="2">
        <f t="shared" si="2"/>
        <v>6.5615814774679093E-2</v>
      </c>
      <c r="D83" s="3">
        <f t="shared" si="3"/>
        <v>0.97128344018399693</v>
      </c>
    </row>
    <row r="84" spans="2:4" x14ac:dyDescent="0.4">
      <c r="B84">
        <v>1.99999999999998</v>
      </c>
      <c r="C84" s="2">
        <f t="shared" si="2"/>
        <v>5.3990966513190221E-2</v>
      </c>
      <c r="D84" s="3">
        <f t="shared" si="3"/>
        <v>0.97724986805181968</v>
      </c>
    </row>
    <row r="85" spans="2:4" x14ac:dyDescent="0.4">
      <c r="B85">
        <v>2.0999999999999699</v>
      </c>
      <c r="C85" s="2">
        <f t="shared" si="2"/>
        <v>4.3983595980429988E-2</v>
      </c>
      <c r="D85" s="3">
        <f t="shared" si="3"/>
        <v>0.9821355794371821</v>
      </c>
    </row>
    <row r="86" spans="2:4" x14ac:dyDescent="0.4">
      <c r="B86">
        <v>2.19999999999997</v>
      </c>
      <c r="C86" s="2">
        <f t="shared" si="2"/>
        <v>3.5474592846233791E-2</v>
      </c>
      <c r="D86" s="3">
        <f t="shared" si="3"/>
        <v>0.9860965524865003</v>
      </c>
    </row>
    <row r="87" spans="2:4" x14ac:dyDescent="0.4">
      <c r="B87">
        <v>2.2999999999999701</v>
      </c>
      <c r="C87" s="2">
        <f t="shared" si="2"/>
        <v>2.8327037741603125E-2</v>
      </c>
      <c r="D87" s="3">
        <f t="shared" si="3"/>
        <v>0.98927588997832339</v>
      </c>
    </row>
    <row r="88" spans="2:4" x14ac:dyDescent="0.4">
      <c r="B88">
        <v>2.3999999999999702</v>
      </c>
      <c r="C88" s="2">
        <f t="shared" si="2"/>
        <v>2.2394530294844502E-2</v>
      </c>
      <c r="D88" s="3">
        <f t="shared" si="3"/>
        <v>0.99180246407540318</v>
      </c>
    </row>
    <row r="89" spans="2:4" x14ac:dyDescent="0.4">
      <c r="B89">
        <v>2.4999999999999698</v>
      </c>
      <c r="C89" s="2">
        <f t="shared" si="2"/>
        <v>1.7528300493569862E-2</v>
      </c>
      <c r="D89" s="3">
        <f t="shared" si="3"/>
        <v>0.99379033467422329</v>
      </c>
    </row>
    <row r="90" spans="2:4" x14ac:dyDescent="0.4">
      <c r="B90">
        <v>2.5999999999999699</v>
      </c>
      <c r="C90" s="2">
        <f t="shared" si="2"/>
        <v>1.3582969233686681E-2</v>
      </c>
      <c r="D90" s="3">
        <f t="shared" si="3"/>
        <v>0.99533881197628082</v>
      </c>
    </row>
    <row r="91" spans="2:4" x14ac:dyDescent="0.4">
      <c r="B91">
        <v>2.69999999999997</v>
      </c>
      <c r="C91" s="2">
        <f t="shared" si="2"/>
        <v>1.0420934814423442E-2</v>
      </c>
      <c r="D91" s="3">
        <f t="shared" si="3"/>
        <v>0.99653302619695905</v>
      </c>
    </row>
    <row r="92" spans="2:4" x14ac:dyDescent="0.4">
      <c r="B92">
        <v>2.7999999999999701</v>
      </c>
      <c r="C92" s="2">
        <f t="shared" si="2"/>
        <v>7.9154515829806277E-3</v>
      </c>
      <c r="D92" s="3">
        <f t="shared" si="3"/>
        <v>0.9974448696695718</v>
      </c>
    </row>
    <row r="93" spans="2:4" x14ac:dyDescent="0.4">
      <c r="B93">
        <v>2.8999999999999702</v>
      </c>
      <c r="C93" s="2">
        <f t="shared" si="2"/>
        <v>5.9525324197763725E-3</v>
      </c>
      <c r="D93" s="3">
        <f t="shared" si="3"/>
        <v>0.99813418669961573</v>
      </c>
    </row>
    <row r="94" spans="2:4" x14ac:dyDescent="0.4">
      <c r="B94">
        <v>2.9999999999999698</v>
      </c>
      <c r="C94" s="2">
        <f t="shared" si="2"/>
        <v>4.4318484119384082E-3</v>
      </c>
      <c r="D94" s="3">
        <f t="shared" si="3"/>
        <v>0.99865010196836979</v>
      </c>
    </row>
    <row r="95" spans="2:4" x14ac:dyDescent="0.4">
      <c r="B95">
        <v>3.0999999999999699</v>
      </c>
      <c r="C95" s="2">
        <f t="shared" si="2"/>
        <v>3.2668190562002266E-3</v>
      </c>
      <c r="D95" s="3">
        <f t="shared" si="3"/>
        <v>0.99903239678678157</v>
      </c>
    </row>
    <row r="96" spans="2:4" x14ac:dyDescent="0.4">
      <c r="B96">
        <v>3.19999999999997</v>
      </c>
      <c r="C96" s="2">
        <f t="shared" si="2"/>
        <v>2.3840882014650711E-3</v>
      </c>
      <c r="D96" s="3">
        <f t="shared" si="3"/>
        <v>0.99931286206208403</v>
      </c>
    </row>
    <row r="97" spans="2:4" x14ac:dyDescent="0.4">
      <c r="B97">
        <v>3.2999999999999701</v>
      </c>
      <c r="C97" s="2">
        <f t="shared" si="2"/>
        <v>1.722568939053851E-3</v>
      </c>
      <c r="D97" s="3">
        <f t="shared" si="3"/>
        <v>0.99951657585761622</v>
      </c>
    </row>
    <row r="98" spans="2:4" x14ac:dyDescent="0.4">
      <c r="B98">
        <v>3.3999999999999702</v>
      </c>
      <c r="C98" s="2">
        <f t="shared" si="2"/>
        <v>1.2322191684731446E-3</v>
      </c>
      <c r="D98" s="3">
        <f t="shared" si="3"/>
        <v>0.99966307073432303</v>
      </c>
    </row>
    <row r="99" spans="2:4" x14ac:dyDescent="0.4">
      <c r="B99">
        <v>3.4999999999999698</v>
      </c>
      <c r="C99" s="2">
        <f t="shared" si="2"/>
        <v>8.7268269504585231E-4</v>
      </c>
      <c r="D99" s="3">
        <f t="shared" si="3"/>
        <v>0.99976737092096446</v>
      </c>
    </row>
    <row r="100" spans="2:4" x14ac:dyDescent="0.4">
      <c r="B100">
        <v>3.5999999999999699</v>
      </c>
      <c r="C100" s="2">
        <f t="shared" si="2"/>
        <v>6.1190193011383879E-4</v>
      </c>
      <c r="D100" s="3">
        <f t="shared" si="3"/>
        <v>0.99984089140984245</v>
      </c>
    </row>
    <row r="101" spans="2:4" x14ac:dyDescent="0.4">
      <c r="B101">
        <v>3.69999999999997</v>
      </c>
      <c r="C101" s="2">
        <f t="shared" si="2"/>
        <v>4.2478027055079903E-4</v>
      </c>
      <c r="D101" s="3">
        <f t="shared" si="3"/>
        <v>0.99989220026652259</v>
      </c>
    </row>
    <row r="102" spans="2:4" x14ac:dyDescent="0.4">
      <c r="B102">
        <v>3.7999999999999701</v>
      </c>
      <c r="C102" s="2">
        <f t="shared" si="2"/>
        <v>2.9194692579149345E-4</v>
      </c>
      <c r="D102" s="3">
        <f t="shared" si="3"/>
        <v>0.99992765195607491</v>
      </c>
    </row>
    <row r="103" spans="2:4" x14ac:dyDescent="0.4">
      <c r="B103">
        <v>3.8999999999999702</v>
      </c>
      <c r="C103" s="2">
        <f t="shared" si="2"/>
        <v>1.9865547139279581E-4</v>
      </c>
      <c r="D103" s="3">
        <f t="shared" si="3"/>
        <v>0.99995190365598241</v>
      </c>
    </row>
    <row r="104" spans="2:4" x14ac:dyDescent="0.4">
      <c r="B104">
        <v>3.9999999999999698</v>
      </c>
      <c r="C104" s="2">
        <f t="shared" si="2"/>
        <v>1.3383022576490152E-4</v>
      </c>
      <c r="D104" s="3">
        <f t="shared" si="3"/>
        <v>0.99996832875816688</v>
      </c>
    </row>
    <row r="105" spans="2:4" x14ac:dyDescent="0.4">
      <c r="B105">
        <v>4.0999999999999703</v>
      </c>
      <c r="C105" s="2">
        <f t="shared" si="2"/>
        <v>8.9261657177143702E-5</v>
      </c>
      <c r="D105" s="3">
        <f t="shared" si="3"/>
        <v>0.9999793424930874</v>
      </c>
    </row>
    <row r="106" spans="2:4" x14ac:dyDescent="0.4">
      <c r="B106">
        <v>4.19999999999997</v>
      </c>
      <c r="C106" s="2">
        <f t="shared" si="2"/>
        <v>5.8943067756547288E-5</v>
      </c>
      <c r="D106" s="3">
        <f t="shared" si="3"/>
        <v>0.9999866542509841</v>
      </c>
    </row>
    <row r="107" spans="2:4" x14ac:dyDescent="0.4">
      <c r="B107">
        <v>4.2999999999999696</v>
      </c>
      <c r="C107" s="2">
        <f t="shared" si="2"/>
        <v>3.8535196742092124E-5</v>
      </c>
      <c r="D107" s="3">
        <f t="shared" si="3"/>
        <v>0.99999146009452899</v>
      </c>
    </row>
    <row r="108" spans="2:4" x14ac:dyDescent="0.4">
      <c r="B108">
        <v>4.3999999999999702</v>
      </c>
      <c r="C108" s="2">
        <f t="shared" si="2"/>
        <v>2.4942471290056852E-5</v>
      </c>
      <c r="D108" s="3">
        <f t="shared" si="3"/>
        <v>0.99999458745609227</v>
      </c>
    </row>
    <row r="109" spans="2:4" x14ac:dyDescent="0.4">
      <c r="B109">
        <v>4.4999999999999698</v>
      </c>
      <c r="C109" s="2">
        <f t="shared" si="2"/>
        <v>1.5983741106907633E-5</v>
      </c>
      <c r="D109" s="3">
        <f t="shared" si="3"/>
        <v>0.99999660232687526</v>
      </c>
    </row>
    <row r="110" spans="2:4" x14ac:dyDescent="0.4">
      <c r="B110">
        <v>4.5999999999999703</v>
      </c>
      <c r="C110" s="2">
        <f t="shared" si="2"/>
        <v>1.0140852065488129E-5</v>
      </c>
      <c r="D110" s="3">
        <f t="shared" si="3"/>
        <v>0.9999978875452975</v>
      </c>
    </row>
    <row r="111" spans="2:4" x14ac:dyDescent="0.4">
      <c r="B111">
        <v>4.69999999999997</v>
      </c>
      <c r="C111" s="2">
        <f t="shared" si="2"/>
        <v>6.3698251788679954E-6</v>
      </c>
      <c r="D111" s="3">
        <f t="shared" si="3"/>
        <v>0.99999869919254614</v>
      </c>
    </row>
    <row r="112" spans="2:4" x14ac:dyDescent="0.4">
      <c r="B112">
        <v>4.7999999999999696</v>
      </c>
      <c r="C112" s="2">
        <f t="shared" si="2"/>
        <v>3.961299091032653E-6</v>
      </c>
      <c r="D112" s="3">
        <f t="shared" si="3"/>
        <v>0.99999920667184805</v>
      </c>
    </row>
    <row r="113" spans="2:4" x14ac:dyDescent="0.4">
      <c r="B113">
        <v>4.8999999999999604</v>
      </c>
      <c r="C113" s="2">
        <f t="shared" si="2"/>
        <v>2.4389607458938333E-6</v>
      </c>
      <c r="D113" s="3">
        <f t="shared" si="3"/>
        <v>0.99999952081672339</v>
      </c>
    </row>
    <row r="114" spans="2:4" x14ac:dyDescent="0.4">
      <c r="B114">
        <v>4.99999999999996</v>
      </c>
      <c r="C114" s="2">
        <f t="shared" si="2"/>
        <v>1.4867195147345937E-6</v>
      </c>
      <c r="D114" s="3">
        <f t="shared" si="3"/>
        <v>0.99999971334842808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011D-CD88-492C-868E-01D639634961}">
  <dimension ref="B2:L114"/>
  <sheetViews>
    <sheetView workbookViewId="0"/>
  </sheetViews>
  <sheetFormatPr defaultRowHeight="18.75" x14ac:dyDescent="0.4"/>
  <cols>
    <col min="10" max="10" width="23.5" customWidth="1"/>
  </cols>
  <sheetData>
    <row r="2" spans="2:11" x14ac:dyDescent="0.4">
      <c r="B2" s="5" t="s">
        <v>23</v>
      </c>
    </row>
    <row r="3" spans="2:11" x14ac:dyDescent="0.4">
      <c r="B3" s="2"/>
      <c r="C3" t="s">
        <v>20</v>
      </c>
    </row>
    <row r="5" spans="2:11" x14ac:dyDescent="0.4">
      <c r="B5" s="1" t="s">
        <v>26</v>
      </c>
    </row>
    <row r="6" spans="2:11" x14ac:dyDescent="0.4">
      <c r="B6" s="1" t="s">
        <v>27</v>
      </c>
    </row>
    <row r="7" spans="2:11" x14ac:dyDescent="0.4">
      <c r="B7" s="1" t="s">
        <v>28</v>
      </c>
    </row>
    <row r="8" spans="2:11" x14ac:dyDescent="0.4">
      <c r="B8" t="s">
        <v>29</v>
      </c>
    </row>
    <row r="9" spans="2:11" x14ac:dyDescent="0.4">
      <c r="B9" s="1" t="s">
        <v>30</v>
      </c>
    </row>
    <row r="10" spans="2:11" x14ac:dyDescent="0.4">
      <c r="B10" s="1" t="s">
        <v>35</v>
      </c>
    </row>
    <row r="12" spans="2:11" x14ac:dyDescent="0.4">
      <c r="C12" s="1" t="s">
        <v>25</v>
      </c>
      <c r="I12" s="1" t="s">
        <v>31</v>
      </c>
    </row>
    <row r="13" spans="2:11" x14ac:dyDescent="0.4">
      <c r="B13" s="1" t="s">
        <v>24</v>
      </c>
      <c r="C13">
        <v>1</v>
      </c>
      <c r="D13">
        <v>2</v>
      </c>
      <c r="E13">
        <v>5</v>
      </c>
      <c r="F13">
        <v>10</v>
      </c>
      <c r="G13">
        <v>30</v>
      </c>
      <c r="I13" t="s">
        <v>2</v>
      </c>
      <c r="J13" t="s">
        <v>9</v>
      </c>
      <c r="K13" t="s">
        <v>7</v>
      </c>
    </row>
    <row r="14" spans="2:11" x14ac:dyDescent="0.4">
      <c r="B14">
        <v>-5</v>
      </c>
      <c r="C14" s="2"/>
      <c r="D14" s="2"/>
      <c r="E14" s="2"/>
      <c r="F14" s="2"/>
      <c r="G14" s="2"/>
      <c r="I14">
        <v>2</v>
      </c>
      <c r="J14">
        <v>2.5000000000000001E-2</v>
      </c>
      <c r="K14" s="2"/>
    </row>
    <row r="15" spans="2:11" x14ac:dyDescent="0.4">
      <c r="B15">
        <v>-4.9000000000000004</v>
      </c>
      <c r="C15" s="2"/>
      <c r="D15" s="2"/>
      <c r="E15" s="2"/>
      <c r="F15" s="2"/>
      <c r="G15" s="2"/>
      <c r="J15" s="2"/>
      <c r="K15" s="2"/>
    </row>
    <row r="16" spans="2:11" x14ac:dyDescent="0.4">
      <c r="B16">
        <v>-4.8</v>
      </c>
      <c r="C16" s="2"/>
      <c r="D16" s="2"/>
      <c r="E16" s="2"/>
      <c r="F16" s="2"/>
      <c r="G16" s="2"/>
    </row>
    <row r="17" spans="2:12" x14ac:dyDescent="0.4">
      <c r="B17">
        <v>-4.7</v>
      </c>
      <c r="C17" s="2"/>
      <c r="D17" s="2"/>
      <c r="E17" s="2"/>
      <c r="F17" s="2"/>
      <c r="G17" s="2"/>
      <c r="I17" s="1" t="s">
        <v>32</v>
      </c>
    </row>
    <row r="18" spans="2:12" x14ac:dyDescent="0.4">
      <c r="B18">
        <v>-4.5999999999999996</v>
      </c>
      <c r="C18" s="2"/>
      <c r="D18" s="2"/>
      <c r="E18" s="2"/>
      <c r="F18" s="2"/>
      <c r="G18" s="2"/>
      <c r="I18" t="s">
        <v>2</v>
      </c>
      <c r="J18" t="s">
        <v>1</v>
      </c>
      <c r="K18" t="s">
        <v>3</v>
      </c>
    </row>
    <row r="19" spans="2:12" x14ac:dyDescent="0.4">
      <c r="B19">
        <v>-4.5</v>
      </c>
      <c r="C19" s="2"/>
      <c r="D19" s="2"/>
      <c r="E19" s="2"/>
      <c r="F19" s="2"/>
      <c r="G19" s="2"/>
      <c r="I19">
        <v>2</v>
      </c>
      <c r="J19">
        <v>4.3</v>
      </c>
      <c r="K19" s="4"/>
      <c r="L19" t="s">
        <v>33</v>
      </c>
    </row>
    <row r="20" spans="2:12" x14ac:dyDescent="0.4">
      <c r="B20">
        <v>-4.4000000000000004</v>
      </c>
      <c r="C20" s="2"/>
      <c r="D20" s="2"/>
      <c r="E20" s="2"/>
      <c r="F20" s="2"/>
      <c r="G20" s="2"/>
      <c r="K20" s="4"/>
      <c r="L20" t="s">
        <v>34</v>
      </c>
    </row>
    <row r="21" spans="2:12" x14ac:dyDescent="0.4">
      <c r="B21">
        <v>-4.3</v>
      </c>
      <c r="C21" s="2"/>
      <c r="D21" s="2"/>
      <c r="E21" s="2"/>
      <c r="F21" s="2"/>
      <c r="G21" s="2"/>
    </row>
    <row r="22" spans="2:12" x14ac:dyDescent="0.4">
      <c r="B22">
        <v>-4.2</v>
      </c>
      <c r="C22" s="2"/>
      <c r="D22" s="2"/>
      <c r="E22" s="2"/>
      <c r="F22" s="2"/>
      <c r="G22" s="2"/>
    </row>
    <row r="23" spans="2:12" x14ac:dyDescent="0.4">
      <c r="B23">
        <v>-4.0999999999999996</v>
      </c>
      <c r="C23" s="2"/>
      <c r="D23" s="2"/>
      <c r="E23" s="2"/>
      <c r="F23" s="2"/>
      <c r="G23" s="2"/>
    </row>
    <row r="24" spans="2:12" x14ac:dyDescent="0.4">
      <c r="B24">
        <v>-4</v>
      </c>
      <c r="C24" s="2"/>
      <c r="D24" s="2"/>
      <c r="E24" s="2"/>
      <c r="F24" s="2"/>
      <c r="G24" s="2"/>
    </row>
    <row r="25" spans="2:12" x14ac:dyDescent="0.4">
      <c r="B25">
        <v>-3.9</v>
      </c>
      <c r="C25" s="2"/>
      <c r="D25" s="2"/>
      <c r="E25" s="2"/>
      <c r="F25" s="2"/>
      <c r="G25" s="2"/>
    </row>
    <row r="26" spans="2:12" x14ac:dyDescent="0.4">
      <c r="B26">
        <v>-3.8</v>
      </c>
      <c r="C26" s="2"/>
      <c r="D26" s="2"/>
      <c r="E26" s="2"/>
      <c r="F26" s="2"/>
      <c r="G26" s="2"/>
    </row>
    <row r="27" spans="2:12" x14ac:dyDescent="0.4">
      <c r="B27">
        <v>-3.7</v>
      </c>
      <c r="C27" s="2"/>
      <c r="D27" s="2"/>
      <c r="E27" s="2"/>
      <c r="F27" s="2"/>
      <c r="G27" s="2"/>
    </row>
    <row r="28" spans="2:12" x14ac:dyDescent="0.4">
      <c r="B28">
        <v>-3.6</v>
      </c>
      <c r="C28" s="2"/>
      <c r="D28" s="2"/>
      <c r="E28" s="2"/>
      <c r="F28" s="2"/>
      <c r="G28" s="2"/>
    </row>
    <row r="29" spans="2:12" x14ac:dyDescent="0.4">
      <c r="B29">
        <v>-3.5000000000000102</v>
      </c>
      <c r="C29" s="2"/>
      <c r="D29" s="2"/>
      <c r="E29" s="2"/>
      <c r="F29" s="2"/>
      <c r="G29" s="2"/>
    </row>
    <row r="30" spans="2:12" x14ac:dyDescent="0.4">
      <c r="B30">
        <v>-3.4000000000000101</v>
      </c>
      <c r="C30" s="2"/>
      <c r="D30" s="2"/>
      <c r="E30" s="2"/>
      <c r="F30" s="2"/>
      <c r="G30" s="2"/>
    </row>
    <row r="31" spans="2:12" x14ac:dyDescent="0.4">
      <c r="B31">
        <v>-3.30000000000001</v>
      </c>
      <c r="C31" s="2"/>
      <c r="D31" s="2"/>
      <c r="E31" s="2"/>
      <c r="F31" s="2"/>
      <c r="G31" s="2"/>
    </row>
    <row r="32" spans="2:12" x14ac:dyDescent="0.4">
      <c r="B32">
        <v>-3.2000000000000099</v>
      </c>
      <c r="C32" s="2"/>
      <c r="D32" s="2"/>
      <c r="E32" s="2"/>
      <c r="F32" s="2"/>
      <c r="G32" s="2"/>
    </row>
    <row r="33" spans="2:7" x14ac:dyDescent="0.4">
      <c r="B33">
        <v>-3.1000000000000099</v>
      </c>
      <c r="C33" s="2"/>
      <c r="D33" s="2"/>
      <c r="E33" s="2"/>
      <c r="F33" s="2"/>
      <c r="G33" s="2"/>
    </row>
    <row r="34" spans="2:7" x14ac:dyDescent="0.4">
      <c r="B34">
        <v>-3.0000000000000102</v>
      </c>
      <c r="C34" s="2"/>
      <c r="D34" s="2"/>
      <c r="E34" s="2"/>
      <c r="F34" s="2"/>
      <c r="G34" s="2"/>
    </row>
    <row r="35" spans="2:7" x14ac:dyDescent="0.4">
      <c r="B35">
        <v>-2.9000000000000101</v>
      </c>
      <c r="C35" s="2"/>
      <c r="D35" s="2"/>
      <c r="E35" s="2"/>
      <c r="F35" s="2"/>
      <c r="G35" s="2"/>
    </row>
    <row r="36" spans="2:7" x14ac:dyDescent="0.4">
      <c r="B36">
        <v>-2.80000000000001</v>
      </c>
      <c r="C36" s="2"/>
      <c r="D36" s="2"/>
      <c r="E36" s="2"/>
      <c r="F36" s="2"/>
      <c r="G36" s="2"/>
    </row>
    <row r="37" spans="2:7" x14ac:dyDescent="0.4">
      <c r="B37">
        <v>-2.7000000000000099</v>
      </c>
      <c r="C37" s="2"/>
      <c r="D37" s="2"/>
      <c r="E37" s="2"/>
      <c r="F37" s="2"/>
      <c r="G37" s="2"/>
    </row>
    <row r="38" spans="2:7" x14ac:dyDescent="0.4">
      <c r="B38">
        <v>-2.6000000000000099</v>
      </c>
      <c r="C38" s="2"/>
      <c r="D38" s="2"/>
      <c r="E38" s="2"/>
      <c r="F38" s="2"/>
      <c r="G38" s="2"/>
    </row>
    <row r="39" spans="2:7" x14ac:dyDescent="0.4">
      <c r="B39">
        <v>-2.5000000000000102</v>
      </c>
      <c r="C39" s="2"/>
      <c r="D39" s="2"/>
      <c r="E39" s="2"/>
      <c r="F39" s="2"/>
      <c r="G39" s="2"/>
    </row>
    <row r="40" spans="2:7" x14ac:dyDescent="0.4">
      <c r="B40">
        <v>-2.4000000000000101</v>
      </c>
      <c r="C40" s="2"/>
      <c r="D40" s="2"/>
      <c r="E40" s="2"/>
      <c r="F40" s="2"/>
      <c r="G40" s="2"/>
    </row>
    <row r="41" spans="2:7" x14ac:dyDescent="0.4">
      <c r="B41">
        <v>-2.30000000000001</v>
      </c>
      <c r="C41" s="2"/>
      <c r="D41" s="2"/>
      <c r="E41" s="2"/>
      <c r="F41" s="2"/>
      <c r="G41" s="2"/>
    </row>
    <row r="42" spans="2:7" x14ac:dyDescent="0.4">
      <c r="B42">
        <v>-2.2000000000000099</v>
      </c>
      <c r="C42" s="2"/>
      <c r="D42" s="2"/>
      <c r="E42" s="2"/>
      <c r="F42" s="2"/>
      <c r="G42" s="2"/>
    </row>
    <row r="43" spans="2:7" x14ac:dyDescent="0.4">
      <c r="B43">
        <v>-2.1000000000000099</v>
      </c>
      <c r="C43" s="2"/>
      <c r="D43" s="2"/>
      <c r="E43" s="2"/>
      <c r="F43" s="2"/>
      <c r="G43" s="2"/>
    </row>
    <row r="44" spans="2:7" x14ac:dyDescent="0.4">
      <c r="B44">
        <v>-2.0000000000000102</v>
      </c>
      <c r="C44" s="2"/>
      <c r="D44" s="2"/>
      <c r="E44" s="2"/>
      <c r="F44" s="2"/>
      <c r="G44" s="2"/>
    </row>
    <row r="45" spans="2:7" x14ac:dyDescent="0.4">
      <c r="B45">
        <v>-1.9000000000000099</v>
      </c>
      <c r="C45" s="2"/>
      <c r="D45" s="2"/>
      <c r="E45" s="2"/>
      <c r="F45" s="2"/>
      <c r="G45" s="2"/>
    </row>
    <row r="46" spans="2:7" x14ac:dyDescent="0.4">
      <c r="B46">
        <v>-1.80000000000001</v>
      </c>
      <c r="C46" s="2"/>
      <c r="D46" s="2"/>
      <c r="E46" s="2"/>
      <c r="F46" s="2"/>
      <c r="G46" s="2"/>
    </row>
    <row r="47" spans="2:7" x14ac:dyDescent="0.4">
      <c r="B47">
        <v>-1.7000000000000099</v>
      </c>
      <c r="C47" s="2"/>
      <c r="D47" s="2"/>
      <c r="E47" s="2"/>
      <c r="F47" s="2"/>
      <c r="G47" s="2"/>
    </row>
    <row r="48" spans="2:7" x14ac:dyDescent="0.4">
      <c r="B48">
        <v>-1.6000000000000101</v>
      </c>
      <c r="C48" s="2"/>
      <c r="D48" s="2"/>
      <c r="E48" s="2"/>
      <c r="F48" s="2"/>
      <c r="G48" s="2"/>
    </row>
    <row r="49" spans="2:7" x14ac:dyDescent="0.4">
      <c r="B49">
        <v>-1.50000000000001</v>
      </c>
      <c r="C49" s="2"/>
      <c r="D49" s="2"/>
      <c r="E49" s="2"/>
      <c r="F49" s="2"/>
      <c r="G49" s="2"/>
    </row>
    <row r="50" spans="2:7" x14ac:dyDescent="0.4">
      <c r="B50">
        <v>-1.4000000000000099</v>
      </c>
      <c r="C50" s="2"/>
      <c r="D50" s="2"/>
      <c r="E50" s="2"/>
      <c r="F50" s="2"/>
      <c r="G50" s="2"/>
    </row>
    <row r="51" spans="2:7" x14ac:dyDescent="0.4">
      <c r="B51">
        <v>-1.30000000000001</v>
      </c>
      <c r="C51" s="2"/>
      <c r="D51" s="2"/>
      <c r="E51" s="2"/>
      <c r="F51" s="2"/>
      <c r="G51" s="2"/>
    </row>
    <row r="52" spans="2:7" x14ac:dyDescent="0.4">
      <c r="B52">
        <v>-1.2000000000000099</v>
      </c>
      <c r="C52" s="2"/>
      <c r="D52" s="2"/>
      <c r="E52" s="2"/>
      <c r="F52" s="2"/>
      <c r="G52" s="2"/>
    </row>
    <row r="53" spans="2:7" x14ac:dyDescent="0.4">
      <c r="B53">
        <v>-1.1000000000000101</v>
      </c>
      <c r="C53" s="2"/>
      <c r="D53" s="2"/>
      <c r="E53" s="2"/>
      <c r="F53" s="2"/>
      <c r="G53" s="2"/>
    </row>
    <row r="54" spans="2:7" x14ac:dyDescent="0.4">
      <c r="B54">
        <v>-1.00000000000001</v>
      </c>
      <c r="C54" s="2"/>
      <c r="D54" s="2"/>
      <c r="E54" s="2"/>
      <c r="F54" s="2"/>
      <c r="G54" s="2"/>
    </row>
    <row r="55" spans="2:7" x14ac:dyDescent="0.4">
      <c r="B55">
        <v>-0.90000000000001001</v>
      </c>
      <c r="C55" s="2"/>
      <c r="D55" s="2"/>
      <c r="E55" s="2"/>
      <c r="F55" s="2"/>
      <c r="G55" s="2"/>
    </row>
    <row r="56" spans="2:7" x14ac:dyDescent="0.4">
      <c r="B56">
        <v>-0.80000000000001004</v>
      </c>
      <c r="C56" s="2"/>
      <c r="D56" s="2"/>
      <c r="E56" s="2"/>
      <c r="F56" s="2"/>
      <c r="G56" s="2"/>
    </row>
    <row r="57" spans="2:7" x14ac:dyDescent="0.4">
      <c r="B57">
        <v>-0.70000000000002005</v>
      </c>
      <c r="C57" s="2"/>
      <c r="D57" s="2"/>
      <c r="E57" s="2"/>
      <c r="F57" s="2"/>
      <c r="G57" s="2"/>
    </row>
    <row r="58" spans="2:7" x14ac:dyDescent="0.4">
      <c r="B58">
        <v>-0.60000000000001996</v>
      </c>
      <c r="C58" s="2"/>
      <c r="D58" s="2"/>
      <c r="E58" s="2"/>
      <c r="F58" s="2"/>
      <c r="G58" s="2"/>
    </row>
    <row r="59" spans="2:7" x14ac:dyDescent="0.4">
      <c r="B59">
        <v>-0.50000000000001998</v>
      </c>
      <c r="C59" s="2"/>
      <c r="D59" s="2"/>
      <c r="E59" s="2"/>
      <c r="F59" s="2"/>
      <c r="G59" s="2"/>
    </row>
    <row r="60" spans="2:7" x14ac:dyDescent="0.4">
      <c r="B60">
        <v>-0.40000000000002001</v>
      </c>
      <c r="C60" s="2"/>
      <c r="D60" s="2"/>
      <c r="E60" s="2"/>
      <c r="F60" s="2"/>
      <c r="G60" s="2"/>
    </row>
    <row r="61" spans="2:7" x14ac:dyDescent="0.4">
      <c r="B61">
        <v>-0.30000000000001997</v>
      </c>
      <c r="C61" s="2"/>
      <c r="D61" s="2"/>
      <c r="E61" s="2"/>
      <c r="F61" s="2"/>
      <c r="G61" s="2"/>
    </row>
    <row r="62" spans="2:7" x14ac:dyDescent="0.4">
      <c r="B62">
        <v>-0.20000000000002</v>
      </c>
      <c r="C62" s="2"/>
      <c r="D62" s="2"/>
      <c r="E62" s="2"/>
      <c r="F62" s="2"/>
      <c r="G62" s="2"/>
    </row>
    <row r="63" spans="2:7" x14ac:dyDescent="0.4">
      <c r="B63">
        <v>-0.10000000000002</v>
      </c>
      <c r="C63" s="2"/>
      <c r="D63" s="2"/>
      <c r="E63" s="2"/>
      <c r="F63" s="2"/>
      <c r="G63" s="2"/>
    </row>
    <row r="64" spans="2:7" x14ac:dyDescent="0.4">
      <c r="B64">
        <v>-2.0428103653102899E-14</v>
      </c>
      <c r="C64" s="2"/>
      <c r="D64" s="2"/>
      <c r="E64" s="2"/>
      <c r="F64" s="2"/>
      <c r="G64" s="2"/>
    </row>
    <row r="65" spans="2:7" x14ac:dyDescent="0.4">
      <c r="B65">
        <v>9.9999999999980105E-2</v>
      </c>
      <c r="C65" s="2"/>
      <c r="D65" s="2"/>
      <c r="E65" s="2"/>
      <c r="F65" s="2"/>
      <c r="G65" s="2"/>
    </row>
    <row r="66" spans="2:7" x14ac:dyDescent="0.4">
      <c r="B66">
        <v>0.19999999999998</v>
      </c>
      <c r="C66" s="2"/>
      <c r="D66" s="2"/>
      <c r="E66" s="2"/>
      <c r="F66" s="2"/>
      <c r="G66" s="2"/>
    </row>
    <row r="67" spans="2:7" x14ac:dyDescent="0.4">
      <c r="B67">
        <v>0.29999999999998</v>
      </c>
      <c r="C67" s="2"/>
      <c r="D67" s="2"/>
      <c r="E67" s="2"/>
      <c r="F67" s="2"/>
      <c r="G67" s="2"/>
    </row>
    <row r="68" spans="2:7" x14ac:dyDescent="0.4">
      <c r="B68">
        <v>0.39999999999997998</v>
      </c>
      <c r="C68" s="2"/>
      <c r="D68" s="2"/>
      <c r="E68" s="2"/>
      <c r="F68" s="2"/>
      <c r="G68" s="2"/>
    </row>
    <row r="69" spans="2:7" x14ac:dyDescent="0.4">
      <c r="B69">
        <v>0.49999999999998002</v>
      </c>
      <c r="C69" s="2"/>
      <c r="D69" s="2"/>
      <c r="E69" s="2"/>
      <c r="F69" s="2"/>
      <c r="G69" s="2"/>
    </row>
    <row r="70" spans="2:7" x14ac:dyDescent="0.4">
      <c r="B70">
        <v>0.59999999999997999</v>
      </c>
      <c r="C70" s="2"/>
      <c r="D70" s="2"/>
      <c r="E70" s="2"/>
      <c r="F70" s="2"/>
      <c r="G70" s="2"/>
    </row>
    <row r="71" spans="2:7" x14ac:dyDescent="0.4">
      <c r="B71">
        <v>0.69999999999997997</v>
      </c>
      <c r="C71" s="2"/>
      <c r="D71" s="2"/>
      <c r="E71" s="2"/>
      <c r="F71" s="2"/>
      <c r="G71" s="2"/>
    </row>
    <row r="72" spans="2:7" x14ac:dyDescent="0.4">
      <c r="B72">
        <v>0.79999999999997995</v>
      </c>
      <c r="C72" s="2"/>
      <c r="D72" s="2"/>
      <c r="E72" s="2"/>
      <c r="F72" s="2"/>
      <c r="G72" s="2"/>
    </row>
    <row r="73" spans="2:7" x14ac:dyDescent="0.4">
      <c r="B73">
        <v>0.89999999999998004</v>
      </c>
      <c r="C73" s="2"/>
      <c r="D73" s="2"/>
      <c r="E73" s="2"/>
      <c r="F73" s="2"/>
      <c r="G73" s="2"/>
    </row>
    <row r="74" spans="2:7" x14ac:dyDescent="0.4">
      <c r="B74">
        <v>0.99999999999998002</v>
      </c>
      <c r="C74" s="2"/>
      <c r="D74" s="2"/>
      <c r="E74" s="2"/>
      <c r="F74" s="2"/>
      <c r="G74" s="2"/>
    </row>
    <row r="75" spans="2:7" x14ac:dyDescent="0.4">
      <c r="B75">
        <v>1.0999999999999801</v>
      </c>
      <c r="C75" s="2"/>
      <c r="D75" s="2"/>
      <c r="E75" s="2"/>
      <c r="F75" s="2"/>
      <c r="G75" s="2"/>
    </row>
    <row r="76" spans="2:7" x14ac:dyDescent="0.4">
      <c r="B76">
        <v>1.19999999999998</v>
      </c>
      <c r="C76" s="2"/>
      <c r="D76" s="2"/>
      <c r="E76" s="2"/>
      <c r="F76" s="2"/>
      <c r="G76" s="2"/>
    </row>
    <row r="77" spans="2:7" x14ac:dyDescent="0.4">
      <c r="B77">
        <v>1.2999999999999801</v>
      </c>
      <c r="C77" s="2"/>
      <c r="D77" s="2"/>
      <c r="E77" s="2"/>
      <c r="F77" s="2"/>
      <c r="G77" s="2"/>
    </row>
    <row r="78" spans="2:7" x14ac:dyDescent="0.4">
      <c r="B78">
        <v>1.3999999999999799</v>
      </c>
      <c r="C78" s="2"/>
      <c r="D78" s="2"/>
      <c r="E78" s="2"/>
      <c r="F78" s="2"/>
      <c r="G78" s="2"/>
    </row>
    <row r="79" spans="2:7" x14ac:dyDescent="0.4">
      <c r="B79">
        <v>1.49999999999998</v>
      </c>
      <c r="C79" s="2"/>
      <c r="D79" s="2"/>
      <c r="E79" s="2"/>
      <c r="F79" s="2"/>
      <c r="G79" s="2"/>
    </row>
    <row r="80" spans="2:7" x14ac:dyDescent="0.4">
      <c r="B80">
        <v>1.5999999999999801</v>
      </c>
      <c r="C80" s="2"/>
      <c r="D80" s="2"/>
      <c r="E80" s="2"/>
      <c r="F80" s="2"/>
      <c r="G80" s="2"/>
    </row>
    <row r="81" spans="2:7" x14ac:dyDescent="0.4">
      <c r="B81">
        <v>1.69999999999998</v>
      </c>
      <c r="C81" s="2"/>
      <c r="D81" s="2"/>
      <c r="E81" s="2"/>
      <c r="F81" s="2"/>
      <c r="G81" s="2"/>
    </row>
    <row r="82" spans="2:7" x14ac:dyDescent="0.4">
      <c r="B82">
        <v>1.7999999999999801</v>
      </c>
      <c r="C82" s="2"/>
      <c r="D82" s="2"/>
      <c r="E82" s="2"/>
      <c r="F82" s="2"/>
      <c r="G82" s="2"/>
    </row>
    <row r="83" spans="2:7" x14ac:dyDescent="0.4">
      <c r="B83">
        <v>1.8999999999999799</v>
      </c>
      <c r="C83" s="2"/>
      <c r="D83" s="2"/>
      <c r="E83" s="2"/>
      <c r="F83" s="2"/>
      <c r="G83" s="2"/>
    </row>
    <row r="84" spans="2:7" x14ac:dyDescent="0.4">
      <c r="B84">
        <v>1.99999999999998</v>
      </c>
      <c r="C84" s="2"/>
      <c r="D84" s="2"/>
      <c r="E84" s="2"/>
      <c r="F84" s="2"/>
      <c r="G84" s="2"/>
    </row>
    <row r="85" spans="2:7" x14ac:dyDescent="0.4">
      <c r="B85">
        <v>2.0999999999999699</v>
      </c>
      <c r="C85" s="2"/>
      <c r="D85" s="2"/>
      <c r="E85" s="2"/>
      <c r="F85" s="2"/>
      <c r="G85" s="2"/>
    </row>
    <row r="86" spans="2:7" x14ac:dyDescent="0.4">
      <c r="B86">
        <v>2.19999999999997</v>
      </c>
      <c r="C86" s="2"/>
      <c r="D86" s="2"/>
      <c r="E86" s="2"/>
      <c r="F86" s="2"/>
      <c r="G86" s="2"/>
    </row>
    <row r="87" spans="2:7" x14ac:dyDescent="0.4">
      <c r="B87">
        <v>2.2999999999999701</v>
      </c>
      <c r="C87" s="2"/>
      <c r="D87" s="2"/>
      <c r="E87" s="2"/>
      <c r="F87" s="2"/>
      <c r="G87" s="2"/>
    </row>
    <row r="88" spans="2:7" x14ac:dyDescent="0.4">
      <c r="B88">
        <v>2.3999999999999702</v>
      </c>
      <c r="C88" s="2"/>
      <c r="D88" s="2"/>
      <c r="E88" s="2"/>
      <c r="F88" s="2"/>
      <c r="G88" s="2"/>
    </row>
    <row r="89" spans="2:7" x14ac:dyDescent="0.4">
      <c r="B89">
        <v>2.4999999999999698</v>
      </c>
      <c r="C89" s="2"/>
      <c r="D89" s="2"/>
      <c r="E89" s="2"/>
      <c r="F89" s="2"/>
      <c r="G89" s="2"/>
    </row>
    <row r="90" spans="2:7" x14ac:dyDescent="0.4">
      <c r="B90">
        <v>2.5999999999999699</v>
      </c>
      <c r="C90" s="2"/>
      <c r="D90" s="2"/>
      <c r="E90" s="2"/>
      <c r="F90" s="2"/>
      <c r="G90" s="2"/>
    </row>
    <row r="91" spans="2:7" x14ac:dyDescent="0.4">
      <c r="B91">
        <v>2.69999999999997</v>
      </c>
      <c r="C91" s="2"/>
      <c r="D91" s="2"/>
      <c r="E91" s="2"/>
      <c r="F91" s="2"/>
      <c r="G91" s="2"/>
    </row>
    <row r="92" spans="2:7" x14ac:dyDescent="0.4">
      <c r="B92">
        <v>2.7999999999999701</v>
      </c>
      <c r="C92" s="2"/>
      <c r="D92" s="2"/>
      <c r="E92" s="2"/>
      <c r="F92" s="2"/>
      <c r="G92" s="2"/>
    </row>
    <row r="93" spans="2:7" x14ac:dyDescent="0.4">
      <c r="B93">
        <v>2.8999999999999702</v>
      </c>
      <c r="C93" s="2"/>
      <c r="D93" s="2"/>
      <c r="E93" s="2"/>
      <c r="F93" s="2"/>
      <c r="G93" s="2"/>
    </row>
    <row r="94" spans="2:7" x14ac:dyDescent="0.4">
      <c r="B94">
        <v>2.9999999999999698</v>
      </c>
      <c r="C94" s="2"/>
      <c r="D94" s="2"/>
      <c r="E94" s="2"/>
      <c r="F94" s="2"/>
      <c r="G94" s="2"/>
    </row>
    <row r="95" spans="2:7" x14ac:dyDescent="0.4">
      <c r="B95">
        <v>3.0999999999999699</v>
      </c>
      <c r="C95" s="2"/>
      <c r="D95" s="2"/>
      <c r="E95" s="2"/>
      <c r="F95" s="2"/>
      <c r="G95" s="2"/>
    </row>
    <row r="96" spans="2:7" x14ac:dyDescent="0.4">
      <c r="B96">
        <v>3.19999999999997</v>
      </c>
      <c r="C96" s="2"/>
      <c r="D96" s="2"/>
      <c r="E96" s="2"/>
      <c r="F96" s="2"/>
      <c r="G96" s="2"/>
    </row>
    <row r="97" spans="2:7" x14ac:dyDescent="0.4">
      <c r="B97">
        <v>3.2999999999999701</v>
      </c>
      <c r="C97" s="2"/>
      <c r="D97" s="2"/>
      <c r="E97" s="2"/>
      <c r="F97" s="2"/>
      <c r="G97" s="2"/>
    </row>
    <row r="98" spans="2:7" x14ac:dyDescent="0.4">
      <c r="B98">
        <v>3.3999999999999702</v>
      </c>
      <c r="C98" s="2"/>
      <c r="D98" s="2"/>
      <c r="E98" s="2"/>
      <c r="F98" s="2"/>
      <c r="G98" s="2"/>
    </row>
    <row r="99" spans="2:7" x14ac:dyDescent="0.4">
      <c r="B99">
        <v>3.4999999999999698</v>
      </c>
      <c r="C99" s="2"/>
      <c r="D99" s="2"/>
      <c r="E99" s="2"/>
      <c r="F99" s="2"/>
      <c r="G99" s="2"/>
    </row>
    <row r="100" spans="2:7" x14ac:dyDescent="0.4">
      <c r="B100">
        <v>3.5999999999999699</v>
      </c>
      <c r="C100" s="2"/>
      <c r="D100" s="2"/>
      <c r="E100" s="2"/>
      <c r="F100" s="2"/>
      <c r="G100" s="2"/>
    </row>
    <row r="101" spans="2:7" x14ac:dyDescent="0.4">
      <c r="B101">
        <v>3.69999999999997</v>
      </c>
      <c r="C101" s="2"/>
      <c r="D101" s="2"/>
      <c r="E101" s="2"/>
      <c r="F101" s="2"/>
      <c r="G101" s="2"/>
    </row>
    <row r="102" spans="2:7" x14ac:dyDescent="0.4">
      <c r="B102">
        <v>3.7999999999999701</v>
      </c>
      <c r="C102" s="2"/>
      <c r="D102" s="2"/>
      <c r="E102" s="2"/>
      <c r="F102" s="2"/>
      <c r="G102" s="2"/>
    </row>
    <row r="103" spans="2:7" x14ac:dyDescent="0.4">
      <c r="B103">
        <v>3.8999999999999702</v>
      </c>
      <c r="C103" s="2"/>
      <c r="D103" s="2"/>
      <c r="E103" s="2"/>
      <c r="F103" s="2"/>
      <c r="G103" s="2"/>
    </row>
    <row r="104" spans="2:7" x14ac:dyDescent="0.4">
      <c r="B104">
        <v>3.9999999999999698</v>
      </c>
      <c r="C104" s="2"/>
      <c r="D104" s="2"/>
      <c r="E104" s="2"/>
      <c r="F104" s="2"/>
      <c r="G104" s="2"/>
    </row>
    <row r="105" spans="2:7" x14ac:dyDescent="0.4">
      <c r="B105">
        <v>4.0999999999999703</v>
      </c>
      <c r="C105" s="2"/>
      <c r="D105" s="2"/>
      <c r="E105" s="2"/>
      <c r="F105" s="2"/>
      <c r="G105" s="2"/>
    </row>
    <row r="106" spans="2:7" x14ac:dyDescent="0.4">
      <c r="B106">
        <v>4.19999999999997</v>
      </c>
      <c r="C106" s="2"/>
      <c r="D106" s="2"/>
      <c r="E106" s="2"/>
      <c r="F106" s="2"/>
      <c r="G106" s="2"/>
    </row>
    <row r="107" spans="2:7" x14ac:dyDescent="0.4">
      <c r="B107">
        <v>4.2999999999999696</v>
      </c>
      <c r="C107" s="2"/>
      <c r="D107" s="2"/>
      <c r="E107" s="2"/>
      <c r="F107" s="2"/>
      <c r="G107" s="2"/>
    </row>
    <row r="108" spans="2:7" x14ac:dyDescent="0.4">
      <c r="B108">
        <v>4.3999999999999702</v>
      </c>
      <c r="C108" s="2"/>
      <c r="D108" s="2"/>
      <c r="E108" s="2"/>
      <c r="F108" s="2"/>
      <c r="G108" s="2"/>
    </row>
    <row r="109" spans="2:7" x14ac:dyDescent="0.4">
      <c r="B109">
        <v>4.4999999999999698</v>
      </c>
      <c r="C109" s="2"/>
      <c r="D109" s="2"/>
      <c r="E109" s="2"/>
      <c r="F109" s="2"/>
      <c r="G109" s="2"/>
    </row>
    <row r="110" spans="2:7" x14ac:dyDescent="0.4">
      <c r="B110">
        <v>4.5999999999999703</v>
      </c>
      <c r="C110" s="2"/>
      <c r="D110" s="2"/>
      <c r="E110" s="2"/>
      <c r="F110" s="2"/>
      <c r="G110" s="2"/>
    </row>
    <row r="111" spans="2:7" x14ac:dyDescent="0.4">
      <c r="B111">
        <v>4.69999999999997</v>
      </c>
      <c r="C111" s="2"/>
      <c r="D111" s="2"/>
      <c r="E111" s="2"/>
      <c r="F111" s="2"/>
      <c r="G111" s="2"/>
    </row>
    <row r="112" spans="2:7" x14ac:dyDescent="0.4">
      <c r="B112">
        <v>4.7999999999999696</v>
      </c>
      <c r="C112" s="2"/>
      <c r="D112" s="2"/>
      <c r="E112" s="2"/>
      <c r="F112" s="2"/>
      <c r="G112" s="2"/>
    </row>
    <row r="113" spans="2:7" x14ac:dyDescent="0.4">
      <c r="B113">
        <v>4.8999999999999604</v>
      </c>
      <c r="C113" s="2"/>
      <c r="D113" s="2"/>
      <c r="E113" s="2"/>
      <c r="F113" s="2"/>
      <c r="G113" s="2"/>
    </row>
    <row r="114" spans="2:7" x14ac:dyDescent="0.4">
      <c r="B114">
        <v>4.99999999999996</v>
      </c>
      <c r="C114" s="2"/>
      <c r="D114" s="2"/>
      <c r="E114" s="2"/>
      <c r="F114" s="2"/>
      <c r="G114" s="2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F6C7-79E3-4BF3-8BB9-5AAA462E3E1E}">
  <dimension ref="B2:L114"/>
  <sheetViews>
    <sheetView workbookViewId="0"/>
  </sheetViews>
  <sheetFormatPr defaultRowHeight="18.75" x14ac:dyDescent="0.4"/>
  <cols>
    <col min="10" max="10" width="23.5" customWidth="1"/>
  </cols>
  <sheetData>
    <row r="2" spans="2:11" x14ac:dyDescent="0.4">
      <c r="B2" s="5" t="s">
        <v>23</v>
      </c>
    </row>
    <row r="3" spans="2:11" x14ac:dyDescent="0.4">
      <c r="B3" s="2"/>
      <c r="C3" t="s">
        <v>20</v>
      </c>
    </row>
    <row r="5" spans="2:11" x14ac:dyDescent="0.4">
      <c r="B5" s="1" t="s">
        <v>26</v>
      </c>
    </row>
    <row r="6" spans="2:11" x14ac:dyDescent="0.4">
      <c r="B6" s="1" t="s">
        <v>27</v>
      </c>
    </row>
    <row r="7" spans="2:11" x14ac:dyDescent="0.4">
      <c r="B7" s="1" t="s">
        <v>28</v>
      </c>
    </row>
    <row r="8" spans="2:11" x14ac:dyDescent="0.4">
      <c r="B8" t="s">
        <v>29</v>
      </c>
    </row>
    <row r="9" spans="2:11" x14ac:dyDescent="0.4">
      <c r="B9" s="1" t="s">
        <v>30</v>
      </c>
    </row>
    <row r="10" spans="2:11" x14ac:dyDescent="0.4">
      <c r="B10" s="1" t="s">
        <v>35</v>
      </c>
    </row>
    <row r="12" spans="2:11" x14ac:dyDescent="0.4">
      <c r="C12" s="1" t="s">
        <v>25</v>
      </c>
      <c r="I12" s="1" t="s">
        <v>31</v>
      </c>
    </row>
    <row r="13" spans="2:11" x14ac:dyDescent="0.4">
      <c r="B13" s="1" t="s">
        <v>24</v>
      </c>
      <c r="C13">
        <v>1</v>
      </c>
      <c r="D13">
        <v>2</v>
      </c>
      <c r="E13">
        <v>5</v>
      </c>
      <c r="F13">
        <v>10</v>
      </c>
      <c r="G13">
        <v>30</v>
      </c>
      <c r="I13" t="s">
        <v>2</v>
      </c>
      <c r="J13" t="s">
        <v>9</v>
      </c>
      <c r="K13" t="s">
        <v>7</v>
      </c>
    </row>
    <row r="14" spans="2:11" x14ac:dyDescent="0.4">
      <c r="B14">
        <v>-5</v>
      </c>
      <c r="C14" s="2">
        <f>_xlfn.T.DIST($B14,C$13,FALSE)</f>
        <v>1.2242687930145794E-2</v>
      </c>
      <c r="D14" s="2">
        <f t="shared" ref="D14:G29" si="0">_xlfn.T.DIST($B14,D$13,FALSE)</f>
        <v>7.1277811011064901E-3</v>
      </c>
      <c r="E14" s="2">
        <f t="shared" si="0"/>
        <v>1.7574383788078454E-3</v>
      </c>
      <c r="F14" s="2">
        <f t="shared" si="0"/>
        <v>3.960010564637988E-4</v>
      </c>
      <c r="G14" s="2">
        <f t="shared" si="0"/>
        <v>3.2888902052922403E-5</v>
      </c>
      <c r="I14">
        <v>2</v>
      </c>
      <c r="J14">
        <v>2.5000000000000001E-2</v>
      </c>
      <c r="K14" s="2">
        <f>_xlfn.T.INV(J14,I14)</f>
        <v>-4.3026527297494637</v>
      </c>
    </row>
    <row r="15" spans="2:11" x14ac:dyDescent="0.4">
      <c r="B15">
        <v>-4.9000000000000004</v>
      </c>
      <c r="C15" s="2">
        <f t="shared" ref="C15:G30" si="1">_xlfn.T.DIST($B15,C$13,FALSE)</f>
        <v>1.2727304525541407E-2</v>
      </c>
      <c r="D15" s="2">
        <f t="shared" si="0"/>
        <v>7.5385786763763523E-3</v>
      </c>
      <c r="E15" s="2">
        <f t="shared" si="0"/>
        <v>1.943572224755392E-3</v>
      </c>
      <c r="F15" s="2">
        <f t="shared" si="0"/>
        <v>4.6369681498458631E-4</v>
      </c>
      <c r="G15" s="2">
        <f t="shared" si="0"/>
        <v>4.3583420835571265E-5</v>
      </c>
      <c r="J15" s="2">
        <f>1-J14</f>
        <v>0.97499999999999998</v>
      </c>
      <c r="K15" s="2">
        <f>_xlfn.T.INV(J15,I14)</f>
        <v>4.3026527297494619</v>
      </c>
    </row>
    <row r="16" spans="2:11" x14ac:dyDescent="0.4">
      <c r="B16">
        <v>-4.8</v>
      </c>
      <c r="C16" s="2">
        <f t="shared" si="1"/>
        <v>1.3240843851239215E-2</v>
      </c>
      <c r="D16" s="2">
        <f t="shared" si="0"/>
        <v>7.9808383284487999E-3</v>
      </c>
      <c r="E16" s="2">
        <f t="shared" si="0"/>
        <v>2.15233487387578E-3</v>
      </c>
      <c r="F16" s="2">
        <f t="shared" si="0"/>
        <v>5.4368878659587629E-4</v>
      </c>
      <c r="G16" s="2">
        <f t="shared" si="0"/>
        <v>5.7718704393340604E-5</v>
      </c>
    </row>
    <row r="17" spans="2:12" x14ac:dyDescent="0.4">
      <c r="B17">
        <v>-4.7</v>
      </c>
      <c r="C17" s="2">
        <f t="shared" si="1"/>
        <v>1.3785616551918173E-2</v>
      </c>
      <c r="D17" s="2">
        <f t="shared" si="0"/>
        <v>8.4575544019378172E-3</v>
      </c>
      <c r="E17" s="2">
        <f t="shared" si="0"/>
        <v>2.3868045403493058E-3</v>
      </c>
      <c r="F17" s="2">
        <f t="shared" si="0"/>
        <v>6.3831807809212253E-4</v>
      </c>
      <c r="G17" s="2">
        <f t="shared" si="0"/>
        <v>7.6379800978146773E-5</v>
      </c>
      <c r="I17" s="1" t="s">
        <v>32</v>
      </c>
    </row>
    <row r="18" spans="2:12" x14ac:dyDescent="0.4">
      <c r="B18">
        <v>-4.5999999999999996</v>
      </c>
      <c r="C18" s="2">
        <f t="shared" si="1"/>
        <v>1.4364164538979726E-2</v>
      </c>
      <c r="D18" s="2">
        <f t="shared" si="0"/>
        <v>8.9720599624717508E-3</v>
      </c>
      <c r="E18" s="2">
        <f t="shared" si="0"/>
        <v>2.6505173502748385E-3</v>
      </c>
      <c r="F18" s="2">
        <f t="shared" si="0"/>
        <v>7.5038582063150731E-4</v>
      </c>
      <c r="G18" s="2">
        <f t="shared" si="0"/>
        <v>1.0098288119267935E-4</v>
      </c>
      <c r="I18" t="s">
        <v>2</v>
      </c>
      <c r="J18" t="s">
        <v>1</v>
      </c>
      <c r="K18" t="s">
        <v>3</v>
      </c>
    </row>
    <row r="19" spans="2:12" x14ac:dyDescent="0.4">
      <c r="B19">
        <v>-4.5</v>
      </c>
      <c r="C19" s="2">
        <f t="shared" si="1"/>
        <v>1.4979288761590149E-2</v>
      </c>
      <c r="D19" s="2">
        <f t="shared" si="0"/>
        <v>9.5280708315178386E-3</v>
      </c>
      <c r="E19" s="2">
        <f t="shared" si="0"/>
        <v>2.9475401058331073E-3</v>
      </c>
      <c r="F19" s="2">
        <f t="shared" si="0"/>
        <v>8.8324462669310902E-4</v>
      </c>
      <c r="G19" s="2">
        <f t="shared" si="0"/>
        <v>1.3337119368780277E-4</v>
      </c>
      <c r="I19">
        <v>2</v>
      </c>
      <c r="J19">
        <v>4.3</v>
      </c>
      <c r="K19" s="4">
        <f>_xlfn.T.DIST(J19,I19,TRUE)</f>
        <v>0.97497142294145422</v>
      </c>
      <c r="L19" t="s">
        <v>33</v>
      </c>
    </row>
    <row r="20" spans="2:12" x14ac:dyDescent="0.4">
      <c r="B20">
        <v>-4.4000000000000004</v>
      </c>
      <c r="C20" s="2">
        <f t="shared" si="1"/>
        <v>1.5634080853820759E-2</v>
      </c>
      <c r="D20" s="2">
        <f t="shared" si="0"/>
        <v>1.0129736011421239E-2</v>
      </c>
      <c r="E20" s="2">
        <f t="shared" si="0"/>
        <v>3.2825550529426116E-3</v>
      </c>
      <c r="F20" s="2">
        <f t="shared" si="0"/>
        <v>1.0409079047853488E-3</v>
      </c>
      <c r="G20" s="2">
        <f t="shared" si="0"/>
        <v>1.7593661085973789E-4</v>
      </c>
      <c r="K20" s="4">
        <f>1-K19</f>
        <v>2.5028577058545776E-2</v>
      </c>
      <c r="L20" t="s">
        <v>34</v>
      </c>
    </row>
    <row r="21" spans="2:12" x14ac:dyDescent="0.4">
      <c r="B21">
        <v>-4.3</v>
      </c>
      <c r="C21" s="2">
        <f t="shared" si="1"/>
        <v>1.6331959270589568E-2</v>
      </c>
      <c r="D21" s="2">
        <f t="shared" si="0"/>
        <v>1.078169550527096E-2</v>
      </c>
      <c r="E21" s="2">
        <f t="shared" si="0"/>
        <v>3.6609586202406268E-3</v>
      </c>
      <c r="F21" s="2">
        <f t="shared" si="0"/>
        <v>1.228180273523948E-3</v>
      </c>
      <c r="G21" s="2">
        <f t="shared" si="0"/>
        <v>2.3177266199034477E-4</v>
      </c>
    </row>
    <row r="22" spans="2:12" x14ac:dyDescent="0.4">
      <c r="B22">
        <v>-4.2</v>
      </c>
      <c r="C22" s="2">
        <f t="shared" si="1"/>
        <v>1.7076710632177611E-2</v>
      </c>
      <c r="D22" s="2">
        <f t="shared" si="0"/>
        <v>1.1489146700777097E-2</v>
      </c>
      <c r="E22" s="2">
        <f t="shared" si="0"/>
        <v>4.0889763895371753E-3</v>
      </c>
      <c r="F22" s="2">
        <f t="shared" si="0"/>
        <v>1.4508127901999993E-3</v>
      </c>
      <c r="G22" s="2">
        <f t="shared" si="0"/>
        <v>3.0486593079348897E-4</v>
      </c>
    </row>
    <row r="23" spans="2:12" x14ac:dyDescent="0.4">
      <c r="B23">
        <v>-4.0999999999999996</v>
      </c>
      <c r="C23" s="2">
        <f t="shared" si="1"/>
        <v>1.7872537124300432E-2</v>
      </c>
      <c r="D23" s="2">
        <f t="shared" si="0"/>
        <v>1.2257920678115798E-2</v>
      </c>
      <c r="E23" s="2">
        <f t="shared" si="0"/>
        <v>4.5737968776917168E-3</v>
      </c>
      <c r="F23" s="2">
        <f t="shared" si="0"/>
        <v>1.7156872014883473E-3</v>
      </c>
      <c r="G23" s="2">
        <f t="shared" si="0"/>
        <v>4.0033367665986248E-4</v>
      </c>
    </row>
    <row r="24" spans="2:12" x14ac:dyDescent="0.4">
      <c r="B24">
        <v>-4</v>
      </c>
      <c r="C24" s="2">
        <f t="shared" si="1"/>
        <v>1.8724110951987685E-2</v>
      </c>
      <c r="D24" s="2">
        <f t="shared" si="0"/>
        <v>1.3094570021973112E-2</v>
      </c>
      <c r="E24" s="2">
        <f t="shared" si="0"/>
        <v>5.1237270519179116E-3</v>
      </c>
      <c r="F24" s="2">
        <f t="shared" si="0"/>
        <v>2.0310339110412167E-3</v>
      </c>
      <c r="G24" s="2">
        <f t="shared" si="0"/>
        <v>5.2471644019740798E-4</v>
      </c>
    </row>
    <row r="25" spans="2:12" x14ac:dyDescent="0.4">
      <c r="B25">
        <v>-3.9</v>
      </c>
      <c r="C25" s="2">
        <f t="shared" si="1"/>
        <v>1.9636637025526874E-2</v>
      </c>
      <c r="D25" s="2">
        <f t="shared" si="0"/>
        <v>1.4006469971002187E-2</v>
      </c>
      <c r="E25" s="2">
        <f t="shared" si="0"/>
        <v>5.7483728547694009E-3</v>
      </c>
      <c r="F25" s="2">
        <f t="shared" si="0"/>
        <v>2.4066888019954914E-3</v>
      </c>
      <c r="G25" s="2">
        <f t="shared" si="0"/>
        <v>6.8633509016922955E-4</v>
      </c>
    </row>
    <row r="26" spans="2:12" x14ac:dyDescent="0.4">
      <c r="B26">
        <v>-3.8</v>
      </c>
      <c r="C26" s="2">
        <f t="shared" si="1"/>
        <v>2.0615925270970902E-2</v>
      </c>
      <c r="D26" s="2">
        <f t="shared" si="0"/>
        <v>1.500193502636832E-2</v>
      </c>
      <c r="E26" s="2">
        <f t="shared" si="0"/>
        <v>6.458848364369843E-3</v>
      </c>
      <c r="F26" s="2">
        <f t="shared" si="0"/>
        <v>2.854394394609606E-3</v>
      </c>
      <c r="G26" s="2">
        <f t="shared" si="0"/>
        <v>8.957220872584876E-4</v>
      </c>
    </row>
    <row r="27" spans="2:12" x14ac:dyDescent="0.4">
      <c r="B27">
        <v>-3.7</v>
      </c>
      <c r="C27" s="2">
        <f t="shared" si="1"/>
        <v>2.1668474212647424E-2</v>
      </c>
      <c r="D27" s="2">
        <f t="shared" si="0"/>
        <v>1.6090353466756808E-2</v>
      </c>
      <c r="E27" s="2">
        <f t="shared" si="0"/>
        <v>7.2680175325693956E-3</v>
      </c>
      <c r="F27" s="2">
        <f t="shared" si="0"/>
        <v>3.3881509779623989E-3</v>
      </c>
      <c r="G27" s="2">
        <f t="shared" si="0"/>
        <v>1.1661364480637616E-3</v>
      </c>
    </row>
    <row r="28" spans="2:12" x14ac:dyDescent="0.4">
      <c r="B28">
        <v>-3.6</v>
      </c>
      <c r="C28" s="2">
        <f t="shared" si="1"/>
        <v>2.2801567778208503E-2</v>
      </c>
      <c r="D28" s="2">
        <f t="shared" si="0"/>
        <v>1.728234258004744E-2</v>
      </c>
      <c r="E28" s="2">
        <f t="shared" si="0"/>
        <v>8.1907726871290592E-3</v>
      </c>
      <c r="F28" s="2">
        <f t="shared" si="0"/>
        <v>4.0246232150294671E-3</v>
      </c>
      <c r="G28" s="2">
        <f t="shared" si="0"/>
        <v>1.5141706922918103E-3</v>
      </c>
    </row>
    <row r="29" spans="2:12" x14ac:dyDescent="0.4">
      <c r="B29">
        <v>-3.5000000000000102</v>
      </c>
      <c r="C29" s="2">
        <f t="shared" si="1"/>
        <v>2.4023387636512378E-2</v>
      </c>
      <c r="D29" s="2">
        <f t="shared" si="0"/>
        <v>1.8589927818456618E-2</v>
      </c>
      <c r="E29" s="2">
        <f t="shared" si="0"/>
        <v>9.2443540925208068E-3</v>
      </c>
      <c r="F29" s="2">
        <f t="shared" si="0"/>
        <v>4.7836071267012429E-3</v>
      </c>
      <c r="G29" s="2">
        <f t="shared" si="0"/>
        <v>1.9604555808020456E-3</v>
      </c>
    </row>
    <row r="30" spans="2:12" x14ac:dyDescent="0.4">
      <c r="B30">
        <v>-3.4000000000000101</v>
      </c>
      <c r="C30" s="2">
        <f t="shared" si="1"/>
        <v>2.53431438044418E-2</v>
      </c>
      <c r="D30" s="2">
        <f t="shared" si="1"/>
        <v>2.002674950566239E-2</v>
      </c>
      <c r="E30" s="2">
        <f t="shared" si="1"/>
        <v>1.0448714749395085E-2</v>
      </c>
      <c r="F30" s="2">
        <f t="shared" si="1"/>
        <v>5.6885611066298325E-3</v>
      </c>
      <c r="G30" s="2">
        <f t="shared" si="1"/>
        <v>2.5304642724106046E-3</v>
      </c>
    </row>
    <row r="31" spans="2:12" x14ac:dyDescent="0.4">
      <c r="B31">
        <v>-3.30000000000001</v>
      </c>
      <c r="C31" s="2">
        <f t="shared" ref="C31:G81" si="2">_xlfn.T.DIST($B31,C$13,FALSE)</f>
        <v>2.6771226760621439E-2</v>
      </c>
      <c r="D31" s="2">
        <f t="shared" si="2"/>
        <v>2.1608301154202821E-2</v>
      </c>
      <c r="E31" s="2">
        <f t="shared" si="2"/>
        <v>1.1826934151171017E-2</v>
      </c>
      <c r="F31" s="2">
        <f t="shared" si="2"/>
        <v>6.7672024406868194E-3</v>
      </c>
      <c r="G31" s="2">
        <f t="shared" si="2"/>
        <v>3.2554111678474939E-3</v>
      </c>
    </row>
    <row r="32" spans="2:12" x14ac:dyDescent="0.4">
      <c r="B32">
        <v>-3.2000000000000099</v>
      </c>
      <c r="C32" s="2">
        <f t="shared" si="2"/>
        <v>2.8319384891796164E-2</v>
      </c>
      <c r="D32" s="2">
        <f t="shared" si="2"/>
        <v>2.3352203859273883E-2</v>
      </c>
      <c r="E32" s="2">
        <f t="shared" si="2"/>
        <v>1.3405683736328717E-2</v>
      </c>
      <c r="F32" s="2">
        <f t="shared" si="2"/>
        <v>8.0521673723420294E-3</v>
      </c>
      <c r="G32" s="2">
        <f t="shared" si="2"/>
        <v>4.1732316830004196E-3</v>
      </c>
    </row>
    <row r="33" spans="2:7" x14ac:dyDescent="0.4">
      <c r="B33">
        <v>-3.1000000000000099</v>
      </c>
      <c r="C33" s="2">
        <f t="shared" si="2"/>
        <v>3.0000931779810443E-2</v>
      </c>
      <c r="D33" s="2">
        <f t="shared" si="2"/>
        <v>2.5278521571220694E-2</v>
      </c>
      <c r="E33" s="2">
        <f t="shared" si="2"/>
        <v>1.5215745044952635E-2</v>
      </c>
      <c r="F33" s="2">
        <f t="shared" si="2"/>
        <v>9.5817276708975684E-3</v>
      </c>
      <c r="G33" s="2">
        <f t="shared" si="2"/>
        <v>5.3296170578656793E-3</v>
      </c>
    </row>
    <row r="34" spans="2:7" x14ac:dyDescent="0.4">
      <c r="B34">
        <v>-3.0000000000000102</v>
      </c>
      <c r="C34" s="2">
        <f t="shared" si="2"/>
        <v>3.183098861837888E-2</v>
      </c>
      <c r="D34" s="2">
        <f t="shared" si="2"/>
        <v>2.7410122234341923E-2</v>
      </c>
      <c r="E34" s="2">
        <f t="shared" si="2"/>
        <v>1.7292578800222735E-2</v>
      </c>
      <c r="F34" s="2">
        <f t="shared" si="2"/>
        <v>1.1400549464542326E-2</v>
      </c>
      <c r="G34" s="2">
        <f t="shared" si="2"/>
        <v>6.7790627460929355E-3</v>
      </c>
    </row>
    <row r="35" spans="2:7" x14ac:dyDescent="0.4">
      <c r="B35">
        <v>-2.9000000000000101</v>
      </c>
      <c r="C35" s="2">
        <f t="shared" si="2"/>
        <v>3.3826767926013676E-2</v>
      </c>
      <c r="D35" s="2">
        <f t="shared" si="2"/>
        <v>2.9773089691341893E-2</v>
      </c>
      <c r="E35" s="2">
        <f t="shared" si="2"/>
        <v>1.9676938890598256E-2</v>
      </c>
      <c r="F35" s="2">
        <f t="shared" si="2"/>
        <v>1.3560470295244698E-2</v>
      </c>
      <c r="G35" s="2">
        <f t="shared" si="2"/>
        <v>8.5858698631405047E-3</v>
      </c>
    </row>
    <row r="36" spans="2:7" x14ac:dyDescent="0.4">
      <c r="B36">
        <v>-2.80000000000001</v>
      </c>
      <c r="C36" s="2">
        <f t="shared" si="2"/>
        <v>3.6007905676899168E-2</v>
      </c>
      <c r="D36" s="2">
        <f t="shared" si="2"/>
        <v>3.2397190704437646E-2</v>
      </c>
      <c r="E36" s="2">
        <f t="shared" si="2"/>
        <v>2.2415519021676968E-2</v>
      </c>
      <c r="F36" s="2">
        <f t="shared" si="2"/>
        <v>1.612125743942186E-2</v>
      </c>
      <c r="G36" s="2">
        <f t="shared" si="2"/>
        <v>1.0825016893845072E-2</v>
      </c>
    </row>
    <row r="37" spans="2:7" x14ac:dyDescent="0.4">
      <c r="B37">
        <v>-2.7000000000000099</v>
      </c>
      <c r="C37" s="2">
        <f t="shared" si="2"/>
        <v>3.8396849961856293E-2</v>
      </c>
      <c r="D37" s="2">
        <f t="shared" si="2"/>
        <v>3.5316400157415571E-2</v>
      </c>
      <c r="E37" s="2">
        <f t="shared" si="2"/>
        <v>2.5561611020544231E-2</v>
      </c>
      <c r="F37" s="2">
        <f t="shared" si="2"/>
        <v>1.9151294092490657E-2</v>
      </c>
      <c r="G37" s="2">
        <f t="shared" si="2"/>
        <v>1.3582794199685643E-2</v>
      </c>
    </row>
    <row r="38" spans="2:7" x14ac:dyDescent="0.4">
      <c r="B38">
        <v>-2.6000000000000099</v>
      </c>
      <c r="C38" s="2">
        <f t="shared" si="2"/>
        <v>4.1019315229869666E-2</v>
      </c>
      <c r="D38" s="2">
        <f t="shared" si="2"/>
        <v>3.8569485068463492E-2</v>
      </c>
      <c r="E38" s="2">
        <f t="shared" si="2"/>
        <v>2.9175741685938925E-2</v>
      </c>
      <c r="F38" s="2">
        <f t="shared" si="2"/>
        <v>2.272811979846457E-2</v>
      </c>
      <c r="G38" s="2">
        <f t="shared" si="2"/>
        <v>1.6957068343387185E-2</v>
      </c>
    </row>
    <row r="39" spans="2:7" x14ac:dyDescent="0.4">
      <c r="B39">
        <v>-2.5000000000000102</v>
      </c>
      <c r="C39" s="2">
        <f t="shared" si="2"/>
        <v>4.3904811887419092E-2</v>
      </c>
      <c r="D39" s="2">
        <f t="shared" si="2"/>
        <v>4.2200643868047588E-2</v>
      </c>
      <c r="E39" s="2">
        <f t="shared" si="2"/>
        <v>3.332623888702238E-2</v>
      </c>
      <c r="F39" s="2">
        <f t="shared" si="2"/>
        <v>2.6938727628243987E-2</v>
      </c>
      <c r="G39" s="2">
        <f t="shared" si="2"/>
        <v>2.1057019220621163E-2</v>
      </c>
    </row>
    <row r="40" spans="2:7" x14ac:dyDescent="0.4">
      <c r="B40">
        <v>-2.4000000000000101</v>
      </c>
      <c r="C40" s="2">
        <f t="shared" si="2"/>
        <v>4.7087261269791181E-2</v>
      </c>
      <c r="D40" s="2">
        <f t="shared" si="2"/>
        <v>4.6260190632585782E-2</v>
      </c>
      <c r="E40" s="2">
        <f t="shared" si="2"/>
        <v>3.8089656526431447E-2</v>
      </c>
      <c r="F40" s="2">
        <f t="shared" si="2"/>
        <v>3.1879493750030026E-2</v>
      </c>
      <c r="G40" s="2">
        <f t="shared" si="2"/>
        <v>2.6002173732796334E-2</v>
      </c>
    </row>
    <row r="41" spans="2:7" x14ac:dyDescent="0.4">
      <c r="B41">
        <v>-2.30000000000001</v>
      </c>
      <c r="C41" s="2">
        <f t="shared" si="2"/>
        <v>5.0605705275642024E-2</v>
      </c>
      <c r="D41" s="2">
        <f t="shared" si="2"/>
        <v>5.080526342529039E-2</v>
      </c>
      <c r="E41" s="2">
        <f t="shared" si="2"/>
        <v>4.3550961350439413E-2</v>
      </c>
      <c r="F41" s="2">
        <f t="shared" si="2"/>
        <v>3.7655586709752747E-2</v>
      </c>
      <c r="G41" s="2">
        <f t="shared" si="2"/>
        <v>3.1920549431999533E-2</v>
      </c>
    </row>
    <row r="42" spans="2:7" x14ac:dyDescent="0.4">
      <c r="B42">
        <v>-2.2000000000000099</v>
      </c>
      <c r="C42" s="2">
        <f t="shared" si="2"/>
        <v>5.4505117497224025E-2</v>
      </c>
      <c r="D42" s="2">
        <f t="shared" si="2"/>
        <v>5.5900519948966755E-2</v>
      </c>
      <c r="E42" s="2">
        <f t="shared" si="2"/>
        <v>4.980335215114446E-2</v>
      </c>
      <c r="F42" s="2">
        <f t="shared" si="2"/>
        <v>4.4379676614244974E-2</v>
      </c>
      <c r="G42" s="2">
        <f t="shared" si="2"/>
        <v>3.8945725132977983E-2</v>
      </c>
    </row>
    <row r="43" spans="2:7" x14ac:dyDescent="0.4">
      <c r="B43">
        <v>-2.1000000000000099</v>
      </c>
      <c r="C43" s="2">
        <f t="shared" si="2"/>
        <v>5.8837317224360121E-2</v>
      </c>
      <c r="D43" s="2">
        <f t="shared" si="2"/>
        <v>6.1618760182009118E-2</v>
      </c>
      <c r="E43" s="2">
        <f t="shared" si="2"/>
        <v>5.6947544172169844E-2</v>
      </c>
      <c r="F43" s="2">
        <f t="shared" si="2"/>
        <v>5.2169742604354211E-2</v>
      </c>
      <c r="G43" s="2">
        <f t="shared" si="2"/>
        <v>4.7212678193652394E-2</v>
      </c>
    </row>
    <row r="44" spans="2:7" x14ac:dyDescent="0.4">
      <c r="B44">
        <v>-2.0000000000000102</v>
      </c>
      <c r="C44" s="2">
        <f t="shared" si="2"/>
        <v>6.3661977236757622E-2</v>
      </c>
      <c r="D44" s="2">
        <f t="shared" si="2"/>
        <v>6.8041381743976462E-2</v>
      </c>
      <c r="E44" s="2">
        <f t="shared" si="2"/>
        <v>6.5090310326215595E-2</v>
      </c>
      <c r="F44" s="2">
        <f t="shared" si="2"/>
        <v>6.1145766321217196E-2</v>
      </c>
      <c r="G44" s="2">
        <f t="shared" si="2"/>
        <v>5.6852275047196907E-2</v>
      </c>
    </row>
    <row r="45" spans="2:7" x14ac:dyDescent="0.4">
      <c r="B45">
        <v>-1.9000000000000099</v>
      </c>
      <c r="C45" s="2">
        <f t="shared" si="2"/>
        <v>6.9047697653750129E-2</v>
      </c>
      <c r="D45" s="2">
        <f t="shared" si="2"/>
        <v>7.525852601082797E-2</v>
      </c>
      <c r="E45" s="2">
        <f t="shared" si="2"/>
        <v>7.4342030033195269E-2</v>
      </c>
      <c r="F45" s="2">
        <f t="shared" si="2"/>
        <v>7.1425107032801402E-2</v>
      </c>
      <c r="G45" s="2">
        <f t="shared" si="2"/>
        <v>6.7984376569212121E-2</v>
      </c>
    </row>
    <row r="46" spans="2:7" x14ac:dyDescent="0.4">
      <c r="B46">
        <v>-1.80000000000001</v>
      </c>
      <c r="C46" s="2">
        <f t="shared" si="2"/>
        <v>7.5073086364100941E-2</v>
      </c>
      <c r="D46" s="2">
        <f t="shared" si="2"/>
        <v>8.3368707696663047E-2</v>
      </c>
      <c r="E46" s="2">
        <f t="shared" si="2"/>
        <v>8.4812962896902641E-2</v>
      </c>
      <c r="F46" s="2">
        <f t="shared" si="2"/>
        <v>8.3116389653878367E-2</v>
      </c>
      <c r="G46" s="2">
        <f t="shared" si="2"/>
        <v>8.0709624798489352E-2</v>
      </c>
    </row>
    <row r="47" spans="2:7" x14ac:dyDescent="0.4">
      <c r="B47">
        <v>-1.7000000000000099</v>
      </c>
      <c r="C47" s="2">
        <f t="shared" si="2"/>
        <v>8.1827734237477606E-2</v>
      </c>
      <c r="D47" s="2">
        <f t="shared" si="2"/>
        <v>9.2477634283462132E-2</v>
      </c>
      <c r="E47" s="2">
        <f t="shared" si="2"/>
        <v>9.6607948713910596E-2</v>
      </c>
      <c r="F47" s="2">
        <f t="shared" si="2"/>
        <v>9.6311809633227927E-2</v>
      </c>
      <c r="G47" s="2">
        <f t="shared" si="2"/>
        <v>9.5100110953270145E-2</v>
      </c>
    </row>
    <row r="48" spans="2:7" x14ac:dyDescent="0.4">
      <c r="B48">
        <v>-1.6000000000000101</v>
      </c>
      <c r="C48" s="2">
        <f t="shared" si="2"/>
        <v>8.9412889377468482E-2</v>
      </c>
      <c r="D48" s="2">
        <f t="shared" si="2"/>
        <v>0.10269581267343027</v>
      </c>
      <c r="E48" s="2">
        <f t="shared" si="2"/>
        <v>0.10981925265598956</v>
      </c>
      <c r="F48" s="2">
        <f t="shared" si="2"/>
        <v>0.11107787729698178</v>
      </c>
      <c r="G48" s="2">
        <f t="shared" si="2"/>
        <v>0.11118928083310715</v>
      </c>
    </row>
    <row r="49" spans="2:7" x14ac:dyDescent="0.4">
      <c r="B49">
        <v>-1.50000000000001</v>
      </c>
      <c r="C49" s="2">
        <f t="shared" si="2"/>
        <v>9.7941503441165451E-2</v>
      </c>
      <c r="D49" s="2">
        <f t="shared" si="2"/>
        <v>0.11413441178180254</v>
      </c>
      <c r="E49" s="2">
        <f t="shared" si="2"/>
        <v>0.12451734464635361</v>
      </c>
      <c r="F49" s="2">
        <f t="shared" si="2"/>
        <v>0.12744479428708999</v>
      </c>
      <c r="G49" s="2">
        <f t="shared" si="2"/>
        <v>0.12896160173966983</v>
      </c>
    </row>
    <row r="50" spans="2:7" x14ac:dyDescent="0.4">
      <c r="B50">
        <v>-1.4000000000000099</v>
      </c>
      <c r="C50" s="2">
        <f t="shared" si="2"/>
        <v>0.1075371237107391</v>
      </c>
      <c r="D50" s="2">
        <f t="shared" si="2"/>
        <v>0.12689871404787897</v>
      </c>
      <c r="E50" s="2">
        <f t="shared" si="2"/>
        <v>0.14073954789491291</v>
      </c>
      <c r="F50" s="2">
        <f t="shared" si="2"/>
        <v>0.14539487566000425</v>
      </c>
      <c r="G50" s="2">
        <f t="shared" si="2"/>
        <v>0.14834267891673941</v>
      </c>
    </row>
    <row r="51" spans="2:7" x14ac:dyDescent="0.4">
      <c r="B51">
        <v>-1.30000000000001</v>
      </c>
      <c r="C51" s="2">
        <f t="shared" si="2"/>
        <v>0.11833081270772773</v>
      </c>
      <c r="D51" s="2">
        <f t="shared" si="2"/>
        <v>0.14107837568979623</v>
      </c>
      <c r="E51" s="2">
        <f t="shared" si="2"/>
        <v>0.15847673572898061</v>
      </c>
      <c r="F51" s="2">
        <f t="shared" si="2"/>
        <v>0.16485069296801733</v>
      </c>
      <c r="G51" s="2">
        <f t="shared" si="2"/>
        <v>0.16919064854071081</v>
      </c>
    </row>
    <row r="52" spans="2:7" x14ac:dyDescent="0.4">
      <c r="B52">
        <v>-1.2000000000000099</v>
      </c>
      <c r="C52" s="2">
        <f t="shared" si="2"/>
        <v>0.13045487138679818</v>
      </c>
      <c r="D52" s="2">
        <f t="shared" si="2"/>
        <v>0.15673368198174026</v>
      </c>
      <c r="E52" s="2">
        <f t="shared" si="2"/>
        <v>0.17765861346493358</v>
      </c>
      <c r="F52" s="2">
        <f t="shared" si="2"/>
        <v>0.18566389362670105</v>
      </c>
      <c r="G52" s="2">
        <f t="shared" si="2"/>
        <v>0.19128976490598473</v>
      </c>
    </row>
    <row r="53" spans="2:7" x14ac:dyDescent="0.4">
      <c r="B53">
        <v>-1.1000000000000101</v>
      </c>
      <c r="C53" s="2">
        <f t="shared" si="2"/>
        <v>0.14403162270759615</v>
      </c>
      <c r="D53" s="2">
        <f t="shared" si="2"/>
        <v>0.17387712529157065</v>
      </c>
      <c r="E53" s="2">
        <f t="shared" si="2"/>
        <v>0.19813859080334417</v>
      </c>
      <c r="F53" s="2">
        <f t="shared" si="2"/>
        <v>0.20760591316421181</v>
      </c>
      <c r="G53" s="2">
        <f t="shared" si="2"/>
        <v>0.21434711785663821</v>
      </c>
    </row>
    <row r="54" spans="2:7" x14ac:dyDescent="0.4">
      <c r="B54">
        <v>-1.00000000000001</v>
      </c>
      <c r="C54" s="2">
        <f t="shared" si="2"/>
        <v>0.15915494309189374</v>
      </c>
      <c r="D54" s="2">
        <f t="shared" si="2"/>
        <v>0.19245008972987329</v>
      </c>
      <c r="E54" s="2">
        <f t="shared" si="2"/>
        <v>0.21967979735097845</v>
      </c>
      <c r="F54" s="2">
        <f t="shared" si="2"/>
        <v>0.23036198922913639</v>
      </c>
      <c r="G54" s="2">
        <f t="shared" si="2"/>
        <v>0.2379933423228775</v>
      </c>
    </row>
    <row r="55" spans="2:7" x14ac:dyDescent="0.4">
      <c r="B55">
        <v>-0.90000000000001001</v>
      </c>
      <c r="C55" s="2">
        <f t="shared" si="2"/>
        <v>0.17586181557115332</v>
      </c>
      <c r="D55" s="2">
        <f t="shared" si="2"/>
        <v>0.21229536878003122</v>
      </c>
      <c r="E55" s="2">
        <f t="shared" si="2"/>
        <v>0.24194434361358766</v>
      </c>
      <c r="F55" s="2">
        <f t="shared" si="2"/>
        <v>0.25352995055982525</v>
      </c>
      <c r="G55" s="2">
        <f t="shared" si="2"/>
        <v>0.2617880021008237</v>
      </c>
    </row>
    <row r="56" spans="2:7" x14ac:dyDescent="0.4">
      <c r="B56">
        <v>-0.80000000000001004</v>
      </c>
      <c r="C56" s="2">
        <f t="shared" si="2"/>
        <v>0.19409139401450459</v>
      </c>
      <c r="D56" s="2">
        <f t="shared" si="2"/>
        <v>0.23312782382449165</v>
      </c>
      <c r="E56" s="2">
        <f t="shared" si="2"/>
        <v>0.26448835680795529</v>
      </c>
      <c r="F56" s="2">
        <f t="shared" si="2"/>
        <v>0.27662513233825425</v>
      </c>
      <c r="G56" s="2">
        <f t="shared" si="2"/>
        <v>0.28523004321112022</v>
      </c>
    </row>
    <row r="57" spans="2:7" x14ac:dyDescent="0.4">
      <c r="B57">
        <v>-0.70000000000002005</v>
      </c>
      <c r="C57" s="2">
        <f t="shared" si="2"/>
        <v>0.21363079609649976</v>
      </c>
      <c r="D57" s="2">
        <f t="shared" si="2"/>
        <v>0.25450773113432418</v>
      </c>
      <c r="E57" s="2">
        <f t="shared" si="2"/>
        <v>0.28676545757669353</v>
      </c>
      <c r="F57" s="2">
        <f t="shared" si="2"/>
        <v>0.29909241773684836</v>
      </c>
      <c r="G57" s="2">
        <f t="shared" si="2"/>
        <v>0.30777333104241178</v>
      </c>
    </row>
    <row r="58" spans="2:7" x14ac:dyDescent="0.4">
      <c r="B58">
        <v>-0.60000000000001996</v>
      </c>
      <c r="C58" s="2">
        <f t="shared" si="2"/>
        <v>0.23405138689984198</v>
      </c>
      <c r="D58" s="2">
        <f t="shared" si="2"/>
        <v>0.27582396394241926</v>
      </c>
      <c r="E58" s="2">
        <f t="shared" si="2"/>
        <v>0.30814100972341579</v>
      </c>
      <c r="F58" s="2">
        <f t="shared" si="2"/>
        <v>0.32032581052912046</v>
      </c>
      <c r="G58" s="2">
        <f t="shared" si="2"/>
        <v>0.32884683826851635</v>
      </c>
    </row>
    <row r="59" spans="2:7" x14ac:dyDescent="0.4">
      <c r="B59">
        <v>-0.50000000000001998</v>
      </c>
      <c r="C59" s="2">
        <f t="shared" si="2"/>
        <v>0.25464790894702849</v>
      </c>
      <c r="D59" s="2">
        <f t="shared" si="2"/>
        <v>0.29629629629629234</v>
      </c>
      <c r="E59" s="2">
        <f t="shared" si="2"/>
        <v>0.32791853132274285</v>
      </c>
      <c r="F59" s="2">
        <f t="shared" si="2"/>
        <v>0.33969513635207421</v>
      </c>
      <c r="G59" s="2">
        <f t="shared" si="2"/>
        <v>0.34787857969720104</v>
      </c>
    </row>
    <row r="60" spans="2:7" x14ac:dyDescent="0.4">
      <c r="B60">
        <v>-0.40000000000002001</v>
      </c>
      <c r="C60" s="2">
        <f t="shared" si="2"/>
        <v>0.27440507429636746</v>
      </c>
      <c r="D60" s="2">
        <f t="shared" si="2"/>
        <v>0.31500639696285376</v>
      </c>
      <c r="E60" s="2">
        <f t="shared" si="2"/>
        <v>0.34537807575273022</v>
      </c>
      <c r="F60" s="2">
        <f t="shared" si="2"/>
        <v>0.35657853369790093</v>
      </c>
      <c r="G60" s="2">
        <f t="shared" si="2"/>
        <v>0.3643219485288538</v>
      </c>
    </row>
    <row r="61" spans="2:7" x14ac:dyDescent="0.4">
      <c r="B61">
        <v>-0.30000000000001997</v>
      </c>
      <c r="C61" s="2">
        <f t="shared" si="2"/>
        <v>0.2920274185172359</v>
      </c>
      <c r="D61" s="2">
        <f t="shared" si="2"/>
        <v>0.33096385830912378</v>
      </c>
      <c r="E61" s="2">
        <f t="shared" si="2"/>
        <v>0.35982432834900729</v>
      </c>
      <c r="F61" s="2">
        <f t="shared" si="2"/>
        <v>0.37039846155274314</v>
      </c>
      <c r="G61" s="2">
        <f t="shared" si="2"/>
        <v>0.37768275260924045</v>
      </c>
    </row>
    <row r="62" spans="2:7" x14ac:dyDescent="0.4">
      <c r="B62">
        <v>-0.20000000000002</v>
      </c>
      <c r="C62" s="2">
        <f t="shared" si="2"/>
        <v>0.30606719825364254</v>
      </c>
      <c r="D62" s="2">
        <f t="shared" si="2"/>
        <v>0.34320590294803954</v>
      </c>
      <c r="E62" s="2">
        <f t="shared" si="2"/>
        <v>0.37063997771396784</v>
      </c>
      <c r="F62" s="2">
        <f t="shared" si="2"/>
        <v>0.3806581810544476</v>
      </c>
      <c r="G62" s="2">
        <f t="shared" si="2"/>
        <v>0.38754503154481296</v>
      </c>
    </row>
    <row r="63" spans="2:7" x14ac:dyDescent="0.4">
      <c r="B63">
        <v>-0.10000000000002</v>
      </c>
      <c r="C63" s="2">
        <f t="shared" si="2"/>
        <v>0.31515830315226673</v>
      </c>
      <c r="D63" s="2">
        <f t="shared" si="2"/>
        <v>0.35091821684507274</v>
      </c>
      <c r="E63" s="2">
        <f t="shared" si="2"/>
        <v>0.37733812996643035</v>
      </c>
      <c r="F63" s="2">
        <f t="shared" si="2"/>
        <v>0.38697522581517962</v>
      </c>
      <c r="G63" s="2">
        <f t="shared" si="2"/>
        <v>0.39359369563267843</v>
      </c>
    </row>
    <row r="64" spans="2:7" x14ac:dyDescent="0.4">
      <c r="B64">
        <v>-2.0428103653102899E-14</v>
      </c>
      <c r="C64" s="2">
        <f t="shared" si="2"/>
        <v>0.31830988618379069</v>
      </c>
      <c r="D64" s="2">
        <f t="shared" si="2"/>
        <v>0.35355339059327379</v>
      </c>
      <c r="E64" s="2">
        <f t="shared" si="2"/>
        <v>0.37960668982249451</v>
      </c>
      <c r="F64" s="2">
        <f t="shared" si="2"/>
        <v>0.38910838396603115</v>
      </c>
      <c r="G64" s="2">
        <f t="shared" si="2"/>
        <v>0.39563218489409779</v>
      </c>
    </row>
    <row r="65" spans="2:7" x14ac:dyDescent="0.4">
      <c r="B65">
        <v>9.9999999999980105E-2</v>
      </c>
      <c r="C65" s="2">
        <f t="shared" si="2"/>
        <v>0.31515830315226928</v>
      </c>
      <c r="D65" s="2">
        <f t="shared" si="2"/>
        <v>0.35091821684507479</v>
      </c>
      <c r="E65" s="2">
        <f t="shared" si="2"/>
        <v>0.37733812996643218</v>
      </c>
      <c r="F65" s="2">
        <f t="shared" si="2"/>
        <v>0.38697522581518129</v>
      </c>
      <c r="G65" s="2">
        <f t="shared" si="2"/>
        <v>0.3935936956326801</v>
      </c>
    </row>
    <row r="66" spans="2:7" x14ac:dyDescent="0.4">
      <c r="B66">
        <v>0.19999999999998</v>
      </c>
      <c r="C66" s="2">
        <f t="shared" si="2"/>
        <v>0.30606719825364725</v>
      </c>
      <c r="D66" s="2">
        <f t="shared" si="2"/>
        <v>0.3432059029480436</v>
      </c>
      <c r="E66" s="2">
        <f t="shared" si="2"/>
        <v>0.37063997771397134</v>
      </c>
      <c r="F66" s="2">
        <f t="shared" si="2"/>
        <v>0.38065818105445093</v>
      </c>
      <c r="G66" s="2">
        <f t="shared" si="2"/>
        <v>0.38754503154481618</v>
      </c>
    </row>
    <row r="67" spans="2:7" x14ac:dyDescent="0.4">
      <c r="B67">
        <v>0.29999999999998</v>
      </c>
      <c r="C67" s="2">
        <f t="shared" si="2"/>
        <v>0.29202741851724234</v>
      </c>
      <c r="D67" s="2">
        <f t="shared" si="2"/>
        <v>0.3309638583091295</v>
      </c>
      <c r="E67" s="2">
        <f t="shared" si="2"/>
        <v>0.3598243283490124</v>
      </c>
      <c r="F67" s="2">
        <f t="shared" si="2"/>
        <v>0.37039846155274797</v>
      </c>
      <c r="G67" s="2">
        <f t="shared" si="2"/>
        <v>0.377682752609245</v>
      </c>
    </row>
    <row r="68" spans="2:7" x14ac:dyDescent="0.4">
      <c r="B68">
        <v>0.39999999999997998</v>
      </c>
      <c r="C68" s="2">
        <f t="shared" si="2"/>
        <v>0.27440507429637506</v>
      </c>
      <c r="D68" s="2">
        <f t="shared" si="2"/>
        <v>0.31500639696286076</v>
      </c>
      <c r="E68" s="2">
        <f t="shared" si="2"/>
        <v>0.34537807575273666</v>
      </c>
      <c r="F68" s="2">
        <f t="shared" si="2"/>
        <v>0.35657853369790715</v>
      </c>
      <c r="G68" s="2">
        <f t="shared" si="2"/>
        <v>0.3643219485288598</v>
      </c>
    </row>
    <row r="69" spans="2:7" x14ac:dyDescent="0.4">
      <c r="B69">
        <v>0.49999999999998002</v>
      </c>
      <c r="C69" s="2">
        <f t="shared" si="2"/>
        <v>0.25464790894703659</v>
      </c>
      <c r="D69" s="2">
        <f t="shared" si="2"/>
        <v>0.29629629629630022</v>
      </c>
      <c r="E69" s="2">
        <f t="shared" si="2"/>
        <v>0.32791853132275028</v>
      </c>
      <c r="F69" s="2">
        <f t="shared" si="2"/>
        <v>0.33969513635208148</v>
      </c>
      <c r="G69" s="2">
        <f t="shared" si="2"/>
        <v>0.3478785796972082</v>
      </c>
    </row>
    <row r="70" spans="2:7" x14ac:dyDescent="0.4">
      <c r="B70">
        <v>0.59999999999997999</v>
      </c>
      <c r="C70" s="2">
        <f t="shared" si="2"/>
        <v>0.23405138689985025</v>
      </c>
      <c r="D70" s="2">
        <f t="shared" si="2"/>
        <v>0.2758239639424277</v>
      </c>
      <c r="E70" s="2">
        <f t="shared" si="2"/>
        <v>0.30814100972342406</v>
      </c>
      <c r="F70" s="2">
        <f t="shared" si="2"/>
        <v>0.32032581052912867</v>
      </c>
      <c r="G70" s="2">
        <f t="shared" si="2"/>
        <v>0.32884683826852446</v>
      </c>
    </row>
    <row r="71" spans="2:7" x14ac:dyDescent="0.4">
      <c r="B71">
        <v>0.69999999999997997</v>
      </c>
      <c r="C71" s="2">
        <f t="shared" si="2"/>
        <v>0.21363079609650781</v>
      </c>
      <c r="D71" s="2">
        <f t="shared" si="2"/>
        <v>0.25450773113433278</v>
      </c>
      <c r="E71" s="2">
        <f t="shared" si="2"/>
        <v>0.28676545757670241</v>
      </c>
      <c r="F71" s="2">
        <f t="shared" si="2"/>
        <v>0.29909241773685713</v>
      </c>
      <c r="G71" s="2">
        <f t="shared" si="2"/>
        <v>0.30777333104242049</v>
      </c>
    </row>
    <row r="72" spans="2:7" x14ac:dyDescent="0.4">
      <c r="B72">
        <v>0.79999999999997995</v>
      </c>
      <c r="C72" s="2">
        <f t="shared" si="2"/>
        <v>0.19409139401451031</v>
      </c>
      <c r="D72" s="2">
        <f t="shared" si="2"/>
        <v>0.23312782382449812</v>
      </c>
      <c r="E72" s="2">
        <f t="shared" si="2"/>
        <v>0.26448835680796207</v>
      </c>
      <c r="F72" s="2">
        <f t="shared" si="2"/>
        <v>0.27662513233826108</v>
      </c>
      <c r="G72" s="2">
        <f t="shared" si="2"/>
        <v>0.28523004321112716</v>
      </c>
    </row>
    <row r="73" spans="2:7" x14ac:dyDescent="0.4">
      <c r="B73">
        <v>0.89999999999998004</v>
      </c>
      <c r="C73" s="2">
        <f t="shared" si="2"/>
        <v>0.17586181557115857</v>
      </c>
      <c r="D73" s="2">
        <f t="shared" si="2"/>
        <v>0.21229536878003738</v>
      </c>
      <c r="E73" s="2">
        <f t="shared" si="2"/>
        <v>0.24194434361359435</v>
      </c>
      <c r="F73" s="2">
        <f t="shared" si="2"/>
        <v>0.25352995055983224</v>
      </c>
      <c r="G73" s="2">
        <f t="shared" si="2"/>
        <v>0.26178800210083075</v>
      </c>
    </row>
    <row r="74" spans="2:7" x14ac:dyDescent="0.4">
      <c r="B74">
        <v>0.99999999999998002</v>
      </c>
      <c r="C74" s="2">
        <f t="shared" si="2"/>
        <v>0.15915494309189851</v>
      </c>
      <c r="D74" s="2">
        <f t="shared" si="2"/>
        <v>0.19245008972987909</v>
      </c>
      <c r="E74" s="2">
        <f t="shared" si="2"/>
        <v>0.21967979735098503</v>
      </c>
      <c r="F74" s="2">
        <f t="shared" si="2"/>
        <v>0.23036198922914333</v>
      </c>
      <c r="G74" s="2">
        <f t="shared" si="2"/>
        <v>0.23799334232288455</v>
      </c>
    </row>
    <row r="75" spans="2:7" x14ac:dyDescent="0.4">
      <c r="B75">
        <v>1.0999999999999801</v>
      </c>
      <c r="C75" s="2">
        <f t="shared" si="2"/>
        <v>0.14403162270760045</v>
      </c>
      <c r="D75" s="2">
        <f t="shared" si="2"/>
        <v>0.17387712529157598</v>
      </c>
      <c r="E75" s="2">
        <f t="shared" si="2"/>
        <v>0.19813859080335047</v>
      </c>
      <c r="F75" s="2">
        <f t="shared" si="2"/>
        <v>0.20760591316421853</v>
      </c>
      <c r="G75" s="2">
        <f t="shared" si="2"/>
        <v>0.2143471178566452</v>
      </c>
    </row>
    <row r="76" spans="2:7" x14ac:dyDescent="0.4">
      <c r="B76">
        <v>1.19999999999998</v>
      </c>
      <c r="C76" s="2">
        <f t="shared" si="2"/>
        <v>0.13045487138680203</v>
      </c>
      <c r="D76" s="2">
        <f t="shared" si="2"/>
        <v>0.15673368198174517</v>
      </c>
      <c r="E76" s="2">
        <f t="shared" si="2"/>
        <v>0.17765861346493947</v>
      </c>
      <c r="F76" s="2">
        <f t="shared" si="2"/>
        <v>0.18566389362670746</v>
      </c>
      <c r="G76" s="2">
        <f t="shared" si="2"/>
        <v>0.19128976490599153</v>
      </c>
    </row>
    <row r="77" spans="2:7" x14ac:dyDescent="0.4">
      <c r="B77">
        <v>1.2999999999999801</v>
      </c>
      <c r="C77" s="2">
        <f t="shared" si="2"/>
        <v>0.11833081270773116</v>
      </c>
      <c r="D77" s="2">
        <f t="shared" si="2"/>
        <v>0.14107837568980072</v>
      </c>
      <c r="E77" s="2">
        <f t="shared" si="2"/>
        <v>0.15847673572898616</v>
      </c>
      <c r="F77" s="2">
        <f t="shared" si="2"/>
        <v>0.16485069296802338</v>
      </c>
      <c r="G77" s="2">
        <f t="shared" si="2"/>
        <v>0.16919064854071728</v>
      </c>
    </row>
    <row r="78" spans="2:7" x14ac:dyDescent="0.4">
      <c r="B78">
        <v>1.3999999999999799</v>
      </c>
      <c r="C78" s="2">
        <f t="shared" si="2"/>
        <v>0.10753712371074212</v>
      </c>
      <c r="D78" s="2">
        <f t="shared" si="2"/>
        <v>0.12689871404788303</v>
      </c>
      <c r="E78" s="2">
        <f t="shared" si="2"/>
        <v>0.14073954789491805</v>
      </c>
      <c r="F78" s="2">
        <f t="shared" si="2"/>
        <v>0.14539487566000989</v>
      </c>
      <c r="G78" s="2">
        <f t="shared" si="2"/>
        <v>0.14834267891674544</v>
      </c>
    </row>
    <row r="79" spans="2:7" x14ac:dyDescent="0.4">
      <c r="B79">
        <v>1.49999999999998</v>
      </c>
      <c r="C79" s="2">
        <f t="shared" si="2"/>
        <v>9.7941503441168185E-2</v>
      </c>
      <c r="D79" s="2">
        <f t="shared" si="2"/>
        <v>0.11413441178180619</v>
      </c>
      <c r="E79" s="2">
        <f t="shared" si="2"/>
        <v>0.12451734464635822</v>
      </c>
      <c r="F79" s="2">
        <f t="shared" si="2"/>
        <v>0.12744479428709513</v>
      </c>
      <c r="G79" s="2">
        <f t="shared" si="2"/>
        <v>0.12896160173967547</v>
      </c>
    </row>
    <row r="80" spans="2:7" x14ac:dyDescent="0.4">
      <c r="B80">
        <v>1.5999999999999801</v>
      </c>
      <c r="C80" s="2">
        <f t="shared" si="2"/>
        <v>8.9412889377470897E-2</v>
      </c>
      <c r="D80" s="2">
        <f t="shared" si="2"/>
        <v>0.10269581267343351</v>
      </c>
      <c r="E80" s="2">
        <f t="shared" si="2"/>
        <v>0.10981925265599374</v>
      </c>
      <c r="F80" s="2">
        <f t="shared" si="2"/>
        <v>0.11107787729698647</v>
      </c>
      <c r="G80" s="2">
        <f t="shared" si="2"/>
        <v>0.11118928083311222</v>
      </c>
    </row>
    <row r="81" spans="2:7" x14ac:dyDescent="0.4">
      <c r="B81">
        <v>1.69999999999998</v>
      </c>
      <c r="C81" s="2">
        <f t="shared" si="2"/>
        <v>8.1827734237479757E-2</v>
      </c>
      <c r="D81" s="2">
        <f t="shared" si="2"/>
        <v>9.2477634283465046E-2</v>
      </c>
      <c r="E81" s="2">
        <f t="shared" si="2"/>
        <v>9.6607948713914316E-2</v>
      </c>
      <c r="F81" s="2">
        <f t="shared" si="2"/>
        <v>9.6311809633232132E-2</v>
      </c>
      <c r="G81" s="2">
        <f t="shared" si="2"/>
        <v>9.5100110953274683E-2</v>
      </c>
    </row>
    <row r="82" spans="2:7" x14ac:dyDescent="0.4">
      <c r="B82">
        <v>1.7999999999999801</v>
      </c>
      <c r="C82" s="2">
        <f t="shared" ref="C82:G114" si="3">_xlfn.T.DIST($B82,C$13,FALSE)</f>
        <v>7.5073086364102842E-2</v>
      </c>
      <c r="D82" s="2">
        <f t="shared" si="3"/>
        <v>8.3368707696665628E-2</v>
      </c>
      <c r="E82" s="2">
        <f t="shared" si="3"/>
        <v>8.4812962896905986E-2</v>
      </c>
      <c r="F82" s="2">
        <f t="shared" si="3"/>
        <v>8.3116389653882086E-2</v>
      </c>
      <c r="G82" s="2">
        <f t="shared" si="3"/>
        <v>8.0709624798493432E-2</v>
      </c>
    </row>
    <row r="83" spans="2:7" x14ac:dyDescent="0.4">
      <c r="B83">
        <v>1.8999999999999799</v>
      </c>
      <c r="C83" s="2">
        <f t="shared" si="3"/>
        <v>6.9047697653751822E-2</v>
      </c>
      <c r="D83" s="2">
        <f t="shared" si="3"/>
        <v>7.5258526010830232E-2</v>
      </c>
      <c r="E83" s="2">
        <f t="shared" si="3"/>
        <v>7.4342030033198198E-2</v>
      </c>
      <c r="F83" s="2">
        <f t="shared" si="3"/>
        <v>7.1425107032804691E-2</v>
      </c>
      <c r="G83" s="2">
        <f t="shared" si="3"/>
        <v>6.7984376569215674E-2</v>
      </c>
    </row>
    <row r="84" spans="2:7" x14ac:dyDescent="0.4">
      <c r="B84">
        <v>1.99999999999998</v>
      </c>
      <c r="C84" s="2">
        <f t="shared" si="3"/>
        <v>6.3661977236759149E-2</v>
      </c>
      <c r="D84" s="2">
        <f t="shared" si="3"/>
        <v>6.8041381743978543E-2</v>
      </c>
      <c r="E84" s="2">
        <f t="shared" si="3"/>
        <v>6.5090310326218218E-2</v>
      </c>
      <c r="F84" s="2">
        <f t="shared" si="3"/>
        <v>6.1145766321220117E-2</v>
      </c>
      <c r="G84" s="2">
        <f t="shared" si="3"/>
        <v>5.6852275047200043E-2</v>
      </c>
    </row>
    <row r="85" spans="2:7" x14ac:dyDescent="0.4">
      <c r="B85">
        <v>2.0999999999999699</v>
      </c>
      <c r="C85" s="2">
        <f t="shared" si="3"/>
        <v>5.8837317224361953E-2</v>
      </c>
      <c r="D85" s="2">
        <f t="shared" si="3"/>
        <v>6.1618760182011525E-2</v>
      </c>
      <c r="E85" s="2">
        <f t="shared" si="3"/>
        <v>5.6947544172172841E-2</v>
      </c>
      <c r="F85" s="2">
        <f t="shared" si="3"/>
        <v>5.2169742604357541E-2</v>
      </c>
      <c r="G85" s="2">
        <f t="shared" si="3"/>
        <v>4.7212678193655953E-2</v>
      </c>
    </row>
    <row r="86" spans="2:7" x14ac:dyDescent="0.4">
      <c r="B86">
        <v>2.19999999999997</v>
      </c>
      <c r="C86" s="2">
        <f t="shared" si="3"/>
        <v>5.4505117497225669E-2</v>
      </c>
      <c r="D86" s="2">
        <f t="shared" si="3"/>
        <v>5.5900519948968913E-2</v>
      </c>
      <c r="E86" s="2">
        <f t="shared" si="3"/>
        <v>4.9803352151147132E-2</v>
      </c>
      <c r="F86" s="2">
        <f t="shared" si="3"/>
        <v>4.4379676614247889E-2</v>
      </c>
      <c r="G86" s="2">
        <f t="shared" si="3"/>
        <v>3.8945725132981036E-2</v>
      </c>
    </row>
    <row r="87" spans="2:7" x14ac:dyDescent="0.4">
      <c r="B87">
        <v>2.2999999999999701</v>
      </c>
      <c r="C87" s="2">
        <f t="shared" si="3"/>
        <v>5.0605705275643509E-2</v>
      </c>
      <c r="D87" s="2">
        <f t="shared" si="3"/>
        <v>5.0805263425292305E-2</v>
      </c>
      <c r="E87" s="2">
        <f t="shared" si="3"/>
        <v>4.3550961350441765E-2</v>
      </c>
      <c r="F87" s="2">
        <f t="shared" si="3"/>
        <v>3.7655586709755245E-2</v>
      </c>
      <c r="G87" s="2">
        <f t="shared" si="3"/>
        <v>3.1920549432002114E-2</v>
      </c>
    </row>
    <row r="88" spans="2:7" x14ac:dyDescent="0.4">
      <c r="B88">
        <v>2.3999999999999702</v>
      </c>
      <c r="C88" s="2">
        <f t="shared" si="3"/>
        <v>4.708726126979252E-2</v>
      </c>
      <c r="D88" s="2">
        <f t="shared" si="3"/>
        <v>4.6260190632587503E-2</v>
      </c>
      <c r="E88" s="2">
        <f t="shared" si="3"/>
        <v>3.80896565264335E-2</v>
      </c>
      <c r="F88" s="2">
        <f t="shared" si="3"/>
        <v>3.1879493750032142E-2</v>
      </c>
      <c r="G88" s="2">
        <f t="shared" si="3"/>
        <v>2.6002173732798489E-2</v>
      </c>
    </row>
    <row r="89" spans="2:7" x14ac:dyDescent="0.4">
      <c r="B89">
        <v>2.4999999999999698</v>
      </c>
      <c r="C89" s="2">
        <f t="shared" si="3"/>
        <v>4.390481188742032E-2</v>
      </c>
      <c r="D89" s="2">
        <f t="shared" si="3"/>
        <v>4.2200643868049122E-2</v>
      </c>
      <c r="E89" s="2">
        <f t="shared" si="3"/>
        <v>3.332623888702417E-2</v>
      </c>
      <c r="F89" s="2">
        <f t="shared" si="3"/>
        <v>2.6938727628245854E-2</v>
      </c>
      <c r="G89" s="2">
        <f t="shared" si="3"/>
        <v>2.1057019220622988E-2</v>
      </c>
    </row>
    <row r="90" spans="2:7" x14ac:dyDescent="0.4">
      <c r="B90">
        <v>2.5999999999999699</v>
      </c>
      <c r="C90" s="2">
        <f t="shared" si="3"/>
        <v>4.1019315229870762E-2</v>
      </c>
      <c r="D90" s="2">
        <f t="shared" si="3"/>
        <v>3.8569485068464845E-2</v>
      </c>
      <c r="E90" s="2">
        <f t="shared" si="3"/>
        <v>2.9175741685940448E-2</v>
      </c>
      <c r="F90" s="2">
        <f t="shared" si="3"/>
        <v>2.2728119798466125E-2</v>
      </c>
      <c r="G90" s="2">
        <f t="shared" si="3"/>
        <v>1.695706834338867E-2</v>
      </c>
    </row>
    <row r="91" spans="2:7" x14ac:dyDescent="0.4">
      <c r="B91">
        <v>2.69999999999997</v>
      </c>
      <c r="C91" s="2">
        <f t="shared" si="3"/>
        <v>3.8396849961857292E-2</v>
      </c>
      <c r="D91" s="2">
        <f t="shared" si="3"/>
        <v>3.5316400157416793E-2</v>
      </c>
      <c r="E91" s="2">
        <f t="shared" si="3"/>
        <v>2.5561611020545577E-2</v>
      </c>
      <c r="F91" s="2">
        <f t="shared" si="3"/>
        <v>1.9151294092491961E-2</v>
      </c>
      <c r="G91" s="2">
        <f t="shared" si="3"/>
        <v>1.3582794199686854E-2</v>
      </c>
    </row>
    <row r="92" spans="2:7" x14ac:dyDescent="0.4">
      <c r="B92">
        <v>2.7999999999999701</v>
      </c>
      <c r="C92" s="2">
        <f t="shared" si="3"/>
        <v>3.6007905676900084E-2</v>
      </c>
      <c r="D92" s="2">
        <f t="shared" si="3"/>
        <v>3.2397190704438743E-2</v>
      </c>
      <c r="E92" s="2">
        <f t="shared" si="3"/>
        <v>2.2415519021678137E-2</v>
      </c>
      <c r="F92" s="2">
        <f t="shared" si="3"/>
        <v>1.6121257439422977E-2</v>
      </c>
      <c r="G92" s="2">
        <f t="shared" si="3"/>
        <v>1.0825016893846065E-2</v>
      </c>
    </row>
    <row r="93" spans="2:7" x14ac:dyDescent="0.4">
      <c r="B93">
        <v>2.8999999999999702</v>
      </c>
      <c r="C93" s="2">
        <f t="shared" si="3"/>
        <v>3.3826767926014509E-2</v>
      </c>
      <c r="D93" s="2">
        <f t="shared" si="3"/>
        <v>2.9773089691342909E-2</v>
      </c>
      <c r="E93" s="2">
        <f t="shared" si="3"/>
        <v>1.9676938890599287E-2</v>
      </c>
      <c r="F93" s="2">
        <f t="shared" si="3"/>
        <v>1.3560470295245626E-2</v>
      </c>
      <c r="G93" s="2">
        <f t="shared" si="3"/>
        <v>8.5858698631413027E-3</v>
      </c>
    </row>
    <row r="94" spans="2:7" x14ac:dyDescent="0.4">
      <c r="B94">
        <v>2.9999999999999698</v>
      </c>
      <c r="C94" s="2">
        <f t="shared" si="3"/>
        <v>3.1830988618379644E-2</v>
      </c>
      <c r="D94" s="2">
        <f t="shared" si="3"/>
        <v>2.7410122234342825E-2</v>
      </c>
      <c r="E94" s="2">
        <f t="shared" si="3"/>
        <v>1.729257880022364E-2</v>
      </c>
      <c r="F94" s="2">
        <f t="shared" si="3"/>
        <v>1.1400549464543113E-2</v>
      </c>
      <c r="G94" s="2">
        <f t="shared" si="3"/>
        <v>6.779062746093586E-3</v>
      </c>
    </row>
    <row r="95" spans="2:7" x14ac:dyDescent="0.4">
      <c r="B95">
        <v>3.0999999999999699</v>
      </c>
      <c r="C95" s="2">
        <f t="shared" si="3"/>
        <v>3.0000931779811148E-2</v>
      </c>
      <c r="D95" s="2">
        <f t="shared" si="3"/>
        <v>2.5278521571221502E-2</v>
      </c>
      <c r="E95" s="2">
        <f t="shared" si="3"/>
        <v>1.521574504495341E-2</v>
      </c>
      <c r="F95" s="2">
        <f t="shared" si="3"/>
        <v>9.5817276708982362E-3</v>
      </c>
      <c r="G95" s="2">
        <f t="shared" si="3"/>
        <v>5.3296170578661971E-3</v>
      </c>
    </row>
    <row r="96" spans="2:7" x14ac:dyDescent="0.4">
      <c r="B96">
        <v>3.19999999999997</v>
      </c>
      <c r="C96" s="2">
        <f t="shared" si="3"/>
        <v>2.831938489179681E-2</v>
      </c>
      <c r="D96" s="2">
        <f t="shared" si="3"/>
        <v>2.3352203859274619E-2</v>
      </c>
      <c r="E96" s="2">
        <f t="shared" si="3"/>
        <v>1.3405683736329395E-2</v>
      </c>
      <c r="F96" s="2">
        <f t="shared" si="3"/>
        <v>8.0521673723425811E-3</v>
      </c>
      <c r="G96" s="2">
        <f t="shared" si="3"/>
        <v>4.1732316830008264E-3</v>
      </c>
    </row>
    <row r="97" spans="2:7" x14ac:dyDescent="0.4">
      <c r="B97">
        <v>3.2999999999999701</v>
      </c>
      <c r="C97" s="2">
        <f t="shared" si="3"/>
        <v>2.6771226760622033E-2</v>
      </c>
      <c r="D97" s="2">
        <f t="shared" si="3"/>
        <v>2.1608301154203473E-2</v>
      </c>
      <c r="E97" s="2">
        <f t="shared" si="3"/>
        <v>1.1826934151171609E-2</v>
      </c>
      <c r="F97" s="2">
        <f t="shared" si="3"/>
        <v>6.7672024406872956E-3</v>
      </c>
      <c r="G97" s="2">
        <f t="shared" si="3"/>
        <v>3.2554111678478222E-3</v>
      </c>
    </row>
    <row r="98" spans="2:7" x14ac:dyDescent="0.4">
      <c r="B98">
        <v>3.3999999999999702</v>
      </c>
      <c r="C98" s="2">
        <f t="shared" si="3"/>
        <v>2.5343143804442345E-2</v>
      </c>
      <c r="D98" s="2">
        <f t="shared" si="3"/>
        <v>2.0026749505663015E-2</v>
      </c>
      <c r="E98" s="2">
        <f t="shared" si="3"/>
        <v>1.0448714749395597E-2</v>
      </c>
      <c r="F98" s="2">
        <f t="shared" si="3"/>
        <v>5.6885611066302246E-3</v>
      </c>
      <c r="G98" s="2">
        <f t="shared" si="3"/>
        <v>2.5304642724108578E-3</v>
      </c>
    </row>
    <row r="99" spans="2:7" x14ac:dyDescent="0.4">
      <c r="B99">
        <v>3.4999999999999698</v>
      </c>
      <c r="C99" s="2">
        <f t="shared" si="3"/>
        <v>2.4023387636512888E-2</v>
      </c>
      <c r="D99" s="2">
        <f t="shared" si="3"/>
        <v>1.8589927818457162E-2</v>
      </c>
      <c r="E99" s="2">
        <f t="shared" si="3"/>
        <v>9.244354092521263E-3</v>
      </c>
      <c r="F99" s="2">
        <f t="shared" si="3"/>
        <v>4.7836071267015785E-3</v>
      </c>
      <c r="G99" s="2">
        <f t="shared" si="3"/>
        <v>1.9604555808022451E-3</v>
      </c>
    </row>
    <row r="100" spans="2:7" x14ac:dyDescent="0.4">
      <c r="B100">
        <v>3.5999999999999699</v>
      </c>
      <c r="C100" s="2">
        <f t="shared" si="3"/>
        <v>2.2801567778208857E-2</v>
      </c>
      <c r="D100" s="2">
        <f t="shared" si="3"/>
        <v>1.7282342580047808E-2</v>
      </c>
      <c r="E100" s="2">
        <f t="shared" si="3"/>
        <v>8.1907726871293576E-3</v>
      </c>
      <c r="F100" s="2">
        <f t="shared" si="3"/>
        <v>4.0246232150296804E-3</v>
      </c>
      <c r="G100" s="2">
        <f t="shared" si="3"/>
        <v>1.51417069229193E-3</v>
      </c>
    </row>
    <row r="101" spans="2:7" x14ac:dyDescent="0.4">
      <c r="B101">
        <v>3.69999999999997</v>
      </c>
      <c r="C101" s="2">
        <f t="shared" si="3"/>
        <v>2.1668474212647754E-2</v>
      </c>
      <c r="D101" s="2">
        <f t="shared" si="3"/>
        <v>1.6090353466757152E-2</v>
      </c>
      <c r="E101" s="2">
        <f t="shared" si="3"/>
        <v>7.2680175325696549E-3</v>
      </c>
      <c r="F101" s="2">
        <f t="shared" si="3"/>
        <v>3.3881509779625776E-3</v>
      </c>
      <c r="G101" s="2">
        <f t="shared" si="3"/>
        <v>1.1661364480638537E-3</v>
      </c>
    </row>
    <row r="102" spans="2:7" x14ac:dyDescent="0.4">
      <c r="B102">
        <v>3.7999999999999701</v>
      </c>
      <c r="C102" s="2">
        <f t="shared" si="3"/>
        <v>2.0615925270971204E-2</v>
      </c>
      <c r="D102" s="2">
        <f t="shared" si="3"/>
        <v>1.5001935026368627E-2</v>
      </c>
      <c r="E102" s="2">
        <f t="shared" si="3"/>
        <v>6.4588483643700624E-3</v>
      </c>
      <c r="F102" s="2">
        <f t="shared" si="3"/>
        <v>2.8543943946097508E-3</v>
      </c>
      <c r="G102" s="2">
        <f t="shared" si="3"/>
        <v>8.9572208725855927E-4</v>
      </c>
    </row>
    <row r="103" spans="2:7" x14ac:dyDescent="0.4">
      <c r="B103">
        <v>3.8999999999999702</v>
      </c>
      <c r="C103" s="2">
        <f t="shared" si="3"/>
        <v>1.9636637025527162E-2</v>
      </c>
      <c r="D103" s="2">
        <f t="shared" si="3"/>
        <v>1.4006469971002473E-2</v>
      </c>
      <c r="E103" s="2">
        <f t="shared" si="3"/>
        <v>5.748372854769597E-3</v>
      </c>
      <c r="F103" s="2">
        <f t="shared" si="3"/>
        <v>2.4066888019956116E-3</v>
      </c>
      <c r="G103" s="2">
        <f t="shared" si="3"/>
        <v>6.8633509016928431E-4</v>
      </c>
    </row>
    <row r="104" spans="2:7" x14ac:dyDescent="0.4">
      <c r="B104">
        <v>3.9999999999999698</v>
      </c>
      <c r="C104" s="2">
        <f t="shared" si="3"/>
        <v>1.8724110951987952E-2</v>
      </c>
      <c r="D104" s="2">
        <f t="shared" si="3"/>
        <v>1.3094570021973367E-2</v>
      </c>
      <c r="E104" s="2">
        <f t="shared" si="3"/>
        <v>5.1237270519180946E-3</v>
      </c>
      <c r="F104" s="2">
        <f t="shared" si="3"/>
        <v>2.0310339110413199E-3</v>
      </c>
      <c r="G104" s="2">
        <f t="shared" si="3"/>
        <v>5.2471644019745135E-4</v>
      </c>
    </row>
    <row r="105" spans="2:7" x14ac:dyDescent="0.4">
      <c r="B105">
        <v>4.0999999999999703</v>
      </c>
      <c r="C105" s="2">
        <f t="shared" si="3"/>
        <v>1.7872537124300675E-2</v>
      </c>
      <c r="D105" s="2">
        <f t="shared" si="3"/>
        <v>1.2257920678116039E-2</v>
      </c>
      <c r="E105" s="2">
        <f t="shared" si="3"/>
        <v>4.5737968776918712E-3</v>
      </c>
      <c r="F105" s="2">
        <f t="shared" si="3"/>
        <v>1.7156872014884327E-3</v>
      </c>
      <c r="G105" s="2">
        <f t="shared" si="3"/>
        <v>4.0033367665989473E-4</v>
      </c>
    </row>
    <row r="106" spans="2:7" x14ac:dyDescent="0.4">
      <c r="B106">
        <v>4.19999999999997</v>
      </c>
      <c r="C106" s="2">
        <f t="shared" si="3"/>
        <v>1.7076710632177843E-2</v>
      </c>
      <c r="D106" s="2">
        <f t="shared" si="3"/>
        <v>1.148914670077732E-2</v>
      </c>
      <c r="E106" s="2">
        <f t="shared" si="3"/>
        <v>4.0889763895373115E-3</v>
      </c>
      <c r="F106" s="2">
        <f t="shared" si="3"/>
        <v>1.4508127902000715E-3</v>
      </c>
      <c r="G106" s="2">
        <f t="shared" si="3"/>
        <v>3.0486593079351445E-4</v>
      </c>
    </row>
    <row r="107" spans="2:7" x14ac:dyDescent="0.4">
      <c r="B107">
        <v>4.2999999999999696</v>
      </c>
      <c r="C107" s="2">
        <f t="shared" si="3"/>
        <v>1.6331959270589787E-2</v>
      </c>
      <c r="D107" s="2">
        <f t="shared" si="3"/>
        <v>1.0781695505271171E-2</v>
      </c>
      <c r="E107" s="2">
        <f t="shared" si="3"/>
        <v>3.6609586202407483E-3</v>
      </c>
      <c r="F107" s="2">
        <f t="shared" si="3"/>
        <v>1.2281802735240089E-3</v>
      </c>
      <c r="G107" s="2">
        <f t="shared" si="3"/>
        <v>2.3177266199036396E-4</v>
      </c>
    </row>
    <row r="108" spans="2:7" x14ac:dyDescent="0.4">
      <c r="B108">
        <v>4.3999999999999702</v>
      </c>
      <c r="C108" s="2">
        <f t="shared" si="3"/>
        <v>1.5634080853820963E-2</v>
      </c>
      <c r="D108" s="2">
        <f t="shared" si="3"/>
        <v>1.0129736011421437E-2</v>
      </c>
      <c r="E108" s="2">
        <f t="shared" si="3"/>
        <v>3.28255505294272E-3</v>
      </c>
      <c r="F108" s="2">
        <f t="shared" si="3"/>
        <v>1.0409079047854007E-3</v>
      </c>
      <c r="G108" s="2">
        <f t="shared" si="3"/>
        <v>1.7593661085975258E-4</v>
      </c>
    </row>
    <row r="109" spans="2:7" x14ac:dyDescent="0.4">
      <c r="B109">
        <v>4.4999999999999698</v>
      </c>
      <c r="C109" s="2">
        <f t="shared" si="3"/>
        <v>1.4979288761590341E-2</v>
      </c>
      <c r="D109" s="2">
        <f t="shared" si="3"/>
        <v>9.5280708315180086E-3</v>
      </c>
      <c r="E109" s="2">
        <f t="shared" si="3"/>
        <v>2.9475401058332014E-3</v>
      </c>
      <c r="F109" s="2">
        <f t="shared" si="3"/>
        <v>8.8324462669315304E-4</v>
      </c>
      <c r="G109" s="2">
        <f t="shared" si="3"/>
        <v>1.3337119368781383E-4</v>
      </c>
    </row>
    <row r="110" spans="2:7" x14ac:dyDescent="0.4">
      <c r="B110">
        <v>4.5999999999999703</v>
      </c>
      <c r="C110" s="2">
        <f t="shared" si="3"/>
        <v>1.4364164538979903E-2</v>
      </c>
      <c r="D110" s="2">
        <f t="shared" si="3"/>
        <v>8.9720599624719104E-3</v>
      </c>
      <c r="E110" s="2">
        <f t="shared" si="3"/>
        <v>2.6505173502749209E-3</v>
      </c>
      <c r="F110" s="2">
        <f t="shared" si="3"/>
        <v>7.5038582063154254E-4</v>
      </c>
      <c r="G110" s="2">
        <f t="shared" si="3"/>
        <v>1.009828811926877E-4</v>
      </c>
    </row>
    <row r="111" spans="2:7" x14ac:dyDescent="0.4">
      <c r="B111">
        <v>4.69999999999997</v>
      </c>
      <c r="C111" s="2">
        <f t="shared" si="3"/>
        <v>1.3785616551918345E-2</v>
      </c>
      <c r="D111" s="2">
        <f t="shared" si="3"/>
        <v>8.4575544019379681E-3</v>
      </c>
      <c r="E111" s="2">
        <f t="shared" si="3"/>
        <v>2.3868045403493822E-3</v>
      </c>
      <c r="F111" s="2">
        <f t="shared" si="3"/>
        <v>6.3831807809215375E-4</v>
      </c>
      <c r="G111" s="2">
        <f t="shared" si="3"/>
        <v>7.6379800978153373E-5</v>
      </c>
    </row>
    <row r="112" spans="2:7" x14ac:dyDescent="0.4">
      <c r="B112">
        <v>4.7999999999999696</v>
      </c>
      <c r="C112" s="2">
        <f t="shared" si="3"/>
        <v>1.3240843851239375E-2</v>
      </c>
      <c r="D112" s="2">
        <f t="shared" si="3"/>
        <v>7.9808383284489335E-3</v>
      </c>
      <c r="E112" s="2">
        <f t="shared" si="3"/>
        <v>2.1523348738758464E-3</v>
      </c>
      <c r="F112" s="2">
        <f t="shared" si="3"/>
        <v>5.4368878659590263E-4</v>
      </c>
      <c r="G112" s="2">
        <f t="shared" si="3"/>
        <v>5.7718704393345598E-5</v>
      </c>
    </row>
    <row r="113" spans="2:7" x14ac:dyDescent="0.4">
      <c r="B113">
        <v>4.8999999999999604</v>
      </c>
      <c r="C113" s="2">
        <f t="shared" si="3"/>
        <v>1.2727304525541609E-2</v>
      </c>
      <c r="D113" s="2">
        <f t="shared" si="3"/>
        <v>7.5385786763765257E-3</v>
      </c>
      <c r="E113" s="2">
        <f t="shared" si="3"/>
        <v>1.9435722247554729E-3</v>
      </c>
      <c r="F113" s="2">
        <f t="shared" si="3"/>
        <v>4.6369681498461591E-4</v>
      </c>
      <c r="G113" s="2">
        <f t="shared" si="3"/>
        <v>4.3583420835576225E-5</v>
      </c>
    </row>
    <row r="114" spans="2:7" x14ac:dyDescent="0.4">
      <c r="B114">
        <v>4.99999999999996</v>
      </c>
      <c r="C114" s="2">
        <f t="shared" si="3"/>
        <v>1.2242687930145981E-2</v>
      </c>
      <c r="D114" s="2">
        <f t="shared" si="3"/>
        <v>7.1277811011066488E-3</v>
      </c>
      <c r="E114" s="2">
        <f t="shared" si="3"/>
        <v>1.757438378807915E-3</v>
      </c>
      <c r="F114" s="2">
        <f t="shared" si="3"/>
        <v>3.9600105646382395E-4</v>
      </c>
      <c r="G114" s="2">
        <f t="shared" si="3"/>
        <v>3.2888902052926151E-5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7F77-ED39-4A69-994F-1906F69CD7C9}">
  <dimension ref="B2:E35"/>
  <sheetViews>
    <sheetView zoomScaleNormal="100" workbookViewId="0"/>
  </sheetViews>
  <sheetFormatPr defaultRowHeight="18.75" x14ac:dyDescent="0.4"/>
  <cols>
    <col min="2" max="2" width="11" customWidth="1"/>
    <col min="3" max="3" width="10" bestFit="1" customWidth="1"/>
    <col min="4" max="4" width="25.875" customWidth="1"/>
  </cols>
  <sheetData>
    <row r="2" spans="2:3" x14ac:dyDescent="0.4">
      <c r="B2" s="5" t="s">
        <v>38</v>
      </c>
    </row>
    <row r="3" spans="2:3" x14ac:dyDescent="0.4">
      <c r="B3" s="2"/>
      <c r="C3" t="s">
        <v>20</v>
      </c>
    </row>
    <row r="5" spans="2:3" x14ac:dyDescent="0.4">
      <c r="B5" s="1" t="s">
        <v>37</v>
      </c>
    </row>
    <row r="6" spans="2:3" x14ac:dyDescent="0.4">
      <c r="B6" s="1" t="s">
        <v>39</v>
      </c>
    </row>
    <row r="7" spans="2:3" x14ac:dyDescent="0.4">
      <c r="B7" s="1" t="s">
        <v>40</v>
      </c>
    </row>
    <row r="8" spans="2:3" x14ac:dyDescent="0.4">
      <c r="B8" s="1" t="s">
        <v>42</v>
      </c>
    </row>
    <row r="9" spans="2:3" x14ac:dyDescent="0.4">
      <c r="B9" s="1" t="s">
        <v>41</v>
      </c>
    </row>
    <row r="10" spans="2:3" x14ac:dyDescent="0.4">
      <c r="B10" s="1"/>
    </row>
    <row r="11" spans="2:3" x14ac:dyDescent="0.4">
      <c r="B11" s="1" t="s">
        <v>49</v>
      </c>
    </row>
    <row r="12" spans="2:3" x14ac:dyDescent="0.4">
      <c r="B12" s="1" t="s">
        <v>50</v>
      </c>
    </row>
    <row r="13" spans="2:3" x14ac:dyDescent="0.4">
      <c r="B13" s="1" t="s">
        <v>51</v>
      </c>
    </row>
    <row r="14" spans="2:3" x14ac:dyDescent="0.4">
      <c r="B14" s="1" t="s">
        <v>52</v>
      </c>
    </row>
    <row r="15" spans="2:3" x14ac:dyDescent="0.4">
      <c r="B15" s="1" t="s">
        <v>53</v>
      </c>
    </row>
    <row r="16" spans="2:3" x14ac:dyDescent="0.4">
      <c r="B16" s="1" t="s">
        <v>54</v>
      </c>
    </row>
    <row r="17" spans="2:5" x14ac:dyDescent="0.4">
      <c r="B17" s="1" t="s">
        <v>55</v>
      </c>
    </row>
    <row r="18" spans="2:5" x14ac:dyDescent="0.4">
      <c r="B18" s="1"/>
    </row>
    <row r="20" spans="2:5" x14ac:dyDescent="0.4">
      <c r="B20" s="1" t="s">
        <v>36</v>
      </c>
    </row>
    <row r="21" spans="2:5" x14ac:dyDescent="0.4">
      <c r="B21" s="6">
        <v>91</v>
      </c>
      <c r="D21" s="1" t="s">
        <v>56</v>
      </c>
      <c r="E21" s="6">
        <v>95</v>
      </c>
    </row>
    <row r="22" spans="2:5" x14ac:dyDescent="0.4">
      <c r="B22" s="6">
        <v>90</v>
      </c>
      <c r="D22" s="1" t="s">
        <v>57</v>
      </c>
      <c r="E22" s="6">
        <v>0.05</v>
      </c>
    </row>
    <row r="23" spans="2:5" x14ac:dyDescent="0.4">
      <c r="B23" s="6">
        <v>95</v>
      </c>
    </row>
    <row r="24" spans="2:5" x14ac:dyDescent="0.4">
      <c r="B24" s="6">
        <v>88</v>
      </c>
      <c r="D24" s="1" t="s">
        <v>43</v>
      </c>
    </row>
    <row r="25" spans="2:5" x14ac:dyDescent="0.4">
      <c r="B25" s="6">
        <v>96</v>
      </c>
      <c r="D25" t="s">
        <v>0</v>
      </c>
      <c r="E25" s="2"/>
    </row>
    <row r="26" spans="2:5" x14ac:dyDescent="0.4">
      <c r="B26" s="6">
        <v>89</v>
      </c>
      <c r="D26" t="s">
        <v>4</v>
      </c>
      <c r="E26" s="2"/>
    </row>
    <row r="27" spans="2:5" x14ac:dyDescent="0.4">
      <c r="B27" s="6"/>
      <c r="D27" t="s">
        <v>5</v>
      </c>
      <c r="E27" s="2"/>
    </row>
    <row r="28" spans="2:5" x14ac:dyDescent="0.4">
      <c r="B28" s="6"/>
      <c r="D28" t="s">
        <v>2</v>
      </c>
      <c r="E28" s="2"/>
    </row>
    <row r="29" spans="2:5" x14ac:dyDescent="0.4">
      <c r="B29" s="6"/>
    </row>
    <row r="30" spans="2:5" x14ac:dyDescent="0.4">
      <c r="B30" s="6"/>
      <c r="D30" s="1" t="s">
        <v>44</v>
      </c>
      <c r="E30" s="2"/>
    </row>
    <row r="31" spans="2:5" x14ac:dyDescent="0.4">
      <c r="D31" t="s">
        <v>45</v>
      </c>
      <c r="E31" s="4"/>
    </row>
    <row r="33" spans="4:5" x14ac:dyDescent="0.4">
      <c r="D33" s="1" t="s">
        <v>48</v>
      </c>
    </row>
    <row r="34" spans="4:5" x14ac:dyDescent="0.4">
      <c r="D34" s="1" t="s">
        <v>46</v>
      </c>
      <c r="E34" s="2"/>
    </row>
    <row r="35" spans="4:5" x14ac:dyDescent="0.4">
      <c r="D35" t="s">
        <v>47</v>
      </c>
      <c r="E35" s="2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9867-2B00-4790-BA75-3130F09E7A8A}">
  <dimension ref="B2:E35"/>
  <sheetViews>
    <sheetView zoomScaleNormal="100" workbookViewId="0"/>
  </sheetViews>
  <sheetFormatPr defaultRowHeight="18.75" x14ac:dyDescent="0.4"/>
  <cols>
    <col min="2" max="2" width="11" customWidth="1"/>
    <col min="3" max="3" width="10" bestFit="1" customWidth="1"/>
    <col min="4" max="4" width="25.875" customWidth="1"/>
  </cols>
  <sheetData>
    <row r="2" spans="2:3" x14ac:dyDescent="0.4">
      <c r="B2" s="5" t="s">
        <v>38</v>
      </c>
    </row>
    <row r="3" spans="2:3" x14ac:dyDescent="0.4">
      <c r="B3" s="2"/>
      <c r="C3" t="s">
        <v>20</v>
      </c>
    </row>
    <row r="5" spans="2:3" x14ac:dyDescent="0.4">
      <c r="B5" s="1" t="s">
        <v>37</v>
      </c>
    </row>
    <row r="6" spans="2:3" x14ac:dyDescent="0.4">
      <c r="B6" s="1" t="s">
        <v>39</v>
      </c>
    </row>
    <row r="7" spans="2:3" x14ac:dyDescent="0.4">
      <c r="B7" s="1" t="s">
        <v>40</v>
      </c>
    </row>
    <row r="8" spans="2:3" x14ac:dyDescent="0.4">
      <c r="B8" s="1" t="s">
        <v>42</v>
      </c>
    </row>
    <row r="9" spans="2:3" x14ac:dyDescent="0.4">
      <c r="B9" s="1" t="s">
        <v>41</v>
      </c>
    </row>
    <row r="10" spans="2:3" x14ac:dyDescent="0.4">
      <c r="B10" s="1"/>
    </row>
    <row r="11" spans="2:3" x14ac:dyDescent="0.4">
      <c r="B11" s="1" t="s">
        <v>49</v>
      </c>
    </row>
    <row r="12" spans="2:3" x14ac:dyDescent="0.4">
      <c r="B12" s="1" t="s">
        <v>50</v>
      </c>
    </row>
    <row r="13" spans="2:3" x14ac:dyDescent="0.4">
      <c r="B13" s="1" t="s">
        <v>51</v>
      </c>
    </row>
    <row r="14" spans="2:3" x14ac:dyDescent="0.4">
      <c r="B14" s="1" t="s">
        <v>52</v>
      </c>
    </row>
    <row r="15" spans="2:3" x14ac:dyDescent="0.4">
      <c r="B15" s="1" t="s">
        <v>53</v>
      </c>
    </row>
    <row r="16" spans="2:3" x14ac:dyDescent="0.4">
      <c r="B16" s="1" t="s">
        <v>54</v>
      </c>
    </row>
    <row r="17" spans="2:5" x14ac:dyDescent="0.4">
      <c r="B17" s="1" t="s">
        <v>55</v>
      </c>
    </row>
    <row r="18" spans="2:5" x14ac:dyDescent="0.4">
      <c r="B18" s="1"/>
    </row>
    <row r="20" spans="2:5" x14ac:dyDescent="0.4">
      <c r="B20" s="1" t="s">
        <v>36</v>
      </c>
    </row>
    <row r="21" spans="2:5" x14ac:dyDescent="0.4">
      <c r="B21" s="6">
        <v>91</v>
      </c>
      <c r="D21" s="1" t="s">
        <v>56</v>
      </c>
      <c r="E21" s="6">
        <v>95</v>
      </c>
    </row>
    <row r="22" spans="2:5" x14ac:dyDescent="0.4">
      <c r="B22" s="6">
        <v>90</v>
      </c>
      <c r="D22" s="1" t="s">
        <v>57</v>
      </c>
      <c r="E22" s="6">
        <v>0.05</v>
      </c>
    </row>
    <row r="23" spans="2:5" x14ac:dyDescent="0.4">
      <c r="B23" s="6">
        <v>95</v>
      </c>
    </row>
    <row r="24" spans="2:5" x14ac:dyDescent="0.4">
      <c r="B24" s="6">
        <v>88</v>
      </c>
      <c r="D24" s="1" t="s">
        <v>43</v>
      </c>
    </row>
    <row r="25" spans="2:5" x14ac:dyDescent="0.4">
      <c r="B25" s="6">
        <v>96</v>
      </c>
      <c r="D25" t="s">
        <v>0</v>
      </c>
      <c r="E25" s="2">
        <f>AVERAGE(B21:B26)</f>
        <v>91.5</v>
      </c>
    </row>
    <row r="26" spans="2:5" x14ac:dyDescent="0.4">
      <c r="B26" s="6">
        <v>89</v>
      </c>
      <c r="D26" t="s">
        <v>4</v>
      </c>
      <c r="E26" s="2">
        <f>COUNTA(B21:B26)</f>
        <v>6</v>
      </c>
    </row>
    <row r="27" spans="2:5" x14ac:dyDescent="0.4">
      <c r="B27" s="6"/>
      <c r="D27" t="s">
        <v>5</v>
      </c>
      <c r="E27" s="2">
        <f>_xlfn.VAR.S(B21:B26)</f>
        <v>10.7</v>
      </c>
    </row>
    <row r="28" spans="2:5" x14ac:dyDescent="0.4">
      <c r="B28" s="6"/>
      <c r="D28" t="s">
        <v>2</v>
      </c>
      <c r="E28" s="2">
        <f>E26-1</f>
        <v>5</v>
      </c>
    </row>
    <row r="29" spans="2:5" x14ac:dyDescent="0.4">
      <c r="B29" s="6"/>
    </row>
    <row r="30" spans="2:5" x14ac:dyDescent="0.4">
      <c r="B30" s="6"/>
      <c r="D30" s="1" t="s">
        <v>44</v>
      </c>
      <c r="E30" s="2">
        <f>(E25-E21)/(SQRT(E27)/SQRT(E26))</f>
        <v>-2.6209080255714188</v>
      </c>
    </row>
    <row r="31" spans="2:5" x14ac:dyDescent="0.4">
      <c r="D31" t="s">
        <v>45</v>
      </c>
      <c r="E31" s="4">
        <f>_xlfn.T.DIST(E30,E28,TRUE)</f>
        <v>2.3523097670268465E-2</v>
      </c>
    </row>
    <row r="33" spans="4:5" x14ac:dyDescent="0.4">
      <c r="D33" s="1" t="s">
        <v>48</v>
      </c>
    </row>
    <row r="34" spans="4:5" x14ac:dyDescent="0.4">
      <c r="D34" s="1" t="s">
        <v>46</v>
      </c>
      <c r="E34" s="2">
        <f>E22/2</f>
        <v>2.5000000000000001E-2</v>
      </c>
    </row>
    <row r="35" spans="4:5" x14ac:dyDescent="0.4">
      <c r="D35" t="s">
        <v>47</v>
      </c>
      <c r="E35" s="2">
        <f>_xlfn.T.INV(E34,E28)</f>
        <v>-2.570581835636315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029C-FD01-411E-906A-F4868527C7EC}">
  <dimension ref="B2:H45"/>
  <sheetViews>
    <sheetView workbookViewId="0"/>
  </sheetViews>
  <sheetFormatPr defaultRowHeight="18.75" x14ac:dyDescent="0.4"/>
  <cols>
    <col min="4" max="4" width="18.375" customWidth="1"/>
    <col min="7" max="7" width="17.5" customWidth="1"/>
  </cols>
  <sheetData>
    <row r="2" spans="2:5" x14ac:dyDescent="0.4">
      <c r="B2" s="5" t="s">
        <v>58</v>
      </c>
    </row>
    <row r="3" spans="2:5" x14ac:dyDescent="0.4">
      <c r="B3" t="s">
        <v>59</v>
      </c>
    </row>
    <row r="4" spans="2:5" x14ac:dyDescent="0.4">
      <c r="B4" t="s">
        <v>60</v>
      </c>
    </row>
    <row r="6" spans="2:5" x14ac:dyDescent="0.4">
      <c r="B6" s="5" t="s">
        <v>101</v>
      </c>
    </row>
    <row r="8" spans="2:5" x14ac:dyDescent="0.4">
      <c r="B8" s="5" t="s">
        <v>97</v>
      </c>
    </row>
    <row r="9" spans="2:5" x14ac:dyDescent="0.4">
      <c r="B9" t="s">
        <v>63</v>
      </c>
    </row>
    <row r="10" spans="2:5" x14ac:dyDescent="0.4">
      <c r="B10" t="s">
        <v>61</v>
      </c>
    </row>
    <row r="11" spans="2:5" x14ac:dyDescent="0.4">
      <c r="B11" t="s">
        <v>62</v>
      </c>
    </row>
    <row r="12" spans="2:5" x14ac:dyDescent="0.4">
      <c r="B12" t="s">
        <v>71</v>
      </c>
    </row>
    <row r="14" spans="2:5" x14ac:dyDescent="0.4">
      <c r="B14" s="6">
        <v>2.2570000000000001</v>
      </c>
      <c r="D14" s="7" t="s">
        <v>64</v>
      </c>
      <c r="E14" s="2"/>
    </row>
    <row r="15" spans="2:5" x14ac:dyDescent="0.4">
      <c r="B15" s="6">
        <v>2.2629000000000001</v>
      </c>
      <c r="D15" s="7" t="s">
        <v>65</v>
      </c>
      <c r="E15" s="2"/>
    </row>
    <row r="16" spans="2:5" x14ac:dyDescent="0.4">
      <c r="B16" s="6">
        <v>2.2641</v>
      </c>
      <c r="D16" s="7" t="s">
        <v>68</v>
      </c>
      <c r="E16" s="2"/>
    </row>
    <row r="17" spans="2:5" x14ac:dyDescent="0.4">
      <c r="B17" s="6">
        <v>2.2808999999999999</v>
      </c>
      <c r="D17" s="7"/>
    </row>
    <row r="18" spans="2:5" x14ac:dyDescent="0.4">
      <c r="B18" s="6">
        <v>2.2856000000000001</v>
      </c>
      <c r="D18" s="7" t="s">
        <v>69</v>
      </c>
      <c r="E18" s="2"/>
    </row>
    <row r="19" spans="2:5" x14ac:dyDescent="0.4">
      <c r="B19" s="6">
        <v>2.2481</v>
      </c>
      <c r="D19" s="7" t="s">
        <v>70</v>
      </c>
      <c r="E19" s="2"/>
    </row>
    <row r="20" spans="2:5" x14ac:dyDescent="0.4">
      <c r="B20" s="6">
        <v>2.2745000000000002</v>
      </c>
      <c r="D20" s="7"/>
    </row>
    <row r="21" spans="2:5" x14ac:dyDescent="0.4">
      <c r="B21" s="6">
        <v>2.2665999999999999</v>
      </c>
      <c r="D21" s="7" t="s">
        <v>72</v>
      </c>
      <c r="E21" s="2"/>
    </row>
    <row r="22" spans="2:5" x14ac:dyDescent="0.4">
      <c r="B22" s="6">
        <v>2.2486999999999999</v>
      </c>
    </row>
    <row r="23" spans="2:5" x14ac:dyDescent="0.4">
      <c r="B23" s="6">
        <v>2.2644000000000002</v>
      </c>
      <c r="D23" s="7" t="s">
        <v>73</v>
      </c>
      <c r="E23" s="2"/>
    </row>
    <row r="24" spans="2:5" x14ac:dyDescent="0.4">
      <c r="E24" s="2"/>
    </row>
    <row r="25" spans="2:5" x14ac:dyDescent="0.4">
      <c r="E25" s="2"/>
    </row>
    <row r="26" spans="2:5" x14ac:dyDescent="0.4">
      <c r="E26" s="2"/>
    </row>
    <row r="28" spans="2:5" x14ac:dyDescent="0.4">
      <c r="B28" s="5" t="s">
        <v>98</v>
      </c>
    </row>
    <row r="29" spans="2:5" x14ac:dyDescent="0.4">
      <c r="B29" t="s">
        <v>78</v>
      </c>
    </row>
    <row r="30" spans="2:5" x14ac:dyDescent="0.4">
      <c r="B30" t="s">
        <v>79</v>
      </c>
    </row>
    <row r="31" spans="2:5" x14ac:dyDescent="0.4">
      <c r="B31" t="s">
        <v>80</v>
      </c>
    </row>
    <row r="32" spans="2:5" x14ac:dyDescent="0.4">
      <c r="B32" t="s">
        <v>99</v>
      </c>
    </row>
    <row r="33" spans="2:8" x14ac:dyDescent="0.4">
      <c r="B33" t="s">
        <v>100</v>
      </c>
    </row>
    <row r="35" spans="2:8" x14ac:dyDescent="0.4">
      <c r="B35" t="s">
        <v>81</v>
      </c>
      <c r="C35" t="s">
        <v>91</v>
      </c>
      <c r="D35" t="s">
        <v>90</v>
      </c>
      <c r="E35" t="s">
        <v>92</v>
      </c>
      <c r="G35" s="7" t="s">
        <v>64</v>
      </c>
      <c r="H35" s="2"/>
    </row>
    <row r="36" spans="2:8" x14ac:dyDescent="0.4">
      <c r="B36" s="6" t="s">
        <v>82</v>
      </c>
      <c r="C36" s="6">
        <v>52.1</v>
      </c>
      <c r="D36" s="6">
        <v>52.4</v>
      </c>
      <c r="E36" s="2"/>
      <c r="G36" s="7" t="s">
        <v>65</v>
      </c>
      <c r="H36" s="2"/>
    </row>
    <row r="37" spans="2:8" x14ac:dyDescent="0.4">
      <c r="B37" s="6" t="s">
        <v>83</v>
      </c>
      <c r="C37" s="6">
        <v>76.2</v>
      </c>
      <c r="D37" s="6">
        <v>76.2</v>
      </c>
      <c r="E37" s="2"/>
      <c r="G37" s="7" t="s">
        <v>68</v>
      </c>
      <c r="H37" s="2"/>
    </row>
    <row r="38" spans="2:8" x14ac:dyDescent="0.4">
      <c r="B38" s="6" t="s">
        <v>84</v>
      </c>
      <c r="C38" s="6">
        <v>82.9</v>
      </c>
      <c r="D38" s="6">
        <v>81.900000000000006</v>
      </c>
      <c r="E38" s="2"/>
      <c r="G38" s="7"/>
    </row>
    <row r="39" spans="2:8" x14ac:dyDescent="0.4">
      <c r="B39" s="6" t="s">
        <v>85</v>
      </c>
      <c r="C39" s="6">
        <v>64</v>
      </c>
      <c r="D39" s="6">
        <v>63.6</v>
      </c>
      <c r="E39" s="2"/>
      <c r="G39" s="7" t="s">
        <v>69</v>
      </c>
      <c r="H39" s="2"/>
    </row>
    <row r="40" spans="2:8" x14ac:dyDescent="0.4">
      <c r="B40" s="6" t="s">
        <v>86</v>
      </c>
      <c r="C40" s="6">
        <v>48.1</v>
      </c>
      <c r="D40" s="6">
        <v>47.3</v>
      </c>
      <c r="E40" s="2"/>
      <c r="G40" s="7" t="s">
        <v>70</v>
      </c>
      <c r="H40" s="2"/>
    </row>
    <row r="41" spans="2:8" x14ac:dyDescent="0.4">
      <c r="B41" s="6" t="s">
        <v>87</v>
      </c>
      <c r="C41" s="6">
        <v>50.5</v>
      </c>
      <c r="D41" s="6">
        <v>49.4</v>
      </c>
      <c r="E41" s="2"/>
      <c r="G41" s="7"/>
    </row>
    <row r="42" spans="2:8" x14ac:dyDescent="0.4">
      <c r="B42" s="6" t="s">
        <v>88</v>
      </c>
      <c r="C42" s="6">
        <v>67.3</v>
      </c>
      <c r="D42" s="6">
        <v>66.900000000000006</v>
      </c>
      <c r="E42" s="2"/>
      <c r="G42" s="7" t="s">
        <v>72</v>
      </c>
      <c r="H42" s="2"/>
    </row>
    <row r="43" spans="2:8" x14ac:dyDescent="0.4">
      <c r="B43" s="6" t="s">
        <v>89</v>
      </c>
      <c r="C43" s="6">
        <v>70.7</v>
      </c>
      <c r="D43" s="6">
        <v>69.7</v>
      </c>
      <c r="E43" s="2"/>
    </row>
    <row r="44" spans="2:8" x14ac:dyDescent="0.4">
      <c r="G44" s="7" t="s">
        <v>73</v>
      </c>
      <c r="H44" s="2"/>
    </row>
    <row r="45" spans="2:8" x14ac:dyDescent="0.4">
      <c r="H45" s="2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A970-C26A-4831-95C0-EEE7F6693438}">
  <dimension ref="B2:H45"/>
  <sheetViews>
    <sheetView workbookViewId="0"/>
  </sheetViews>
  <sheetFormatPr defaultRowHeight="18.75" x14ac:dyDescent="0.4"/>
  <cols>
    <col min="4" max="4" width="18.375" customWidth="1"/>
    <col min="7" max="7" width="17.5" customWidth="1"/>
  </cols>
  <sheetData>
    <row r="2" spans="2:5" x14ac:dyDescent="0.4">
      <c r="B2" s="5" t="s">
        <v>58</v>
      </c>
    </row>
    <row r="3" spans="2:5" x14ac:dyDescent="0.4">
      <c r="B3" t="s">
        <v>59</v>
      </c>
    </row>
    <row r="4" spans="2:5" x14ac:dyDescent="0.4">
      <c r="B4" t="s">
        <v>60</v>
      </c>
    </row>
    <row r="6" spans="2:5" x14ac:dyDescent="0.4">
      <c r="B6" s="5" t="s">
        <v>101</v>
      </c>
    </row>
    <row r="8" spans="2:5" x14ac:dyDescent="0.4">
      <c r="B8" s="5" t="s">
        <v>97</v>
      </c>
    </row>
    <row r="9" spans="2:5" x14ac:dyDescent="0.4">
      <c r="B9" t="s">
        <v>63</v>
      </c>
    </row>
    <row r="10" spans="2:5" x14ac:dyDescent="0.4">
      <c r="B10" t="s">
        <v>61</v>
      </c>
    </row>
    <row r="11" spans="2:5" x14ac:dyDescent="0.4">
      <c r="B11" t="s">
        <v>62</v>
      </c>
    </row>
    <row r="12" spans="2:5" x14ac:dyDescent="0.4">
      <c r="B12" t="s">
        <v>71</v>
      </c>
    </row>
    <row r="14" spans="2:5" x14ac:dyDescent="0.4">
      <c r="B14" s="6">
        <v>2.2570000000000001</v>
      </c>
      <c r="D14" s="7" t="s">
        <v>64</v>
      </c>
      <c r="E14" s="2" t="s">
        <v>66</v>
      </c>
    </row>
    <row r="15" spans="2:5" x14ac:dyDescent="0.4">
      <c r="B15" s="6">
        <v>2.2629000000000001</v>
      </c>
      <c r="D15" s="7" t="s">
        <v>65</v>
      </c>
      <c r="E15" s="2" t="s">
        <v>67</v>
      </c>
    </row>
    <row r="16" spans="2:5" x14ac:dyDescent="0.4">
      <c r="B16" s="6">
        <v>2.2641</v>
      </c>
      <c r="D16" s="7" t="s">
        <v>68</v>
      </c>
      <c r="E16" s="2">
        <v>0.01</v>
      </c>
    </row>
    <row r="17" spans="2:5" x14ac:dyDescent="0.4">
      <c r="B17" s="6">
        <v>2.2808999999999999</v>
      </c>
      <c r="D17" s="7"/>
    </row>
    <row r="18" spans="2:5" x14ac:dyDescent="0.4">
      <c r="B18" s="6">
        <v>2.2856000000000001</v>
      </c>
      <c r="D18" s="7" t="s">
        <v>69</v>
      </c>
      <c r="E18" s="2">
        <v>-1.2010026917085832</v>
      </c>
    </row>
    <row r="19" spans="2:5" x14ac:dyDescent="0.4">
      <c r="B19" s="6">
        <v>2.2481</v>
      </c>
      <c r="D19" s="7" t="s">
        <v>70</v>
      </c>
      <c r="E19" s="2">
        <v>0.13020145966579488</v>
      </c>
    </row>
    <row r="20" spans="2:5" x14ac:dyDescent="0.4">
      <c r="B20" s="6">
        <v>2.2745000000000002</v>
      </c>
      <c r="D20" s="7"/>
    </row>
    <row r="21" spans="2:5" x14ac:dyDescent="0.4">
      <c r="B21" s="6">
        <v>2.2665999999999999</v>
      </c>
      <c r="D21" s="7" t="s">
        <v>72</v>
      </c>
      <c r="E21" s="2">
        <v>-3.2498355415921263</v>
      </c>
    </row>
    <row r="22" spans="2:5" x14ac:dyDescent="0.4">
      <c r="B22" s="6">
        <v>2.2486999999999999</v>
      </c>
    </row>
    <row r="23" spans="2:5" x14ac:dyDescent="0.4">
      <c r="B23" s="6">
        <v>2.2644000000000002</v>
      </c>
      <c r="D23" s="7" t="s">
        <v>73</v>
      </c>
      <c r="E23" s="2" t="s">
        <v>75</v>
      </c>
    </row>
    <row r="24" spans="2:5" x14ac:dyDescent="0.4">
      <c r="E24" s="2" t="s">
        <v>74</v>
      </c>
    </row>
    <row r="25" spans="2:5" x14ac:dyDescent="0.4">
      <c r="E25" s="2" t="s">
        <v>76</v>
      </c>
    </row>
    <row r="26" spans="2:5" x14ac:dyDescent="0.4">
      <c r="E26" s="2" t="s">
        <v>77</v>
      </c>
    </row>
    <row r="28" spans="2:5" x14ac:dyDescent="0.4">
      <c r="B28" s="5" t="s">
        <v>98</v>
      </c>
    </row>
    <row r="29" spans="2:5" x14ac:dyDescent="0.4">
      <c r="B29" t="s">
        <v>78</v>
      </c>
    </row>
    <row r="30" spans="2:5" x14ac:dyDescent="0.4">
      <c r="B30" t="s">
        <v>79</v>
      </c>
    </row>
    <row r="31" spans="2:5" x14ac:dyDescent="0.4">
      <c r="B31" t="s">
        <v>80</v>
      </c>
    </row>
    <row r="32" spans="2:5" x14ac:dyDescent="0.4">
      <c r="B32" t="s">
        <v>99</v>
      </c>
    </row>
    <row r="33" spans="2:8" x14ac:dyDescent="0.4">
      <c r="B33" t="s">
        <v>100</v>
      </c>
    </row>
    <row r="35" spans="2:8" x14ac:dyDescent="0.4">
      <c r="B35" t="s">
        <v>81</v>
      </c>
      <c r="C35" t="s">
        <v>91</v>
      </c>
      <c r="D35" t="s">
        <v>90</v>
      </c>
      <c r="E35" t="s">
        <v>92</v>
      </c>
      <c r="G35" s="7" t="s">
        <v>64</v>
      </c>
      <c r="H35" s="2" t="s">
        <v>93</v>
      </c>
    </row>
    <row r="36" spans="2:8" x14ac:dyDescent="0.4">
      <c r="B36" s="6" t="s">
        <v>82</v>
      </c>
      <c r="C36" s="6">
        <v>52.1</v>
      </c>
      <c r="D36" s="6">
        <v>52.4</v>
      </c>
      <c r="E36" s="2">
        <f>D36-C36</f>
        <v>0.29999999999999716</v>
      </c>
      <c r="G36" s="7" t="s">
        <v>65</v>
      </c>
      <c r="H36" s="2" t="s">
        <v>94</v>
      </c>
    </row>
    <row r="37" spans="2:8" x14ac:dyDescent="0.4">
      <c r="B37" s="6" t="s">
        <v>83</v>
      </c>
      <c r="C37" s="6">
        <v>76.2</v>
      </c>
      <c r="D37" s="6">
        <v>76.2</v>
      </c>
      <c r="E37" s="2">
        <f t="shared" ref="E37:E43" si="0">D37-C37</f>
        <v>0</v>
      </c>
      <c r="G37" s="7" t="s">
        <v>68</v>
      </c>
      <c r="H37" s="2">
        <v>0.05</v>
      </c>
    </row>
    <row r="38" spans="2:8" x14ac:dyDescent="0.4">
      <c r="B38" s="6" t="s">
        <v>84</v>
      </c>
      <c r="C38" s="6">
        <v>82.9</v>
      </c>
      <c r="D38" s="6">
        <v>81.900000000000006</v>
      </c>
      <c r="E38" s="2">
        <f t="shared" si="0"/>
        <v>-1</v>
      </c>
      <c r="G38" s="7"/>
    </row>
    <row r="39" spans="2:8" x14ac:dyDescent="0.4">
      <c r="B39" s="6" t="s">
        <v>85</v>
      </c>
      <c r="C39" s="6">
        <v>64</v>
      </c>
      <c r="D39" s="6">
        <v>63.6</v>
      </c>
      <c r="E39" s="2">
        <f t="shared" si="0"/>
        <v>-0.39999999999999858</v>
      </c>
      <c r="G39" s="7" t="s">
        <v>69</v>
      </c>
      <c r="H39" s="2">
        <v>-3.0342250640205357</v>
      </c>
    </row>
    <row r="40" spans="2:8" x14ac:dyDescent="0.4">
      <c r="B40" s="6" t="s">
        <v>86</v>
      </c>
      <c r="C40" s="6">
        <v>48.1</v>
      </c>
      <c r="D40" s="6">
        <v>47.3</v>
      </c>
      <c r="E40" s="2">
        <f t="shared" si="0"/>
        <v>-0.80000000000000426</v>
      </c>
      <c r="G40" s="7" t="s">
        <v>70</v>
      </c>
      <c r="H40" s="2">
        <v>9.5005054699228413E-3</v>
      </c>
    </row>
    <row r="41" spans="2:8" x14ac:dyDescent="0.4">
      <c r="B41" s="6" t="s">
        <v>87</v>
      </c>
      <c r="C41" s="6">
        <v>50.5</v>
      </c>
      <c r="D41" s="6">
        <v>49.4</v>
      </c>
      <c r="E41" s="2">
        <f t="shared" si="0"/>
        <v>-1.1000000000000014</v>
      </c>
      <c r="G41" s="7"/>
    </row>
    <row r="42" spans="2:8" x14ac:dyDescent="0.4">
      <c r="B42" s="6" t="s">
        <v>88</v>
      </c>
      <c r="C42" s="6">
        <v>67.3</v>
      </c>
      <c r="D42" s="6">
        <v>66.900000000000006</v>
      </c>
      <c r="E42" s="2">
        <f t="shared" si="0"/>
        <v>-0.39999999999999147</v>
      </c>
      <c r="G42" s="7" t="s">
        <v>72</v>
      </c>
      <c r="H42" s="2">
        <v>-2.3646242515927849</v>
      </c>
    </row>
    <row r="43" spans="2:8" x14ac:dyDescent="0.4">
      <c r="B43" s="6" t="s">
        <v>89</v>
      </c>
      <c r="C43" s="6">
        <v>70.7</v>
      </c>
      <c r="D43" s="6">
        <v>69.7</v>
      </c>
      <c r="E43" s="2">
        <f t="shared" si="0"/>
        <v>-1</v>
      </c>
    </row>
    <row r="44" spans="2:8" x14ac:dyDescent="0.4">
      <c r="G44" s="7" t="s">
        <v>73</v>
      </c>
      <c r="H44" s="2" t="s">
        <v>95</v>
      </c>
    </row>
    <row r="45" spans="2:8" x14ac:dyDescent="0.4">
      <c r="H45" s="2" t="s">
        <v>96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例題４）標準正規分布を描く</vt:lpstr>
      <vt:lpstr>４）描画例</vt:lpstr>
      <vt:lpstr>例題５）t分布を描く</vt:lpstr>
      <vt:lpstr>５）描画例</vt:lpstr>
      <vt:lpstr>例題６）t検定の計算</vt:lpstr>
      <vt:lpstr>６）検定例</vt:lpstr>
      <vt:lpstr>例題7）t検定</vt:lpstr>
      <vt:lpstr>7）検定例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Nozomu Sakurai</cp:lastModifiedBy>
  <dcterms:created xsi:type="dcterms:W3CDTF">2020-09-17T05:32:23Z</dcterms:created>
  <dcterms:modified xsi:type="dcterms:W3CDTF">2024-07-28T04:30:24Z</dcterms:modified>
</cp:coreProperties>
</file>