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-460" windowWidth="28800" windowHeight="18000" tabRatio="500"/>
  </bookViews>
  <sheets>
    <sheet name="PassiveAlloca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7" i="1" l="1"/>
  <c r="K137" i="1"/>
  <c r="J137" i="1"/>
  <c r="I137" i="1"/>
  <c r="H137" i="1"/>
  <c r="X119" i="1"/>
  <c r="X120" i="1"/>
  <c r="X121" i="1"/>
  <c r="X123" i="1"/>
  <c r="X125" i="1"/>
  <c r="X126" i="1"/>
  <c r="X128" i="1"/>
  <c r="X130" i="1"/>
  <c r="X134" i="1"/>
  <c r="X132" i="1"/>
  <c r="X136" i="1"/>
  <c r="W119" i="1"/>
  <c r="W120" i="1"/>
  <c r="W121" i="1"/>
  <c r="W123" i="1"/>
  <c r="W125" i="1"/>
  <c r="W126" i="1"/>
  <c r="W128" i="1"/>
  <c r="W130" i="1"/>
  <c r="W134" i="1"/>
  <c r="W132" i="1"/>
  <c r="W136" i="1"/>
  <c r="V119" i="1"/>
  <c r="V120" i="1"/>
  <c r="V121" i="1"/>
  <c r="V123" i="1"/>
  <c r="V125" i="1"/>
  <c r="V126" i="1"/>
  <c r="V128" i="1"/>
  <c r="V130" i="1"/>
  <c r="V134" i="1"/>
  <c r="V132" i="1"/>
  <c r="V136" i="1"/>
  <c r="U119" i="1"/>
  <c r="U120" i="1"/>
  <c r="U121" i="1"/>
  <c r="U123" i="1"/>
  <c r="U125" i="1"/>
  <c r="U126" i="1"/>
  <c r="U128" i="1"/>
  <c r="U130" i="1"/>
  <c r="U134" i="1"/>
  <c r="U132" i="1"/>
  <c r="U136" i="1"/>
  <c r="T119" i="1"/>
  <c r="T120" i="1"/>
  <c r="T121" i="1"/>
  <c r="T123" i="1"/>
  <c r="T125" i="1"/>
  <c r="T126" i="1"/>
  <c r="T128" i="1"/>
  <c r="T130" i="1"/>
  <c r="T134" i="1"/>
  <c r="T132" i="1"/>
  <c r="T136" i="1"/>
  <c r="R119" i="1"/>
  <c r="R120" i="1"/>
  <c r="R121" i="1"/>
  <c r="R125" i="1"/>
  <c r="R126" i="1"/>
  <c r="R128" i="1"/>
  <c r="R130" i="1"/>
  <c r="R134" i="1"/>
  <c r="R132" i="1"/>
  <c r="R136" i="1"/>
  <c r="Q119" i="1"/>
  <c r="Q120" i="1"/>
  <c r="Q121" i="1"/>
  <c r="Q125" i="1"/>
  <c r="Q126" i="1"/>
  <c r="Q128" i="1"/>
  <c r="Q130" i="1"/>
  <c r="Q134" i="1"/>
  <c r="Q132" i="1"/>
  <c r="Q136" i="1"/>
  <c r="P119" i="1"/>
  <c r="P120" i="1"/>
  <c r="P121" i="1"/>
  <c r="P125" i="1"/>
  <c r="P126" i="1"/>
  <c r="P128" i="1"/>
  <c r="P130" i="1"/>
  <c r="P134" i="1"/>
  <c r="P132" i="1"/>
  <c r="P136" i="1"/>
  <c r="O119" i="1"/>
  <c r="O120" i="1"/>
  <c r="O121" i="1"/>
  <c r="O125" i="1"/>
  <c r="O126" i="1"/>
  <c r="O128" i="1"/>
  <c r="O130" i="1"/>
  <c r="O134" i="1"/>
  <c r="O132" i="1"/>
  <c r="O136" i="1"/>
  <c r="N119" i="1"/>
  <c r="N120" i="1"/>
  <c r="N121" i="1"/>
  <c r="N125" i="1"/>
  <c r="N126" i="1"/>
  <c r="N128" i="1"/>
  <c r="N130" i="1"/>
  <c r="N134" i="1"/>
  <c r="N132" i="1"/>
  <c r="N136" i="1"/>
  <c r="L136" i="1"/>
  <c r="K136" i="1"/>
  <c r="J136" i="1"/>
  <c r="I136" i="1"/>
  <c r="H136" i="1"/>
  <c r="L115" i="1"/>
  <c r="K115" i="1"/>
  <c r="J115" i="1"/>
  <c r="I115" i="1"/>
  <c r="H115" i="1"/>
  <c r="X97" i="1"/>
  <c r="X98" i="1"/>
  <c r="X99" i="1"/>
  <c r="X101" i="1"/>
  <c r="X103" i="1"/>
  <c r="X104" i="1"/>
  <c r="X106" i="1"/>
  <c r="X108" i="1"/>
  <c r="X112" i="1"/>
  <c r="X110" i="1"/>
  <c r="X114" i="1"/>
  <c r="W97" i="1"/>
  <c r="W98" i="1"/>
  <c r="W99" i="1"/>
  <c r="W101" i="1"/>
  <c r="W103" i="1"/>
  <c r="W104" i="1"/>
  <c r="W106" i="1"/>
  <c r="W108" i="1"/>
  <c r="W112" i="1"/>
  <c r="W110" i="1"/>
  <c r="W114" i="1"/>
  <c r="V97" i="1"/>
  <c r="V98" i="1"/>
  <c r="V99" i="1"/>
  <c r="V101" i="1"/>
  <c r="V103" i="1"/>
  <c r="V104" i="1"/>
  <c r="V106" i="1"/>
  <c r="V108" i="1"/>
  <c r="V112" i="1"/>
  <c r="V110" i="1"/>
  <c r="V114" i="1"/>
  <c r="U97" i="1"/>
  <c r="U98" i="1"/>
  <c r="U99" i="1"/>
  <c r="U101" i="1"/>
  <c r="U103" i="1"/>
  <c r="U104" i="1"/>
  <c r="U106" i="1"/>
  <c r="U108" i="1"/>
  <c r="U112" i="1"/>
  <c r="U110" i="1"/>
  <c r="U114" i="1"/>
  <c r="T97" i="1"/>
  <c r="T98" i="1"/>
  <c r="T99" i="1"/>
  <c r="T101" i="1"/>
  <c r="T103" i="1"/>
  <c r="T104" i="1"/>
  <c r="T106" i="1"/>
  <c r="T108" i="1"/>
  <c r="T112" i="1"/>
  <c r="T110" i="1"/>
  <c r="T114" i="1"/>
  <c r="R97" i="1"/>
  <c r="R98" i="1"/>
  <c r="R99" i="1"/>
  <c r="R101" i="1"/>
  <c r="R103" i="1"/>
  <c r="R104" i="1"/>
  <c r="R106" i="1"/>
  <c r="R108" i="1"/>
  <c r="R112" i="1"/>
  <c r="R110" i="1"/>
  <c r="R114" i="1"/>
  <c r="Q97" i="1"/>
  <c r="Q98" i="1"/>
  <c r="Q99" i="1"/>
  <c r="Q101" i="1"/>
  <c r="Q103" i="1"/>
  <c r="Q104" i="1"/>
  <c r="Q106" i="1"/>
  <c r="Q108" i="1"/>
  <c r="Q112" i="1"/>
  <c r="Q110" i="1"/>
  <c r="Q114" i="1"/>
  <c r="P97" i="1"/>
  <c r="P98" i="1"/>
  <c r="P99" i="1"/>
  <c r="P101" i="1"/>
  <c r="P103" i="1"/>
  <c r="P104" i="1"/>
  <c r="P106" i="1"/>
  <c r="P108" i="1"/>
  <c r="P112" i="1"/>
  <c r="P110" i="1"/>
  <c r="P114" i="1"/>
  <c r="O97" i="1"/>
  <c r="O98" i="1"/>
  <c r="O99" i="1"/>
  <c r="O101" i="1"/>
  <c r="O103" i="1"/>
  <c r="O104" i="1"/>
  <c r="O106" i="1"/>
  <c r="O108" i="1"/>
  <c r="O112" i="1"/>
  <c r="O110" i="1"/>
  <c r="O114" i="1"/>
  <c r="N97" i="1"/>
  <c r="N98" i="1"/>
  <c r="N99" i="1"/>
  <c r="N101" i="1"/>
  <c r="N103" i="1"/>
  <c r="N104" i="1"/>
  <c r="N106" i="1"/>
  <c r="N108" i="1"/>
  <c r="N112" i="1"/>
  <c r="N110" i="1"/>
  <c r="N114" i="1"/>
  <c r="L114" i="1"/>
  <c r="K114" i="1"/>
  <c r="J114" i="1"/>
  <c r="I114" i="1"/>
  <c r="H114" i="1"/>
  <c r="L93" i="1"/>
  <c r="K93" i="1"/>
  <c r="J93" i="1"/>
  <c r="I93" i="1"/>
  <c r="H93" i="1"/>
  <c r="X75" i="1"/>
  <c r="X76" i="1"/>
  <c r="X77" i="1"/>
  <c r="X79" i="1"/>
  <c r="X81" i="1"/>
  <c r="X82" i="1"/>
  <c r="X84" i="1"/>
  <c r="X86" i="1"/>
  <c r="X90" i="1"/>
  <c r="X88" i="1"/>
  <c r="X92" i="1"/>
  <c r="W75" i="1"/>
  <c r="W76" i="1"/>
  <c r="W77" i="1"/>
  <c r="W79" i="1"/>
  <c r="W81" i="1"/>
  <c r="W82" i="1"/>
  <c r="W84" i="1"/>
  <c r="W86" i="1"/>
  <c r="W90" i="1"/>
  <c r="W88" i="1"/>
  <c r="W92" i="1"/>
  <c r="V75" i="1"/>
  <c r="V76" i="1"/>
  <c r="V77" i="1"/>
  <c r="V79" i="1"/>
  <c r="V81" i="1"/>
  <c r="V82" i="1"/>
  <c r="V84" i="1"/>
  <c r="V86" i="1"/>
  <c r="V90" i="1"/>
  <c r="V88" i="1"/>
  <c r="V92" i="1"/>
  <c r="U75" i="1"/>
  <c r="U76" i="1"/>
  <c r="U77" i="1"/>
  <c r="U79" i="1"/>
  <c r="U81" i="1"/>
  <c r="U82" i="1"/>
  <c r="U84" i="1"/>
  <c r="U86" i="1"/>
  <c r="U90" i="1"/>
  <c r="U88" i="1"/>
  <c r="U92" i="1"/>
  <c r="T75" i="1"/>
  <c r="T76" i="1"/>
  <c r="T77" i="1"/>
  <c r="T79" i="1"/>
  <c r="T81" i="1"/>
  <c r="T82" i="1"/>
  <c r="T84" i="1"/>
  <c r="T86" i="1"/>
  <c r="T90" i="1"/>
  <c r="T88" i="1"/>
  <c r="T92" i="1"/>
  <c r="R75" i="1"/>
  <c r="R76" i="1"/>
  <c r="R77" i="1"/>
  <c r="R79" i="1"/>
  <c r="R81" i="1"/>
  <c r="R82" i="1"/>
  <c r="R84" i="1"/>
  <c r="R86" i="1"/>
  <c r="R90" i="1"/>
  <c r="R88" i="1"/>
  <c r="R92" i="1"/>
  <c r="Q75" i="1"/>
  <c r="Q76" i="1"/>
  <c r="Q77" i="1"/>
  <c r="Q79" i="1"/>
  <c r="Q81" i="1"/>
  <c r="Q82" i="1"/>
  <c r="Q84" i="1"/>
  <c r="Q86" i="1"/>
  <c r="Q90" i="1"/>
  <c r="Q88" i="1"/>
  <c r="Q92" i="1"/>
  <c r="P75" i="1"/>
  <c r="P76" i="1"/>
  <c r="P77" i="1"/>
  <c r="P79" i="1"/>
  <c r="P81" i="1"/>
  <c r="P82" i="1"/>
  <c r="P84" i="1"/>
  <c r="P86" i="1"/>
  <c r="P90" i="1"/>
  <c r="P88" i="1"/>
  <c r="P92" i="1"/>
  <c r="O75" i="1"/>
  <c r="O76" i="1"/>
  <c r="O77" i="1"/>
  <c r="O79" i="1"/>
  <c r="O81" i="1"/>
  <c r="O82" i="1"/>
  <c r="O84" i="1"/>
  <c r="O86" i="1"/>
  <c r="O90" i="1"/>
  <c r="O88" i="1"/>
  <c r="O92" i="1"/>
  <c r="N75" i="1"/>
  <c r="N76" i="1"/>
  <c r="N77" i="1"/>
  <c r="N79" i="1"/>
  <c r="N81" i="1"/>
  <c r="N82" i="1"/>
  <c r="N84" i="1"/>
  <c r="N86" i="1"/>
  <c r="N90" i="1"/>
  <c r="N88" i="1"/>
  <c r="N92" i="1"/>
  <c r="L92" i="1"/>
  <c r="K92" i="1"/>
  <c r="J92" i="1"/>
  <c r="I92" i="1"/>
  <c r="H92" i="1"/>
  <c r="L71" i="1"/>
  <c r="K71" i="1"/>
  <c r="J71" i="1"/>
  <c r="I71" i="1"/>
  <c r="H71" i="1"/>
  <c r="X53" i="1"/>
  <c r="X54" i="1"/>
  <c r="X55" i="1"/>
  <c r="X57" i="1"/>
  <c r="X59" i="1"/>
  <c r="X60" i="1"/>
  <c r="X62" i="1"/>
  <c r="X64" i="1"/>
  <c r="X68" i="1"/>
  <c r="X66" i="1"/>
  <c r="X70" i="1"/>
  <c r="W53" i="1"/>
  <c r="W54" i="1"/>
  <c r="W55" i="1"/>
  <c r="W57" i="1"/>
  <c r="W59" i="1"/>
  <c r="W60" i="1"/>
  <c r="W62" i="1"/>
  <c r="W64" i="1"/>
  <c r="W68" i="1"/>
  <c r="W66" i="1"/>
  <c r="W70" i="1"/>
  <c r="V53" i="1"/>
  <c r="V54" i="1"/>
  <c r="V55" i="1"/>
  <c r="V57" i="1"/>
  <c r="V59" i="1"/>
  <c r="V60" i="1"/>
  <c r="V62" i="1"/>
  <c r="V64" i="1"/>
  <c r="V68" i="1"/>
  <c r="V66" i="1"/>
  <c r="V70" i="1"/>
  <c r="U53" i="1"/>
  <c r="U54" i="1"/>
  <c r="U55" i="1"/>
  <c r="U57" i="1"/>
  <c r="U59" i="1"/>
  <c r="U60" i="1"/>
  <c r="U62" i="1"/>
  <c r="U64" i="1"/>
  <c r="U68" i="1"/>
  <c r="U66" i="1"/>
  <c r="U70" i="1"/>
  <c r="T53" i="1"/>
  <c r="T54" i="1"/>
  <c r="T55" i="1"/>
  <c r="T57" i="1"/>
  <c r="T59" i="1"/>
  <c r="T60" i="1"/>
  <c r="T62" i="1"/>
  <c r="T64" i="1"/>
  <c r="T68" i="1"/>
  <c r="T66" i="1"/>
  <c r="T70" i="1"/>
  <c r="R53" i="1"/>
  <c r="R54" i="1"/>
  <c r="R55" i="1"/>
  <c r="R57" i="1"/>
  <c r="R59" i="1"/>
  <c r="R60" i="1"/>
  <c r="R62" i="1"/>
  <c r="R64" i="1"/>
  <c r="R68" i="1"/>
  <c r="R66" i="1"/>
  <c r="R70" i="1"/>
  <c r="Q53" i="1"/>
  <c r="Q54" i="1"/>
  <c r="Q55" i="1"/>
  <c r="Q57" i="1"/>
  <c r="Q59" i="1"/>
  <c r="Q60" i="1"/>
  <c r="Q62" i="1"/>
  <c r="Q64" i="1"/>
  <c r="Q68" i="1"/>
  <c r="Q66" i="1"/>
  <c r="Q70" i="1"/>
  <c r="P53" i="1"/>
  <c r="P54" i="1"/>
  <c r="P55" i="1"/>
  <c r="P57" i="1"/>
  <c r="P59" i="1"/>
  <c r="P60" i="1"/>
  <c r="P62" i="1"/>
  <c r="P64" i="1"/>
  <c r="P68" i="1"/>
  <c r="P66" i="1"/>
  <c r="P70" i="1"/>
  <c r="O53" i="1"/>
  <c r="O54" i="1"/>
  <c r="O55" i="1"/>
  <c r="O57" i="1"/>
  <c r="O59" i="1"/>
  <c r="O60" i="1"/>
  <c r="O62" i="1"/>
  <c r="O64" i="1"/>
  <c r="O68" i="1"/>
  <c r="O66" i="1"/>
  <c r="O70" i="1"/>
  <c r="N53" i="1"/>
  <c r="N54" i="1"/>
  <c r="N55" i="1"/>
  <c r="N57" i="1"/>
  <c r="N59" i="1"/>
  <c r="N60" i="1"/>
  <c r="N62" i="1"/>
  <c r="N64" i="1"/>
  <c r="N68" i="1"/>
  <c r="N66" i="1"/>
  <c r="N70" i="1"/>
  <c r="L70" i="1"/>
  <c r="K70" i="1"/>
  <c r="J70" i="1"/>
  <c r="I70" i="1"/>
  <c r="H70" i="1"/>
  <c r="L49" i="1"/>
  <c r="K49" i="1"/>
  <c r="J49" i="1"/>
  <c r="I49" i="1"/>
  <c r="H49" i="1"/>
  <c r="X31" i="1"/>
  <c r="X32" i="1"/>
  <c r="X33" i="1"/>
  <c r="X35" i="1"/>
  <c r="X37" i="1"/>
  <c r="X38" i="1"/>
  <c r="X42" i="1"/>
  <c r="X46" i="1"/>
  <c r="X44" i="1"/>
  <c r="X48" i="1"/>
  <c r="W31" i="1"/>
  <c r="W32" i="1"/>
  <c r="W33" i="1"/>
  <c r="W35" i="1"/>
  <c r="W37" i="1"/>
  <c r="W38" i="1"/>
  <c r="W42" i="1"/>
  <c r="W46" i="1"/>
  <c r="W44" i="1"/>
  <c r="W48" i="1"/>
  <c r="V31" i="1"/>
  <c r="V32" i="1"/>
  <c r="V33" i="1"/>
  <c r="V35" i="1"/>
  <c r="V37" i="1"/>
  <c r="V38" i="1"/>
  <c r="V42" i="1"/>
  <c r="V46" i="1"/>
  <c r="V44" i="1"/>
  <c r="V48" i="1"/>
  <c r="U31" i="1"/>
  <c r="U32" i="1"/>
  <c r="U33" i="1"/>
  <c r="U35" i="1"/>
  <c r="U37" i="1"/>
  <c r="U38" i="1"/>
  <c r="U42" i="1"/>
  <c r="U46" i="1"/>
  <c r="U44" i="1"/>
  <c r="U48" i="1"/>
  <c r="T31" i="1"/>
  <c r="T32" i="1"/>
  <c r="T33" i="1"/>
  <c r="T35" i="1"/>
  <c r="T37" i="1"/>
  <c r="T38" i="1"/>
  <c r="T42" i="1"/>
  <c r="T46" i="1"/>
  <c r="T44" i="1"/>
  <c r="T48" i="1"/>
  <c r="R31" i="1"/>
  <c r="R32" i="1"/>
  <c r="R33" i="1"/>
  <c r="R35" i="1"/>
  <c r="R37" i="1"/>
  <c r="R38" i="1"/>
  <c r="R42" i="1"/>
  <c r="R46" i="1"/>
  <c r="R44" i="1"/>
  <c r="R48" i="1"/>
  <c r="Q31" i="1"/>
  <c r="Q32" i="1"/>
  <c r="Q33" i="1"/>
  <c r="Q35" i="1"/>
  <c r="Q37" i="1"/>
  <c r="Q38" i="1"/>
  <c r="Q42" i="1"/>
  <c r="Q46" i="1"/>
  <c r="Q44" i="1"/>
  <c r="Q48" i="1"/>
  <c r="P31" i="1"/>
  <c r="P32" i="1"/>
  <c r="P33" i="1"/>
  <c r="P35" i="1"/>
  <c r="P37" i="1"/>
  <c r="P38" i="1"/>
  <c r="P42" i="1"/>
  <c r="P46" i="1"/>
  <c r="P44" i="1"/>
  <c r="P48" i="1"/>
  <c r="O31" i="1"/>
  <c r="O32" i="1"/>
  <c r="O33" i="1"/>
  <c r="O35" i="1"/>
  <c r="O37" i="1"/>
  <c r="O38" i="1"/>
  <c r="O42" i="1"/>
  <c r="O46" i="1"/>
  <c r="O44" i="1"/>
  <c r="O48" i="1"/>
  <c r="N31" i="1"/>
  <c r="N32" i="1"/>
  <c r="N33" i="1"/>
  <c r="N35" i="1"/>
  <c r="N37" i="1"/>
  <c r="N38" i="1"/>
  <c r="N42" i="1"/>
  <c r="N46" i="1"/>
  <c r="N44" i="1"/>
  <c r="N48" i="1"/>
  <c r="L48" i="1"/>
  <c r="K48" i="1"/>
  <c r="J48" i="1"/>
  <c r="I48" i="1"/>
  <c r="H48" i="1"/>
  <c r="L27" i="1"/>
  <c r="K27" i="1"/>
  <c r="J27" i="1"/>
  <c r="I27" i="1"/>
  <c r="H27" i="1"/>
  <c r="X10" i="1"/>
  <c r="X11" i="1"/>
  <c r="X13" i="1"/>
  <c r="X15" i="1"/>
  <c r="X16" i="1"/>
  <c r="X20" i="1"/>
  <c r="X24" i="1"/>
  <c r="X22" i="1"/>
  <c r="X26" i="1"/>
  <c r="W9" i="1"/>
  <c r="W10" i="1"/>
  <c r="W11" i="1"/>
  <c r="W13" i="1"/>
  <c r="W15" i="1"/>
  <c r="W16" i="1"/>
  <c r="W20" i="1"/>
  <c r="W24" i="1"/>
  <c r="W22" i="1"/>
  <c r="W26" i="1"/>
  <c r="V9" i="1"/>
  <c r="V10" i="1"/>
  <c r="V11" i="1"/>
  <c r="V13" i="1"/>
  <c r="V15" i="1"/>
  <c r="V16" i="1"/>
  <c r="V20" i="1"/>
  <c r="V24" i="1"/>
  <c r="V22" i="1"/>
  <c r="V26" i="1"/>
  <c r="U9" i="1"/>
  <c r="U10" i="1"/>
  <c r="U11" i="1"/>
  <c r="U13" i="1"/>
  <c r="U15" i="1"/>
  <c r="U16" i="1"/>
  <c r="U24" i="1"/>
  <c r="U22" i="1"/>
  <c r="U26" i="1"/>
  <c r="T9" i="1"/>
  <c r="T10" i="1"/>
  <c r="T11" i="1"/>
  <c r="T13" i="1"/>
  <c r="T15" i="1"/>
  <c r="T16" i="1"/>
  <c r="T20" i="1"/>
  <c r="T24" i="1"/>
  <c r="T22" i="1"/>
  <c r="T26" i="1"/>
  <c r="R10" i="1"/>
  <c r="R11" i="1"/>
  <c r="R13" i="1"/>
  <c r="R15" i="1"/>
  <c r="R16" i="1"/>
  <c r="R20" i="1"/>
  <c r="R24" i="1"/>
  <c r="R22" i="1"/>
  <c r="R26" i="1"/>
  <c r="Q9" i="1"/>
  <c r="Q10" i="1"/>
  <c r="Q11" i="1"/>
  <c r="Q13" i="1"/>
  <c r="Q15" i="1"/>
  <c r="Q16" i="1"/>
  <c r="Q20" i="1"/>
  <c r="Q24" i="1"/>
  <c r="Q22" i="1"/>
  <c r="Q26" i="1"/>
  <c r="P9" i="1"/>
  <c r="P10" i="1"/>
  <c r="P11" i="1"/>
  <c r="P13" i="1"/>
  <c r="P15" i="1"/>
  <c r="P16" i="1"/>
  <c r="P20" i="1"/>
  <c r="P24" i="1"/>
  <c r="P22" i="1"/>
  <c r="P26" i="1"/>
  <c r="O9" i="1"/>
  <c r="O10" i="1"/>
  <c r="O11" i="1"/>
  <c r="O13" i="1"/>
  <c r="O15" i="1"/>
  <c r="O16" i="1"/>
  <c r="O24" i="1"/>
  <c r="O22" i="1"/>
  <c r="O26" i="1"/>
  <c r="N9" i="1"/>
  <c r="N10" i="1"/>
  <c r="N11" i="1"/>
  <c r="N13" i="1"/>
  <c r="N15" i="1"/>
  <c r="N16" i="1"/>
  <c r="N20" i="1"/>
  <c r="N24" i="1"/>
  <c r="N22" i="1"/>
  <c r="N26" i="1"/>
  <c r="L26" i="1"/>
  <c r="K26" i="1"/>
  <c r="J26" i="1"/>
  <c r="I26" i="1"/>
  <c r="H26" i="1"/>
</calcChain>
</file>

<file path=xl/sharedStrings.xml><?xml version="1.0" encoding="utf-8"?>
<sst xmlns="http://schemas.openxmlformats.org/spreadsheetml/2006/main" count="223" uniqueCount="75">
  <si>
    <t>New Allocation</t>
  </si>
  <si>
    <t>Max Range</t>
  </si>
  <si>
    <t>Min Range</t>
  </si>
  <si>
    <t>Max Limit</t>
  </si>
  <si>
    <t>Min Limit</t>
  </si>
  <si>
    <t>Feb2016 Selection</t>
  </si>
  <si>
    <t>Portfolio Size</t>
  </si>
  <si>
    <t>Minimum AUM</t>
  </si>
  <si>
    <t>Maximum AUM</t>
  </si>
  <si>
    <t>Asset Class</t>
  </si>
  <si>
    <t>Benchmark Index</t>
  </si>
  <si>
    <t>Avg Returns</t>
  </si>
  <si>
    <t>StdDev</t>
  </si>
  <si>
    <t>Conservative</t>
  </si>
  <si>
    <t>Moderately Conservative</t>
  </si>
  <si>
    <t>Moderate</t>
  </si>
  <si>
    <t>Moderately Aggressive</t>
  </si>
  <si>
    <t>Aggressive</t>
  </si>
  <si>
    <t>Instrument 1</t>
  </si>
  <si>
    <t>ISIN 1</t>
  </si>
  <si>
    <t>Rs 1,00,000 Plus</t>
  </si>
  <si>
    <t>No limit</t>
  </si>
  <si>
    <t>Index</t>
  </si>
  <si>
    <t>CNX NIFTY</t>
  </si>
  <si>
    <t>BNP Paribas Equity Fund - Growth</t>
  </si>
  <si>
    <t>INF251K01894</t>
  </si>
  <si>
    <t>MidCap</t>
  </si>
  <si>
    <t>CNX MIDCAP</t>
  </si>
  <si>
    <t xml:space="preserve">Franklin India Smaller Companies Fund - Growth; </t>
  </si>
  <si>
    <t>INF090I01569</t>
  </si>
  <si>
    <t>Diversified Equity</t>
  </si>
  <si>
    <t>CNX 500</t>
  </si>
  <si>
    <t>Axis Long Term Equity Fund - Growth</t>
  </si>
  <si>
    <t>INF846K01131</t>
  </si>
  <si>
    <t>Balanced</t>
  </si>
  <si>
    <t>Composite Index</t>
  </si>
  <si>
    <t>Tata Balanced Fund - Reg - Growth;</t>
  </si>
  <si>
    <t>INF277K01303</t>
  </si>
  <si>
    <t>Debt - Medium/Long</t>
  </si>
  <si>
    <t>GSEC TRI</t>
  </si>
  <si>
    <t>Franklin India IBA - Growth</t>
  </si>
  <si>
    <t>INF090I01DG6</t>
  </si>
  <si>
    <t>Debt - Liquid</t>
  </si>
  <si>
    <t>Birla Sun Life Dynamic Bond Fund - Ret - Growth</t>
  </si>
  <si>
    <t>INF209K01793</t>
  </si>
  <si>
    <t>Gold</t>
  </si>
  <si>
    <t>GOLD ETF</t>
  </si>
  <si>
    <t>GOLD BEES</t>
  </si>
  <si>
    <t>?</t>
  </si>
  <si>
    <t>International</t>
  </si>
  <si>
    <t>MSCI World</t>
  </si>
  <si>
    <t>Motilal Nasdaq 100</t>
  </si>
  <si>
    <t>Options</t>
  </si>
  <si>
    <t>Cash</t>
  </si>
  <si>
    <t>Sum</t>
  </si>
  <si>
    <t>Returns</t>
  </si>
  <si>
    <t>Rs 50,000 to Rs 99,999</t>
  </si>
  <si>
    <t>Quantum Gold Fund ETF</t>
  </si>
  <si>
    <t>QGOLDHALF</t>
  </si>
  <si>
    <t>Rs 25,000 to Rs 49,999</t>
  </si>
  <si>
    <t>DSP BlackRock Small and Midcap Fund - Reg - Growth</t>
  </si>
  <si>
    <t>INF740K01128</t>
  </si>
  <si>
    <t>DSP BlackRock Equity Fund - Reg - Growth</t>
  </si>
  <si>
    <t>INF740K01037</t>
  </si>
  <si>
    <t>DSP BlackRock Balanced Fund - Growth</t>
  </si>
  <si>
    <t>INF740K01318</t>
  </si>
  <si>
    <t>DSPBRBALF</t>
  </si>
  <si>
    <t>UTI Bond Fund - Growth</t>
  </si>
  <si>
    <t>INF789F01406</t>
  </si>
  <si>
    <t>Rs 10,000 to Rs 24,999</t>
  </si>
  <si>
    <t>Rs 5,000 to Rs 9,999</t>
  </si>
  <si>
    <t>Rs 1,000 to Rs 4,999</t>
  </si>
  <si>
    <t>Cash New Allocation will be a balancing figure computed after adding up all other asset classes</t>
  </si>
  <si>
    <t>Overall Check should be that New Allocation should total 100%</t>
  </si>
  <si>
    <t>In Advisor view show all asset classes even if no security is allocated and weightage is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</si>
</sst>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_ * #,##0.00_ ;_ * \-#,##0.00_ ;_ * &quot;-&quot;??_ ;_ @_ 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63AAFE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3">
    <xf numFmtId="0" fontId="0" fillId="0" borderId="0" xfId="0"/>
    <xf numFmtId="0" fontId="3" fillId="2" borderId="0" xfId="0" applyFont="1" applyFill="1"/>
    <xf numFmtId="164" fontId="3" fillId="2" borderId="0" xfId="2" applyNumberFormat="1" applyFont="1" applyFill="1"/>
    <xf numFmtId="0" fontId="3" fillId="0" borderId="0" xfId="0" applyFont="1"/>
    <xf numFmtId="164" fontId="3" fillId="0" borderId="0" xfId="2" applyNumberFormat="1" applyFont="1"/>
    <xf numFmtId="9" fontId="3" fillId="0" borderId="0" xfId="3" applyFont="1"/>
    <xf numFmtId="0" fontId="3" fillId="0" borderId="1" xfId="0" applyFont="1" applyBorder="1"/>
    <xf numFmtId="0" fontId="3" fillId="0" borderId="2" xfId="0" applyFont="1" applyBorder="1"/>
    <xf numFmtId="0" fontId="0" fillId="2" borderId="0" xfId="0" applyFill="1"/>
    <xf numFmtId="166" fontId="0" fillId="2" borderId="0" xfId="1" applyNumberFormat="1" applyFont="1" applyFill="1"/>
    <xf numFmtId="0" fontId="3" fillId="2" borderId="3" xfId="0" applyFont="1" applyFill="1" applyBorder="1"/>
    <xf numFmtId="0" fontId="3" fillId="2" borderId="0" xfId="0" applyFont="1" applyFill="1" applyBorder="1"/>
    <xf numFmtId="166" fontId="0" fillId="0" borderId="0" xfId="1" applyNumberFormat="1" applyFont="1"/>
    <xf numFmtId="0" fontId="3" fillId="0" borderId="3" xfId="0" applyFont="1" applyBorder="1"/>
    <xf numFmtId="0" fontId="3" fillId="0" borderId="0" xfId="0" applyFont="1" applyBorder="1"/>
    <xf numFmtId="0" fontId="3" fillId="0" borderId="0" xfId="0" applyFont="1" applyFill="1"/>
    <xf numFmtId="164" fontId="3" fillId="0" borderId="0" xfId="3" applyNumberFormat="1" applyFont="1" applyFill="1"/>
    <xf numFmtId="164" fontId="3" fillId="0" borderId="0" xfId="0" applyNumberFormat="1" applyFont="1" applyFill="1"/>
    <xf numFmtId="164" fontId="3" fillId="3" borderId="0" xfId="3" applyNumberFormat="1" applyFont="1" applyFill="1"/>
    <xf numFmtId="164" fontId="3" fillId="0" borderId="0" xfId="3" applyNumberFormat="1" applyFont="1"/>
    <xf numFmtId="0" fontId="3" fillId="4" borderId="3" xfId="0" applyFont="1" applyFill="1" applyBorder="1"/>
    <xf numFmtId="9" fontId="4" fillId="4" borderId="3" xfId="4" applyFont="1" applyFill="1" applyBorder="1"/>
    <xf numFmtId="10" fontId="3" fillId="0" borderId="0" xfId="3" applyNumberFormat="1" applyFont="1" applyFill="1"/>
    <xf numFmtId="9" fontId="4" fillId="0" borderId="3" xfId="4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0" xfId="4" applyFont="1" applyFill="1"/>
    <xf numFmtId="164" fontId="3" fillId="0" borderId="0" xfId="0" applyNumberFormat="1" applyFont="1"/>
    <xf numFmtId="9" fontId="3" fillId="0" borderId="0" xfId="0" applyNumberFormat="1" applyFont="1" applyFill="1"/>
    <xf numFmtId="9" fontId="3" fillId="0" borderId="0" xfId="0" applyNumberFormat="1" applyFont="1"/>
    <xf numFmtId="0" fontId="5" fillId="0" borderId="6" xfId="0" applyFont="1" applyBorder="1" applyAlignment="1">
      <alignment horizontal="left" vertical="center"/>
    </xf>
    <xf numFmtId="2" fontId="6" fillId="0" borderId="6" xfId="0" applyNumberFormat="1" applyFont="1" applyFill="1" applyBorder="1" applyAlignment="1">
      <alignment horizontal="center" vertical="center"/>
    </xf>
    <xf numFmtId="9" fontId="3" fillId="2" borderId="0" xfId="0" applyNumberFormat="1" applyFont="1" applyFill="1"/>
  </cellXfs>
  <cellStyles count="6">
    <cellStyle name="Comma" xfId="1" builtinId="3"/>
    <cellStyle name="Normal" xfId="0" builtinId="0"/>
    <cellStyle name="Normal 2" xfId="5"/>
    <cellStyle name="Percent" xfId="2" builtinId="5"/>
    <cellStyle name="Percent 2" xfId="4"/>
    <cellStyle name="Percent 3" xf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44"/>
  <sheetViews>
    <sheetView tabSelected="1" zoomScale="125" zoomScaleNormal="125" zoomScalePageLayoutView="12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146" sqref="A146"/>
    </sheetView>
  </sheetViews>
  <sheetFormatPr baseColWidth="10" defaultColWidth="12.5" defaultRowHeight="12" outlineLevelRow="1" outlineLevelCol="1" x14ac:dyDescent="0"/>
  <cols>
    <col min="1" max="1" width="25.33203125" style="3" bestFit="1" customWidth="1"/>
    <col min="2" max="2" width="12.83203125" style="3" bestFit="1" customWidth="1"/>
    <col min="3" max="3" width="13.83203125" style="3" bestFit="1" customWidth="1"/>
    <col min="4" max="4" width="15.5" style="3" bestFit="1" customWidth="1"/>
    <col min="5" max="5" width="12" style="3" bestFit="1" customWidth="1"/>
    <col min="6" max="6" width="8.6640625" style="4" customWidth="1"/>
    <col min="7" max="7" width="5.6640625" style="4" customWidth="1"/>
    <col min="8" max="8" width="10.6640625" style="3" bestFit="1" customWidth="1"/>
    <col min="9" max="9" width="16.83203125" style="3" bestFit="1" customWidth="1"/>
    <col min="10" max="10" width="7.5" style="3" bestFit="1" customWidth="1"/>
    <col min="11" max="11" width="15.33203125" style="3" bestFit="1" customWidth="1"/>
    <col min="12" max="12" width="7.83203125" style="3" bestFit="1" customWidth="1"/>
    <col min="13" max="13" width="2.83203125" style="3" customWidth="1"/>
    <col min="14" max="14" width="9.1640625" style="3" customWidth="1" outlineLevel="1"/>
    <col min="15" max="15" width="16.83203125" style="3" customWidth="1" outlineLevel="1"/>
    <col min="16" max="16" width="7.5" style="3" customWidth="1" outlineLevel="1"/>
    <col min="17" max="17" width="15.33203125" style="3" customWidth="1" outlineLevel="1"/>
    <col min="18" max="18" width="7.83203125" style="3" customWidth="1" outlineLevel="1"/>
    <col min="19" max="19" width="3.33203125" style="3" customWidth="1"/>
    <col min="20" max="20" width="9.1640625" style="3" customWidth="1" outlineLevel="1"/>
    <col min="21" max="21" width="16.83203125" style="3" customWidth="1" outlineLevel="1"/>
    <col min="22" max="22" width="7.5" style="3" customWidth="1" outlineLevel="1"/>
    <col min="23" max="23" width="15.33203125" style="3" customWidth="1" outlineLevel="1"/>
    <col min="24" max="24" width="7.83203125" style="3" customWidth="1" outlineLevel="1"/>
    <col min="25" max="25" width="3.5" style="3" customWidth="1"/>
    <col min="26" max="26" width="31.83203125" style="3" bestFit="1" customWidth="1"/>
    <col min="27" max="27" width="10.1640625" style="3" bestFit="1" customWidth="1"/>
    <col min="28" max="16384" width="12.5" style="3"/>
  </cols>
  <sheetData>
    <row r="2" spans="1:27" s="1" customFormat="1" ht="13" thickBot="1">
      <c r="F2" s="2"/>
      <c r="G2" s="2"/>
      <c r="H2" s="1" t="s">
        <v>0</v>
      </c>
      <c r="N2" s="1" t="s">
        <v>1</v>
      </c>
      <c r="T2" s="1" t="s">
        <v>2</v>
      </c>
    </row>
    <row r="3" spans="1:27">
      <c r="N3" s="3" t="s">
        <v>3</v>
      </c>
      <c r="O3" s="5">
        <v>1.2</v>
      </c>
      <c r="T3" s="3" t="s">
        <v>4</v>
      </c>
      <c r="U3" s="5">
        <v>0.8</v>
      </c>
      <c r="Z3" s="6" t="s">
        <v>5</v>
      </c>
      <c r="AA3" s="7"/>
    </row>
    <row r="4" spans="1:27" s="1" customFormat="1" ht="14">
      <c r="A4" s="8" t="s">
        <v>6</v>
      </c>
      <c r="B4" s="8" t="s">
        <v>7</v>
      </c>
      <c r="C4" s="9" t="s">
        <v>8</v>
      </c>
      <c r="D4" s="1" t="s">
        <v>9</v>
      </c>
      <c r="E4" s="1" t="s">
        <v>10</v>
      </c>
      <c r="F4" s="2" t="s">
        <v>11</v>
      </c>
      <c r="G4" s="2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Z4" s="10" t="s">
        <v>18</v>
      </c>
      <c r="AA4" s="11" t="s">
        <v>19</v>
      </c>
    </row>
    <row r="5" spans="1:27" ht="14">
      <c r="A5"/>
      <c r="B5"/>
      <c r="C5" s="12"/>
      <c r="Z5" s="13"/>
      <c r="AA5" s="14"/>
    </row>
    <row r="6" spans="1:27" ht="14">
      <c r="A6"/>
      <c r="B6"/>
      <c r="C6" s="12"/>
      <c r="Z6" s="13"/>
      <c r="AA6" s="14"/>
    </row>
    <row r="7" spans="1:27" s="1" customFormat="1" ht="14">
      <c r="A7" s="8"/>
      <c r="B7" s="8"/>
      <c r="C7" s="9"/>
      <c r="F7" s="2"/>
      <c r="G7" s="2"/>
      <c r="Z7" s="10"/>
      <c r="AA7" s="11"/>
    </row>
    <row r="8" spans="1:27" ht="14">
      <c r="A8" t="s">
        <v>20</v>
      </c>
      <c r="B8" s="12">
        <v>100000</v>
      </c>
      <c r="C8" s="12" t="s">
        <v>21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Z8" s="13"/>
      <c r="AA8" s="14"/>
    </row>
    <row r="9" spans="1:27">
      <c r="D9" s="3" t="s">
        <v>22</v>
      </c>
      <c r="E9" s="3" t="s">
        <v>23</v>
      </c>
      <c r="F9" s="4">
        <v>0.18610899874426848</v>
      </c>
      <c r="G9" s="4">
        <v>0.33589222537979574</v>
      </c>
      <c r="H9" s="16">
        <v>0.25</v>
      </c>
      <c r="I9" s="16">
        <v>0.2</v>
      </c>
      <c r="J9" s="16">
        <v>0.15</v>
      </c>
      <c r="K9" s="16">
        <v>0.1</v>
      </c>
      <c r="L9" s="16">
        <v>0.05</v>
      </c>
      <c r="M9" s="17"/>
      <c r="N9" s="16">
        <f t="shared" ref="N9:R13" si="0">H9*$O$3</f>
        <v>0.3</v>
      </c>
      <c r="O9" s="16">
        <f t="shared" si="0"/>
        <v>0.24</v>
      </c>
      <c r="P9" s="16">
        <f t="shared" si="0"/>
        <v>0.18</v>
      </c>
      <c r="Q9" s="16">
        <f t="shared" si="0"/>
        <v>0.12</v>
      </c>
      <c r="R9" s="18">
        <v>0.1</v>
      </c>
      <c r="S9" s="17"/>
      <c r="T9" s="19">
        <f>H9*$U$3</f>
        <v>0.2</v>
      </c>
      <c r="U9" s="19">
        <f t="shared" ref="U9:X11" si="1">I9*$U$3</f>
        <v>0.16000000000000003</v>
      </c>
      <c r="V9" s="19">
        <f t="shared" si="1"/>
        <v>0.12</v>
      </c>
      <c r="W9" s="19">
        <f t="shared" si="1"/>
        <v>8.0000000000000016E-2</v>
      </c>
      <c r="X9" s="18">
        <v>0.02</v>
      </c>
      <c r="Z9" s="20" t="s">
        <v>24</v>
      </c>
      <c r="AA9" s="14" t="s">
        <v>25</v>
      </c>
    </row>
    <row r="10" spans="1:27">
      <c r="D10" s="3" t="s">
        <v>26</v>
      </c>
      <c r="E10" s="3" t="s">
        <v>27</v>
      </c>
      <c r="F10" s="4">
        <v>0.28029454064594073</v>
      </c>
      <c r="G10" s="4">
        <v>0.50722088725659498</v>
      </c>
      <c r="H10" s="16">
        <v>0.05</v>
      </c>
      <c r="I10" s="16">
        <v>0.1</v>
      </c>
      <c r="J10" s="16">
        <v>0.15</v>
      </c>
      <c r="K10" s="16">
        <v>0.2</v>
      </c>
      <c r="L10" s="16">
        <v>0.25</v>
      </c>
      <c r="M10" s="17"/>
      <c r="N10" s="16">
        <f t="shared" si="0"/>
        <v>0.06</v>
      </c>
      <c r="O10" s="16">
        <f t="shared" si="0"/>
        <v>0.12</v>
      </c>
      <c r="P10" s="16">
        <f t="shared" si="0"/>
        <v>0.18</v>
      </c>
      <c r="Q10" s="16">
        <f t="shared" si="0"/>
        <v>0.24</v>
      </c>
      <c r="R10" s="16">
        <f t="shared" si="0"/>
        <v>0.3</v>
      </c>
      <c r="S10" s="17"/>
      <c r="T10" s="19">
        <f>H10*$U$3</f>
        <v>4.0000000000000008E-2</v>
      </c>
      <c r="U10" s="19">
        <f>I10*$U$3</f>
        <v>8.0000000000000016E-2</v>
      </c>
      <c r="V10" s="19">
        <f>J10*$U$3</f>
        <v>0.12</v>
      </c>
      <c r="W10" s="19">
        <f>K10*$U$3</f>
        <v>0.16000000000000003</v>
      </c>
      <c r="X10" s="19">
        <f>L10*$U$3</f>
        <v>0.2</v>
      </c>
      <c r="Z10" s="21" t="s">
        <v>28</v>
      </c>
      <c r="AA10" s="14" t="s">
        <v>29</v>
      </c>
    </row>
    <row r="11" spans="1:27">
      <c r="D11" s="3" t="s">
        <v>30</v>
      </c>
      <c r="E11" s="3" t="s">
        <v>31</v>
      </c>
      <c r="F11" s="4">
        <v>0.2161251747294459</v>
      </c>
      <c r="G11" s="4">
        <v>0.40199774019034246</v>
      </c>
      <c r="H11" s="16">
        <v>0.05</v>
      </c>
      <c r="I11" s="16">
        <v>0.1</v>
      </c>
      <c r="J11" s="16">
        <v>0.15</v>
      </c>
      <c r="K11" s="16">
        <v>0.2</v>
      </c>
      <c r="L11" s="16">
        <v>0.25</v>
      </c>
      <c r="M11" s="17"/>
      <c r="N11" s="16">
        <f t="shared" si="0"/>
        <v>0.06</v>
      </c>
      <c r="O11" s="16">
        <f t="shared" si="0"/>
        <v>0.12</v>
      </c>
      <c r="P11" s="16">
        <f t="shared" si="0"/>
        <v>0.18</v>
      </c>
      <c r="Q11" s="16">
        <f t="shared" si="0"/>
        <v>0.24</v>
      </c>
      <c r="R11" s="16">
        <f t="shared" si="0"/>
        <v>0.3</v>
      </c>
      <c r="S11" s="17"/>
      <c r="T11" s="19">
        <f>H11*$U$3</f>
        <v>4.0000000000000008E-2</v>
      </c>
      <c r="U11" s="19">
        <f t="shared" si="1"/>
        <v>8.0000000000000016E-2</v>
      </c>
      <c r="V11" s="19">
        <f t="shared" si="1"/>
        <v>0.12</v>
      </c>
      <c r="W11" s="19">
        <f t="shared" si="1"/>
        <v>0.16000000000000003</v>
      </c>
      <c r="X11" s="19">
        <f t="shared" si="1"/>
        <v>0.2</v>
      </c>
      <c r="Z11" s="21" t="s">
        <v>32</v>
      </c>
      <c r="AA11" s="14" t="s">
        <v>33</v>
      </c>
    </row>
    <row r="12" spans="1:27">
      <c r="H12" s="16"/>
      <c r="I12" s="16"/>
      <c r="J12" s="16"/>
      <c r="K12" s="16"/>
      <c r="L12" s="16"/>
      <c r="M12" s="17"/>
      <c r="N12" s="16"/>
      <c r="O12" s="16"/>
      <c r="P12" s="16"/>
      <c r="Q12" s="16"/>
      <c r="R12" s="16"/>
      <c r="S12" s="17"/>
      <c r="T12" s="19"/>
      <c r="U12" s="19"/>
      <c r="V12" s="19"/>
      <c r="W12" s="19"/>
      <c r="X12" s="19"/>
      <c r="Z12" s="21"/>
      <c r="AA12" s="14"/>
    </row>
    <row r="13" spans="1:27">
      <c r="D13" s="3" t="s">
        <v>34</v>
      </c>
      <c r="E13" s="3" t="s">
        <v>35</v>
      </c>
      <c r="F13" s="4">
        <v>0.13633691565172182</v>
      </c>
      <c r="G13" s="4">
        <v>0.22449215476518727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7"/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7"/>
      <c r="T13" s="19">
        <f>H13*$U$3</f>
        <v>0</v>
      </c>
      <c r="U13" s="19">
        <f t="shared" ref="U13:X13" si="2">I13*$U$3</f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Z13" s="21" t="s">
        <v>36</v>
      </c>
      <c r="AA13" s="14" t="s">
        <v>37</v>
      </c>
    </row>
    <row r="14" spans="1:27">
      <c r="H14" s="16"/>
      <c r="I14" s="16"/>
      <c r="J14" s="16"/>
      <c r="K14" s="16"/>
      <c r="L14" s="16"/>
      <c r="M14" s="17"/>
      <c r="N14" s="16"/>
      <c r="O14" s="16"/>
      <c r="P14" s="16"/>
      <c r="Q14" s="16"/>
      <c r="R14" s="16"/>
      <c r="S14" s="17"/>
      <c r="T14" s="16"/>
      <c r="U14" s="16"/>
      <c r="V14" s="16"/>
      <c r="W14" s="16"/>
      <c r="X14" s="16"/>
      <c r="Z14" s="21"/>
      <c r="AA14" s="14"/>
    </row>
    <row r="15" spans="1:27">
      <c r="D15" s="3" t="s">
        <v>38</v>
      </c>
      <c r="E15" s="3" t="s">
        <v>39</v>
      </c>
      <c r="F15" s="4">
        <v>9.5000000000000001E-2</v>
      </c>
      <c r="G15" s="4">
        <v>8.2160973184760372E-2</v>
      </c>
      <c r="H15" s="22">
        <v>0.4</v>
      </c>
      <c r="I15" s="22">
        <v>0.3</v>
      </c>
      <c r="J15" s="22">
        <v>0.25</v>
      </c>
      <c r="K15" s="22">
        <v>0.2</v>
      </c>
      <c r="L15" s="22">
        <v>0.1</v>
      </c>
      <c r="M15" s="17"/>
      <c r="N15" s="16">
        <f t="shared" ref="N15:R16" si="3">H15*$O$3</f>
        <v>0.48</v>
      </c>
      <c r="O15" s="16">
        <f t="shared" si="3"/>
        <v>0.36</v>
      </c>
      <c r="P15" s="16">
        <f t="shared" si="3"/>
        <v>0.3</v>
      </c>
      <c r="Q15" s="16">
        <f t="shared" si="3"/>
        <v>0.24</v>
      </c>
      <c r="R15" s="16">
        <f t="shared" si="3"/>
        <v>0.12</v>
      </c>
      <c r="S15" s="17"/>
      <c r="T15" s="19">
        <f>H15*$U$3</f>
        <v>0.32000000000000006</v>
      </c>
      <c r="U15" s="19">
        <f t="shared" ref="U15:X16" si="4">I15*$U$3</f>
        <v>0.24</v>
      </c>
      <c r="V15" s="19">
        <f t="shared" si="4"/>
        <v>0.2</v>
      </c>
      <c r="W15" s="19">
        <f t="shared" si="4"/>
        <v>0.16000000000000003</v>
      </c>
      <c r="X15" s="19">
        <f t="shared" si="4"/>
        <v>8.0000000000000016E-2</v>
      </c>
      <c r="Z15" s="23" t="s">
        <v>40</v>
      </c>
      <c r="AA15" s="14" t="s">
        <v>41</v>
      </c>
    </row>
    <row r="16" spans="1:27" ht="13" thickBot="1">
      <c r="D16" s="3" t="s">
        <v>42</v>
      </c>
      <c r="E16" s="3" t="s">
        <v>39</v>
      </c>
      <c r="F16" s="4">
        <v>6.6058329778123551E-2</v>
      </c>
      <c r="G16" s="4">
        <v>8.2160973184760372E-2</v>
      </c>
      <c r="H16" s="22">
        <v>0.2</v>
      </c>
      <c r="I16" s="22">
        <v>0.2</v>
      </c>
      <c r="J16" s="22">
        <v>0.15</v>
      </c>
      <c r="K16" s="22">
        <v>0.1</v>
      </c>
      <c r="L16" s="22">
        <v>0.1</v>
      </c>
      <c r="M16" s="17"/>
      <c r="N16" s="16">
        <f t="shared" si="3"/>
        <v>0.24</v>
      </c>
      <c r="O16" s="16">
        <f t="shared" si="3"/>
        <v>0.24</v>
      </c>
      <c r="P16" s="16">
        <f t="shared" si="3"/>
        <v>0.18</v>
      </c>
      <c r="Q16" s="16">
        <f t="shared" si="3"/>
        <v>0.12</v>
      </c>
      <c r="R16" s="16">
        <f t="shared" si="3"/>
        <v>0.12</v>
      </c>
      <c r="S16" s="17"/>
      <c r="T16" s="19">
        <f>H16*$U$3</f>
        <v>0.16000000000000003</v>
      </c>
      <c r="U16" s="19">
        <f t="shared" si="4"/>
        <v>0.16000000000000003</v>
      </c>
      <c r="V16" s="19">
        <f t="shared" si="4"/>
        <v>0.12</v>
      </c>
      <c r="W16" s="19">
        <f t="shared" si="4"/>
        <v>8.0000000000000016E-2</v>
      </c>
      <c r="X16" s="19">
        <f t="shared" si="4"/>
        <v>8.0000000000000016E-2</v>
      </c>
      <c r="Z16" s="24" t="s">
        <v>43</v>
      </c>
      <c r="AA16" s="25" t="s">
        <v>44</v>
      </c>
    </row>
    <row r="17" spans="1:27">
      <c r="H17" s="16"/>
      <c r="I17" s="16"/>
      <c r="J17" s="16"/>
      <c r="K17" s="16"/>
      <c r="L17" s="16"/>
      <c r="M17" s="17"/>
      <c r="N17" s="16"/>
      <c r="O17" s="16"/>
      <c r="P17" s="16"/>
      <c r="Q17" s="16"/>
      <c r="R17" s="16"/>
      <c r="S17" s="17"/>
      <c r="T17" s="16"/>
      <c r="U17" s="16"/>
      <c r="V17" s="16"/>
      <c r="W17" s="16"/>
      <c r="X17" s="16"/>
      <c r="Z17" s="13"/>
      <c r="AA17" s="14"/>
    </row>
    <row r="18" spans="1:27">
      <c r="D18" s="3" t="s">
        <v>45</v>
      </c>
      <c r="E18" s="3" t="s">
        <v>46</v>
      </c>
      <c r="F18" s="4">
        <v>0.13206916528518331</v>
      </c>
      <c r="G18" s="4">
        <v>0.13125726439851035</v>
      </c>
      <c r="H18" s="16">
        <v>0.05</v>
      </c>
      <c r="I18" s="16">
        <v>0.05</v>
      </c>
      <c r="J18" s="16">
        <v>0.05</v>
      </c>
      <c r="K18" s="16">
        <v>0.05</v>
      </c>
      <c r="L18" s="16">
        <v>0.05</v>
      </c>
      <c r="M18" s="17"/>
      <c r="N18" s="18">
        <v>0.1</v>
      </c>
      <c r="O18" s="18">
        <v>0.1</v>
      </c>
      <c r="P18" s="18">
        <v>0.1</v>
      </c>
      <c r="Q18" s="18">
        <v>0.1</v>
      </c>
      <c r="R18" s="18">
        <v>0.1</v>
      </c>
      <c r="S18" s="17"/>
      <c r="T18" s="18">
        <v>0.02</v>
      </c>
      <c r="U18" s="18">
        <v>0.02</v>
      </c>
      <c r="V18" s="18">
        <v>0.02</v>
      </c>
      <c r="W18" s="18">
        <v>0.02</v>
      </c>
      <c r="X18" s="18">
        <v>0.02</v>
      </c>
      <c r="Z18" s="13" t="s">
        <v>47</v>
      </c>
      <c r="AA18" s="14" t="s">
        <v>48</v>
      </c>
    </row>
    <row r="19" spans="1:27">
      <c r="H19" s="16"/>
      <c r="I19" s="16"/>
      <c r="J19" s="16"/>
      <c r="K19" s="16"/>
      <c r="L19" s="16"/>
      <c r="M19" s="17"/>
      <c r="N19" s="16"/>
      <c r="O19" s="16"/>
      <c r="P19" s="16"/>
      <c r="Q19" s="16"/>
      <c r="R19" s="16"/>
      <c r="S19" s="17"/>
      <c r="T19" s="19"/>
      <c r="U19" s="19"/>
      <c r="V19" s="19"/>
      <c r="W19" s="19"/>
      <c r="X19" s="19"/>
      <c r="Z19" s="13"/>
      <c r="AA19" s="14"/>
    </row>
    <row r="20" spans="1:27" outlineLevel="1">
      <c r="D20" s="3" t="s">
        <v>49</v>
      </c>
      <c r="E20" s="3" t="s">
        <v>50</v>
      </c>
      <c r="F20" s="4">
        <v>6.6896207037338437E-2</v>
      </c>
      <c r="G20" s="4">
        <v>0.20866708884142074</v>
      </c>
      <c r="H20" s="16">
        <v>0</v>
      </c>
      <c r="I20" s="16">
        <v>0.05</v>
      </c>
      <c r="J20" s="16">
        <v>0.1</v>
      </c>
      <c r="K20" s="16">
        <v>0.15</v>
      </c>
      <c r="L20" s="16">
        <v>0.2</v>
      </c>
      <c r="M20" s="17"/>
      <c r="N20" s="16">
        <f t="shared" ref="N20" si="5">H20*$O$3</f>
        <v>0</v>
      </c>
      <c r="O20" s="18">
        <v>0.1</v>
      </c>
      <c r="P20" s="16">
        <f t="shared" ref="P20:R20" si="6">J20*$O$3</f>
        <v>0.12</v>
      </c>
      <c r="Q20" s="16">
        <f t="shared" si="6"/>
        <v>0.18</v>
      </c>
      <c r="R20" s="16">
        <f t="shared" si="6"/>
        <v>0.24</v>
      </c>
      <c r="S20" s="17"/>
      <c r="T20" s="19">
        <f>H20*$U$3</f>
        <v>0</v>
      </c>
      <c r="U20" s="18">
        <v>0.02</v>
      </c>
      <c r="V20" s="19">
        <f t="shared" ref="V20:X21" si="7">J20*$U$3</f>
        <v>8.0000000000000016E-2</v>
      </c>
      <c r="W20" s="19">
        <f t="shared" si="7"/>
        <v>0.12</v>
      </c>
      <c r="X20" s="19">
        <f t="shared" si="7"/>
        <v>0.16000000000000003</v>
      </c>
      <c r="Z20" s="13" t="s">
        <v>51</v>
      </c>
      <c r="AA20" s="14" t="s">
        <v>48</v>
      </c>
    </row>
    <row r="21" spans="1:27" outlineLevel="1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Z21" s="13"/>
      <c r="AA21" s="14"/>
    </row>
    <row r="22" spans="1:27">
      <c r="D22" s="3" t="s">
        <v>52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16">
        <f t="shared" ref="N22:R22" si="8">H22*$O$3</f>
        <v>0</v>
      </c>
      <c r="O22" s="16">
        <f t="shared" si="8"/>
        <v>0</v>
      </c>
      <c r="P22" s="16">
        <f t="shared" si="8"/>
        <v>0</v>
      </c>
      <c r="Q22" s="16">
        <f t="shared" si="8"/>
        <v>0</v>
      </c>
      <c r="R22" s="16">
        <f t="shared" si="8"/>
        <v>0</v>
      </c>
      <c r="S22" s="26"/>
      <c r="T22" s="19">
        <f>H22*$U$3</f>
        <v>0</v>
      </c>
      <c r="U22" s="19">
        <f t="shared" ref="U22:X22" si="9">I22*$U$3</f>
        <v>0</v>
      </c>
      <c r="V22" s="19">
        <f t="shared" si="9"/>
        <v>0</v>
      </c>
      <c r="W22" s="19">
        <f t="shared" si="9"/>
        <v>0</v>
      </c>
      <c r="X22" s="19">
        <f t="shared" si="9"/>
        <v>0</v>
      </c>
      <c r="Z22" s="13"/>
      <c r="AA22" s="14"/>
    </row>
    <row r="23" spans="1:27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27"/>
      <c r="U23" s="27"/>
      <c r="V23" s="27"/>
      <c r="W23" s="27"/>
      <c r="X23" s="27"/>
      <c r="Z23" s="13"/>
      <c r="AA23" s="14"/>
    </row>
    <row r="24" spans="1:27" ht="13" thickBot="1">
      <c r="D24" s="3" t="s">
        <v>53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7"/>
      <c r="N24" s="16">
        <f t="shared" ref="N24:R24" si="10">H24*$O$3</f>
        <v>0</v>
      </c>
      <c r="O24" s="16">
        <f t="shared" si="10"/>
        <v>0</v>
      </c>
      <c r="P24" s="16">
        <f t="shared" si="10"/>
        <v>0</v>
      </c>
      <c r="Q24" s="16">
        <f t="shared" si="10"/>
        <v>0</v>
      </c>
      <c r="R24" s="16">
        <f t="shared" si="10"/>
        <v>0</v>
      </c>
      <c r="S24" s="17"/>
      <c r="T24" s="19">
        <f>H24*$U$3</f>
        <v>0</v>
      </c>
      <c r="U24" s="19">
        <f t="shared" ref="U24:X24" si="11">I24*$U$3</f>
        <v>0</v>
      </c>
      <c r="V24" s="19">
        <f t="shared" si="11"/>
        <v>0</v>
      </c>
      <c r="W24" s="19">
        <f t="shared" si="11"/>
        <v>0</v>
      </c>
      <c r="X24" s="19">
        <f t="shared" si="11"/>
        <v>0</v>
      </c>
      <c r="Z24" s="24"/>
      <c r="AA24" s="25"/>
    </row>
    <row r="25" spans="1:27"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27">
      <c r="D26" s="3" t="s">
        <v>54</v>
      </c>
      <c r="H26" s="28">
        <f>SUM(H9:H16,H18,H20,H24,H22)</f>
        <v>1</v>
      </c>
      <c r="I26" s="28">
        <f t="shared" ref="I26:L26" si="12">SUM(I9:I16,I18,I20,I24,I22)</f>
        <v>1</v>
      </c>
      <c r="J26" s="28">
        <f t="shared" si="12"/>
        <v>1</v>
      </c>
      <c r="K26" s="28">
        <f t="shared" si="12"/>
        <v>1</v>
      </c>
      <c r="L26" s="28">
        <f t="shared" si="12"/>
        <v>1</v>
      </c>
      <c r="M26" s="28"/>
      <c r="N26" s="28">
        <f>SUM(N9:N16,N18,N20,N24,N22)</f>
        <v>1.24</v>
      </c>
      <c r="O26" s="28">
        <f t="shared" ref="O26:R26" si="13">SUM(O9:O16,O18,O20,O24,O22)</f>
        <v>1.2800000000000002</v>
      </c>
      <c r="P26" s="28">
        <f t="shared" si="13"/>
        <v>1.2400000000000002</v>
      </c>
      <c r="Q26" s="28">
        <f t="shared" si="13"/>
        <v>1.24</v>
      </c>
      <c r="R26" s="28">
        <f t="shared" si="13"/>
        <v>1.28</v>
      </c>
      <c r="S26" s="28"/>
      <c r="T26" s="29">
        <f>SUM(T9:T16,T18,T20,T24,T22)</f>
        <v>0.78000000000000014</v>
      </c>
      <c r="U26" s="29">
        <f t="shared" ref="U26:X26" si="14">SUM(U9:U16,U18,U20,U24,U22)</f>
        <v>0.76000000000000012</v>
      </c>
      <c r="V26" s="29">
        <f t="shared" si="14"/>
        <v>0.78</v>
      </c>
      <c r="W26" s="29">
        <f t="shared" si="14"/>
        <v>0.78000000000000014</v>
      </c>
      <c r="X26" s="29">
        <f t="shared" si="14"/>
        <v>0.76000000000000012</v>
      </c>
    </row>
    <row r="27" spans="1:27">
      <c r="D27" s="3" t="s">
        <v>55</v>
      </c>
      <c r="H27" s="4">
        <f>SUMPRODUCT(F9:F20,H9:H20)</f>
        <v>0.12916335967472034</v>
      </c>
      <c r="I27" s="4">
        <f>SUMPRODUCT($F$9:$F$20,I9:I20)</f>
        <v>0.13852370585814316</v>
      </c>
      <c r="J27" s="4">
        <f>SUMPRODUCT($F$9:$F$20,J9:J20)</f>
        <v>0.14933113555265981</v>
      </c>
      <c r="K27" s="4">
        <f>SUMPRODUCT($F$9:$F$20,K9:K20)</f>
        <v>0.16013856524717648</v>
      </c>
      <c r="L27" s="4">
        <f>SUMPRODUCT($F$9:$F$20,L9:L20)</f>
        <v>0.16949891143059931</v>
      </c>
      <c r="M27" s="28"/>
      <c r="N27" s="28"/>
      <c r="O27" s="28"/>
      <c r="P27" s="28"/>
      <c r="Q27" s="28"/>
      <c r="R27" s="28"/>
      <c r="S27" s="28"/>
      <c r="T27" s="29"/>
      <c r="U27" s="29"/>
      <c r="V27" s="29"/>
      <c r="W27" s="29"/>
      <c r="X27" s="29"/>
    </row>
    <row r="28" spans="1:27">
      <c r="D28" s="3" t="s">
        <v>12</v>
      </c>
    </row>
    <row r="29" spans="1:27" s="1" customFormat="1">
      <c r="F29" s="2"/>
      <c r="G29" s="2"/>
    </row>
    <row r="30" spans="1:27" s="15" customFormat="1" ht="14">
      <c r="A30" t="s">
        <v>56</v>
      </c>
      <c r="B30" s="12">
        <v>50000</v>
      </c>
      <c r="C30" s="12">
        <v>99999</v>
      </c>
      <c r="F30" s="4"/>
      <c r="G30" s="4"/>
    </row>
    <row r="31" spans="1:27">
      <c r="D31" s="3" t="s">
        <v>22</v>
      </c>
      <c r="E31" s="3" t="s">
        <v>23</v>
      </c>
      <c r="F31" s="4">
        <v>0.18610899874426848</v>
      </c>
      <c r="G31" s="4">
        <v>0.33589222537979574</v>
      </c>
      <c r="H31" s="16">
        <v>0.25</v>
      </c>
      <c r="I31" s="16">
        <v>0.2</v>
      </c>
      <c r="J31" s="16">
        <v>0.1</v>
      </c>
      <c r="K31" s="16">
        <v>0.1</v>
      </c>
      <c r="L31" s="16">
        <v>0.1</v>
      </c>
      <c r="M31" s="17"/>
      <c r="N31" s="16">
        <f t="shared" ref="N31:R35" si="15">H31*$O$3</f>
        <v>0.3</v>
      </c>
      <c r="O31" s="16">
        <f t="shared" si="15"/>
        <v>0.24</v>
      </c>
      <c r="P31" s="16">
        <f t="shared" si="15"/>
        <v>0.12</v>
      </c>
      <c r="Q31" s="16">
        <f t="shared" si="15"/>
        <v>0.12</v>
      </c>
      <c r="R31" s="16">
        <f t="shared" si="15"/>
        <v>0.12</v>
      </c>
      <c r="S31" s="17"/>
      <c r="T31" s="19">
        <f>H31*$U$3</f>
        <v>0.2</v>
      </c>
      <c r="U31" s="19">
        <f t="shared" ref="U31:X33" si="16">I31*$U$3</f>
        <v>0.16000000000000003</v>
      </c>
      <c r="V31" s="19">
        <f t="shared" si="16"/>
        <v>8.0000000000000016E-2</v>
      </c>
      <c r="W31" s="19">
        <f t="shared" si="16"/>
        <v>8.0000000000000016E-2</v>
      </c>
      <c r="X31" s="19">
        <f t="shared" si="16"/>
        <v>8.0000000000000016E-2</v>
      </c>
      <c r="Z31" s="20" t="s">
        <v>24</v>
      </c>
      <c r="AA31" s="14" t="s">
        <v>25</v>
      </c>
    </row>
    <row r="32" spans="1:27">
      <c r="D32" s="3" t="s">
        <v>26</v>
      </c>
      <c r="E32" s="3" t="s">
        <v>27</v>
      </c>
      <c r="F32" s="4">
        <v>0.28029454064594073</v>
      </c>
      <c r="G32" s="4">
        <v>0.50722088725659498</v>
      </c>
      <c r="H32" s="16">
        <v>0</v>
      </c>
      <c r="I32" s="16">
        <v>0.1</v>
      </c>
      <c r="J32" s="16">
        <v>0.15</v>
      </c>
      <c r="K32" s="16">
        <v>0.2</v>
      </c>
      <c r="L32" s="16">
        <v>0.25</v>
      </c>
      <c r="M32" s="17"/>
      <c r="N32" s="16">
        <f t="shared" si="15"/>
        <v>0</v>
      </c>
      <c r="O32" s="16">
        <f t="shared" si="15"/>
        <v>0.12</v>
      </c>
      <c r="P32" s="16">
        <f t="shared" si="15"/>
        <v>0.18</v>
      </c>
      <c r="Q32" s="16">
        <f t="shared" si="15"/>
        <v>0.24</v>
      </c>
      <c r="R32" s="16">
        <f t="shared" si="15"/>
        <v>0.3</v>
      </c>
      <c r="S32" s="17"/>
      <c r="T32" s="19">
        <f>H32*$U$3</f>
        <v>0</v>
      </c>
      <c r="U32" s="19">
        <f t="shared" si="16"/>
        <v>8.0000000000000016E-2</v>
      </c>
      <c r="V32" s="19">
        <f t="shared" si="16"/>
        <v>0.12</v>
      </c>
      <c r="W32" s="19">
        <f t="shared" si="16"/>
        <v>0.16000000000000003</v>
      </c>
      <c r="X32" s="19">
        <f t="shared" si="16"/>
        <v>0.2</v>
      </c>
      <c r="Z32" s="21" t="s">
        <v>28</v>
      </c>
      <c r="AA32" s="14" t="s">
        <v>29</v>
      </c>
    </row>
    <row r="33" spans="4:27">
      <c r="D33" s="3" t="s">
        <v>30</v>
      </c>
      <c r="E33" s="3" t="s">
        <v>31</v>
      </c>
      <c r="F33" s="4">
        <v>0.2161251747294459</v>
      </c>
      <c r="G33" s="4">
        <v>0.40199774019034246</v>
      </c>
      <c r="H33" s="16">
        <v>0.1</v>
      </c>
      <c r="I33" s="16">
        <v>0.15</v>
      </c>
      <c r="J33" s="16">
        <v>0.2</v>
      </c>
      <c r="K33" s="16">
        <v>0.25</v>
      </c>
      <c r="L33" s="16">
        <v>0.3</v>
      </c>
      <c r="M33" s="17"/>
      <c r="N33" s="16">
        <f t="shared" si="15"/>
        <v>0.12</v>
      </c>
      <c r="O33" s="16">
        <f t="shared" si="15"/>
        <v>0.18</v>
      </c>
      <c r="P33" s="16">
        <f t="shared" si="15"/>
        <v>0.24</v>
      </c>
      <c r="Q33" s="16">
        <f t="shared" si="15"/>
        <v>0.3</v>
      </c>
      <c r="R33" s="16">
        <f t="shared" si="15"/>
        <v>0.36</v>
      </c>
      <c r="S33" s="17"/>
      <c r="T33" s="19">
        <f>H33*$U$3</f>
        <v>8.0000000000000016E-2</v>
      </c>
      <c r="U33" s="19">
        <f t="shared" si="16"/>
        <v>0.12</v>
      </c>
      <c r="V33" s="19">
        <f t="shared" si="16"/>
        <v>0.16000000000000003</v>
      </c>
      <c r="W33" s="19">
        <f t="shared" si="16"/>
        <v>0.2</v>
      </c>
      <c r="X33" s="19">
        <f t="shared" si="16"/>
        <v>0.24</v>
      </c>
      <c r="Z33" s="21" t="s">
        <v>32</v>
      </c>
      <c r="AA33" s="14" t="s">
        <v>33</v>
      </c>
    </row>
    <row r="34" spans="4:27">
      <c r="H34" s="16"/>
      <c r="I34" s="16"/>
      <c r="J34" s="16"/>
      <c r="K34" s="16"/>
      <c r="L34" s="16"/>
      <c r="M34" s="17"/>
      <c r="N34" s="16"/>
      <c r="O34" s="16"/>
      <c r="P34" s="16"/>
      <c r="Q34" s="16"/>
      <c r="R34" s="16"/>
      <c r="S34" s="17"/>
      <c r="T34" s="19"/>
      <c r="U34" s="19"/>
      <c r="V34" s="19"/>
      <c r="W34" s="19"/>
      <c r="X34" s="19"/>
      <c r="Z34" s="21"/>
      <c r="AA34" s="14"/>
    </row>
    <row r="35" spans="4:27">
      <c r="D35" s="3" t="s">
        <v>34</v>
      </c>
      <c r="E35" s="3" t="s">
        <v>35</v>
      </c>
      <c r="F35" s="4">
        <v>0.13633691565172182</v>
      </c>
      <c r="G35" s="4">
        <v>0.22449215476518727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7"/>
      <c r="N35" s="16">
        <f t="shared" ref="N35:R35" si="17">H35*$O$3</f>
        <v>0</v>
      </c>
      <c r="O35" s="16">
        <f t="shared" si="17"/>
        <v>0</v>
      </c>
      <c r="P35" s="16">
        <f t="shared" si="17"/>
        <v>0</v>
      </c>
      <c r="Q35" s="16">
        <f t="shared" si="17"/>
        <v>0</v>
      </c>
      <c r="R35" s="16">
        <f t="shared" si="17"/>
        <v>0</v>
      </c>
      <c r="S35" s="17"/>
      <c r="T35" s="19">
        <f>H35*$U$3</f>
        <v>0</v>
      </c>
      <c r="U35" s="19">
        <f t="shared" ref="U35:X35" si="18">I35*$U$3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Z35" s="21"/>
      <c r="AA35" s="14"/>
    </row>
    <row r="36" spans="4:27">
      <c r="H36" s="16"/>
      <c r="I36" s="16"/>
      <c r="J36" s="16"/>
      <c r="K36" s="16"/>
      <c r="L36" s="16"/>
      <c r="M36" s="17"/>
      <c r="N36" s="16"/>
      <c r="O36" s="16"/>
      <c r="P36" s="16"/>
      <c r="Q36" s="16"/>
      <c r="R36" s="16"/>
      <c r="S36" s="17"/>
      <c r="T36" s="16"/>
      <c r="U36" s="16"/>
      <c r="V36" s="16"/>
      <c r="W36" s="16"/>
      <c r="X36" s="16"/>
      <c r="Z36" s="21"/>
      <c r="AA36" s="14"/>
    </row>
    <row r="37" spans="4:27">
      <c r="D37" s="3" t="s">
        <v>38</v>
      </c>
      <c r="E37" s="3" t="s">
        <v>39</v>
      </c>
      <c r="F37" s="4">
        <v>9.5000000000000001E-2</v>
      </c>
      <c r="G37" s="4">
        <v>8.2160973184760372E-2</v>
      </c>
      <c r="H37" s="22">
        <v>0.4</v>
      </c>
      <c r="I37" s="22">
        <v>0.3</v>
      </c>
      <c r="J37" s="22">
        <v>0.25</v>
      </c>
      <c r="K37" s="22">
        <v>0.2</v>
      </c>
      <c r="L37" s="22">
        <v>0.1</v>
      </c>
      <c r="M37" s="17"/>
      <c r="N37" s="16">
        <f t="shared" ref="N37:R38" si="19">H37*$O$3</f>
        <v>0.48</v>
      </c>
      <c r="O37" s="16">
        <f t="shared" si="19"/>
        <v>0.36</v>
      </c>
      <c r="P37" s="16">
        <f t="shared" si="19"/>
        <v>0.3</v>
      </c>
      <c r="Q37" s="16">
        <f t="shared" si="19"/>
        <v>0.24</v>
      </c>
      <c r="R37" s="16">
        <f t="shared" si="19"/>
        <v>0.12</v>
      </c>
      <c r="S37" s="17"/>
      <c r="T37" s="19">
        <f>H37*$U$3</f>
        <v>0.32000000000000006</v>
      </c>
      <c r="U37" s="19">
        <f t="shared" ref="U37:X38" si="20">I37*$U$3</f>
        <v>0.24</v>
      </c>
      <c r="V37" s="19">
        <f t="shared" si="20"/>
        <v>0.2</v>
      </c>
      <c r="W37" s="19">
        <f t="shared" si="20"/>
        <v>0.16000000000000003</v>
      </c>
      <c r="X37" s="19">
        <f t="shared" si="20"/>
        <v>8.0000000000000016E-2</v>
      </c>
      <c r="Z37" s="23" t="s">
        <v>40</v>
      </c>
      <c r="AA37" s="14" t="s">
        <v>41</v>
      </c>
    </row>
    <row r="38" spans="4:27" ht="13" thickBot="1">
      <c r="D38" s="3" t="s">
        <v>42</v>
      </c>
      <c r="E38" s="3" t="s">
        <v>39</v>
      </c>
      <c r="F38" s="4">
        <v>6.6058329778123551E-2</v>
      </c>
      <c r="G38" s="4">
        <v>8.2160973184760372E-2</v>
      </c>
      <c r="H38" s="22">
        <v>0.2</v>
      </c>
      <c r="I38" s="22">
        <v>0.2</v>
      </c>
      <c r="J38" s="22">
        <v>0.15</v>
      </c>
      <c r="K38" s="22">
        <v>0.1</v>
      </c>
      <c r="L38" s="22">
        <v>0.1</v>
      </c>
      <c r="M38" s="17"/>
      <c r="N38" s="16">
        <f t="shared" si="19"/>
        <v>0.24</v>
      </c>
      <c r="O38" s="16">
        <f t="shared" si="19"/>
        <v>0.24</v>
      </c>
      <c r="P38" s="16">
        <f t="shared" si="19"/>
        <v>0.18</v>
      </c>
      <c r="Q38" s="16">
        <f t="shared" si="19"/>
        <v>0.12</v>
      </c>
      <c r="R38" s="16">
        <f t="shared" si="19"/>
        <v>0.12</v>
      </c>
      <c r="S38" s="17"/>
      <c r="T38" s="19">
        <f>H38*$U$3</f>
        <v>0.16000000000000003</v>
      </c>
      <c r="U38" s="19">
        <f t="shared" si="20"/>
        <v>0.16000000000000003</v>
      </c>
      <c r="V38" s="19">
        <f t="shared" si="20"/>
        <v>0.12</v>
      </c>
      <c r="W38" s="19">
        <f t="shared" si="20"/>
        <v>8.0000000000000016E-2</v>
      </c>
      <c r="X38" s="19">
        <f t="shared" si="20"/>
        <v>8.0000000000000016E-2</v>
      </c>
      <c r="Z38" s="24" t="s">
        <v>43</v>
      </c>
      <c r="AA38" s="25" t="s">
        <v>44</v>
      </c>
    </row>
    <row r="39" spans="4:27">
      <c r="H39" s="16"/>
      <c r="I39" s="16"/>
      <c r="J39" s="16"/>
      <c r="K39" s="16"/>
      <c r="L39" s="16"/>
      <c r="M39" s="17"/>
      <c r="N39" s="16"/>
      <c r="O39" s="16"/>
      <c r="P39" s="16"/>
      <c r="Q39" s="16"/>
      <c r="R39" s="16"/>
      <c r="S39" s="17"/>
      <c r="T39" s="16"/>
      <c r="U39" s="16"/>
      <c r="V39" s="16"/>
      <c r="W39" s="16"/>
      <c r="X39" s="16"/>
      <c r="Z39" s="13"/>
      <c r="AA39" s="14"/>
    </row>
    <row r="40" spans="4:27">
      <c r="D40" s="3" t="s">
        <v>45</v>
      </c>
      <c r="E40" s="3" t="s">
        <v>46</v>
      </c>
      <c r="F40" s="4">
        <v>0.13206916528518331</v>
      </c>
      <c r="G40" s="4">
        <v>0.13125726439851035</v>
      </c>
      <c r="H40" s="16">
        <v>0.05</v>
      </c>
      <c r="I40" s="16">
        <v>0.05</v>
      </c>
      <c r="J40" s="16">
        <v>0.05</v>
      </c>
      <c r="K40" s="16">
        <v>0.05</v>
      </c>
      <c r="L40" s="16">
        <v>0.05</v>
      </c>
      <c r="M40" s="17"/>
      <c r="N40" s="18">
        <v>0.1</v>
      </c>
      <c r="O40" s="18">
        <v>0.1</v>
      </c>
      <c r="P40" s="18">
        <v>0.1</v>
      </c>
      <c r="Q40" s="18">
        <v>0.1</v>
      </c>
      <c r="R40" s="18">
        <v>0.1</v>
      </c>
      <c r="S40" s="17"/>
      <c r="T40" s="18">
        <v>0.02</v>
      </c>
      <c r="U40" s="18">
        <v>0.02</v>
      </c>
      <c r="V40" s="18">
        <v>0.02</v>
      </c>
      <c r="W40" s="18">
        <v>0.02</v>
      </c>
      <c r="X40" s="18">
        <v>0.02</v>
      </c>
      <c r="Z40" s="13" t="s">
        <v>57</v>
      </c>
      <c r="AA40" s="14"/>
    </row>
    <row r="41" spans="4:27">
      <c r="H41" s="16"/>
      <c r="I41" s="16"/>
      <c r="J41" s="16"/>
      <c r="K41" s="16"/>
      <c r="L41" s="16"/>
      <c r="M41" s="17"/>
      <c r="N41" s="16"/>
      <c r="O41" s="16"/>
      <c r="P41" s="16"/>
      <c r="Q41" s="16"/>
      <c r="R41" s="16"/>
      <c r="S41" s="17"/>
      <c r="T41" s="19"/>
      <c r="U41" s="19"/>
      <c r="V41" s="19"/>
      <c r="W41" s="19"/>
      <c r="X41" s="19"/>
      <c r="Z41" s="13" t="s">
        <v>58</v>
      </c>
      <c r="AA41" s="14"/>
    </row>
    <row r="42" spans="4:27">
      <c r="D42" s="3" t="s">
        <v>49</v>
      </c>
      <c r="E42" s="3" t="s">
        <v>50</v>
      </c>
      <c r="F42" s="4">
        <v>6.6896207037338437E-2</v>
      </c>
      <c r="G42" s="4">
        <v>0.20866708884142074</v>
      </c>
      <c r="H42" s="16">
        <v>0</v>
      </c>
      <c r="I42" s="16">
        <v>0</v>
      </c>
      <c r="J42" s="16">
        <v>0.1</v>
      </c>
      <c r="K42" s="16">
        <v>0.1</v>
      </c>
      <c r="L42" s="16">
        <v>0.1</v>
      </c>
      <c r="M42" s="17"/>
      <c r="N42" s="16">
        <f t="shared" ref="N42:R42" si="21">H42*$O$3</f>
        <v>0</v>
      </c>
      <c r="O42" s="16">
        <f t="shared" si="21"/>
        <v>0</v>
      </c>
      <c r="P42" s="16">
        <f t="shared" si="21"/>
        <v>0.12</v>
      </c>
      <c r="Q42" s="16">
        <f t="shared" si="21"/>
        <v>0.12</v>
      </c>
      <c r="R42" s="16">
        <f t="shared" si="21"/>
        <v>0.12</v>
      </c>
      <c r="S42" s="17"/>
      <c r="T42" s="19">
        <f>H42*$U$3</f>
        <v>0</v>
      </c>
      <c r="U42" s="19">
        <f t="shared" ref="U42:X42" si="22">I42*$U$3</f>
        <v>0</v>
      </c>
      <c r="V42" s="19">
        <f t="shared" si="22"/>
        <v>8.0000000000000016E-2</v>
      </c>
      <c r="W42" s="19">
        <f t="shared" si="22"/>
        <v>8.0000000000000016E-2</v>
      </c>
      <c r="X42" s="19">
        <f t="shared" si="22"/>
        <v>8.0000000000000016E-2</v>
      </c>
      <c r="Z42" s="13" t="s">
        <v>51</v>
      </c>
      <c r="AA42" s="14"/>
    </row>
    <row r="43" spans="4:27"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Z43" s="13"/>
      <c r="AA43" s="14"/>
    </row>
    <row r="44" spans="4:27">
      <c r="D44" s="3" t="s">
        <v>52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/>
      <c r="N44" s="16">
        <f t="shared" ref="N44:R44" si="23">H44*$O$3</f>
        <v>0</v>
      </c>
      <c r="O44" s="16">
        <f t="shared" si="23"/>
        <v>0</v>
      </c>
      <c r="P44" s="16">
        <f t="shared" si="23"/>
        <v>0</v>
      </c>
      <c r="Q44" s="16">
        <f t="shared" si="23"/>
        <v>0</v>
      </c>
      <c r="R44" s="16">
        <f t="shared" si="23"/>
        <v>0</v>
      </c>
      <c r="S44" s="26"/>
      <c r="T44" s="19">
        <f>H44*$U$3</f>
        <v>0</v>
      </c>
      <c r="U44" s="19">
        <f t="shared" ref="U44:X44" si="24">I44*$U$3</f>
        <v>0</v>
      </c>
      <c r="V44" s="19">
        <f t="shared" si="24"/>
        <v>0</v>
      </c>
      <c r="W44" s="19">
        <f t="shared" si="24"/>
        <v>0</v>
      </c>
      <c r="X44" s="19">
        <f t="shared" si="24"/>
        <v>0</v>
      </c>
      <c r="Z44" s="13"/>
      <c r="AA44" s="14"/>
    </row>
    <row r="45" spans="4:27"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7"/>
      <c r="U45" s="27"/>
      <c r="V45" s="27"/>
      <c r="W45" s="27"/>
      <c r="X45" s="27"/>
      <c r="Z45" s="13"/>
      <c r="AA45" s="14"/>
    </row>
    <row r="46" spans="4:27" ht="13" thickBot="1">
      <c r="D46" s="3" t="s">
        <v>53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7"/>
      <c r="N46" s="16">
        <f t="shared" ref="N46:R46" si="25">H46*$O$3</f>
        <v>0</v>
      </c>
      <c r="O46" s="16">
        <f t="shared" si="25"/>
        <v>0</v>
      </c>
      <c r="P46" s="16">
        <f t="shared" si="25"/>
        <v>0</v>
      </c>
      <c r="Q46" s="16">
        <f t="shared" si="25"/>
        <v>0</v>
      </c>
      <c r="R46" s="16">
        <f t="shared" si="25"/>
        <v>0</v>
      </c>
      <c r="S46" s="17"/>
      <c r="T46" s="19">
        <f>H46*$U$3</f>
        <v>0</v>
      </c>
      <c r="U46" s="19">
        <f t="shared" ref="U46:X46" si="26">I46*$U$3</f>
        <v>0</v>
      </c>
      <c r="V46" s="19">
        <f t="shared" si="26"/>
        <v>0</v>
      </c>
      <c r="W46" s="19">
        <f t="shared" si="26"/>
        <v>0</v>
      </c>
      <c r="X46" s="19">
        <f t="shared" si="26"/>
        <v>0</v>
      </c>
      <c r="Z46" s="24"/>
      <c r="AA46" s="25"/>
    </row>
    <row r="47" spans="4:27"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4:27">
      <c r="D48" s="3" t="s">
        <v>54</v>
      </c>
      <c r="H48" s="28">
        <f>SUM(H31:H38,H40,H42,H46,H44)</f>
        <v>1</v>
      </c>
      <c r="I48" s="28">
        <f t="shared" ref="I48:L48" si="27">SUM(I31:I38,I40,I42,I46,I44)</f>
        <v>1</v>
      </c>
      <c r="J48" s="28">
        <f t="shared" si="27"/>
        <v>1</v>
      </c>
      <c r="K48" s="28">
        <f t="shared" si="27"/>
        <v>1</v>
      </c>
      <c r="L48" s="28">
        <f t="shared" si="27"/>
        <v>0.99999999999999989</v>
      </c>
      <c r="M48" s="28"/>
      <c r="N48" s="28">
        <f>SUM(N31:N38,N40,N42,N46,N44)</f>
        <v>1.24</v>
      </c>
      <c r="O48" s="28">
        <f t="shared" ref="O48:R48" si="28">SUM(O31:O38,O40,O42,O46,O44)</f>
        <v>1.2400000000000002</v>
      </c>
      <c r="P48" s="28">
        <f t="shared" si="28"/>
        <v>1.2400000000000002</v>
      </c>
      <c r="Q48" s="28">
        <f t="shared" si="28"/>
        <v>1.2400000000000002</v>
      </c>
      <c r="R48" s="28">
        <f t="shared" si="28"/>
        <v>1.2400000000000002</v>
      </c>
      <c r="S48" s="28"/>
      <c r="T48" s="29">
        <f>SUM(T31:T38,T40,T42,T46,T44)</f>
        <v>0.78000000000000014</v>
      </c>
      <c r="U48" s="29">
        <f t="shared" ref="U48:X48" si="29">SUM(U31:U38,U40,U42,U46,U44)</f>
        <v>0.78000000000000014</v>
      </c>
      <c r="V48" s="29">
        <f t="shared" si="29"/>
        <v>0.78</v>
      </c>
      <c r="W48" s="29">
        <f t="shared" si="29"/>
        <v>0.78000000000000025</v>
      </c>
      <c r="X48" s="29">
        <f t="shared" si="29"/>
        <v>0.78000000000000025</v>
      </c>
    </row>
    <row r="49" spans="1:27">
      <c r="D49" s="3" t="s">
        <v>55</v>
      </c>
      <c r="H49" s="4">
        <f>SUMPRODUCT(F31:F42,H31:H42)</f>
        <v>0.12595489137889559</v>
      </c>
      <c r="I49" s="4">
        <f>SUMPRODUCT($F$9:$F$20,I31:I42)</f>
        <v>0.14598515424274852</v>
      </c>
      <c r="J49" s="4">
        <f>SUMPRODUCT($F$9:$F$20,J31:J42)</f>
        <v>0.15083194435191868</v>
      </c>
      <c r="K49" s="4">
        <f>SUMPRODUCT($F$9:$F$20,K31:K42)</f>
        <v>0.1676000136317819</v>
      </c>
      <c r="L49" s="4">
        <f>SUMPRODUCT($F$9:$F$20,L31:L42)</f>
        <v>0.1829209994005512</v>
      </c>
      <c r="M49" s="28"/>
      <c r="N49" s="28"/>
      <c r="O49" s="28"/>
      <c r="P49" s="28"/>
      <c r="Q49" s="28"/>
      <c r="R49" s="28"/>
      <c r="S49" s="28"/>
      <c r="T49" s="29"/>
      <c r="U49" s="29"/>
      <c r="V49" s="29"/>
      <c r="W49" s="29"/>
      <c r="X49" s="29"/>
    </row>
    <row r="50" spans="1:27">
      <c r="D50" s="3" t="s">
        <v>12</v>
      </c>
    </row>
    <row r="51" spans="1:27" s="1" customFormat="1">
      <c r="F51" s="2"/>
      <c r="G51" s="2"/>
    </row>
    <row r="52" spans="1:27" s="15" customFormat="1" ht="14">
      <c r="A52" t="s">
        <v>59</v>
      </c>
      <c r="B52" s="12">
        <v>25000</v>
      </c>
      <c r="C52" s="12">
        <v>49999</v>
      </c>
      <c r="F52" s="4"/>
      <c r="G52" s="4"/>
    </row>
    <row r="53" spans="1:27">
      <c r="D53" s="3" t="s">
        <v>22</v>
      </c>
      <c r="E53" s="3" t="s">
        <v>23</v>
      </c>
      <c r="F53" s="4">
        <v>0.18610899874426848</v>
      </c>
      <c r="G53" s="4">
        <v>0.33589222537979574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7"/>
      <c r="N53" s="16">
        <f t="shared" ref="N53:R57" si="30">H53*$O$3</f>
        <v>0</v>
      </c>
      <c r="O53" s="16">
        <f t="shared" si="30"/>
        <v>0</v>
      </c>
      <c r="P53" s="16">
        <f t="shared" si="30"/>
        <v>0</v>
      </c>
      <c r="Q53" s="16">
        <f t="shared" si="30"/>
        <v>0</v>
      </c>
      <c r="R53" s="16">
        <f t="shared" si="30"/>
        <v>0</v>
      </c>
      <c r="S53" s="17"/>
      <c r="T53" s="19">
        <f>H53*$U$3</f>
        <v>0</v>
      </c>
      <c r="U53" s="19">
        <f t="shared" ref="U53:X55" si="31">I53*$U$3</f>
        <v>0</v>
      </c>
      <c r="V53" s="19">
        <f t="shared" si="31"/>
        <v>0</v>
      </c>
      <c r="W53" s="19">
        <f t="shared" si="31"/>
        <v>0</v>
      </c>
      <c r="X53" s="19">
        <f t="shared" si="31"/>
        <v>0</v>
      </c>
      <c r="Z53" s="20"/>
      <c r="AA53" s="14"/>
    </row>
    <row r="54" spans="1:27">
      <c r="D54" s="3" t="s">
        <v>26</v>
      </c>
      <c r="E54" s="3" t="s">
        <v>27</v>
      </c>
      <c r="F54" s="4">
        <v>0.28029454064594073</v>
      </c>
      <c r="G54" s="4">
        <v>0.50722088725659498</v>
      </c>
      <c r="H54" s="16">
        <v>0.1</v>
      </c>
      <c r="I54" s="16">
        <v>0.15</v>
      </c>
      <c r="J54" s="16">
        <v>0.2</v>
      </c>
      <c r="K54" s="16">
        <v>0.25</v>
      </c>
      <c r="L54" s="16">
        <v>0.3</v>
      </c>
      <c r="M54" s="17"/>
      <c r="N54" s="16">
        <f t="shared" si="30"/>
        <v>0.12</v>
      </c>
      <c r="O54" s="16">
        <f t="shared" si="30"/>
        <v>0.18</v>
      </c>
      <c r="P54" s="16">
        <f t="shared" si="30"/>
        <v>0.24</v>
      </c>
      <c r="Q54" s="16">
        <f t="shared" si="30"/>
        <v>0.3</v>
      </c>
      <c r="R54" s="16">
        <f t="shared" si="30"/>
        <v>0.36</v>
      </c>
      <c r="S54" s="17"/>
      <c r="T54" s="19">
        <f>H54*$U$3</f>
        <v>8.0000000000000016E-2</v>
      </c>
      <c r="U54" s="19">
        <f t="shared" si="31"/>
        <v>0.12</v>
      </c>
      <c r="V54" s="19">
        <f t="shared" si="31"/>
        <v>0.16000000000000003</v>
      </c>
      <c r="W54" s="19">
        <f t="shared" si="31"/>
        <v>0.2</v>
      </c>
      <c r="X54" s="19">
        <f t="shared" si="31"/>
        <v>0.24</v>
      </c>
      <c r="Z54" s="30" t="s">
        <v>60</v>
      </c>
      <c r="AA54" s="14" t="s">
        <v>61</v>
      </c>
    </row>
    <row r="55" spans="1:27">
      <c r="D55" s="3" t="s">
        <v>30</v>
      </c>
      <c r="E55" s="3" t="s">
        <v>31</v>
      </c>
      <c r="F55" s="4">
        <v>0.2161251747294459</v>
      </c>
      <c r="G55" s="4">
        <v>0.40199774019034246</v>
      </c>
      <c r="H55" s="16">
        <v>0.1</v>
      </c>
      <c r="I55" s="16">
        <v>0.15</v>
      </c>
      <c r="J55" s="16">
        <v>0.2</v>
      </c>
      <c r="K55" s="16">
        <v>0.25</v>
      </c>
      <c r="L55" s="16">
        <v>0.3</v>
      </c>
      <c r="M55" s="17"/>
      <c r="N55" s="16">
        <f t="shared" si="30"/>
        <v>0.12</v>
      </c>
      <c r="O55" s="16">
        <f t="shared" si="30"/>
        <v>0.18</v>
      </c>
      <c r="P55" s="16">
        <f t="shared" si="30"/>
        <v>0.24</v>
      </c>
      <c r="Q55" s="16">
        <f t="shared" si="30"/>
        <v>0.3</v>
      </c>
      <c r="R55" s="16">
        <f t="shared" si="30"/>
        <v>0.36</v>
      </c>
      <c r="S55" s="17"/>
      <c r="T55" s="19">
        <f>H55*$U$3</f>
        <v>8.0000000000000016E-2</v>
      </c>
      <c r="U55" s="19">
        <f t="shared" si="31"/>
        <v>0.12</v>
      </c>
      <c r="V55" s="19">
        <f t="shared" si="31"/>
        <v>0.16000000000000003</v>
      </c>
      <c r="W55" s="19">
        <f t="shared" si="31"/>
        <v>0.2</v>
      </c>
      <c r="X55" s="19">
        <f t="shared" si="31"/>
        <v>0.24</v>
      </c>
      <c r="Z55" s="30" t="s">
        <v>62</v>
      </c>
      <c r="AA55" s="31" t="s">
        <v>63</v>
      </c>
    </row>
    <row r="56" spans="1:27">
      <c r="H56" s="16"/>
      <c r="I56" s="16"/>
      <c r="J56" s="16"/>
      <c r="K56" s="16"/>
      <c r="L56" s="16"/>
      <c r="M56" s="17"/>
      <c r="N56" s="16"/>
      <c r="O56" s="16"/>
      <c r="P56" s="16"/>
      <c r="Q56" s="16"/>
      <c r="R56" s="16"/>
      <c r="S56" s="17"/>
      <c r="T56" s="19"/>
      <c r="U56" s="19"/>
      <c r="V56" s="19"/>
      <c r="W56" s="19"/>
      <c r="X56" s="19"/>
      <c r="Z56" s="21"/>
      <c r="AA56" s="14"/>
    </row>
    <row r="57" spans="1:27">
      <c r="D57" s="3" t="s">
        <v>34</v>
      </c>
      <c r="E57" s="3" t="s">
        <v>35</v>
      </c>
      <c r="F57" s="4">
        <v>0.13633691565172182</v>
      </c>
      <c r="G57" s="4">
        <v>0.22449215476518727</v>
      </c>
      <c r="H57" s="16">
        <v>0.1</v>
      </c>
      <c r="I57" s="16">
        <v>0.1</v>
      </c>
      <c r="J57" s="16">
        <v>0.1</v>
      </c>
      <c r="K57" s="16">
        <v>0.1</v>
      </c>
      <c r="L57" s="16">
        <v>0.1</v>
      </c>
      <c r="M57" s="17"/>
      <c r="N57" s="16">
        <f t="shared" ref="N57:R57" si="32">H57*$O$3</f>
        <v>0.12</v>
      </c>
      <c r="O57" s="16">
        <f t="shared" si="32"/>
        <v>0.12</v>
      </c>
      <c r="P57" s="16">
        <f t="shared" si="32"/>
        <v>0.12</v>
      </c>
      <c r="Q57" s="16">
        <f t="shared" si="32"/>
        <v>0.12</v>
      </c>
      <c r="R57" s="16">
        <f t="shared" si="32"/>
        <v>0.12</v>
      </c>
      <c r="S57" s="17"/>
      <c r="T57" s="19">
        <f>H57*$U$3</f>
        <v>8.0000000000000016E-2</v>
      </c>
      <c r="U57" s="19">
        <f t="shared" ref="U57:X57" si="33">I57*$U$3</f>
        <v>8.0000000000000016E-2</v>
      </c>
      <c r="V57" s="19">
        <f t="shared" si="33"/>
        <v>8.0000000000000016E-2</v>
      </c>
      <c r="W57" s="19">
        <f t="shared" si="33"/>
        <v>8.0000000000000016E-2</v>
      </c>
      <c r="X57" s="19">
        <f t="shared" si="33"/>
        <v>8.0000000000000016E-2</v>
      </c>
      <c r="Z57" s="21" t="s">
        <v>64</v>
      </c>
      <c r="AA57" s="14" t="s">
        <v>65</v>
      </c>
    </row>
    <row r="58" spans="1:27">
      <c r="H58" s="16"/>
      <c r="I58" s="16"/>
      <c r="J58" s="16"/>
      <c r="K58" s="16"/>
      <c r="L58" s="16"/>
      <c r="M58" s="17"/>
      <c r="N58" s="16"/>
      <c r="O58" s="16"/>
      <c r="P58" s="16"/>
      <c r="Q58" s="16"/>
      <c r="R58" s="16"/>
      <c r="S58" s="17"/>
      <c r="T58" s="16"/>
      <c r="U58" s="16"/>
      <c r="V58" s="16"/>
      <c r="W58" s="16"/>
      <c r="X58" s="16"/>
      <c r="Z58" s="21" t="s">
        <v>66</v>
      </c>
      <c r="AA58" s="14"/>
    </row>
    <row r="59" spans="1:27">
      <c r="D59" s="3" t="s">
        <v>38</v>
      </c>
      <c r="E59" s="3" t="s">
        <v>39</v>
      </c>
      <c r="F59" s="4">
        <v>9.5000000000000001E-2</v>
      </c>
      <c r="G59" s="4">
        <v>8.2160973184760372E-2</v>
      </c>
      <c r="H59" s="22">
        <v>0.6</v>
      </c>
      <c r="I59" s="22">
        <v>0.5</v>
      </c>
      <c r="J59" s="22">
        <v>0.4</v>
      </c>
      <c r="K59" s="22">
        <v>0.3</v>
      </c>
      <c r="L59" s="22">
        <v>0.2</v>
      </c>
      <c r="M59" s="17"/>
      <c r="N59" s="16">
        <f t="shared" ref="N59:R60" si="34">H59*$O$3</f>
        <v>0.72</v>
      </c>
      <c r="O59" s="16">
        <f t="shared" si="34"/>
        <v>0.6</v>
      </c>
      <c r="P59" s="16">
        <f t="shared" si="34"/>
        <v>0.48</v>
      </c>
      <c r="Q59" s="16">
        <f t="shared" si="34"/>
        <v>0.36</v>
      </c>
      <c r="R59" s="16">
        <f t="shared" si="34"/>
        <v>0.24</v>
      </c>
      <c r="S59" s="17"/>
      <c r="T59" s="19">
        <f>H59*$U$3</f>
        <v>0.48</v>
      </c>
      <c r="U59" s="19">
        <f t="shared" ref="U59:X60" si="35">I59*$U$3</f>
        <v>0.4</v>
      </c>
      <c r="V59" s="19">
        <f t="shared" si="35"/>
        <v>0.32000000000000006</v>
      </c>
      <c r="W59" s="19">
        <f t="shared" si="35"/>
        <v>0.24</v>
      </c>
      <c r="X59" s="19">
        <f t="shared" si="35"/>
        <v>0.16000000000000003</v>
      </c>
      <c r="Z59" s="30" t="s">
        <v>67</v>
      </c>
      <c r="AA59" s="31" t="s">
        <v>68</v>
      </c>
    </row>
    <row r="60" spans="1:27">
      <c r="D60" s="3" t="s">
        <v>42</v>
      </c>
      <c r="E60" s="3" t="s">
        <v>39</v>
      </c>
      <c r="F60" s="4">
        <v>6.6058329778123551E-2</v>
      </c>
      <c r="G60" s="4">
        <v>8.2160973184760372E-2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17"/>
      <c r="N60" s="16">
        <f t="shared" si="34"/>
        <v>0</v>
      </c>
      <c r="O60" s="16">
        <f t="shared" si="34"/>
        <v>0</v>
      </c>
      <c r="P60" s="16">
        <f t="shared" si="34"/>
        <v>0</v>
      </c>
      <c r="Q60" s="16">
        <f t="shared" si="34"/>
        <v>0</v>
      </c>
      <c r="R60" s="16">
        <f t="shared" si="34"/>
        <v>0</v>
      </c>
      <c r="S60" s="17"/>
      <c r="T60" s="19">
        <f>H60*$U$3</f>
        <v>0</v>
      </c>
      <c r="U60" s="19">
        <f t="shared" si="35"/>
        <v>0</v>
      </c>
      <c r="V60" s="19">
        <f t="shared" si="35"/>
        <v>0</v>
      </c>
      <c r="W60" s="19">
        <f t="shared" si="35"/>
        <v>0</v>
      </c>
      <c r="X60" s="19">
        <f t="shared" si="35"/>
        <v>0</v>
      </c>
      <c r="Z60" s="30"/>
      <c r="AA60" s="31"/>
    </row>
    <row r="61" spans="1:27">
      <c r="H61" s="16"/>
      <c r="I61" s="16"/>
      <c r="J61" s="16"/>
      <c r="K61" s="16"/>
      <c r="L61" s="16"/>
      <c r="M61" s="17"/>
      <c r="N61" s="16"/>
      <c r="O61" s="16"/>
      <c r="P61" s="16"/>
      <c r="Q61" s="16"/>
      <c r="R61" s="16"/>
      <c r="S61" s="17"/>
      <c r="T61" s="16"/>
      <c r="U61" s="16"/>
      <c r="V61" s="16"/>
      <c r="W61" s="16"/>
      <c r="X61" s="16"/>
      <c r="Z61" s="13"/>
      <c r="AA61" s="14"/>
    </row>
    <row r="62" spans="1:27">
      <c r="D62" s="3" t="s">
        <v>45</v>
      </c>
      <c r="E62" s="3" t="s">
        <v>46</v>
      </c>
      <c r="F62" s="4">
        <v>0.13206916528518331</v>
      </c>
      <c r="G62" s="4">
        <v>0.13125726439851035</v>
      </c>
      <c r="H62" s="16">
        <v>0.1</v>
      </c>
      <c r="I62" s="16">
        <v>0.1</v>
      </c>
      <c r="J62" s="16">
        <v>0.1</v>
      </c>
      <c r="K62" s="16">
        <v>0.1</v>
      </c>
      <c r="L62" s="16">
        <v>0.1</v>
      </c>
      <c r="M62" s="17"/>
      <c r="N62" s="16">
        <f t="shared" ref="N62:R62" si="36">H62*$O$3</f>
        <v>0.12</v>
      </c>
      <c r="O62" s="16">
        <f t="shared" si="36"/>
        <v>0.12</v>
      </c>
      <c r="P62" s="16">
        <f t="shared" si="36"/>
        <v>0.12</v>
      </c>
      <c r="Q62" s="16">
        <f t="shared" si="36"/>
        <v>0.12</v>
      </c>
      <c r="R62" s="16">
        <f t="shared" si="36"/>
        <v>0.12</v>
      </c>
      <c r="S62" s="17"/>
      <c r="T62" s="19">
        <f>H62*$U$3</f>
        <v>8.0000000000000016E-2</v>
      </c>
      <c r="U62" s="19">
        <f t="shared" ref="U62:X62" si="37">I62*$U$3</f>
        <v>8.0000000000000016E-2</v>
      </c>
      <c r="V62" s="19">
        <f t="shared" si="37"/>
        <v>8.0000000000000016E-2</v>
      </c>
      <c r="W62" s="19">
        <f t="shared" si="37"/>
        <v>8.0000000000000016E-2</v>
      </c>
      <c r="X62" s="19">
        <f t="shared" si="37"/>
        <v>8.0000000000000016E-2</v>
      </c>
      <c r="Z62" s="13"/>
      <c r="AA62" s="14"/>
    </row>
    <row r="63" spans="1:27">
      <c r="H63" s="16"/>
      <c r="I63" s="16"/>
      <c r="J63" s="16"/>
      <c r="K63" s="16"/>
      <c r="L63" s="16"/>
      <c r="M63" s="17"/>
      <c r="N63" s="16"/>
      <c r="O63" s="16"/>
      <c r="P63" s="16"/>
      <c r="Q63" s="16"/>
      <c r="R63" s="16"/>
      <c r="S63" s="17"/>
      <c r="T63" s="19"/>
      <c r="U63" s="19"/>
      <c r="V63" s="19"/>
      <c r="W63" s="19"/>
      <c r="X63" s="19"/>
      <c r="Z63" s="13"/>
      <c r="AA63" s="14"/>
    </row>
    <row r="64" spans="1:27">
      <c r="D64" s="3" t="s">
        <v>49</v>
      </c>
      <c r="E64" s="3" t="s">
        <v>50</v>
      </c>
      <c r="F64" s="4">
        <v>6.6896207037338437E-2</v>
      </c>
      <c r="G64" s="4">
        <v>0.20866708884142074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7"/>
      <c r="N64" s="16">
        <f t="shared" ref="N64:R64" si="38">H64*$O$3</f>
        <v>0</v>
      </c>
      <c r="O64" s="16">
        <f t="shared" si="38"/>
        <v>0</v>
      </c>
      <c r="P64" s="16">
        <f t="shared" si="38"/>
        <v>0</v>
      </c>
      <c r="Q64" s="16">
        <f t="shared" si="38"/>
        <v>0</v>
      </c>
      <c r="R64" s="16">
        <f t="shared" si="38"/>
        <v>0</v>
      </c>
      <c r="S64" s="17"/>
      <c r="T64" s="19">
        <f>H64*$U$3</f>
        <v>0</v>
      </c>
      <c r="U64" s="19">
        <f t="shared" ref="U64:X64" si="39">I64*$U$3</f>
        <v>0</v>
      </c>
      <c r="V64" s="19">
        <f t="shared" si="39"/>
        <v>0</v>
      </c>
      <c r="W64" s="19">
        <f t="shared" si="39"/>
        <v>0</v>
      </c>
      <c r="X64" s="19">
        <f t="shared" si="39"/>
        <v>0</v>
      </c>
      <c r="Z64" s="13"/>
      <c r="AA64" s="14"/>
    </row>
    <row r="65" spans="1:27"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Z65" s="13"/>
      <c r="AA65" s="14"/>
    </row>
    <row r="66" spans="1:27">
      <c r="D66" s="3" t="s">
        <v>52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/>
      <c r="N66" s="16">
        <f t="shared" ref="N66:R66" si="40">H66*$O$3</f>
        <v>0</v>
      </c>
      <c r="O66" s="16">
        <f t="shared" si="40"/>
        <v>0</v>
      </c>
      <c r="P66" s="16">
        <f t="shared" si="40"/>
        <v>0</v>
      </c>
      <c r="Q66" s="16">
        <f t="shared" si="40"/>
        <v>0</v>
      </c>
      <c r="R66" s="16">
        <f t="shared" si="40"/>
        <v>0</v>
      </c>
      <c r="S66" s="26"/>
      <c r="T66" s="19">
        <f>H66*$U$3</f>
        <v>0</v>
      </c>
      <c r="U66" s="19">
        <f t="shared" ref="U66:X66" si="41">I66*$U$3</f>
        <v>0</v>
      </c>
      <c r="V66" s="19">
        <f t="shared" si="41"/>
        <v>0</v>
      </c>
      <c r="W66" s="19">
        <f t="shared" si="41"/>
        <v>0</v>
      </c>
      <c r="X66" s="19">
        <f t="shared" si="41"/>
        <v>0</v>
      </c>
      <c r="Z66" s="13"/>
      <c r="AA66" s="14"/>
    </row>
    <row r="67" spans="1:27"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27"/>
      <c r="U67" s="27"/>
      <c r="V67" s="27"/>
      <c r="W67" s="27"/>
      <c r="X67" s="27"/>
      <c r="Z67" s="13"/>
      <c r="AA67" s="14"/>
    </row>
    <row r="68" spans="1:27" ht="13" thickBot="1">
      <c r="D68" s="3" t="s">
        <v>53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7"/>
      <c r="N68" s="16">
        <f t="shared" ref="N68:R68" si="42">H68*$O$3</f>
        <v>0</v>
      </c>
      <c r="O68" s="16">
        <f t="shared" si="42"/>
        <v>0</v>
      </c>
      <c r="P68" s="16">
        <f t="shared" si="42"/>
        <v>0</v>
      </c>
      <c r="Q68" s="16">
        <f t="shared" si="42"/>
        <v>0</v>
      </c>
      <c r="R68" s="16">
        <f t="shared" si="42"/>
        <v>0</v>
      </c>
      <c r="S68" s="17"/>
      <c r="T68" s="19">
        <f>H68*$U$3</f>
        <v>0</v>
      </c>
      <c r="U68" s="19">
        <f t="shared" ref="U68:X68" si="43">I68*$U$3</f>
        <v>0</v>
      </c>
      <c r="V68" s="19">
        <f t="shared" si="43"/>
        <v>0</v>
      </c>
      <c r="W68" s="19">
        <f t="shared" si="43"/>
        <v>0</v>
      </c>
      <c r="X68" s="19">
        <f t="shared" si="43"/>
        <v>0</v>
      </c>
      <c r="Z68" s="24"/>
      <c r="AA68" s="25"/>
    </row>
    <row r="69" spans="1:27"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27">
      <c r="D70" s="3" t="s">
        <v>54</v>
      </c>
      <c r="H70" s="28">
        <f>SUM(H53:H60,H62,H64,H68,H66)</f>
        <v>1</v>
      </c>
      <c r="I70" s="28">
        <f t="shared" ref="I70:L70" si="44">SUM(I53:I60,I62,I64,I68,I66)</f>
        <v>1</v>
      </c>
      <c r="J70" s="28">
        <f t="shared" si="44"/>
        <v>1</v>
      </c>
      <c r="K70" s="28">
        <f t="shared" si="44"/>
        <v>0.99999999999999989</v>
      </c>
      <c r="L70" s="28">
        <f t="shared" si="44"/>
        <v>0.99999999999999989</v>
      </c>
      <c r="M70" s="28"/>
      <c r="N70" s="28">
        <f>SUM(N53:N60,N62,N64,N68,N66)</f>
        <v>1.2000000000000002</v>
      </c>
      <c r="O70" s="28">
        <f t="shared" ref="O70:R70" si="45">SUM(O53:O60,O62,O64,O68,O66)</f>
        <v>1.2000000000000002</v>
      </c>
      <c r="P70" s="28">
        <f t="shared" si="45"/>
        <v>1.2000000000000002</v>
      </c>
      <c r="Q70" s="28">
        <f t="shared" si="45"/>
        <v>1.2000000000000002</v>
      </c>
      <c r="R70" s="28">
        <f t="shared" si="45"/>
        <v>1.2000000000000002</v>
      </c>
      <c r="S70" s="28"/>
      <c r="T70" s="29">
        <f>SUM(T53:T60,T62,T64,T68,T66)</f>
        <v>0.8</v>
      </c>
      <c r="U70" s="29">
        <f t="shared" ref="U70:X70" si="46">SUM(U53:U60,U62,U64,U68,U66)</f>
        <v>0.8</v>
      </c>
      <c r="V70" s="29">
        <f t="shared" si="46"/>
        <v>0.80000000000000027</v>
      </c>
      <c r="W70" s="29">
        <f t="shared" si="46"/>
        <v>0.8</v>
      </c>
      <c r="X70" s="29">
        <f t="shared" si="46"/>
        <v>0.8</v>
      </c>
    </row>
    <row r="71" spans="1:27">
      <c r="D71" s="3" t="s">
        <v>55</v>
      </c>
      <c r="H71" s="4">
        <f>SUMPRODUCT(F53:F64,H53:H64)</f>
        <v>0.13348257963122917</v>
      </c>
      <c r="I71" s="4">
        <f>SUMPRODUCT($F$9:$F$20,I53:I64)</f>
        <v>0.14880356539999848</v>
      </c>
      <c r="J71" s="4">
        <f>SUMPRODUCT($F$9:$F$20,J53:J64)</f>
        <v>0.16412455116876784</v>
      </c>
      <c r="K71" s="4">
        <f>SUMPRODUCT($F$9:$F$20,K53:K64)</f>
        <v>0.17944553693753718</v>
      </c>
      <c r="L71" s="4">
        <f>SUMPRODUCT($F$9:$F$20,L53:L64)</f>
        <v>0.19476652270630648</v>
      </c>
      <c r="M71" s="28"/>
      <c r="N71" s="28"/>
      <c r="O71" s="28"/>
      <c r="P71" s="28"/>
      <c r="Q71" s="28"/>
      <c r="R71" s="28"/>
      <c r="S71" s="28"/>
      <c r="T71" s="29"/>
      <c r="U71" s="29"/>
      <c r="V71" s="29"/>
      <c r="W71" s="29"/>
      <c r="X71" s="29"/>
    </row>
    <row r="72" spans="1:27">
      <c r="D72" s="3" t="s">
        <v>12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7" s="1" customFormat="1">
      <c r="F73" s="2"/>
      <c r="G73" s="2"/>
    </row>
    <row r="74" spans="1:27" s="15" customFormat="1" ht="14">
      <c r="A74" t="s">
        <v>69</v>
      </c>
      <c r="B74" s="12">
        <v>10000</v>
      </c>
      <c r="C74" s="12">
        <v>24999</v>
      </c>
      <c r="F74" s="4"/>
      <c r="G74" s="4"/>
    </row>
    <row r="75" spans="1:27">
      <c r="D75" s="3" t="s">
        <v>22</v>
      </c>
      <c r="E75" s="3" t="s">
        <v>23</v>
      </c>
      <c r="F75" s="4">
        <v>0.18610899874426848</v>
      </c>
      <c r="G75" s="4">
        <v>0.33589222537979574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7"/>
      <c r="N75" s="16">
        <f t="shared" ref="N75:R79" si="47">H75*$O$3</f>
        <v>0</v>
      </c>
      <c r="O75" s="16">
        <f t="shared" si="47"/>
        <v>0</v>
      </c>
      <c r="P75" s="16">
        <f t="shared" si="47"/>
        <v>0</v>
      </c>
      <c r="Q75" s="16">
        <f t="shared" si="47"/>
        <v>0</v>
      </c>
      <c r="R75" s="16">
        <f t="shared" si="47"/>
        <v>0</v>
      </c>
      <c r="S75" s="17"/>
      <c r="T75" s="19">
        <f>H75*$U$3</f>
        <v>0</v>
      </c>
      <c r="U75" s="19">
        <f t="shared" ref="U75:X77" si="48">I75*$U$3</f>
        <v>0</v>
      </c>
      <c r="V75" s="19">
        <f t="shared" si="48"/>
        <v>0</v>
      </c>
      <c r="W75" s="19">
        <f t="shared" si="48"/>
        <v>0</v>
      </c>
      <c r="X75" s="19">
        <f t="shared" si="48"/>
        <v>0</v>
      </c>
      <c r="Z75" s="20"/>
      <c r="AA75" s="14"/>
    </row>
    <row r="76" spans="1:27">
      <c r="D76" s="3" t="s">
        <v>26</v>
      </c>
      <c r="E76" s="3" t="s">
        <v>27</v>
      </c>
      <c r="F76" s="4">
        <v>0.28029454064594073</v>
      </c>
      <c r="G76" s="4">
        <v>0.50722088725659498</v>
      </c>
      <c r="H76" s="16">
        <v>0.1</v>
      </c>
      <c r="I76" s="16">
        <v>0.15</v>
      </c>
      <c r="J76" s="16">
        <v>0.2</v>
      </c>
      <c r="K76" s="16">
        <v>0.25</v>
      </c>
      <c r="L76" s="16">
        <v>0.3</v>
      </c>
      <c r="M76" s="17"/>
      <c r="N76" s="16">
        <f t="shared" si="47"/>
        <v>0.12</v>
      </c>
      <c r="O76" s="16">
        <f t="shared" si="47"/>
        <v>0.18</v>
      </c>
      <c r="P76" s="16">
        <f t="shared" si="47"/>
        <v>0.24</v>
      </c>
      <c r="Q76" s="16">
        <f t="shared" si="47"/>
        <v>0.3</v>
      </c>
      <c r="R76" s="16">
        <f t="shared" si="47"/>
        <v>0.36</v>
      </c>
      <c r="S76" s="17"/>
      <c r="T76" s="19">
        <f>H76*$U$3</f>
        <v>8.0000000000000016E-2</v>
      </c>
      <c r="U76" s="19">
        <f t="shared" si="48"/>
        <v>0.12</v>
      </c>
      <c r="V76" s="19">
        <f t="shared" si="48"/>
        <v>0.16000000000000003</v>
      </c>
      <c r="W76" s="19">
        <f t="shared" si="48"/>
        <v>0.2</v>
      </c>
      <c r="X76" s="19">
        <f t="shared" si="48"/>
        <v>0.24</v>
      </c>
      <c r="Z76" s="30" t="s">
        <v>60</v>
      </c>
      <c r="AA76" s="14" t="s">
        <v>61</v>
      </c>
    </row>
    <row r="77" spans="1:27">
      <c r="D77" s="3" t="s">
        <v>30</v>
      </c>
      <c r="E77" s="3" t="s">
        <v>31</v>
      </c>
      <c r="F77" s="4">
        <v>0.2161251747294459</v>
      </c>
      <c r="G77" s="4">
        <v>0.40199774019034246</v>
      </c>
      <c r="H77" s="16">
        <v>0.1</v>
      </c>
      <c r="I77" s="16">
        <v>0.15</v>
      </c>
      <c r="J77" s="16">
        <v>0.2</v>
      </c>
      <c r="K77" s="16">
        <v>0.25</v>
      </c>
      <c r="L77" s="16">
        <v>0.3</v>
      </c>
      <c r="M77" s="17"/>
      <c r="N77" s="16">
        <f t="shared" si="47"/>
        <v>0.12</v>
      </c>
      <c r="O77" s="16">
        <f t="shared" si="47"/>
        <v>0.18</v>
      </c>
      <c r="P77" s="16">
        <f t="shared" si="47"/>
        <v>0.24</v>
      </c>
      <c r="Q77" s="16">
        <f t="shared" si="47"/>
        <v>0.3</v>
      </c>
      <c r="R77" s="16">
        <f t="shared" si="47"/>
        <v>0.36</v>
      </c>
      <c r="S77" s="17"/>
      <c r="T77" s="19">
        <f>H77*$U$3</f>
        <v>8.0000000000000016E-2</v>
      </c>
      <c r="U77" s="19">
        <f t="shared" si="48"/>
        <v>0.12</v>
      </c>
      <c r="V77" s="19">
        <f t="shared" si="48"/>
        <v>0.16000000000000003</v>
      </c>
      <c r="W77" s="19">
        <f t="shared" si="48"/>
        <v>0.2</v>
      </c>
      <c r="X77" s="19">
        <f t="shared" si="48"/>
        <v>0.24</v>
      </c>
      <c r="Z77" s="30" t="s">
        <v>62</v>
      </c>
      <c r="AA77" s="31" t="s">
        <v>63</v>
      </c>
    </row>
    <row r="78" spans="1:27">
      <c r="H78" s="16"/>
      <c r="I78" s="16"/>
      <c r="J78" s="16"/>
      <c r="K78" s="16"/>
      <c r="L78" s="16"/>
      <c r="M78" s="17"/>
      <c r="N78" s="16"/>
      <c r="O78" s="16"/>
      <c r="P78" s="16"/>
      <c r="Q78" s="16"/>
      <c r="R78" s="16"/>
      <c r="S78" s="17"/>
      <c r="T78" s="19"/>
      <c r="U78" s="19"/>
      <c r="V78" s="19"/>
      <c r="W78" s="19"/>
      <c r="X78" s="19"/>
      <c r="Z78" s="21"/>
      <c r="AA78" s="14"/>
    </row>
    <row r="79" spans="1:27">
      <c r="D79" s="3" t="s">
        <v>34</v>
      </c>
      <c r="E79" s="3" t="s">
        <v>35</v>
      </c>
      <c r="F79" s="4">
        <v>0.13633691565172182</v>
      </c>
      <c r="G79" s="4">
        <v>0.22449215476518727</v>
      </c>
      <c r="H79" s="16">
        <v>0.2</v>
      </c>
      <c r="I79" s="16">
        <v>0.2</v>
      </c>
      <c r="J79" s="16">
        <v>0.2</v>
      </c>
      <c r="K79" s="16">
        <v>0.2</v>
      </c>
      <c r="L79" s="16">
        <v>0.2</v>
      </c>
      <c r="M79" s="17"/>
      <c r="N79" s="16">
        <f t="shared" ref="N79:R79" si="49">H79*$O$3</f>
        <v>0.24</v>
      </c>
      <c r="O79" s="16">
        <f t="shared" si="49"/>
        <v>0.24</v>
      </c>
      <c r="P79" s="16">
        <f t="shared" si="49"/>
        <v>0.24</v>
      </c>
      <c r="Q79" s="16">
        <f t="shared" si="49"/>
        <v>0.24</v>
      </c>
      <c r="R79" s="16">
        <f t="shared" si="49"/>
        <v>0.24</v>
      </c>
      <c r="S79" s="17"/>
      <c r="T79" s="19">
        <f>H79*$U$3</f>
        <v>0.16000000000000003</v>
      </c>
      <c r="U79" s="19">
        <f t="shared" ref="U79:X79" si="50">I79*$U$3</f>
        <v>0.16000000000000003</v>
      </c>
      <c r="V79" s="19">
        <f t="shared" si="50"/>
        <v>0.16000000000000003</v>
      </c>
      <c r="W79" s="19">
        <f t="shared" si="50"/>
        <v>0.16000000000000003</v>
      </c>
      <c r="X79" s="19">
        <f t="shared" si="50"/>
        <v>0.16000000000000003</v>
      </c>
      <c r="Z79" s="21" t="s">
        <v>64</v>
      </c>
      <c r="AA79" s="14" t="s">
        <v>65</v>
      </c>
    </row>
    <row r="80" spans="1:27">
      <c r="H80" s="16"/>
      <c r="I80" s="16"/>
      <c r="J80" s="16"/>
      <c r="K80" s="16"/>
      <c r="L80" s="16"/>
      <c r="M80" s="17"/>
      <c r="N80" s="16"/>
      <c r="O80" s="16"/>
      <c r="P80" s="16"/>
      <c r="Q80" s="16"/>
      <c r="R80" s="16"/>
      <c r="S80" s="17"/>
      <c r="T80" s="16"/>
      <c r="U80" s="16"/>
      <c r="V80" s="16"/>
      <c r="W80" s="16"/>
      <c r="X80" s="16"/>
      <c r="Z80" s="21" t="s">
        <v>66</v>
      </c>
      <c r="AA80" s="14"/>
    </row>
    <row r="81" spans="1:27">
      <c r="D81" s="3" t="s">
        <v>38</v>
      </c>
      <c r="E81" s="3" t="s">
        <v>39</v>
      </c>
      <c r="F81" s="4">
        <v>9.5000000000000001E-2</v>
      </c>
      <c r="G81" s="4">
        <v>8.2160973184760372E-2</v>
      </c>
      <c r="H81" s="22">
        <v>0.6</v>
      </c>
      <c r="I81" s="22">
        <v>0.5</v>
      </c>
      <c r="J81" s="22">
        <v>0.4</v>
      </c>
      <c r="K81" s="22">
        <v>0.3</v>
      </c>
      <c r="L81" s="22">
        <v>0.2</v>
      </c>
      <c r="M81" s="17"/>
      <c r="N81" s="16">
        <f t="shared" ref="N81:R82" si="51">H81*$O$3</f>
        <v>0.72</v>
      </c>
      <c r="O81" s="16">
        <f t="shared" si="51"/>
        <v>0.6</v>
      </c>
      <c r="P81" s="16">
        <f t="shared" si="51"/>
        <v>0.48</v>
      </c>
      <c r="Q81" s="16">
        <f t="shared" si="51"/>
        <v>0.36</v>
      </c>
      <c r="R81" s="16">
        <f t="shared" si="51"/>
        <v>0.24</v>
      </c>
      <c r="S81" s="17"/>
      <c r="T81" s="19">
        <f>H81*$U$3</f>
        <v>0.48</v>
      </c>
      <c r="U81" s="19">
        <f t="shared" ref="U81:X82" si="52">I81*$U$3</f>
        <v>0.4</v>
      </c>
      <c r="V81" s="19">
        <f t="shared" si="52"/>
        <v>0.32000000000000006</v>
      </c>
      <c r="W81" s="19">
        <f t="shared" si="52"/>
        <v>0.24</v>
      </c>
      <c r="X81" s="19">
        <f t="shared" si="52"/>
        <v>0.16000000000000003</v>
      </c>
      <c r="Z81" s="30" t="s">
        <v>67</v>
      </c>
      <c r="AA81" s="31" t="s">
        <v>68</v>
      </c>
    </row>
    <row r="82" spans="1:27">
      <c r="D82" s="3" t="s">
        <v>42</v>
      </c>
      <c r="E82" s="3" t="s">
        <v>39</v>
      </c>
      <c r="F82" s="4">
        <v>6.6058329778123551E-2</v>
      </c>
      <c r="G82" s="4">
        <v>8.2160973184760372E-2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17"/>
      <c r="N82" s="16">
        <f t="shared" si="51"/>
        <v>0</v>
      </c>
      <c r="O82" s="16">
        <f t="shared" si="51"/>
        <v>0</v>
      </c>
      <c r="P82" s="16">
        <f t="shared" si="51"/>
        <v>0</v>
      </c>
      <c r="Q82" s="16">
        <f t="shared" si="51"/>
        <v>0</v>
      </c>
      <c r="R82" s="16">
        <f t="shared" si="51"/>
        <v>0</v>
      </c>
      <c r="S82" s="17"/>
      <c r="T82" s="19">
        <f>H82*$U$3</f>
        <v>0</v>
      </c>
      <c r="U82" s="19">
        <f t="shared" si="52"/>
        <v>0</v>
      </c>
      <c r="V82" s="19">
        <f t="shared" si="52"/>
        <v>0</v>
      </c>
      <c r="W82" s="19">
        <f t="shared" si="52"/>
        <v>0</v>
      </c>
      <c r="X82" s="19">
        <f t="shared" si="52"/>
        <v>0</v>
      </c>
      <c r="Z82" s="30"/>
      <c r="AA82" s="31"/>
    </row>
    <row r="83" spans="1:27">
      <c r="H83" s="16"/>
      <c r="I83" s="16"/>
      <c r="J83" s="16"/>
      <c r="K83" s="16"/>
      <c r="L83" s="16"/>
      <c r="M83" s="17"/>
      <c r="N83" s="16"/>
      <c r="O83" s="16"/>
      <c r="P83" s="16"/>
      <c r="Q83" s="16"/>
      <c r="R83" s="16"/>
      <c r="S83" s="17"/>
      <c r="T83" s="16"/>
      <c r="U83" s="16"/>
      <c r="V83" s="16"/>
      <c r="W83" s="16"/>
      <c r="X83" s="16"/>
      <c r="Z83" s="13"/>
      <c r="AA83" s="14"/>
    </row>
    <row r="84" spans="1:27">
      <c r="D84" s="3" t="s">
        <v>45</v>
      </c>
      <c r="E84" s="3" t="s">
        <v>46</v>
      </c>
      <c r="F84" s="4">
        <v>0.13206916528518331</v>
      </c>
      <c r="G84" s="4">
        <v>0.13125726439851035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7"/>
      <c r="N84" s="16">
        <f t="shared" ref="N84:R84" si="53">H84*$O$3</f>
        <v>0</v>
      </c>
      <c r="O84" s="16">
        <f t="shared" si="53"/>
        <v>0</v>
      </c>
      <c r="P84" s="16">
        <f t="shared" si="53"/>
        <v>0</v>
      </c>
      <c r="Q84" s="16">
        <f t="shared" si="53"/>
        <v>0</v>
      </c>
      <c r="R84" s="16">
        <f t="shared" si="53"/>
        <v>0</v>
      </c>
      <c r="S84" s="17"/>
      <c r="T84" s="19">
        <f>H84*$U$3</f>
        <v>0</v>
      </c>
      <c r="U84" s="19">
        <f t="shared" ref="U84:X84" si="54">I84*$U$3</f>
        <v>0</v>
      </c>
      <c r="V84" s="19">
        <f t="shared" si="54"/>
        <v>0</v>
      </c>
      <c r="W84" s="19">
        <f t="shared" si="54"/>
        <v>0</v>
      </c>
      <c r="X84" s="19">
        <f t="shared" si="54"/>
        <v>0</v>
      </c>
      <c r="Z84" s="13"/>
      <c r="AA84" s="14"/>
    </row>
    <row r="85" spans="1:27">
      <c r="H85" s="16"/>
      <c r="I85" s="16"/>
      <c r="J85" s="16"/>
      <c r="K85" s="16"/>
      <c r="L85" s="16"/>
      <c r="M85" s="17"/>
      <c r="N85" s="16"/>
      <c r="O85" s="16"/>
      <c r="P85" s="16"/>
      <c r="Q85" s="16"/>
      <c r="R85" s="16"/>
      <c r="S85" s="17"/>
      <c r="T85" s="19"/>
      <c r="U85" s="19"/>
      <c r="V85" s="19"/>
      <c r="W85" s="19"/>
      <c r="X85" s="19"/>
      <c r="Z85" s="13"/>
      <c r="AA85" s="14"/>
    </row>
    <row r="86" spans="1:27">
      <c r="D86" s="3" t="s">
        <v>49</v>
      </c>
      <c r="E86" s="3" t="s">
        <v>50</v>
      </c>
      <c r="F86" s="4">
        <v>6.6896207037338437E-2</v>
      </c>
      <c r="G86" s="4">
        <v>0.20866708884142074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7"/>
      <c r="N86" s="16">
        <f t="shared" ref="N86:R86" si="55">H86*$O$3</f>
        <v>0</v>
      </c>
      <c r="O86" s="16">
        <f t="shared" si="55"/>
        <v>0</v>
      </c>
      <c r="P86" s="16">
        <f t="shared" si="55"/>
        <v>0</v>
      </c>
      <c r="Q86" s="16">
        <f t="shared" si="55"/>
        <v>0</v>
      </c>
      <c r="R86" s="16">
        <f t="shared" si="55"/>
        <v>0</v>
      </c>
      <c r="S86" s="17"/>
      <c r="T86" s="19">
        <f>H86*$U$3</f>
        <v>0</v>
      </c>
      <c r="U86" s="19">
        <f t="shared" ref="U86:X86" si="56">I86*$U$3</f>
        <v>0</v>
      </c>
      <c r="V86" s="19">
        <f t="shared" si="56"/>
        <v>0</v>
      </c>
      <c r="W86" s="19">
        <f t="shared" si="56"/>
        <v>0</v>
      </c>
      <c r="X86" s="19">
        <f t="shared" si="56"/>
        <v>0</v>
      </c>
      <c r="Z86" s="13"/>
      <c r="AA86" s="14"/>
    </row>
    <row r="87" spans="1:27"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Z87" s="13"/>
      <c r="AA87" s="14"/>
    </row>
    <row r="88" spans="1:27">
      <c r="D88" s="3" t="s">
        <v>52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/>
      <c r="N88" s="16">
        <f t="shared" ref="N88:R88" si="57">H88*$O$3</f>
        <v>0</v>
      </c>
      <c r="O88" s="16">
        <f t="shared" si="57"/>
        <v>0</v>
      </c>
      <c r="P88" s="16">
        <f t="shared" si="57"/>
        <v>0</v>
      </c>
      <c r="Q88" s="16">
        <f t="shared" si="57"/>
        <v>0</v>
      </c>
      <c r="R88" s="16">
        <f t="shared" si="57"/>
        <v>0</v>
      </c>
      <c r="S88" s="26"/>
      <c r="T88" s="19">
        <f>H88*$U$3</f>
        <v>0</v>
      </c>
      <c r="U88" s="19">
        <f t="shared" ref="U88:X88" si="58">I88*$U$3</f>
        <v>0</v>
      </c>
      <c r="V88" s="19">
        <f t="shared" si="58"/>
        <v>0</v>
      </c>
      <c r="W88" s="19">
        <f t="shared" si="58"/>
        <v>0</v>
      </c>
      <c r="X88" s="19">
        <f t="shared" si="58"/>
        <v>0</v>
      </c>
      <c r="Z88" s="13"/>
      <c r="AA88" s="14"/>
    </row>
    <row r="89" spans="1:27"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27"/>
      <c r="U89" s="27"/>
      <c r="V89" s="27"/>
      <c r="W89" s="27"/>
      <c r="X89" s="27"/>
      <c r="Z89" s="13"/>
      <c r="AA89" s="14"/>
    </row>
    <row r="90" spans="1:27" ht="13" thickBot="1">
      <c r="D90" s="3" t="s">
        <v>53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7"/>
      <c r="N90" s="16">
        <f t="shared" ref="N90:R90" si="59">H90*$O$3</f>
        <v>0</v>
      </c>
      <c r="O90" s="16">
        <f t="shared" si="59"/>
        <v>0</v>
      </c>
      <c r="P90" s="16">
        <f t="shared" si="59"/>
        <v>0</v>
      </c>
      <c r="Q90" s="16">
        <f t="shared" si="59"/>
        <v>0</v>
      </c>
      <c r="R90" s="16">
        <f t="shared" si="59"/>
        <v>0</v>
      </c>
      <c r="S90" s="17"/>
      <c r="T90" s="19">
        <f>H90*$U$3</f>
        <v>0</v>
      </c>
      <c r="U90" s="19">
        <f t="shared" ref="U90:X90" si="60">I90*$U$3</f>
        <v>0</v>
      </c>
      <c r="V90" s="19">
        <f t="shared" si="60"/>
        <v>0</v>
      </c>
      <c r="W90" s="19">
        <f t="shared" si="60"/>
        <v>0</v>
      </c>
      <c r="X90" s="19">
        <f t="shared" si="60"/>
        <v>0</v>
      </c>
      <c r="Z90" s="24"/>
      <c r="AA90" s="25"/>
    </row>
    <row r="91" spans="1:27"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27">
      <c r="D92" s="3" t="s">
        <v>54</v>
      </c>
      <c r="H92" s="28">
        <f>SUM(H75:H82,H84,H86,H90,H88)</f>
        <v>1</v>
      </c>
      <c r="I92" s="28">
        <f t="shared" ref="I92:L92" si="61">SUM(I75:I82,I84,I86,I90,I88)</f>
        <v>1</v>
      </c>
      <c r="J92" s="28">
        <f t="shared" si="61"/>
        <v>1</v>
      </c>
      <c r="K92" s="28">
        <f t="shared" si="61"/>
        <v>1</v>
      </c>
      <c r="L92" s="28">
        <f t="shared" si="61"/>
        <v>1</v>
      </c>
      <c r="M92" s="28"/>
      <c r="N92" s="28">
        <f>SUM(N75:N82,N84,N86,N90,N88)</f>
        <v>1.2</v>
      </c>
      <c r="O92" s="28">
        <f t="shared" ref="O92:R92" si="62">SUM(O75:O82,O84,O86,O90,O88)</f>
        <v>1.2</v>
      </c>
      <c r="P92" s="28">
        <f t="shared" si="62"/>
        <v>1.2</v>
      </c>
      <c r="Q92" s="28">
        <f t="shared" si="62"/>
        <v>1.2</v>
      </c>
      <c r="R92" s="28">
        <f t="shared" si="62"/>
        <v>1.2</v>
      </c>
      <c r="S92" s="28"/>
      <c r="T92" s="29">
        <f>SUM(T75:T82,T84,T86,T90,T88)</f>
        <v>0.8</v>
      </c>
      <c r="U92" s="29">
        <f t="shared" ref="U92:X92" si="63">SUM(U75:U82,U84,U86,U90,U88)</f>
        <v>0.8</v>
      </c>
      <c r="V92" s="29">
        <f t="shared" si="63"/>
        <v>0.80000000000000016</v>
      </c>
      <c r="W92" s="29">
        <f t="shared" si="63"/>
        <v>0.8</v>
      </c>
      <c r="X92" s="29">
        <f t="shared" si="63"/>
        <v>0.8</v>
      </c>
    </row>
    <row r="93" spans="1:27">
      <c r="D93" s="3" t="s">
        <v>55</v>
      </c>
      <c r="H93" s="4">
        <f>SUMPRODUCT(F75:F86,H75:H86)</f>
        <v>0.13390935466788303</v>
      </c>
      <c r="I93" s="4">
        <f>SUMPRODUCT($F$9:$F$20,I75:I86)</f>
        <v>0.14923034043665234</v>
      </c>
      <c r="J93" s="4">
        <f>SUMPRODUCT($F$9:$F$20,J75:J86)</f>
        <v>0.16455132620542171</v>
      </c>
      <c r="K93" s="4">
        <f>SUMPRODUCT($F$9:$F$20,K75:K86)</f>
        <v>0.17987231197419104</v>
      </c>
      <c r="L93" s="4">
        <f>SUMPRODUCT($F$9:$F$20,L75:L86)</f>
        <v>0.19519329774296035</v>
      </c>
      <c r="M93" s="28"/>
      <c r="N93" s="28"/>
      <c r="O93" s="28"/>
      <c r="P93" s="28"/>
      <c r="Q93" s="28"/>
      <c r="R93" s="28"/>
      <c r="S93" s="28"/>
      <c r="T93" s="29"/>
      <c r="U93" s="29"/>
      <c r="V93" s="29"/>
      <c r="W93" s="29"/>
      <c r="X93" s="29"/>
    </row>
    <row r="94" spans="1:27">
      <c r="D94" s="3" t="s">
        <v>12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7" s="1" customFormat="1">
      <c r="F95" s="2"/>
      <c r="G95" s="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7" s="15" customFormat="1" ht="14">
      <c r="A96" t="s">
        <v>70</v>
      </c>
      <c r="B96" s="12">
        <v>5000</v>
      </c>
      <c r="C96" s="12">
        <v>9999</v>
      </c>
      <c r="F96" s="4"/>
      <c r="G96" s="4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 spans="4:27">
      <c r="D97" s="3" t="s">
        <v>22</v>
      </c>
      <c r="E97" s="3" t="s">
        <v>23</v>
      </c>
      <c r="F97" s="4">
        <v>0.18610899874426848</v>
      </c>
      <c r="G97" s="4">
        <v>0.33589222537979574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7"/>
      <c r="N97" s="16">
        <f t="shared" ref="N97:R99" si="64">H97*$O$3</f>
        <v>0</v>
      </c>
      <c r="O97" s="16">
        <f t="shared" si="64"/>
        <v>0</v>
      </c>
      <c r="P97" s="16">
        <f t="shared" si="64"/>
        <v>0</v>
      </c>
      <c r="Q97" s="16">
        <f t="shared" si="64"/>
        <v>0</v>
      </c>
      <c r="R97" s="16">
        <f t="shared" si="64"/>
        <v>0</v>
      </c>
      <c r="S97" s="17"/>
      <c r="T97" s="19">
        <f>H97*$U$3</f>
        <v>0</v>
      </c>
      <c r="U97" s="19">
        <f t="shared" ref="U97:X99" si="65">I97*$U$3</f>
        <v>0</v>
      </c>
      <c r="V97" s="19">
        <f t="shared" si="65"/>
        <v>0</v>
      </c>
      <c r="W97" s="19">
        <f t="shared" si="65"/>
        <v>0</v>
      </c>
      <c r="X97" s="19">
        <f t="shared" si="65"/>
        <v>0</v>
      </c>
      <c r="Z97" s="20"/>
      <c r="AA97" s="14"/>
    </row>
    <row r="98" spans="4:27">
      <c r="D98" s="3" t="s">
        <v>26</v>
      </c>
      <c r="E98" s="3" t="s">
        <v>27</v>
      </c>
      <c r="F98" s="4">
        <v>0.28029454064594073</v>
      </c>
      <c r="G98" s="4">
        <v>0.50722088725659498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7"/>
      <c r="N98" s="16">
        <f t="shared" si="64"/>
        <v>0</v>
      </c>
      <c r="O98" s="16">
        <f t="shared" si="64"/>
        <v>0</v>
      </c>
      <c r="P98" s="16">
        <f t="shared" si="64"/>
        <v>0</v>
      </c>
      <c r="Q98" s="16">
        <f t="shared" si="64"/>
        <v>0</v>
      </c>
      <c r="R98" s="16">
        <f t="shared" si="64"/>
        <v>0</v>
      </c>
      <c r="S98" s="17"/>
      <c r="T98" s="19">
        <f>H98*$U$3</f>
        <v>0</v>
      </c>
      <c r="U98" s="19">
        <f t="shared" si="65"/>
        <v>0</v>
      </c>
      <c r="V98" s="19">
        <f t="shared" si="65"/>
        <v>0</v>
      </c>
      <c r="W98" s="19">
        <f t="shared" si="65"/>
        <v>0</v>
      </c>
      <c r="X98" s="19">
        <f t="shared" si="65"/>
        <v>0</v>
      </c>
      <c r="Z98" s="30"/>
      <c r="AA98" s="14"/>
    </row>
    <row r="99" spans="4:27">
      <c r="D99" s="3" t="s">
        <v>30</v>
      </c>
      <c r="E99" s="3" t="s">
        <v>31</v>
      </c>
      <c r="F99" s="4">
        <v>0.2161251747294459</v>
      </c>
      <c r="G99" s="4">
        <v>0.40199774019034246</v>
      </c>
      <c r="H99" s="16">
        <v>0.2</v>
      </c>
      <c r="I99" s="16">
        <v>0.3</v>
      </c>
      <c r="J99" s="16">
        <v>0.4</v>
      </c>
      <c r="K99" s="16">
        <v>0.5</v>
      </c>
      <c r="L99" s="16">
        <v>0.6</v>
      </c>
      <c r="M99" s="17"/>
      <c r="N99" s="16">
        <f t="shared" si="64"/>
        <v>0.24</v>
      </c>
      <c r="O99" s="16">
        <f t="shared" si="64"/>
        <v>0.36</v>
      </c>
      <c r="P99" s="16">
        <f t="shared" si="64"/>
        <v>0.48</v>
      </c>
      <c r="Q99" s="16">
        <f t="shared" si="64"/>
        <v>0.6</v>
      </c>
      <c r="R99" s="16">
        <f t="shared" si="64"/>
        <v>0.72</v>
      </c>
      <c r="S99" s="17"/>
      <c r="T99" s="19">
        <f>H99*$U$3</f>
        <v>0.16000000000000003</v>
      </c>
      <c r="U99" s="19">
        <f t="shared" si="65"/>
        <v>0.24</v>
      </c>
      <c r="V99" s="19">
        <f t="shared" si="65"/>
        <v>0.32000000000000006</v>
      </c>
      <c r="W99" s="19">
        <f t="shared" si="65"/>
        <v>0.4</v>
      </c>
      <c r="X99" s="19">
        <f t="shared" si="65"/>
        <v>0.48</v>
      </c>
      <c r="Z99" s="30" t="s">
        <v>62</v>
      </c>
      <c r="AA99" s="31" t="s">
        <v>63</v>
      </c>
    </row>
    <row r="100" spans="4:27">
      <c r="H100" s="16"/>
      <c r="I100" s="16"/>
      <c r="J100" s="16"/>
      <c r="K100" s="16"/>
      <c r="L100" s="16"/>
      <c r="M100" s="17"/>
      <c r="N100" s="16"/>
      <c r="O100" s="16"/>
      <c r="P100" s="16"/>
      <c r="Q100" s="16"/>
      <c r="R100" s="16"/>
      <c r="S100" s="17"/>
      <c r="T100" s="19"/>
      <c r="U100" s="19"/>
      <c r="V100" s="19"/>
      <c r="W100" s="19"/>
      <c r="X100" s="19"/>
      <c r="Z100" s="21"/>
      <c r="AA100" s="14"/>
    </row>
    <row r="101" spans="4:27">
      <c r="D101" s="3" t="s">
        <v>34</v>
      </c>
      <c r="E101" s="3" t="s">
        <v>35</v>
      </c>
      <c r="F101" s="4">
        <v>0.13633691565172182</v>
      </c>
      <c r="G101" s="4">
        <v>0.22449215476518727</v>
      </c>
      <c r="H101" s="16">
        <v>0.2</v>
      </c>
      <c r="I101" s="16">
        <v>0.2</v>
      </c>
      <c r="J101" s="16">
        <v>0.2</v>
      </c>
      <c r="K101" s="16">
        <v>0.2</v>
      </c>
      <c r="L101" s="16">
        <v>0.2</v>
      </c>
      <c r="M101" s="17"/>
      <c r="N101" s="16">
        <f t="shared" ref="N101:R101" si="66">H101*$O$3</f>
        <v>0.24</v>
      </c>
      <c r="O101" s="16">
        <f t="shared" si="66"/>
        <v>0.24</v>
      </c>
      <c r="P101" s="16">
        <f t="shared" si="66"/>
        <v>0.24</v>
      </c>
      <c r="Q101" s="16">
        <f t="shared" si="66"/>
        <v>0.24</v>
      </c>
      <c r="R101" s="16">
        <f t="shared" si="66"/>
        <v>0.24</v>
      </c>
      <c r="S101" s="17"/>
      <c r="T101" s="19">
        <f>H101*$U$3</f>
        <v>0.16000000000000003</v>
      </c>
      <c r="U101" s="19">
        <f t="shared" ref="U101:X101" si="67">I101*$U$3</f>
        <v>0.16000000000000003</v>
      </c>
      <c r="V101" s="19">
        <f t="shared" si="67"/>
        <v>0.16000000000000003</v>
      </c>
      <c r="W101" s="19">
        <f t="shared" si="67"/>
        <v>0.16000000000000003</v>
      </c>
      <c r="X101" s="19">
        <f t="shared" si="67"/>
        <v>0.16000000000000003</v>
      </c>
      <c r="Z101" s="21" t="s">
        <v>64</v>
      </c>
      <c r="AA101" s="14" t="s">
        <v>65</v>
      </c>
    </row>
    <row r="102" spans="4:27">
      <c r="H102" s="16"/>
      <c r="I102" s="16"/>
      <c r="J102" s="16"/>
      <c r="K102" s="16"/>
      <c r="L102" s="16"/>
      <c r="M102" s="17"/>
      <c r="N102" s="16"/>
      <c r="O102" s="16"/>
      <c r="P102" s="16"/>
      <c r="Q102" s="16"/>
      <c r="R102" s="16"/>
      <c r="S102" s="17"/>
      <c r="T102" s="16"/>
      <c r="U102" s="16"/>
      <c r="V102" s="16"/>
      <c r="W102" s="16"/>
      <c r="X102" s="16"/>
      <c r="Z102" s="21" t="s">
        <v>66</v>
      </c>
      <c r="AA102" s="14"/>
    </row>
    <row r="103" spans="4:27">
      <c r="D103" s="3" t="s">
        <v>38</v>
      </c>
      <c r="E103" s="3" t="s">
        <v>39</v>
      </c>
      <c r="F103" s="4">
        <v>9.5000000000000001E-2</v>
      </c>
      <c r="G103" s="4">
        <v>8.2160973184760372E-2</v>
      </c>
      <c r="H103" s="22">
        <v>0.6</v>
      </c>
      <c r="I103" s="22">
        <v>0.5</v>
      </c>
      <c r="J103" s="22">
        <v>0.4</v>
      </c>
      <c r="K103" s="22">
        <v>0.3</v>
      </c>
      <c r="L103" s="22">
        <v>0.2</v>
      </c>
      <c r="M103" s="17"/>
      <c r="N103" s="16">
        <f t="shared" ref="N103:R104" si="68">H103*$O$3</f>
        <v>0.72</v>
      </c>
      <c r="O103" s="16">
        <f t="shared" si="68"/>
        <v>0.6</v>
      </c>
      <c r="P103" s="16">
        <f t="shared" si="68"/>
        <v>0.48</v>
      </c>
      <c r="Q103" s="16">
        <f t="shared" si="68"/>
        <v>0.36</v>
      </c>
      <c r="R103" s="16">
        <f t="shared" si="68"/>
        <v>0.24</v>
      </c>
      <c r="S103" s="17"/>
      <c r="T103" s="19">
        <f>H103*$U$3</f>
        <v>0.48</v>
      </c>
      <c r="U103" s="19">
        <f t="shared" ref="U103:X104" si="69">I103*$U$3</f>
        <v>0.4</v>
      </c>
      <c r="V103" s="19">
        <f t="shared" si="69"/>
        <v>0.32000000000000006</v>
      </c>
      <c r="W103" s="19">
        <f t="shared" si="69"/>
        <v>0.24</v>
      </c>
      <c r="X103" s="19">
        <f t="shared" si="69"/>
        <v>0.16000000000000003</v>
      </c>
      <c r="Z103" s="30" t="s">
        <v>67</v>
      </c>
      <c r="AA103" s="31" t="s">
        <v>68</v>
      </c>
    </row>
    <row r="104" spans="4:27">
      <c r="D104" s="3" t="s">
        <v>42</v>
      </c>
      <c r="E104" s="3" t="s">
        <v>39</v>
      </c>
      <c r="F104" s="4">
        <v>6.6058329778123551E-2</v>
      </c>
      <c r="G104" s="4">
        <v>8.2160973184760372E-2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17"/>
      <c r="N104" s="16">
        <f t="shared" si="68"/>
        <v>0</v>
      </c>
      <c r="O104" s="16">
        <f t="shared" si="68"/>
        <v>0</v>
      </c>
      <c r="P104" s="16">
        <f t="shared" si="68"/>
        <v>0</v>
      </c>
      <c r="Q104" s="16">
        <f t="shared" si="68"/>
        <v>0</v>
      </c>
      <c r="R104" s="16">
        <f t="shared" si="68"/>
        <v>0</v>
      </c>
      <c r="S104" s="17"/>
      <c r="T104" s="19">
        <f>H104*$U$3</f>
        <v>0</v>
      </c>
      <c r="U104" s="19">
        <f t="shared" si="69"/>
        <v>0</v>
      </c>
      <c r="V104" s="19">
        <f t="shared" si="69"/>
        <v>0</v>
      </c>
      <c r="W104" s="19">
        <f t="shared" si="69"/>
        <v>0</v>
      </c>
      <c r="X104" s="19">
        <f t="shared" si="69"/>
        <v>0</v>
      </c>
      <c r="Z104" s="30"/>
      <c r="AA104" s="31"/>
    </row>
    <row r="105" spans="4:27">
      <c r="H105" s="16"/>
      <c r="I105" s="16"/>
      <c r="J105" s="16"/>
      <c r="K105" s="16"/>
      <c r="L105" s="16"/>
      <c r="M105" s="17"/>
      <c r="N105" s="16"/>
      <c r="O105" s="16"/>
      <c r="P105" s="16"/>
      <c r="Q105" s="16"/>
      <c r="R105" s="16"/>
      <c r="S105" s="17"/>
      <c r="T105" s="16"/>
      <c r="U105" s="16"/>
      <c r="V105" s="16"/>
      <c r="W105" s="16"/>
      <c r="X105" s="16"/>
      <c r="Z105" s="13"/>
      <c r="AA105" s="14"/>
    </row>
    <row r="106" spans="4:27">
      <c r="D106" s="3" t="s">
        <v>45</v>
      </c>
      <c r="E106" s="3" t="s">
        <v>46</v>
      </c>
      <c r="F106" s="4">
        <v>0.13206916528518331</v>
      </c>
      <c r="G106" s="4">
        <v>0.13125726439851035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7"/>
      <c r="N106" s="16">
        <f t="shared" ref="N106:R106" si="70">H106*$O$3</f>
        <v>0</v>
      </c>
      <c r="O106" s="16">
        <f t="shared" si="70"/>
        <v>0</v>
      </c>
      <c r="P106" s="16">
        <f t="shared" si="70"/>
        <v>0</v>
      </c>
      <c r="Q106" s="16">
        <f t="shared" si="70"/>
        <v>0</v>
      </c>
      <c r="R106" s="16">
        <f t="shared" si="70"/>
        <v>0</v>
      </c>
      <c r="S106" s="17"/>
      <c r="T106" s="19">
        <f>H106*$U$3</f>
        <v>0</v>
      </c>
      <c r="U106" s="19">
        <f t="shared" ref="U106:X106" si="71">I106*$U$3</f>
        <v>0</v>
      </c>
      <c r="V106" s="19">
        <f t="shared" si="71"/>
        <v>0</v>
      </c>
      <c r="W106" s="19">
        <f t="shared" si="71"/>
        <v>0</v>
      </c>
      <c r="X106" s="19">
        <f t="shared" si="71"/>
        <v>0</v>
      </c>
      <c r="Z106" s="13"/>
      <c r="AA106" s="14"/>
    </row>
    <row r="107" spans="4:27">
      <c r="H107" s="16"/>
      <c r="I107" s="16"/>
      <c r="J107" s="16"/>
      <c r="K107" s="16"/>
      <c r="L107" s="16"/>
      <c r="M107" s="17"/>
      <c r="N107" s="16"/>
      <c r="O107" s="16"/>
      <c r="P107" s="16"/>
      <c r="Q107" s="16"/>
      <c r="R107" s="16"/>
      <c r="S107" s="17"/>
      <c r="T107" s="19"/>
      <c r="U107" s="19"/>
      <c r="V107" s="19"/>
      <c r="W107" s="19"/>
      <c r="X107" s="19"/>
      <c r="Z107" s="13"/>
      <c r="AA107" s="14"/>
    </row>
    <row r="108" spans="4:27">
      <c r="D108" s="3" t="s">
        <v>49</v>
      </c>
      <c r="E108" s="3" t="s">
        <v>50</v>
      </c>
      <c r="F108" s="4">
        <v>6.6896207037338437E-2</v>
      </c>
      <c r="G108" s="4">
        <v>0.20866708884142074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7"/>
      <c r="N108" s="16">
        <f t="shared" ref="N108:R108" si="72">H108*$O$3</f>
        <v>0</v>
      </c>
      <c r="O108" s="16">
        <f t="shared" si="72"/>
        <v>0</v>
      </c>
      <c r="P108" s="16">
        <f t="shared" si="72"/>
        <v>0</v>
      </c>
      <c r="Q108" s="16">
        <f t="shared" si="72"/>
        <v>0</v>
      </c>
      <c r="R108" s="16">
        <f t="shared" si="72"/>
        <v>0</v>
      </c>
      <c r="S108" s="17"/>
      <c r="T108" s="19">
        <f>H108*$U$3</f>
        <v>0</v>
      </c>
      <c r="U108" s="19">
        <f t="shared" ref="U108:X108" si="73">I108*$U$3</f>
        <v>0</v>
      </c>
      <c r="V108" s="19">
        <f t="shared" si="73"/>
        <v>0</v>
      </c>
      <c r="W108" s="19">
        <f t="shared" si="73"/>
        <v>0</v>
      </c>
      <c r="X108" s="19">
        <f t="shared" si="73"/>
        <v>0</v>
      </c>
      <c r="Z108" s="13"/>
      <c r="AA108" s="14"/>
    </row>
    <row r="109" spans="4:27"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Z109" s="13"/>
      <c r="AA109" s="14"/>
    </row>
    <row r="110" spans="4:27">
      <c r="D110" s="3" t="s">
        <v>52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/>
      <c r="N110" s="16">
        <f t="shared" ref="N110:R110" si="74">H110*$O$3</f>
        <v>0</v>
      </c>
      <c r="O110" s="16">
        <f t="shared" si="74"/>
        <v>0</v>
      </c>
      <c r="P110" s="16">
        <f t="shared" si="74"/>
        <v>0</v>
      </c>
      <c r="Q110" s="16">
        <f t="shared" si="74"/>
        <v>0</v>
      </c>
      <c r="R110" s="16">
        <f t="shared" si="74"/>
        <v>0</v>
      </c>
      <c r="S110" s="26"/>
      <c r="T110" s="19">
        <f>H110*$U$3</f>
        <v>0</v>
      </c>
      <c r="U110" s="19">
        <f t="shared" ref="U110:X110" si="75">I110*$U$3</f>
        <v>0</v>
      </c>
      <c r="V110" s="19">
        <f t="shared" si="75"/>
        <v>0</v>
      </c>
      <c r="W110" s="19">
        <f t="shared" si="75"/>
        <v>0</v>
      </c>
      <c r="X110" s="19">
        <f t="shared" si="75"/>
        <v>0</v>
      </c>
      <c r="Z110" s="13"/>
      <c r="AA110" s="14"/>
    </row>
    <row r="111" spans="4:27"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27"/>
      <c r="U111" s="27"/>
      <c r="V111" s="27"/>
      <c r="W111" s="27"/>
      <c r="X111" s="27"/>
      <c r="Z111" s="13"/>
      <c r="AA111" s="14"/>
    </row>
    <row r="112" spans="4:27" ht="13" thickBot="1">
      <c r="D112" s="3" t="s">
        <v>53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7"/>
      <c r="N112" s="16">
        <f t="shared" ref="N112:R112" si="76">H112*$O$3</f>
        <v>0</v>
      </c>
      <c r="O112" s="16">
        <f t="shared" si="76"/>
        <v>0</v>
      </c>
      <c r="P112" s="16">
        <f t="shared" si="76"/>
        <v>0</v>
      </c>
      <c r="Q112" s="16">
        <f t="shared" si="76"/>
        <v>0</v>
      </c>
      <c r="R112" s="16">
        <f t="shared" si="76"/>
        <v>0</v>
      </c>
      <c r="S112" s="17"/>
      <c r="T112" s="19">
        <f>H112*$U$3</f>
        <v>0</v>
      </c>
      <c r="U112" s="19">
        <f t="shared" ref="U112:X112" si="77">I112*$U$3</f>
        <v>0</v>
      </c>
      <c r="V112" s="19">
        <f t="shared" si="77"/>
        <v>0</v>
      </c>
      <c r="W112" s="19">
        <f t="shared" si="77"/>
        <v>0</v>
      </c>
      <c r="X112" s="19">
        <f t="shared" si="77"/>
        <v>0</v>
      </c>
      <c r="Z112" s="24"/>
      <c r="AA112" s="25"/>
    </row>
    <row r="113" spans="1:27"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27">
      <c r="D114" s="3" t="s">
        <v>54</v>
      </c>
      <c r="H114" s="28">
        <f>SUM(H97:H104,H106,H108,H112,H110)</f>
        <v>1</v>
      </c>
      <c r="I114" s="28">
        <f t="shared" ref="I114:L114" si="78">SUM(I97:I104,I106,I108,I112,I110)</f>
        <v>1</v>
      </c>
      <c r="J114" s="28">
        <f t="shared" si="78"/>
        <v>1</v>
      </c>
      <c r="K114" s="28">
        <f t="shared" si="78"/>
        <v>1</v>
      </c>
      <c r="L114" s="28">
        <f t="shared" si="78"/>
        <v>1</v>
      </c>
      <c r="M114" s="28"/>
      <c r="N114" s="28">
        <f>SUM(N97:N104,N106,N108,N112,N110)</f>
        <v>1.2</v>
      </c>
      <c r="O114" s="28">
        <f t="shared" ref="O114:R114" si="79">SUM(O97:O104,O106,O108,O112,O110)</f>
        <v>1.2</v>
      </c>
      <c r="P114" s="28">
        <f t="shared" si="79"/>
        <v>1.2</v>
      </c>
      <c r="Q114" s="28">
        <f t="shared" si="79"/>
        <v>1.2</v>
      </c>
      <c r="R114" s="28">
        <f t="shared" si="79"/>
        <v>1.2</v>
      </c>
      <c r="S114" s="28"/>
      <c r="T114" s="29">
        <f>SUM(T97:T104,T106,T108,T112,T110)</f>
        <v>0.8</v>
      </c>
      <c r="U114" s="29">
        <f t="shared" ref="U114:X114" si="80">SUM(U97:U104,U106,U108,U112,U110)</f>
        <v>0.8</v>
      </c>
      <c r="V114" s="29">
        <f t="shared" si="80"/>
        <v>0.80000000000000016</v>
      </c>
      <c r="W114" s="29">
        <f t="shared" si="80"/>
        <v>0.8</v>
      </c>
      <c r="X114" s="29">
        <f t="shared" si="80"/>
        <v>0.8</v>
      </c>
    </row>
    <row r="115" spans="1:27">
      <c r="D115" s="3" t="s">
        <v>55</v>
      </c>
      <c r="H115" s="4">
        <f>SUMPRODUCT(F97:F108,H97:H108)</f>
        <v>0.12749241807623354</v>
      </c>
      <c r="I115" s="4">
        <f>SUMPRODUCT($F$9:$F$20,I97:I108)</f>
        <v>0.13960493554917813</v>
      </c>
      <c r="J115" s="4">
        <f>SUMPRODUCT($F$9:$F$20,J97:J108)</f>
        <v>0.15171745302212275</v>
      </c>
      <c r="K115" s="4">
        <f>SUMPRODUCT($F$9:$F$20,K97:K108)</f>
        <v>0.16382997049506731</v>
      </c>
      <c r="L115" s="4">
        <f>SUMPRODUCT($F$9:$F$20,L97:L108)</f>
        <v>0.17594248796801193</v>
      </c>
      <c r="M115" s="28"/>
      <c r="N115" s="28"/>
      <c r="O115" s="28"/>
      <c r="P115" s="28"/>
      <c r="Q115" s="28"/>
      <c r="R115" s="28"/>
      <c r="S115" s="28"/>
      <c r="T115" s="29"/>
      <c r="U115" s="29"/>
      <c r="V115" s="29"/>
      <c r="W115" s="29"/>
      <c r="X115" s="29"/>
    </row>
    <row r="116" spans="1:27">
      <c r="D116" s="3" t="s">
        <v>12</v>
      </c>
    </row>
    <row r="117" spans="1:27" s="1" customFormat="1">
      <c r="F117" s="2"/>
      <c r="G117" s="2"/>
    </row>
    <row r="118" spans="1:27" s="15" customFormat="1" ht="14">
      <c r="A118" t="s">
        <v>71</v>
      </c>
      <c r="B118" s="12">
        <v>1000</v>
      </c>
      <c r="C118" s="12">
        <v>4999</v>
      </c>
      <c r="F118" s="4"/>
      <c r="G118" s="4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1:27">
      <c r="D119" s="3" t="s">
        <v>22</v>
      </c>
      <c r="E119" s="3" t="s">
        <v>23</v>
      </c>
      <c r="F119" s="4">
        <v>0.18610899874426848</v>
      </c>
      <c r="G119" s="4">
        <v>0.33589222537979574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7"/>
      <c r="N119" s="16">
        <f t="shared" ref="N119:R123" si="81">H119*$O$3</f>
        <v>0</v>
      </c>
      <c r="O119" s="16">
        <f t="shared" si="81"/>
        <v>0</v>
      </c>
      <c r="P119" s="16">
        <f t="shared" si="81"/>
        <v>0</v>
      </c>
      <c r="Q119" s="16">
        <f t="shared" si="81"/>
        <v>0</v>
      </c>
      <c r="R119" s="16">
        <f t="shared" si="81"/>
        <v>0</v>
      </c>
      <c r="S119" s="17"/>
      <c r="T119" s="19">
        <f>H119*$U$3</f>
        <v>0</v>
      </c>
      <c r="U119" s="19">
        <f t="shared" ref="U119:X121" si="82">I119*$U$3</f>
        <v>0</v>
      </c>
      <c r="V119" s="19">
        <f t="shared" si="82"/>
        <v>0</v>
      </c>
      <c r="W119" s="19">
        <f t="shared" si="82"/>
        <v>0</v>
      </c>
      <c r="X119" s="19">
        <f t="shared" si="82"/>
        <v>0</v>
      </c>
      <c r="Z119" s="20"/>
      <c r="AA119" s="14"/>
    </row>
    <row r="120" spans="1:27">
      <c r="D120" s="3" t="s">
        <v>26</v>
      </c>
      <c r="E120" s="3" t="s">
        <v>27</v>
      </c>
      <c r="F120" s="4">
        <v>0.28029454064594073</v>
      </c>
      <c r="G120" s="4">
        <v>0.50722088725659498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7"/>
      <c r="N120" s="16">
        <f t="shared" si="81"/>
        <v>0</v>
      </c>
      <c r="O120" s="16">
        <f t="shared" si="81"/>
        <v>0</v>
      </c>
      <c r="P120" s="16">
        <f t="shared" si="81"/>
        <v>0</v>
      </c>
      <c r="Q120" s="16">
        <f t="shared" si="81"/>
        <v>0</v>
      </c>
      <c r="R120" s="16">
        <f t="shared" si="81"/>
        <v>0</v>
      </c>
      <c r="S120" s="17"/>
      <c r="T120" s="19">
        <f>H120*$U$3</f>
        <v>0</v>
      </c>
      <c r="U120" s="19">
        <f t="shared" si="82"/>
        <v>0</v>
      </c>
      <c r="V120" s="19">
        <f t="shared" si="82"/>
        <v>0</v>
      </c>
      <c r="W120" s="19">
        <f t="shared" si="82"/>
        <v>0</v>
      </c>
      <c r="X120" s="19">
        <f t="shared" si="82"/>
        <v>0</v>
      </c>
      <c r="Z120" s="21"/>
      <c r="AA120" s="14"/>
    </row>
    <row r="121" spans="1:27">
      <c r="D121" s="3" t="s">
        <v>30</v>
      </c>
      <c r="E121" s="3" t="s">
        <v>31</v>
      </c>
      <c r="F121" s="4">
        <v>0.2161251747294459</v>
      </c>
      <c r="G121" s="4">
        <v>0.40199774019034246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7"/>
      <c r="N121" s="16">
        <f t="shared" si="81"/>
        <v>0</v>
      </c>
      <c r="O121" s="16">
        <f t="shared" si="81"/>
        <v>0</v>
      </c>
      <c r="P121" s="16">
        <f t="shared" si="81"/>
        <v>0</v>
      </c>
      <c r="Q121" s="16">
        <f t="shared" si="81"/>
        <v>0</v>
      </c>
      <c r="R121" s="16">
        <f t="shared" si="81"/>
        <v>0</v>
      </c>
      <c r="S121" s="17"/>
      <c r="T121" s="19">
        <f>H121*$U$3</f>
        <v>0</v>
      </c>
      <c r="U121" s="19">
        <f t="shared" si="82"/>
        <v>0</v>
      </c>
      <c r="V121" s="19">
        <f t="shared" si="82"/>
        <v>0</v>
      </c>
      <c r="W121" s="19">
        <f t="shared" si="82"/>
        <v>0</v>
      </c>
      <c r="X121" s="19">
        <f t="shared" si="82"/>
        <v>0</v>
      </c>
      <c r="Z121" s="21"/>
      <c r="AA121" s="14"/>
    </row>
    <row r="122" spans="1:27">
      <c r="H122" s="16"/>
      <c r="I122" s="16"/>
      <c r="J122" s="16"/>
      <c r="K122" s="16"/>
      <c r="L122" s="16"/>
      <c r="M122" s="17"/>
      <c r="N122" s="16"/>
      <c r="O122" s="16"/>
      <c r="P122" s="16"/>
      <c r="Q122" s="16"/>
      <c r="R122" s="16"/>
      <c r="S122" s="17"/>
      <c r="T122" s="19"/>
      <c r="U122" s="19"/>
      <c r="V122" s="19"/>
      <c r="W122" s="19"/>
      <c r="X122" s="19"/>
      <c r="Z122" s="21"/>
      <c r="AA122" s="14"/>
    </row>
    <row r="123" spans="1:27">
      <c r="D123" s="3" t="s">
        <v>34</v>
      </c>
      <c r="E123" s="3" t="s">
        <v>35</v>
      </c>
      <c r="F123" s="4">
        <v>0.13633691565172182</v>
      </c>
      <c r="G123" s="4">
        <v>0.22449215476518727</v>
      </c>
      <c r="H123" s="16">
        <v>1</v>
      </c>
      <c r="I123" s="16">
        <v>1</v>
      </c>
      <c r="J123" s="16">
        <v>1</v>
      </c>
      <c r="K123" s="16">
        <v>1</v>
      </c>
      <c r="L123" s="16">
        <v>1</v>
      </c>
      <c r="M123" s="17"/>
      <c r="N123" s="18">
        <v>1</v>
      </c>
      <c r="O123" s="18">
        <v>1</v>
      </c>
      <c r="P123" s="18">
        <v>1</v>
      </c>
      <c r="Q123" s="18">
        <v>1</v>
      </c>
      <c r="R123" s="18">
        <v>1</v>
      </c>
      <c r="S123" s="17"/>
      <c r="T123" s="19">
        <f>H123*$U$3</f>
        <v>0.8</v>
      </c>
      <c r="U123" s="19">
        <f t="shared" ref="U123:X123" si="83">I123*$U$3</f>
        <v>0.8</v>
      </c>
      <c r="V123" s="19">
        <f t="shared" si="83"/>
        <v>0.8</v>
      </c>
      <c r="W123" s="19">
        <f t="shared" si="83"/>
        <v>0.8</v>
      </c>
      <c r="X123" s="19">
        <f t="shared" si="83"/>
        <v>0.8</v>
      </c>
      <c r="Z123" s="21" t="s">
        <v>64</v>
      </c>
      <c r="AA123" s="14" t="s">
        <v>65</v>
      </c>
    </row>
    <row r="124" spans="1:27">
      <c r="H124" s="16"/>
      <c r="I124" s="16"/>
      <c r="J124" s="16"/>
      <c r="K124" s="16"/>
      <c r="L124" s="16"/>
      <c r="M124" s="17"/>
      <c r="N124" s="16"/>
      <c r="O124" s="16"/>
      <c r="P124" s="16"/>
      <c r="Q124" s="16"/>
      <c r="R124" s="16"/>
      <c r="S124" s="17"/>
      <c r="T124" s="16"/>
      <c r="U124" s="16"/>
      <c r="V124" s="16"/>
      <c r="W124" s="16"/>
      <c r="X124" s="16"/>
      <c r="Z124" s="21" t="s">
        <v>66</v>
      </c>
      <c r="AA124" s="14"/>
    </row>
    <row r="125" spans="1:27">
      <c r="D125" s="3" t="s">
        <v>38</v>
      </c>
      <c r="E125" s="3" t="s">
        <v>39</v>
      </c>
      <c r="F125" s="4">
        <v>9.5000000000000001E-2</v>
      </c>
      <c r="G125" s="4">
        <v>8.2160973184760372E-2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17"/>
      <c r="N125" s="16">
        <f t="shared" ref="N125:R126" si="84">H125*$O$3</f>
        <v>0</v>
      </c>
      <c r="O125" s="16">
        <f t="shared" si="84"/>
        <v>0</v>
      </c>
      <c r="P125" s="16">
        <f t="shared" si="84"/>
        <v>0</v>
      </c>
      <c r="Q125" s="16">
        <f t="shared" si="84"/>
        <v>0</v>
      </c>
      <c r="R125" s="16">
        <f t="shared" si="84"/>
        <v>0</v>
      </c>
      <c r="S125" s="17"/>
      <c r="T125" s="19">
        <f>H125*$U$3</f>
        <v>0</v>
      </c>
      <c r="U125" s="19">
        <f t="shared" ref="U125:X126" si="85">I125*$U$3</f>
        <v>0</v>
      </c>
      <c r="V125" s="19">
        <f t="shared" si="85"/>
        <v>0</v>
      </c>
      <c r="W125" s="19">
        <f t="shared" si="85"/>
        <v>0</v>
      </c>
      <c r="X125" s="19">
        <f t="shared" si="85"/>
        <v>0</v>
      </c>
      <c r="Z125" s="23"/>
      <c r="AA125" s="14"/>
    </row>
    <row r="126" spans="1:27">
      <c r="D126" s="3" t="s">
        <v>42</v>
      </c>
      <c r="E126" s="3" t="s">
        <v>39</v>
      </c>
      <c r="F126" s="4">
        <v>6.6058329778123551E-2</v>
      </c>
      <c r="G126" s="4">
        <v>8.2160973184760372E-2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17"/>
      <c r="N126" s="16">
        <f t="shared" si="84"/>
        <v>0</v>
      </c>
      <c r="O126" s="16">
        <f t="shared" si="84"/>
        <v>0</v>
      </c>
      <c r="P126" s="16">
        <f t="shared" si="84"/>
        <v>0</v>
      </c>
      <c r="Q126" s="16">
        <f t="shared" si="84"/>
        <v>0</v>
      </c>
      <c r="R126" s="16">
        <f t="shared" si="84"/>
        <v>0</v>
      </c>
      <c r="S126" s="17"/>
      <c r="T126" s="19">
        <f>H126*$U$3</f>
        <v>0</v>
      </c>
      <c r="U126" s="19">
        <f t="shared" si="85"/>
        <v>0</v>
      </c>
      <c r="V126" s="19">
        <f t="shared" si="85"/>
        <v>0</v>
      </c>
      <c r="W126" s="19">
        <f t="shared" si="85"/>
        <v>0</v>
      </c>
      <c r="X126" s="19">
        <f t="shared" si="85"/>
        <v>0</v>
      </c>
      <c r="Z126" s="23"/>
      <c r="AA126" s="14"/>
    </row>
    <row r="127" spans="1:27">
      <c r="H127" s="16"/>
      <c r="I127" s="16"/>
      <c r="J127" s="16"/>
      <c r="K127" s="16"/>
      <c r="L127" s="16"/>
      <c r="M127" s="17"/>
      <c r="N127" s="16"/>
      <c r="O127" s="16"/>
      <c r="P127" s="16"/>
      <c r="Q127" s="16"/>
      <c r="R127" s="16"/>
      <c r="S127" s="17"/>
      <c r="T127" s="16"/>
      <c r="U127" s="16"/>
      <c r="V127" s="16"/>
      <c r="W127" s="16"/>
      <c r="X127" s="16"/>
      <c r="Z127" s="13"/>
      <c r="AA127" s="14"/>
    </row>
    <row r="128" spans="1:27">
      <c r="D128" s="3" t="s">
        <v>45</v>
      </c>
      <c r="E128" s="3" t="s">
        <v>46</v>
      </c>
      <c r="F128" s="4">
        <v>0.13206916528518331</v>
      </c>
      <c r="G128" s="4">
        <v>0.13125726439851035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7"/>
      <c r="N128" s="16">
        <f t="shared" ref="N128:R128" si="86">H128*$O$3</f>
        <v>0</v>
      </c>
      <c r="O128" s="16">
        <f t="shared" si="86"/>
        <v>0</v>
      </c>
      <c r="P128" s="16">
        <f t="shared" si="86"/>
        <v>0</v>
      </c>
      <c r="Q128" s="16">
        <f t="shared" si="86"/>
        <v>0</v>
      </c>
      <c r="R128" s="16">
        <f t="shared" si="86"/>
        <v>0</v>
      </c>
      <c r="S128" s="17"/>
      <c r="T128" s="19">
        <f>H128*$U$3</f>
        <v>0</v>
      </c>
      <c r="U128" s="19">
        <f t="shared" ref="U128:X128" si="87">I128*$U$3</f>
        <v>0</v>
      </c>
      <c r="V128" s="19">
        <f t="shared" si="87"/>
        <v>0</v>
      </c>
      <c r="W128" s="19">
        <f t="shared" si="87"/>
        <v>0</v>
      </c>
      <c r="X128" s="19">
        <f t="shared" si="87"/>
        <v>0</v>
      </c>
      <c r="Z128" s="13"/>
      <c r="AA128" s="14"/>
    </row>
    <row r="129" spans="1:27">
      <c r="H129" s="16"/>
      <c r="I129" s="16"/>
      <c r="J129" s="16"/>
      <c r="K129" s="16"/>
      <c r="L129" s="16"/>
      <c r="M129" s="17"/>
      <c r="N129" s="16"/>
      <c r="O129" s="16"/>
      <c r="P129" s="16"/>
      <c r="Q129" s="16"/>
      <c r="R129" s="16"/>
      <c r="S129" s="17"/>
      <c r="T129" s="19"/>
      <c r="U129" s="19"/>
      <c r="V129" s="19"/>
      <c r="W129" s="19"/>
      <c r="X129" s="19"/>
      <c r="Z129" s="13"/>
      <c r="AA129" s="14"/>
    </row>
    <row r="130" spans="1:27">
      <c r="D130" s="3" t="s">
        <v>49</v>
      </c>
      <c r="E130" s="3" t="s">
        <v>50</v>
      </c>
      <c r="F130" s="4">
        <v>6.6896207037338437E-2</v>
      </c>
      <c r="G130" s="4">
        <v>0.20866708884142074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7"/>
      <c r="N130" s="16">
        <f t="shared" ref="N130:R130" si="88">H130*$O$3</f>
        <v>0</v>
      </c>
      <c r="O130" s="16">
        <f t="shared" si="88"/>
        <v>0</v>
      </c>
      <c r="P130" s="16">
        <f t="shared" si="88"/>
        <v>0</v>
      </c>
      <c r="Q130" s="16">
        <f t="shared" si="88"/>
        <v>0</v>
      </c>
      <c r="R130" s="16">
        <f t="shared" si="88"/>
        <v>0</v>
      </c>
      <c r="S130" s="17"/>
      <c r="T130" s="19">
        <f>H130*$U$3</f>
        <v>0</v>
      </c>
      <c r="U130" s="19">
        <f t="shared" ref="U130:X130" si="89">I130*$U$3</f>
        <v>0</v>
      </c>
      <c r="V130" s="19">
        <f t="shared" si="89"/>
        <v>0</v>
      </c>
      <c r="W130" s="19">
        <f t="shared" si="89"/>
        <v>0</v>
      </c>
      <c r="X130" s="19">
        <f t="shared" si="89"/>
        <v>0</v>
      </c>
      <c r="Z130" s="13"/>
      <c r="AA130" s="14"/>
    </row>
    <row r="131" spans="1:27"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Z131" s="13"/>
      <c r="AA131" s="14"/>
    </row>
    <row r="132" spans="1:27">
      <c r="D132" s="3" t="s">
        <v>52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/>
      <c r="N132" s="16">
        <f t="shared" ref="N132:R132" si="90">H132*$O$3</f>
        <v>0</v>
      </c>
      <c r="O132" s="16">
        <f t="shared" si="90"/>
        <v>0</v>
      </c>
      <c r="P132" s="16">
        <f t="shared" si="90"/>
        <v>0</v>
      </c>
      <c r="Q132" s="16">
        <f t="shared" si="90"/>
        <v>0</v>
      </c>
      <c r="R132" s="16">
        <f t="shared" si="90"/>
        <v>0</v>
      </c>
      <c r="S132" s="26"/>
      <c r="T132" s="19">
        <f>H132*$U$3</f>
        <v>0</v>
      </c>
      <c r="U132" s="19">
        <f t="shared" ref="U132:X132" si="91">I132*$U$3</f>
        <v>0</v>
      </c>
      <c r="V132" s="19">
        <f t="shared" si="91"/>
        <v>0</v>
      </c>
      <c r="W132" s="19">
        <f t="shared" si="91"/>
        <v>0</v>
      </c>
      <c r="X132" s="19">
        <f t="shared" si="91"/>
        <v>0</v>
      </c>
      <c r="Z132" s="13"/>
      <c r="AA132" s="14"/>
    </row>
    <row r="133" spans="1:27"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27"/>
      <c r="U133" s="27"/>
      <c r="V133" s="27"/>
      <c r="W133" s="27"/>
      <c r="X133" s="27"/>
      <c r="Z133" s="13"/>
      <c r="AA133" s="14"/>
    </row>
    <row r="134" spans="1:27" ht="13" thickBot="1">
      <c r="D134" s="3" t="s">
        <v>53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7"/>
      <c r="N134" s="16">
        <f t="shared" ref="N134:R134" si="92">H134*$O$3</f>
        <v>0</v>
      </c>
      <c r="O134" s="16">
        <f t="shared" si="92"/>
        <v>0</v>
      </c>
      <c r="P134" s="16">
        <f t="shared" si="92"/>
        <v>0</v>
      </c>
      <c r="Q134" s="16">
        <f t="shared" si="92"/>
        <v>0</v>
      </c>
      <c r="R134" s="16">
        <f t="shared" si="92"/>
        <v>0</v>
      </c>
      <c r="S134" s="17"/>
      <c r="T134" s="19">
        <f>H134*$U$3</f>
        <v>0</v>
      </c>
      <c r="U134" s="19">
        <f t="shared" ref="U134:X134" si="93">I134*$U$3</f>
        <v>0</v>
      </c>
      <c r="V134" s="19">
        <f t="shared" si="93"/>
        <v>0</v>
      </c>
      <c r="W134" s="19">
        <f t="shared" si="93"/>
        <v>0</v>
      </c>
      <c r="X134" s="19">
        <f t="shared" si="93"/>
        <v>0</v>
      </c>
      <c r="Z134" s="24"/>
      <c r="AA134" s="25"/>
    </row>
    <row r="135" spans="1:27"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27">
      <c r="D136" s="3" t="s">
        <v>54</v>
      </c>
      <c r="H136" s="28">
        <f>SUM(H119:H126,H128,H130,H134,H132)</f>
        <v>1</v>
      </c>
      <c r="I136" s="28">
        <f t="shared" ref="I136:L136" si="94">SUM(I119:I126,I128,I130,I134,I132)</f>
        <v>1</v>
      </c>
      <c r="J136" s="28">
        <f t="shared" si="94"/>
        <v>1</v>
      </c>
      <c r="K136" s="28">
        <f t="shared" si="94"/>
        <v>1</v>
      </c>
      <c r="L136" s="28">
        <f t="shared" si="94"/>
        <v>1</v>
      </c>
      <c r="M136" s="28"/>
      <c r="N136" s="28">
        <f>SUM(N119:N126,N128,N130,N134,N132)</f>
        <v>1</v>
      </c>
      <c r="O136" s="28">
        <f t="shared" ref="O136:R136" si="95">SUM(O119:O126,O128,O130,O134,O132)</f>
        <v>1</v>
      </c>
      <c r="P136" s="28">
        <f t="shared" si="95"/>
        <v>1</v>
      </c>
      <c r="Q136" s="28">
        <f t="shared" si="95"/>
        <v>1</v>
      </c>
      <c r="R136" s="28">
        <f t="shared" si="95"/>
        <v>1</v>
      </c>
      <c r="S136" s="28"/>
      <c r="T136" s="29">
        <f>SUM(T119:T126,T128,T130,T134,T132)</f>
        <v>0.8</v>
      </c>
      <c r="U136" s="29">
        <f t="shared" ref="U136:X136" si="96">SUM(U119:U126,U128,U130,U134,U132)</f>
        <v>0.8</v>
      </c>
      <c r="V136" s="29">
        <f t="shared" si="96"/>
        <v>0.8</v>
      </c>
      <c r="W136" s="29">
        <f t="shared" si="96"/>
        <v>0.8</v>
      </c>
      <c r="X136" s="29">
        <f t="shared" si="96"/>
        <v>0.8</v>
      </c>
    </row>
    <row r="137" spans="1:27">
      <c r="D137" s="3" t="s">
        <v>55</v>
      </c>
      <c r="H137" s="4">
        <f>SUMPRODUCT(F119:F130,H119:H130)</f>
        <v>0.13633691565172182</v>
      </c>
      <c r="I137" s="4">
        <f>SUMPRODUCT($F$9:$F$20,I119:I130)</f>
        <v>0.13633691565172182</v>
      </c>
      <c r="J137" s="4">
        <f>SUMPRODUCT($F$9:$F$20,J119:J130)</f>
        <v>0.13633691565172182</v>
      </c>
      <c r="K137" s="4">
        <f>SUMPRODUCT($F$9:$F$20,K119:K130)</f>
        <v>0.13633691565172182</v>
      </c>
      <c r="L137" s="4">
        <f>SUMPRODUCT($F$9:$F$20,L119:L130)</f>
        <v>0.13633691565172182</v>
      </c>
      <c r="M137" s="28"/>
      <c r="N137" s="28"/>
      <c r="O137" s="28"/>
      <c r="P137" s="28"/>
      <c r="Q137" s="28"/>
      <c r="R137" s="28"/>
      <c r="S137" s="28"/>
      <c r="T137" s="29"/>
      <c r="U137" s="29"/>
      <c r="V137" s="29"/>
      <c r="W137" s="29"/>
      <c r="X137" s="29"/>
    </row>
    <row r="138" spans="1:27">
      <c r="D138" s="3" t="s">
        <v>12</v>
      </c>
    </row>
    <row r="139" spans="1:27" s="1" customFormat="1">
      <c r="F139" s="2"/>
      <c r="G139" s="2"/>
    </row>
    <row r="140" spans="1:27"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7">
      <c r="A141" s="3" t="s">
        <v>74</v>
      </c>
    </row>
    <row r="142" spans="1:27">
      <c r="A142" s="3" t="s">
        <v>72</v>
      </c>
    </row>
    <row r="144" spans="1:27">
      <c r="A144" s="3" t="s">
        <v>73</v>
      </c>
    </row>
  </sheetData>
  <conditionalFormatting sqref="H101:L101 H106:L106 H108:L108 H110:L110 H112:L112">
    <cfRule type="cellIs" dxfId="25" priority="26" operator="equal">
      <formula>0</formula>
    </cfRule>
  </conditionalFormatting>
  <conditionalFormatting sqref="H119:L121 H123:L123 H125:L125 H128:L128 H130:L130 H132:L132 H134:L134">
    <cfRule type="cellIs" dxfId="24" priority="25" operator="equal">
      <formula>0</formula>
    </cfRule>
  </conditionalFormatting>
  <conditionalFormatting sqref="H13:L13 H15:L15 H18:L18 H20:L20 H22:L22 H24:L24 H9:L9">
    <cfRule type="cellIs" dxfId="23" priority="24" operator="equal">
      <formula>0</formula>
    </cfRule>
  </conditionalFormatting>
  <conditionalFormatting sqref="H10:L11">
    <cfRule type="cellIs" dxfId="22" priority="23" operator="equal">
      <formula>0</formula>
    </cfRule>
  </conditionalFormatting>
  <conditionalFormatting sqref="H97:L97">
    <cfRule type="cellIs" dxfId="21" priority="22" operator="equal">
      <formula>0</formula>
    </cfRule>
  </conditionalFormatting>
  <conditionalFormatting sqref="H98:L99">
    <cfRule type="cellIs" dxfId="20" priority="21" operator="equal">
      <formula>0</formula>
    </cfRule>
  </conditionalFormatting>
  <conditionalFormatting sqref="H79:L79 H84:L84 H86:L86 H88:L88 H90:L90">
    <cfRule type="cellIs" dxfId="19" priority="20" operator="equal">
      <formula>0</formula>
    </cfRule>
  </conditionalFormatting>
  <conditionalFormatting sqref="H75:L75">
    <cfRule type="cellIs" dxfId="18" priority="19" operator="equal">
      <formula>0</formula>
    </cfRule>
  </conditionalFormatting>
  <conditionalFormatting sqref="H76:L76">
    <cfRule type="cellIs" dxfId="17" priority="18" operator="equal">
      <formula>0</formula>
    </cfRule>
  </conditionalFormatting>
  <conditionalFormatting sqref="H57:L57 H62:L62 H64:L64 H66:L66 H68:L68">
    <cfRule type="cellIs" dxfId="16" priority="17" operator="equal">
      <formula>0</formula>
    </cfRule>
  </conditionalFormatting>
  <conditionalFormatting sqref="H53:L53">
    <cfRule type="cellIs" dxfId="15" priority="16" operator="equal">
      <formula>0</formula>
    </cfRule>
  </conditionalFormatting>
  <conditionalFormatting sqref="H54:L55">
    <cfRule type="cellIs" dxfId="14" priority="15" operator="equal">
      <formula>0</formula>
    </cfRule>
  </conditionalFormatting>
  <conditionalFormatting sqref="H35:L35 H40:L40 H42:L42 H44:L44 H46:L46">
    <cfRule type="cellIs" dxfId="13" priority="14" operator="equal">
      <formula>0</formula>
    </cfRule>
  </conditionalFormatting>
  <conditionalFormatting sqref="H31:L31">
    <cfRule type="cellIs" dxfId="12" priority="13" operator="equal">
      <formula>0</formula>
    </cfRule>
  </conditionalFormatting>
  <conditionalFormatting sqref="H32:L33">
    <cfRule type="cellIs" dxfId="11" priority="12" operator="equal">
      <formula>0</formula>
    </cfRule>
  </conditionalFormatting>
  <conditionalFormatting sqref="H77:L77">
    <cfRule type="cellIs" dxfId="10" priority="11" operator="equal">
      <formula>0</formula>
    </cfRule>
  </conditionalFormatting>
  <conditionalFormatting sqref="H16:L16">
    <cfRule type="cellIs" dxfId="9" priority="10" operator="equal">
      <formula>0</formula>
    </cfRule>
  </conditionalFormatting>
  <conditionalFormatting sqref="H126:L126">
    <cfRule type="cellIs" dxfId="8" priority="9" operator="equal">
      <formula>0</formula>
    </cfRule>
  </conditionalFormatting>
  <conditionalFormatting sqref="H37:L37">
    <cfRule type="cellIs" dxfId="7" priority="8" operator="equal">
      <formula>0</formula>
    </cfRule>
  </conditionalFormatting>
  <conditionalFormatting sqref="H38:L38">
    <cfRule type="cellIs" dxfId="6" priority="7" operator="equal">
      <formula>0</formula>
    </cfRule>
  </conditionalFormatting>
  <conditionalFormatting sqref="H59:L59">
    <cfRule type="cellIs" dxfId="5" priority="6" operator="equal">
      <formula>0</formula>
    </cfRule>
  </conditionalFormatting>
  <conditionalFormatting sqref="H60:L60">
    <cfRule type="cellIs" dxfId="4" priority="5" operator="equal">
      <formula>0</formula>
    </cfRule>
  </conditionalFormatting>
  <conditionalFormatting sqref="H81:L81">
    <cfRule type="cellIs" dxfId="3" priority="4" operator="equal">
      <formula>0</formula>
    </cfRule>
  </conditionalFormatting>
  <conditionalFormatting sqref="H82:L82">
    <cfRule type="cellIs" dxfId="2" priority="3" operator="equal">
      <formula>0</formula>
    </cfRule>
  </conditionalFormatting>
  <conditionalFormatting sqref="H103:L103">
    <cfRule type="cellIs" dxfId="1" priority="2" operator="equal">
      <formula>0</formula>
    </cfRule>
  </conditionalFormatting>
  <conditionalFormatting sqref="H104:L10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PassiveAllocation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Naringrekar</dc:creator>
  <cp:lastModifiedBy>Sameer Naringrekar</cp:lastModifiedBy>
  <dcterms:created xsi:type="dcterms:W3CDTF">2016-04-26T06:55:25Z</dcterms:created>
  <dcterms:modified xsi:type="dcterms:W3CDTF">2016-04-26T06:59:42Z</dcterms:modified>
</cp:coreProperties>
</file>