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rabCad\Machine Intelligence Lab\Reference\RoboNation\2020\SCORING FOR 2020\"/>
    </mc:Choice>
  </mc:AlternateContent>
  <xr:revisionPtr revIDLastSave="0" documentId="13_ncr:1_{CF38BF5A-5AD8-4847-BCD4-6D39F63A6D6D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Average" sheetId="11" r:id="rId1"/>
  </sheets>
  <definedNames>
    <definedName name="_xlnm.Print_Titles" localSheetId="0">Average!$A:$J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0" i="11" l="1"/>
  <c r="O20" i="11" l="1"/>
  <c r="AB14" i="11"/>
  <c r="AK14" i="11"/>
  <c r="W20" i="11"/>
  <c r="AC18" i="11"/>
  <c r="AK10" i="11" l="1"/>
  <c r="AE20" i="11"/>
  <c r="Q20" i="11"/>
  <c r="Q10" i="11"/>
  <c r="AB20" i="11"/>
  <c r="AA20" i="11"/>
  <c r="P20" i="11"/>
  <c r="AM20" i="11"/>
  <c r="AB18" i="11"/>
  <c r="AA18" i="11"/>
  <c r="Z14" i="11"/>
  <c r="AC14" i="11"/>
  <c r="AC10" i="11"/>
  <c r="AA10" i="11"/>
  <c r="AB10" i="11"/>
  <c r="AD18" i="11"/>
  <c r="U20" i="11"/>
  <c r="X20" i="11"/>
  <c r="Y14" i="11"/>
  <c r="AA14" i="11"/>
  <c r="AD14" i="11"/>
  <c r="AD10" i="11"/>
  <c r="AJ18" i="11"/>
  <c r="AN20" i="11"/>
  <c r="AF20" i="11"/>
  <c r="U18" i="11"/>
  <c r="AF18" i="11"/>
  <c r="Z18" i="11"/>
  <c r="V18" i="11"/>
  <c r="X18" i="11"/>
  <c r="W18" i="11"/>
  <c r="Y18" i="11"/>
  <c r="Q14" i="11"/>
  <c r="S14" i="11"/>
  <c r="W10" i="11"/>
  <c r="AE10" i="11"/>
  <c r="W14" i="11"/>
  <c r="AJ10" i="11"/>
  <c r="X10" i="11"/>
  <c r="AH14" i="11"/>
  <c r="AE14" i="11"/>
  <c r="X14" i="11"/>
  <c r="AL10" i="11"/>
  <c r="AF14" i="11"/>
  <c r="U10" i="11"/>
  <c r="R14" i="11"/>
  <c r="U14" i="11"/>
  <c r="V14" i="11"/>
  <c r="AK18" i="11"/>
  <c r="AH18" i="11"/>
  <c r="AK20" i="11"/>
  <c r="N20" i="11"/>
  <c r="AD20" i="11"/>
  <c r="AE18" i="11"/>
  <c r="T20" i="11"/>
  <c r="V20" i="11"/>
  <c r="T18" i="11"/>
  <c r="AL18" i="11"/>
  <c r="AI18" i="11"/>
  <c r="AG18" i="11"/>
  <c r="AP14" i="11"/>
  <c r="AJ14" i="11"/>
  <c r="K14" i="11"/>
  <c r="N14" i="11"/>
  <c r="AL14" i="11"/>
  <c r="T14" i="11"/>
  <c r="L14" i="11"/>
  <c r="AG14" i="11"/>
  <c r="AI14" i="11"/>
  <c r="AN10" i="11"/>
  <c r="AJ20" i="11"/>
  <c r="AI10" i="11"/>
  <c r="AF10" i="11"/>
  <c r="L18" i="11"/>
  <c r="N18" i="11"/>
  <c r="AL20" i="11"/>
  <c r="M18" i="11"/>
  <c r="O18" i="11"/>
  <c r="P18" i="11"/>
  <c r="AM18" i="11"/>
  <c r="K18" i="11"/>
  <c r="AC20" i="11"/>
  <c r="AN18" i="11"/>
  <c r="AO18" i="11"/>
  <c r="AP18" i="11"/>
  <c r="M14" i="11"/>
  <c r="AO14" i="11"/>
  <c r="O14" i="11"/>
  <c r="AM14" i="11"/>
  <c r="P14" i="11"/>
  <c r="AN14" i="11"/>
  <c r="AM10" i="11"/>
  <c r="AI20" i="11"/>
  <c r="Q18" i="11"/>
  <c r="M20" i="11"/>
  <c r="R18" i="11"/>
  <c r="S18" i="11"/>
  <c r="AP10" i="11"/>
  <c r="Y10" i="11"/>
  <c r="Y20" i="11"/>
  <c r="AH10" i="11"/>
  <c r="AH20" i="11"/>
  <c r="AO20" i="11"/>
  <c r="AO10" i="11"/>
  <c r="AG20" i="11"/>
  <c r="AG10" i="11"/>
  <c r="Z10" i="11"/>
  <c r="Z20" i="11"/>
  <c r="N10" i="11"/>
  <c r="P10" i="11"/>
  <c r="O10" i="11"/>
  <c r="T10" i="11"/>
  <c r="M10" i="11"/>
  <c r="S20" i="11"/>
  <c r="S10" i="11"/>
  <c r="R20" i="11"/>
  <c r="R10" i="11"/>
  <c r="K10" i="11"/>
  <c r="K20" i="11"/>
  <c r="L20" i="11"/>
  <c r="L10" i="11"/>
  <c r="V10" i="11" l="1"/>
  <c r="AC22" i="11"/>
  <c r="AB22" i="11"/>
  <c r="AK22" i="11"/>
  <c r="AA22" i="11"/>
  <c r="AD22" i="11"/>
  <c r="Z22" i="11"/>
  <c r="Y22" i="11"/>
  <c r="U22" i="11"/>
  <c r="X22" i="11"/>
  <c r="W22" i="11"/>
  <c r="V22" i="11"/>
  <c r="AE22" i="11"/>
  <c r="AI22" i="11"/>
  <c r="AL22" i="11"/>
  <c r="AG22" i="11"/>
  <c r="AF22" i="11"/>
  <c r="AH22" i="11"/>
  <c r="AJ22" i="11"/>
  <c r="AM22" i="11"/>
  <c r="L22" i="11"/>
  <c r="AN22" i="11"/>
  <c r="AP22" i="11"/>
  <c r="AO22" i="11"/>
  <c r="Q22" i="11"/>
  <c r="T22" i="11"/>
  <c r="P22" i="11"/>
  <c r="R22" i="11"/>
  <c r="N22" i="11"/>
  <c r="S22" i="11"/>
  <c r="O22" i="11"/>
  <c r="M22" i="11"/>
  <c r="K22" i="11"/>
</calcChain>
</file>

<file path=xl/sharedStrings.xml><?xml version="1.0" encoding="utf-8"?>
<sst xmlns="http://schemas.openxmlformats.org/spreadsheetml/2006/main" count="106" uniqueCount="75">
  <si>
    <t>Score</t>
  </si>
  <si>
    <t>Point Allocation by Category</t>
  </si>
  <si>
    <t>Ain Shams University
(AINU)</t>
  </si>
  <si>
    <t>Amador Valley 
High School
(AVHS)</t>
  </si>
  <si>
    <t>Arizona State University
(ASU)</t>
  </si>
  <si>
    <t>Beaver Country Day School
(BCDS)</t>
  </si>
  <si>
    <t>California Institute of Technology
(CALTECH)</t>
  </si>
  <si>
    <t>École de Technologie Supérieure
(ETS)</t>
  </si>
  <si>
    <t>Federal University of Rio de Janeiro
(UFRJ)</t>
  </si>
  <si>
    <t>Georgia Institute of Technology
(GIT)</t>
  </si>
  <si>
    <t>Indian Institute of Technology Bombay
(IITB)</t>
  </si>
  <si>
    <t>Kennesaw 
State University
(KSU)</t>
  </si>
  <si>
    <t>Robotics Association 
at Embry-Riddle
(RAER)</t>
  </si>
  <si>
    <t>North Carolina 
State University
(NCSU)</t>
  </si>
  <si>
    <t>National University 
of Singapore
(NUS)</t>
  </si>
  <si>
    <t>San Diego City College
(SDCC)</t>
  </si>
  <si>
    <t>San Diego 
State University
(SDSU)</t>
  </si>
  <si>
    <t>Si Se Puede Foundation &amp; Arizona State University
(SSPF-ASU)</t>
  </si>
  <si>
    <t>Team Inspiration
(INSPIRE)</t>
  </si>
  <si>
    <t>Tecnológico de Monterrey
(VTEC)</t>
  </si>
  <si>
    <t>Texas A&amp;M University
(TAMU)</t>
  </si>
  <si>
    <t>The Ohio 
State University
(OSU)</t>
  </si>
  <si>
    <t>University of Alberta
(ARVP)</t>
  </si>
  <si>
    <t>University of California, San Diego
(UCSD)</t>
  </si>
  <si>
    <t>University of 
Colorado at Boulder
(UCBOULDER)</t>
  </si>
  <si>
    <t>Vortex NTNU
(NTNU)</t>
  </si>
  <si>
    <t>Wrocław University 
of Science 
and Technology
(WUST)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</si>
  <si>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</si>
  <si>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</si>
  <si>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</si>
  <si>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</si>
  <si>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</si>
  <si>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</si>
  <si>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</si>
  <si>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</si>
  <si>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</si>
  <si>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</si>
  <si>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</si>
  <si>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</si>
  <si>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</si>
  <si>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</si>
  <si>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</si>
  <si>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</si>
  <si>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</si>
  <si>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</si>
  <si>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</si>
  <si>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</si>
  <si>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</si>
  <si>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</si>
  <si>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</si>
  <si>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</si>
  <si>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</si>
  <si>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</si>
  <si>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</si>
  <si>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</si>
  <si>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</si>
  <si>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</si>
  <si>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</si>
  <si>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</si>
  <si>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California State Univeristy, Los Angeles
(CSULA)</t>
  </si>
  <si>
    <t>Carnegie Mellon University
(CMU)</t>
  </si>
  <si>
    <t>University of California at Riverside 
(UCR)</t>
  </si>
  <si>
    <t>Oregon Institute of Technology
(OIT)</t>
  </si>
  <si>
    <t>Gonzaga University
(GONZAGA)</t>
  </si>
  <si>
    <t>Duke University
(DUKE)</t>
  </si>
  <si>
    <t>University of Florida
(UF)</t>
  </si>
  <si>
    <t>Final Scoring</t>
  </si>
  <si>
    <t>Technical Design Report (130 points)</t>
  </si>
  <si>
    <t xml:space="preserve">TDR Standing </t>
  </si>
  <si>
    <t>Video Standing</t>
  </si>
  <si>
    <t>Video (150 points)</t>
  </si>
  <si>
    <t>Website (100 points)</t>
  </si>
  <si>
    <t xml:space="preserve">Website Standing </t>
  </si>
  <si>
    <t>Total Score (out of 380)</t>
  </si>
  <si>
    <t xml:space="preserve">Overall Standing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</si>
</sst>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95A4AE"/>
        <bgColor indexed="64"/>
      </patternFill>
    </fill>
    <fill>
      <patternFill patternType="solid">
        <fgColor rgb="FF21B67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19" xfId="0" applyFont="1" applyBorder="1" applyAlignment="1">
      <alignment horizontal="left" vertical="center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2">
    <dxf>
      <fill>
        <patternFill>
          <bgColor rgb="FFD6AF36"/>
        </patternFill>
      </fill>
    </dxf>
    <dxf>
      <fill>
        <patternFill>
          <bgColor rgb="FFA7A7AD"/>
        </patternFill>
      </fill>
    </dxf>
    <dxf>
      <fill>
        <patternFill>
          <bgColor rgb="FFA77044"/>
        </patternFill>
      </fill>
    </dxf>
    <dxf>
      <fill>
        <patternFill>
          <bgColor rgb="FFD6AF36"/>
        </patternFill>
      </fill>
    </dxf>
    <dxf>
      <fill>
        <patternFill>
          <bgColor rgb="FFA7A7AD"/>
        </patternFill>
      </fill>
    </dxf>
    <dxf>
      <fill>
        <patternFill>
          <bgColor rgb="FFA77044"/>
        </patternFill>
      </fill>
    </dxf>
    <dxf>
      <fill>
        <patternFill>
          <bgColor rgb="FFD6AF36"/>
        </patternFill>
      </fill>
    </dxf>
    <dxf>
      <fill>
        <patternFill>
          <bgColor rgb="FFA7A7AD"/>
        </patternFill>
      </fill>
    </dxf>
    <dxf>
      <fill>
        <patternFill>
          <bgColor rgb="FFA77044"/>
        </patternFill>
      </fill>
    </dxf>
    <dxf>
      <fill>
        <patternFill>
          <bgColor rgb="FFD6AF36"/>
        </patternFill>
      </fill>
    </dxf>
    <dxf>
      <fill>
        <patternFill>
          <bgColor rgb="FFA7A7AD"/>
        </patternFill>
      </fill>
    </dxf>
    <dxf>
      <fill>
        <patternFill>
          <bgColor rgb="FFA77044"/>
        </patternFill>
      </fill>
    </dxf>
  </dxfs>
  <tableStyles count="0" defaultTableStyle="TableStyleMedium2" defaultPivotStyle="PivotStyleLight16"/>
  <colors>
    <mruColors>
      <color rgb="FFA77044"/>
      <color rgb="FFA7A7AD"/>
      <color rgb="FFD6AF36"/>
      <color rgb="FF21B67D"/>
      <color rgb="FF95A4AE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61"/>
  <sheetViews>
    <sheetView tabSelected="1" zoomScale="80" zoomScaleNormal="8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Q28" sqref="Q28"/>
    </sheetView>
  </sheetViews>
  <sheetFormatPr defaultRowHeight="15.75"/>
  <cols>
    <col min="1" max="10" width="5.75" customWidth="1"/>
    <col min="11" max="42" width="14.75" customWidth="1"/>
  </cols>
  <sheetData>
    <row r="2" spans="1:42" ht="16.5" thickBot="1"/>
    <row r="3" spans="1:42" ht="15.6" customHeight="1" thickTop="1">
      <c r="A3" s="53" t="s">
        <v>66</v>
      </c>
      <c r="B3" s="54"/>
      <c r="C3" s="54"/>
      <c r="D3" s="54"/>
      <c r="E3" s="54"/>
      <c r="F3" s="54"/>
      <c r="G3" s="54"/>
      <c r="H3" s="54"/>
      <c r="I3" s="54"/>
      <c r="J3" s="55"/>
      <c r="K3" s="62" t="s">
        <v>2</v>
      </c>
      <c r="L3" s="47" t="s">
        <v>3</v>
      </c>
      <c r="M3" s="62" t="s">
        <v>4</v>
      </c>
      <c r="N3" s="47" t="s">
        <v>5</v>
      </c>
      <c r="O3" s="47" t="s">
        <v>6</v>
      </c>
      <c r="P3" s="62" t="s">
        <v>59</v>
      </c>
      <c r="Q3" s="47" t="s">
        <v>60</v>
      </c>
      <c r="R3" s="47" t="s">
        <v>64</v>
      </c>
      <c r="S3" s="47" t="s">
        <v>7</v>
      </c>
      <c r="T3" s="62" t="s">
        <v>8</v>
      </c>
      <c r="U3" s="47" t="s">
        <v>9</v>
      </c>
      <c r="V3" s="47" t="s">
        <v>63</v>
      </c>
      <c r="W3" s="62" t="s">
        <v>10</v>
      </c>
      <c r="X3" s="47" t="s">
        <v>11</v>
      </c>
      <c r="Y3" s="47" t="s">
        <v>14</v>
      </c>
      <c r="Z3" s="47" t="s">
        <v>13</v>
      </c>
      <c r="AA3" s="64" t="s">
        <v>62</v>
      </c>
      <c r="AB3" s="62" t="s">
        <v>12</v>
      </c>
      <c r="AC3" s="47" t="s">
        <v>15</v>
      </c>
      <c r="AD3" s="47" t="s">
        <v>16</v>
      </c>
      <c r="AE3" s="62" t="s">
        <v>17</v>
      </c>
      <c r="AF3" s="47" t="s">
        <v>18</v>
      </c>
      <c r="AG3" s="47" t="s">
        <v>19</v>
      </c>
      <c r="AH3" s="62" t="s">
        <v>20</v>
      </c>
      <c r="AI3" s="47" t="s">
        <v>21</v>
      </c>
      <c r="AJ3" s="47" t="s">
        <v>22</v>
      </c>
      <c r="AK3" s="64" t="s">
        <v>61</v>
      </c>
      <c r="AL3" s="47" t="s">
        <v>23</v>
      </c>
      <c r="AM3" s="62" t="s">
        <v>24</v>
      </c>
      <c r="AN3" s="47" t="s">
        <v>65</v>
      </c>
      <c r="AO3" s="47" t="s">
        <v>25</v>
      </c>
      <c r="AP3" s="49" t="s">
        <v>26</v>
      </c>
    </row>
    <row r="4" spans="1:42">
      <c r="A4" s="56"/>
      <c r="B4" s="57"/>
      <c r="C4" s="57"/>
      <c r="D4" s="57"/>
      <c r="E4" s="57"/>
      <c r="F4" s="57"/>
      <c r="G4" s="57"/>
      <c r="H4" s="57"/>
      <c r="I4" s="57"/>
      <c r="J4" s="58"/>
      <c r="K4" s="63"/>
      <c r="L4" s="48"/>
      <c r="M4" s="63"/>
      <c r="N4" s="48"/>
      <c r="O4" s="48"/>
      <c r="P4" s="63"/>
      <c r="Q4" s="48"/>
      <c r="R4" s="48"/>
      <c r="S4" s="48"/>
      <c r="T4" s="63"/>
      <c r="U4" s="48"/>
      <c r="V4" s="48"/>
      <c r="W4" s="63"/>
      <c r="X4" s="48"/>
      <c r="Y4" s="48"/>
      <c r="Z4" s="48"/>
      <c r="AA4" s="65"/>
      <c r="AB4" s="63"/>
      <c r="AC4" s="48"/>
      <c r="AD4" s="48"/>
      <c r="AE4" s="63"/>
      <c r="AF4" s="48"/>
      <c r="AG4" s="48"/>
      <c r="AH4" s="63"/>
      <c r="AI4" s="48"/>
      <c r="AJ4" s="48"/>
      <c r="AK4" s="65"/>
      <c r="AL4" s="48"/>
      <c r="AM4" s="63"/>
      <c r="AN4" s="48"/>
      <c r="AO4" s="48"/>
      <c r="AP4" s="50"/>
    </row>
    <row r="5" spans="1:42">
      <c r="A5" s="59"/>
      <c r="B5" s="60"/>
      <c r="C5" s="60"/>
      <c r="D5" s="60"/>
      <c r="E5" s="60"/>
      <c r="F5" s="60"/>
      <c r="G5" s="60"/>
      <c r="H5" s="60"/>
      <c r="I5" s="60"/>
      <c r="J5" s="61"/>
      <c r="K5" s="63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66"/>
      <c r="AB5" s="48"/>
      <c r="AC5" s="48"/>
      <c r="AD5" s="48"/>
      <c r="AE5" s="48"/>
      <c r="AF5" s="48"/>
      <c r="AG5" s="48"/>
      <c r="AH5" s="48"/>
      <c r="AI5" s="48"/>
      <c r="AJ5" s="48"/>
      <c r="AK5" s="66"/>
      <c r="AL5" s="48"/>
      <c r="AM5" s="48"/>
      <c r="AN5" s="48"/>
      <c r="AO5" s="48"/>
      <c r="AP5" s="50"/>
    </row>
    <row r="6" spans="1:42">
      <c r="A6" s="17"/>
      <c r="B6" s="18"/>
      <c r="C6" s="18"/>
      <c r="D6" s="19"/>
      <c r="E6" s="18"/>
      <c r="F6" s="18"/>
      <c r="G6" s="18"/>
      <c r="H6" s="20"/>
      <c r="I6" s="18"/>
      <c r="J6" s="18"/>
      <c r="K6" s="21" t="s">
        <v>27</v>
      </c>
      <c r="L6" s="21" t="s">
        <v>28</v>
      </c>
      <c r="M6" s="21" t="s">
        <v>29</v>
      </c>
      <c r="N6" s="21" t="s">
        <v>30</v>
      </c>
      <c r="O6" s="21" t="s">
        <v>31</v>
      </c>
      <c r="P6" s="21" t="s">
        <v>32</v>
      </c>
      <c r="Q6" s="21" t="s">
        <v>33</v>
      </c>
      <c r="R6" s="21" t="s">
        <v>34</v>
      </c>
      <c r="S6" s="21" t="s">
        <v>35</v>
      </c>
      <c r="T6" s="21" t="s">
        <v>36</v>
      </c>
      <c r="U6" s="21" t="s">
        <v>37</v>
      </c>
      <c r="V6" s="21" t="s">
        <v>38</v>
      </c>
      <c r="W6" s="21" t="s">
        <v>39</v>
      </c>
      <c r="X6" s="21" t="s">
        <v>40</v>
      </c>
      <c r="Y6" s="21" t="s">
        <v>41</v>
      </c>
      <c r="Z6" s="21" t="s">
        <v>42</v>
      </c>
      <c r="AA6" s="21" t="s">
        <v>43</v>
      </c>
      <c r="AB6" s="21" t="s">
        <v>44</v>
      </c>
      <c r="AC6" s="21" t="s">
        <v>45</v>
      </c>
      <c r="AD6" s="21" t="s">
        <v>46</v>
      </c>
      <c r="AE6" s="21" t="s">
        <v>47</v>
      </c>
      <c r="AF6" s="21" t="s">
        <v>48</v>
      </c>
      <c r="AG6" s="21" t="s">
        <v>49</v>
      </c>
      <c r="AH6" s="21" t="s">
        <v>50</v>
      </c>
      <c r="AI6" s="21" t="s">
        <v>51</v>
      </c>
      <c r="AJ6" s="21" t="s">
        <v>52</v>
      </c>
      <c r="AK6" s="21" t="s">
        <v>53</v>
      </c>
      <c r="AL6" s="21" t="s">
        <v>54</v>
      </c>
      <c r="AM6" s="21" t="s">
        <v>55</v>
      </c>
      <c r="AN6" s="21" t="s">
        <v>56</v>
      </c>
      <c r="AO6" s="21" t="s">
        <v>57</v>
      </c>
      <c r="AP6" s="22" t="s">
        <v>58</v>
      </c>
    </row>
    <row r="7" spans="1:42">
      <c r="A7" s="51" t="s">
        <v>1</v>
      </c>
      <c r="B7" s="52"/>
      <c r="C7" s="52"/>
      <c r="D7" s="52"/>
      <c r="E7" s="52"/>
      <c r="F7" s="52"/>
      <c r="G7" s="52"/>
      <c r="H7" s="52"/>
      <c r="I7" s="52"/>
      <c r="J7" s="52"/>
      <c r="K7" s="23" t="s">
        <v>0</v>
      </c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3" t="s">
        <v>0</v>
      </c>
      <c r="R7" s="23" t="s">
        <v>0</v>
      </c>
      <c r="S7" s="23" t="s">
        <v>0</v>
      </c>
      <c r="T7" s="23" t="s">
        <v>0</v>
      </c>
      <c r="U7" s="23" t="s">
        <v>0</v>
      </c>
      <c r="V7" s="23" t="s">
        <v>0</v>
      </c>
      <c r="W7" s="23" t="s">
        <v>0</v>
      </c>
      <c r="X7" s="23" t="s">
        <v>0</v>
      </c>
      <c r="Y7" s="23" t="s">
        <v>0</v>
      </c>
      <c r="Z7" s="23" t="s">
        <v>0</v>
      </c>
      <c r="AA7" s="23" t="s">
        <v>0</v>
      </c>
      <c r="AB7" s="23" t="s">
        <v>0</v>
      </c>
      <c r="AC7" s="23" t="s">
        <v>0</v>
      </c>
      <c r="AD7" s="23" t="s">
        <v>0</v>
      </c>
      <c r="AE7" s="23" t="s">
        <v>0</v>
      </c>
      <c r="AF7" s="23" t="s">
        <v>0</v>
      </c>
      <c r="AG7" s="23" t="s">
        <v>0</v>
      </c>
      <c r="AH7" s="23" t="s">
        <v>0</v>
      </c>
      <c r="AI7" s="23" t="s">
        <v>0</v>
      </c>
      <c r="AJ7" s="23" t="s">
        <v>0</v>
      </c>
      <c r="AK7" s="23" t="s">
        <v>0</v>
      </c>
      <c r="AL7" s="23" t="s">
        <v>0</v>
      </c>
      <c r="AM7" s="23" t="s">
        <v>0</v>
      </c>
      <c r="AN7" s="23" t="s">
        <v>0</v>
      </c>
      <c r="AO7" s="23" t="s">
        <v>0</v>
      </c>
      <c r="AP7" s="24" t="s">
        <v>0</v>
      </c>
    </row>
    <row r="8" spans="1:42" ht="19.899999999999999" customHeight="1">
      <c r="A8" s="45" t="s">
        <v>67</v>
      </c>
      <c r="B8" s="46"/>
      <c r="C8" s="46"/>
      <c r="D8" s="46"/>
      <c r="E8" s="46"/>
      <c r="F8" s="46"/>
      <c r="G8" s="46"/>
      <c r="H8" s="46"/>
      <c r="I8" s="46"/>
      <c r="J8" s="46"/>
      <c r="K8" s="25">
        <v>94.8</v>
      </c>
      <c r="L8" s="25">
        <v>64.8</v>
      </c>
      <c r="M8" s="25">
        <v>62.6</v>
      </c>
      <c r="N8" s="25">
        <v>69.400000000000006</v>
      </c>
      <c r="O8" s="25">
        <v>117.6</v>
      </c>
      <c r="P8" s="25">
        <v>91.4</v>
      </c>
      <c r="Q8" s="25">
        <v>109.6</v>
      </c>
      <c r="R8" s="25">
        <v>114.4</v>
      </c>
      <c r="S8" s="25">
        <v>95.4</v>
      </c>
      <c r="T8" s="25">
        <v>98.8</v>
      </c>
      <c r="U8" s="25">
        <v>100.4</v>
      </c>
      <c r="V8" s="25">
        <v>92.2</v>
      </c>
      <c r="W8" s="25">
        <v>104.4</v>
      </c>
      <c r="X8" s="25">
        <v>93</v>
      </c>
      <c r="Y8" s="25">
        <v>81</v>
      </c>
      <c r="Z8" s="25">
        <v>92</v>
      </c>
      <c r="AA8" s="25">
        <v>72</v>
      </c>
      <c r="AB8" s="25">
        <v>86.6</v>
      </c>
      <c r="AC8" s="25">
        <v>83.6</v>
      </c>
      <c r="AD8" s="25">
        <v>106.2</v>
      </c>
      <c r="AE8" s="25">
        <v>115.6</v>
      </c>
      <c r="AF8" s="25">
        <v>123.6</v>
      </c>
      <c r="AG8" s="25">
        <v>105.4</v>
      </c>
      <c r="AH8" s="25">
        <v>86</v>
      </c>
      <c r="AI8" s="25">
        <v>111</v>
      </c>
      <c r="AJ8" s="25">
        <v>107.2</v>
      </c>
      <c r="AK8" s="25">
        <v>91.333333333333329</v>
      </c>
      <c r="AL8" s="25">
        <v>100.2</v>
      </c>
      <c r="AM8" s="25">
        <v>88</v>
      </c>
      <c r="AN8" s="25">
        <v>95.2</v>
      </c>
      <c r="AO8" s="25">
        <v>57.4</v>
      </c>
      <c r="AP8" s="26">
        <v>82.8</v>
      </c>
    </row>
    <row r="9" spans="1:42" ht="10.15" customHeight="1" thickBot="1">
      <c r="A9" s="27"/>
      <c r="B9" s="28"/>
      <c r="C9" s="28"/>
      <c r="D9" s="28"/>
      <c r="E9" s="28"/>
      <c r="F9" s="28"/>
      <c r="G9" s="28"/>
      <c r="H9" s="28"/>
      <c r="I9" s="28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30"/>
    </row>
    <row r="10" spans="1:42" ht="25.15" customHeight="1" thickBot="1">
      <c r="A10" s="43" t="s">
        <v>68</v>
      </c>
      <c r="B10" s="44"/>
      <c r="C10" s="44"/>
      <c r="D10" s="44"/>
      <c r="E10" s="44"/>
      <c r="F10" s="44"/>
      <c r="G10" s="44"/>
      <c r="H10" s="44"/>
      <c r="I10" s="44"/>
      <c r="J10" s="44"/>
      <c r="K10" s="31">
        <f>IF(K8&gt;0, _xlfn.RANK.EQ(K8, $K$8:$AP$8, 0),"")</f>
        <v>16</v>
      </c>
      <c r="L10" s="31">
        <f>IF(L8&gt;0, _xlfn.RANK.EQ(L8, $K$8:$AP$8, 0),"")</f>
        <v>30</v>
      </c>
      <c r="M10" s="31">
        <f t="shared" ref="M10:AP10" si="0">IF(M8&gt;0, _xlfn.RANK.EQ(M8, $K$8:$AP$8, 0),"")</f>
        <v>31</v>
      </c>
      <c r="N10" s="31">
        <f t="shared" si="0"/>
        <v>29</v>
      </c>
      <c r="O10" s="31">
        <f t="shared" si="0"/>
        <v>2</v>
      </c>
      <c r="P10" s="31">
        <f t="shared" si="0"/>
        <v>20</v>
      </c>
      <c r="Q10" s="31">
        <f t="shared" si="0"/>
        <v>6</v>
      </c>
      <c r="R10" s="32">
        <f t="shared" si="0"/>
        <v>4</v>
      </c>
      <c r="S10" s="31">
        <f t="shared" si="0"/>
        <v>14</v>
      </c>
      <c r="T10" s="31">
        <f t="shared" si="0"/>
        <v>13</v>
      </c>
      <c r="U10" s="31">
        <f t="shared" si="0"/>
        <v>11</v>
      </c>
      <c r="V10" s="31">
        <f t="shared" si="0"/>
        <v>18</v>
      </c>
      <c r="W10" s="31">
        <f t="shared" si="0"/>
        <v>10</v>
      </c>
      <c r="X10" s="31">
        <f t="shared" si="0"/>
        <v>17</v>
      </c>
      <c r="Y10" s="31">
        <f t="shared" si="0"/>
        <v>27</v>
      </c>
      <c r="Z10" s="31">
        <f t="shared" si="0"/>
        <v>19</v>
      </c>
      <c r="AA10" s="31">
        <f t="shared" si="0"/>
        <v>28</v>
      </c>
      <c r="AB10" s="31">
        <f t="shared" si="0"/>
        <v>23</v>
      </c>
      <c r="AC10" s="31">
        <f t="shared" si="0"/>
        <v>25</v>
      </c>
      <c r="AD10" s="31">
        <f t="shared" si="0"/>
        <v>8</v>
      </c>
      <c r="AE10" s="31">
        <f t="shared" si="0"/>
        <v>3</v>
      </c>
      <c r="AF10" s="31">
        <f t="shared" si="0"/>
        <v>1</v>
      </c>
      <c r="AG10" s="31">
        <f t="shared" si="0"/>
        <v>9</v>
      </c>
      <c r="AH10" s="31">
        <f t="shared" si="0"/>
        <v>24</v>
      </c>
      <c r="AI10" s="33">
        <f t="shared" si="0"/>
        <v>5</v>
      </c>
      <c r="AJ10" s="31">
        <f t="shared" si="0"/>
        <v>7</v>
      </c>
      <c r="AK10" s="31">
        <f t="shared" si="0"/>
        <v>21</v>
      </c>
      <c r="AL10" s="31">
        <f t="shared" si="0"/>
        <v>12</v>
      </c>
      <c r="AM10" s="31">
        <f t="shared" si="0"/>
        <v>22</v>
      </c>
      <c r="AN10" s="31">
        <f t="shared" si="0"/>
        <v>15</v>
      </c>
      <c r="AO10" s="31">
        <f t="shared" si="0"/>
        <v>32</v>
      </c>
      <c r="AP10" s="34">
        <f t="shared" si="0"/>
        <v>26</v>
      </c>
    </row>
    <row r="11" spans="1:42" ht="10.15" customHeight="1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0"/>
    </row>
    <row r="12" spans="1:42" ht="19.899999999999999" customHeight="1">
      <c r="A12" s="45" t="s">
        <v>70</v>
      </c>
      <c r="B12" s="46"/>
      <c r="C12" s="46"/>
      <c r="D12" s="46"/>
      <c r="E12" s="46"/>
      <c r="F12" s="46"/>
      <c r="G12" s="46"/>
      <c r="H12" s="46"/>
      <c r="I12" s="46"/>
      <c r="J12" s="46"/>
      <c r="K12" s="25">
        <v>123.4</v>
      </c>
      <c r="L12" s="25">
        <v>121</v>
      </c>
      <c r="M12" s="25">
        <v>125</v>
      </c>
      <c r="N12" s="25">
        <v>117.2</v>
      </c>
      <c r="O12" s="25">
        <v>109</v>
      </c>
      <c r="P12" s="25">
        <v>133</v>
      </c>
      <c r="Q12" s="25">
        <v>133.6</v>
      </c>
      <c r="R12" s="25">
        <v>125</v>
      </c>
      <c r="S12" s="25">
        <v>84</v>
      </c>
      <c r="T12" s="25">
        <v>126</v>
      </c>
      <c r="U12" s="25">
        <v>122.8</v>
      </c>
      <c r="V12" s="25">
        <v>123.2</v>
      </c>
      <c r="W12" s="25">
        <v>140.80000000000001</v>
      </c>
      <c r="X12" s="25">
        <v>122.4</v>
      </c>
      <c r="Y12" s="25">
        <v>87</v>
      </c>
      <c r="Z12" s="25">
        <v>124.4</v>
      </c>
      <c r="AA12" s="25">
        <v>102</v>
      </c>
      <c r="AB12" s="25">
        <v>0</v>
      </c>
      <c r="AC12" s="25">
        <v>124</v>
      </c>
      <c r="AD12" s="25">
        <v>137.4</v>
      </c>
      <c r="AE12" s="25">
        <v>138</v>
      </c>
      <c r="AF12" s="25">
        <v>145.6</v>
      </c>
      <c r="AG12" s="25">
        <v>145.80000000000001</v>
      </c>
      <c r="AH12" s="25">
        <v>133.4</v>
      </c>
      <c r="AI12" s="25">
        <v>130</v>
      </c>
      <c r="AJ12" s="25">
        <v>132.80000000000001</v>
      </c>
      <c r="AK12" s="25">
        <v>0</v>
      </c>
      <c r="AL12" s="25">
        <v>115</v>
      </c>
      <c r="AM12" s="25">
        <v>134.4</v>
      </c>
      <c r="AN12" s="25">
        <v>115.8</v>
      </c>
      <c r="AO12" s="25">
        <v>118</v>
      </c>
      <c r="AP12" s="26">
        <v>67.8</v>
      </c>
    </row>
    <row r="13" spans="1:42" ht="10.15" customHeight="1" thickBot="1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30"/>
    </row>
    <row r="14" spans="1:42" ht="25.15" customHeight="1" thickBot="1">
      <c r="A14" s="43" t="s">
        <v>69</v>
      </c>
      <c r="B14" s="44"/>
      <c r="C14" s="44"/>
      <c r="D14" s="44"/>
      <c r="E14" s="44"/>
      <c r="F14" s="44"/>
      <c r="G14" s="44"/>
      <c r="H14" s="44"/>
      <c r="I14" s="44"/>
      <c r="J14" s="44"/>
      <c r="K14" s="31">
        <f>IF(K12&gt;0, _xlfn.RANK.EQ(K12, $K$12:$AP$12, 0),"")</f>
        <v>17</v>
      </c>
      <c r="L14" s="31">
        <f>IF(L12&gt;0, _xlfn.RANK.EQ(L12, $K$12:$AP$12, 0),"")</f>
        <v>21</v>
      </c>
      <c r="M14" s="31">
        <f t="shared" ref="M14:AP14" si="1">IF(M12&gt;0, _xlfn.RANK.EQ(M12, $K$12:$AP$12, 0),"")</f>
        <v>13</v>
      </c>
      <c r="N14" s="31">
        <f t="shared" si="1"/>
        <v>23</v>
      </c>
      <c r="O14" s="31">
        <f t="shared" si="1"/>
        <v>26</v>
      </c>
      <c r="P14" s="31">
        <f t="shared" si="1"/>
        <v>9</v>
      </c>
      <c r="Q14" s="31">
        <f t="shared" si="1"/>
        <v>7</v>
      </c>
      <c r="R14" s="31">
        <f t="shared" si="1"/>
        <v>13</v>
      </c>
      <c r="S14" s="31">
        <f t="shared" si="1"/>
        <v>29</v>
      </c>
      <c r="T14" s="31">
        <f t="shared" si="1"/>
        <v>12</v>
      </c>
      <c r="U14" s="31">
        <f t="shared" si="1"/>
        <v>19</v>
      </c>
      <c r="V14" s="31">
        <f t="shared" si="1"/>
        <v>18</v>
      </c>
      <c r="W14" s="31">
        <f t="shared" si="1"/>
        <v>3</v>
      </c>
      <c r="X14" s="31">
        <f t="shared" si="1"/>
        <v>20</v>
      </c>
      <c r="Y14" s="31">
        <f t="shared" si="1"/>
        <v>28</v>
      </c>
      <c r="Z14" s="31">
        <f t="shared" si="1"/>
        <v>15</v>
      </c>
      <c r="AA14" s="31">
        <f t="shared" si="1"/>
        <v>27</v>
      </c>
      <c r="AB14" s="31" t="str">
        <f t="shared" si="1"/>
        <v/>
      </c>
      <c r="AC14" s="31">
        <f t="shared" si="1"/>
        <v>16</v>
      </c>
      <c r="AD14" s="33">
        <f t="shared" si="1"/>
        <v>5</v>
      </c>
      <c r="AE14" s="32">
        <f t="shared" si="1"/>
        <v>4</v>
      </c>
      <c r="AF14" s="31">
        <f t="shared" si="1"/>
        <v>2</v>
      </c>
      <c r="AG14" s="31">
        <f t="shared" si="1"/>
        <v>1</v>
      </c>
      <c r="AH14" s="31">
        <f t="shared" si="1"/>
        <v>8</v>
      </c>
      <c r="AI14" s="31">
        <f t="shared" si="1"/>
        <v>11</v>
      </c>
      <c r="AJ14" s="31">
        <f t="shared" si="1"/>
        <v>10</v>
      </c>
      <c r="AK14" s="31" t="str">
        <f t="shared" si="1"/>
        <v/>
      </c>
      <c r="AL14" s="31">
        <f t="shared" si="1"/>
        <v>25</v>
      </c>
      <c r="AM14" s="31">
        <f t="shared" si="1"/>
        <v>6</v>
      </c>
      <c r="AN14" s="31">
        <f t="shared" si="1"/>
        <v>24</v>
      </c>
      <c r="AO14" s="31">
        <f t="shared" si="1"/>
        <v>22</v>
      </c>
      <c r="AP14" s="34">
        <f t="shared" si="1"/>
        <v>30</v>
      </c>
    </row>
    <row r="15" spans="1:42" ht="10.15" customHeight="1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2" ht="19.899999999999999" customHeight="1">
      <c r="A16" s="45" t="s">
        <v>71</v>
      </c>
      <c r="B16" s="46"/>
      <c r="C16" s="46"/>
      <c r="D16" s="46"/>
      <c r="E16" s="46"/>
      <c r="F16" s="46"/>
      <c r="G16" s="46"/>
      <c r="H16" s="46"/>
      <c r="I16" s="46"/>
      <c r="J16" s="46"/>
      <c r="K16" s="25">
        <v>64</v>
      </c>
      <c r="L16" s="25">
        <v>86</v>
      </c>
      <c r="M16" s="25">
        <v>42.8</v>
      </c>
      <c r="N16" s="25">
        <v>68</v>
      </c>
      <c r="O16" s="25">
        <v>58.2</v>
      </c>
      <c r="P16" s="25">
        <v>74</v>
      </c>
      <c r="Q16" s="25">
        <v>76.400000000000006</v>
      </c>
      <c r="R16" s="25">
        <v>68.400000000000006</v>
      </c>
      <c r="S16" s="25">
        <v>84</v>
      </c>
      <c r="T16" s="25">
        <v>80.599999999999994</v>
      </c>
      <c r="U16" s="25">
        <v>55</v>
      </c>
      <c r="V16" s="25">
        <v>78.8</v>
      </c>
      <c r="W16" s="25">
        <v>71.8</v>
      </c>
      <c r="X16" s="25">
        <v>39</v>
      </c>
      <c r="Y16" s="25">
        <v>83.2</v>
      </c>
      <c r="Z16" s="25">
        <v>0</v>
      </c>
      <c r="AA16" s="25">
        <v>57.4</v>
      </c>
      <c r="AB16" s="25">
        <v>0</v>
      </c>
      <c r="AC16" s="25">
        <v>0</v>
      </c>
      <c r="AD16" s="25">
        <v>76.2</v>
      </c>
      <c r="AE16" s="25">
        <v>86.4</v>
      </c>
      <c r="AF16" s="25">
        <v>91.4</v>
      </c>
      <c r="AG16" s="25">
        <v>84.6</v>
      </c>
      <c r="AH16" s="25">
        <v>70.2</v>
      </c>
      <c r="AI16" s="25">
        <v>60.5</v>
      </c>
      <c r="AJ16" s="25">
        <v>79.2</v>
      </c>
      <c r="AK16" s="25">
        <v>36.333333333333336</v>
      </c>
      <c r="AL16" s="25">
        <v>57</v>
      </c>
      <c r="AM16" s="25">
        <v>74.8</v>
      </c>
      <c r="AN16" s="25">
        <v>51.6</v>
      </c>
      <c r="AO16" s="25">
        <v>63.2</v>
      </c>
      <c r="AP16" s="26">
        <v>53.8</v>
      </c>
    </row>
    <row r="17" spans="1:42" ht="10.15" customHeight="1" thickBot="1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0"/>
    </row>
    <row r="18" spans="1:42" ht="25.15" customHeight="1" thickBot="1">
      <c r="A18" s="43" t="s">
        <v>72</v>
      </c>
      <c r="B18" s="44"/>
      <c r="C18" s="44"/>
      <c r="D18" s="44"/>
      <c r="E18" s="44"/>
      <c r="F18" s="44"/>
      <c r="G18" s="44"/>
      <c r="H18" s="44"/>
      <c r="I18" s="44"/>
      <c r="J18" s="44"/>
      <c r="K18" s="31">
        <f>IF(K16&gt;0, _xlfn.RANK.EQ(K16, $K$16:$AP$16, 0),"")</f>
        <v>18</v>
      </c>
      <c r="L18" s="31">
        <f>IF(L16&gt;0, _xlfn.RANK.EQ(L16, $K$16:$AP$16, 0),"")</f>
        <v>3</v>
      </c>
      <c r="M18" s="31">
        <f t="shared" ref="M18:AP18" si="2">IF(M16&gt;0, _xlfn.RANK.EQ(M16, $K$16:$AP$16, 0),"")</f>
        <v>27</v>
      </c>
      <c r="N18" s="31">
        <f t="shared" si="2"/>
        <v>17</v>
      </c>
      <c r="O18" s="31">
        <f t="shared" si="2"/>
        <v>21</v>
      </c>
      <c r="P18" s="31">
        <f t="shared" si="2"/>
        <v>13</v>
      </c>
      <c r="Q18" s="31">
        <f t="shared" si="2"/>
        <v>10</v>
      </c>
      <c r="R18" s="31">
        <f t="shared" si="2"/>
        <v>16</v>
      </c>
      <c r="S18" s="33">
        <f t="shared" si="2"/>
        <v>5</v>
      </c>
      <c r="T18" s="31">
        <f t="shared" si="2"/>
        <v>7</v>
      </c>
      <c r="U18" s="31">
        <f t="shared" si="2"/>
        <v>24</v>
      </c>
      <c r="V18" s="31">
        <f t="shared" si="2"/>
        <v>9</v>
      </c>
      <c r="W18" s="31">
        <f t="shared" si="2"/>
        <v>14</v>
      </c>
      <c r="X18" s="31">
        <f t="shared" si="2"/>
        <v>28</v>
      </c>
      <c r="Y18" s="31">
        <f t="shared" si="2"/>
        <v>6</v>
      </c>
      <c r="Z18" s="31" t="str">
        <f t="shared" si="2"/>
        <v/>
      </c>
      <c r="AA18" s="31">
        <f t="shared" si="2"/>
        <v>22</v>
      </c>
      <c r="AB18" s="31" t="str">
        <f t="shared" si="2"/>
        <v/>
      </c>
      <c r="AC18" s="31" t="str">
        <f t="shared" si="2"/>
        <v/>
      </c>
      <c r="AD18" s="31">
        <f t="shared" si="2"/>
        <v>11</v>
      </c>
      <c r="AE18" s="31">
        <f t="shared" si="2"/>
        <v>2</v>
      </c>
      <c r="AF18" s="31">
        <f t="shared" si="2"/>
        <v>1</v>
      </c>
      <c r="AG18" s="32">
        <f t="shared" si="2"/>
        <v>4</v>
      </c>
      <c r="AH18" s="31">
        <f t="shared" si="2"/>
        <v>15</v>
      </c>
      <c r="AI18" s="31">
        <f t="shared" si="2"/>
        <v>20</v>
      </c>
      <c r="AJ18" s="31">
        <f t="shared" si="2"/>
        <v>8</v>
      </c>
      <c r="AK18" s="31">
        <f t="shared" si="2"/>
        <v>29</v>
      </c>
      <c r="AL18" s="31">
        <f t="shared" si="2"/>
        <v>23</v>
      </c>
      <c r="AM18" s="31">
        <f t="shared" si="2"/>
        <v>12</v>
      </c>
      <c r="AN18" s="31">
        <f t="shared" si="2"/>
        <v>26</v>
      </c>
      <c r="AO18" s="31">
        <f t="shared" si="2"/>
        <v>19</v>
      </c>
      <c r="AP18" s="34">
        <f t="shared" si="2"/>
        <v>25</v>
      </c>
    </row>
    <row r="19" spans="1:42" ht="10.15" customHeight="1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0"/>
    </row>
    <row r="20" spans="1:42" ht="19.899999999999999" customHeight="1">
      <c r="A20" s="45" t="s">
        <v>73</v>
      </c>
      <c r="B20" s="46"/>
      <c r="C20" s="46"/>
      <c r="D20" s="46"/>
      <c r="E20" s="46"/>
      <c r="F20" s="46"/>
      <c r="G20" s="46"/>
      <c r="H20" s="46"/>
      <c r="I20" s="46"/>
      <c r="J20" s="46"/>
      <c r="K20" s="25">
        <f>K8+K12+K16</f>
        <v>282.2</v>
      </c>
      <c r="L20" s="25">
        <f>L8+L12+L16</f>
        <v>271.8</v>
      </c>
      <c r="M20" s="25">
        <f t="shared" ref="M20:AO20" si="3">M8+M12+M16</f>
        <v>230.39999999999998</v>
      </c>
      <c r="N20" s="25">
        <f t="shared" si="3"/>
        <v>254.60000000000002</v>
      </c>
      <c r="O20" s="25">
        <f t="shared" si="3"/>
        <v>284.8</v>
      </c>
      <c r="P20" s="25">
        <f t="shared" si="3"/>
        <v>298.39999999999998</v>
      </c>
      <c r="Q20" s="35">
        <f t="shared" si="3"/>
        <v>319.60000000000002</v>
      </c>
      <c r="R20" s="35">
        <f t="shared" si="3"/>
        <v>307.8</v>
      </c>
      <c r="S20" s="25">
        <f t="shared" si="3"/>
        <v>263.39999999999998</v>
      </c>
      <c r="T20" s="35">
        <f t="shared" si="3"/>
        <v>305.39999999999998</v>
      </c>
      <c r="U20" s="25">
        <f t="shared" si="3"/>
        <v>278.2</v>
      </c>
      <c r="V20" s="25">
        <f t="shared" si="3"/>
        <v>294.2</v>
      </c>
      <c r="W20" s="35">
        <f t="shared" si="3"/>
        <v>317</v>
      </c>
      <c r="X20" s="25">
        <f t="shared" si="3"/>
        <v>254.4</v>
      </c>
      <c r="Y20" s="25">
        <f t="shared" si="3"/>
        <v>251.2</v>
      </c>
      <c r="Z20" s="25">
        <f t="shared" si="3"/>
        <v>216.4</v>
      </c>
      <c r="AA20" s="25">
        <f t="shared" si="3"/>
        <v>231.4</v>
      </c>
      <c r="AB20" s="25">
        <f t="shared" si="3"/>
        <v>86.6</v>
      </c>
      <c r="AC20" s="25">
        <f t="shared" si="3"/>
        <v>207.6</v>
      </c>
      <c r="AD20" s="35">
        <f t="shared" si="3"/>
        <v>319.8</v>
      </c>
      <c r="AE20" s="35">
        <f t="shared" si="3"/>
        <v>340</v>
      </c>
      <c r="AF20" s="35">
        <f t="shared" si="3"/>
        <v>360.6</v>
      </c>
      <c r="AG20" s="35">
        <f t="shared" si="3"/>
        <v>335.8</v>
      </c>
      <c r="AH20" s="25">
        <f t="shared" si="3"/>
        <v>289.60000000000002</v>
      </c>
      <c r="AI20" s="35">
        <f t="shared" si="3"/>
        <v>301.5</v>
      </c>
      <c r="AJ20" s="35">
        <f t="shared" si="3"/>
        <v>319.2</v>
      </c>
      <c r="AK20" s="25">
        <f t="shared" si="3"/>
        <v>127.66666666666666</v>
      </c>
      <c r="AL20" s="25">
        <f t="shared" si="3"/>
        <v>272.2</v>
      </c>
      <c r="AM20" s="25">
        <f t="shared" si="3"/>
        <v>297.2</v>
      </c>
      <c r="AN20" s="25">
        <f t="shared" si="3"/>
        <v>262.60000000000002</v>
      </c>
      <c r="AO20" s="25">
        <f t="shared" si="3"/>
        <v>238.60000000000002</v>
      </c>
      <c r="AP20" s="26">
        <f>AP8+AP12+AP16</f>
        <v>204.39999999999998</v>
      </c>
    </row>
    <row r="21" spans="1:42" ht="10.15" customHeight="1" thickBot="1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0"/>
    </row>
    <row r="22" spans="1:42" ht="25.15" customHeight="1" thickBot="1">
      <c r="A22" s="41" t="s">
        <v>74</v>
      </c>
      <c r="B22" s="42"/>
      <c r="C22" s="42"/>
      <c r="D22" s="42"/>
      <c r="E22" s="42"/>
      <c r="F22" s="42"/>
      <c r="G22" s="42"/>
      <c r="H22" s="42"/>
      <c r="I22" s="42"/>
      <c r="J22" s="42"/>
      <c r="K22" s="36">
        <f>IF(K20&gt;0, _xlfn.RANK.EQ(K20, $K$20:$AP$20, 0),"")</f>
        <v>16</v>
      </c>
      <c r="L22" s="36">
        <f>IF(L20&gt;0, _xlfn.RANK.EQ(L20, $K$20:$AP$20, 0),"")</f>
        <v>19</v>
      </c>
      <c r="M22" s="36">
        <f t="shared" ref="M22:AP22" si="4">IF(M20&gt;0, _xlfn.RANK.EQ(M20, $K$20:$AP$20, 0),"")</f>
        <v>27</v>
      </c>
      <c r="N22" s="36">
        <f t="shared" si="4"/>
        <v>22</v>
      </c>
      <c r="O22" s="36">
        <f t="shared" si="4"/>
        <v>15</v>
      </c>
      <c r="P22" s="36">
        <f t="shared" si="4"/>
        <v>11</v>
      </c>
      <c r="Q22" s="37">
        <f t="shared" si="4"/>
        <v>5</v>
      </c>
      <c r="R22" s="36">
        <f t="shared" si="4"/>
        <v>8</v>
      </c>
      <c r="S22" s="36">
        <f t="shared" si="4"/>
        <v>20</v>
      </c>
      <c r="T22" s="36">
        <f t="shared" si="4"/>
        <v>9</v>
      </c>
      <c r="U22" s="36">
        <f t="shared" si="4"/>
        <v>17</v>
      </c>
      <c r="V22" s="36">
        <f t="shared" si="4"/>
        <v>13</v>
      </c>
      <c r="W22" s="36">
        <f t="shared" si="4"/>
        <v>7</v>
      </c>
      <c r="X22" s="36">
        <f t="shared" si="4"/>
        <v>23</v>
      </c>
      <c r="Y22" s="36">
        <f t="shared" si="4"/>
        <v>24</v>
      </c>
      <c r="Z22" s="36">
        <f t="shared" si="4"/>
        <v>28</v>
      </c>
      <c r="AA22" s="36">
        <f t="shared" si="4"/>
        <v>26</v>
      </c>
      <c r="AB22" s="36">
        <f t="shared" si="4"/>
        <v>32</v>
      </c>
      <c r="AC22" s="36">
        <f t="shared" si="4"/>
        <v>29</v>
      </c>
      <c r="AD22" s="38">
        <f t="shared" si="4"/>
        <v>4</v>
      </c>
      <c r="AE22" s="36">
        <f t="shared" si="4"/>
        <v>2</v>
      </c>
      <c r="AF22" s="36">
        <f t="shared" si="4"/>
        <v>1</v>
      </c>
      <c r="AG22" s="36">
        <f t="shared" si="4"/>
        <v>3</v>
      </c>
      <c r="AH22" s="36">
        <f t="shared" si="4"/>
        <v>14</v>
      </c>
      <c r="AI22" s="36">
        <f t="shared" si="4"/>
        <v>10</v>
      </c>
      <c r="AJ22" s="39">
        <f t="shared" si="4"/>
        <v>6</v>
      </c>
      <c r="AK22" s="36">
        <f t="shared" si="4"/>
        <v>31</v>
      </c>
      <c r="AL22" s="36">
        <f t="shared" si="4"/>
        <v>18</v>
      </c>
      <c r="AM22" s="36">
        <f t="shared" si="4"/>
        <v>12</v>
      </c>
      <c r="AN22" s="36">
        <f t="shared" si="4"/>
        <v>21</v>
      </c>
      <c r="AO22" s="36">
        <f t="shared" si="4"/>
        <v>25</v>
      </c>
      <c r="AP22" s="40">
        <f t="shared" si="4"/>
        <v>30</v>
      </c>
    </row>
    <row r="23" spans="1:42" ht="16.5" thickTop="1"/>
    <row r="25" spans="1:42">
      <c r="A25" s="12"/>
      <c r="B25" s="12"/>
      <c r="C25" s="1"/>
      <c r="D25" s="8"/>
      <c r="E25" s="8"/>
      <c r="F25" s="8"/>
      <c r="G25" s="8"/>
      <c r="H25" s="8"/>
      <c r="I25" s="1"/>
      <c r="J25" s="1"/>
      <c r="K25" s="12"/>
      <c r="L25" s="12"/>
      <c r="M25" s="12"/>
      <c r="N25" s="12"/>
      <c r="O25" s="2"/>
      <c r="P25" s="12"/>
      <c r="Q25" s="12"/>
      <c r="R25" s="12"/>
      <c r="S25" s="12"/>
      <c r="T25" s="2"/>
      <c r="U25" s="2"/>
      <c r="V25" s="2"/>
      <c r="W25" s="2"/>
    </row>
    <row r="26" spans="1:42">
      <c r="A26" s="12"/>
      <c r="B26" s="12"/>
      <c r="C26" s="1"/>
      <c r="D26" s="8"/>
      <c r="E26" s="8"/>
      <c r="F26" s="8"/>
      <c r="G26" s="8"/>
      <c r="H26" s="8"/>
      <c r="I26" s="3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42">
      <c r="A27" s="12"/>
      <c r="B27" s="12"/>
      <c r="C27" s="1"/>
      <c r="D27" s="8"/>
      <c r="E27" s="8"/>
      <c r="F27" s="8"/>
      <c r="G27" s="8"/>
      <c r="H27" s="8"/>
      <c r="I27" s="3"/>
      <c r="J27" s="4"/>
      <c r="K27" s="13"/>
      <c r="L27" s="13"/>
      <c r="M27" s="13"/>
      <c r="N27" s="5"/>
      <c r="O27" s="2"/>
      <c r="P27" s="13"/>
      <c r="Q27" s="13"/>
      <c r="R27" s="13"/>
      <c r="S27" s="5"/>
      <c r="T27" s="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42">
      <c r="A28" s="12"/>
      <c r="B28" s="12"/>
      <c r="C28" s="1"/>
      <c r="D28" s="8"/>
      <c r="E28" s="8"/>
      <c r="F28" s="8"/>
      <c r="G28" s="8"/>
      <c r="H28" s="8"/>
      <c r="I28" s="3"/>
      <c r="J28" s="4"/>
      <c r="K28" s="8"/>
      <c r="L28" s="8"/>
      <c r="M28" s="8"/>
      <c r="N28" s="7"/>
      <c r="O28" s="2"/>
      <c r="P28" s="2"/>
      <c r="Q28" s="15"/>
      <c r="R28" s="2"/>
      <c r="S28" s="6"/>
      <c r="T28" s="6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42">
      <c r="A29" s="12"/>
      <c r="B29" s="12"/>
      <c r="C29" s="1"/>
      <c r="D29" s="8"/>
      <c r="E29" s="8"/>
      <c r="F29" s="8"/>
      <c r="G29" s="8"/>
      <c r="H29" s="8"/>
      <c r="I29" s="3"/>
      <c r="J29" s="4"/>
      <c r="K29" s="8"/>
      <c r="L29" s="8"/>
      <c r="M29" s="8"/>
      <c r="N29" s="7"/>
      <c r="O29" s="2"/>
      <c r="P29" s="2"/>
      <c r="Q29" s="2"/>
      <c r="R29" s="2"/>
      <c r="S29" s="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4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2"/>
    </row>
    <row r="31" spans="1:4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"/>
    </row>
    <row r="32" spans="1:4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2"/>
    </row>
    <row r="33" spans="1: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2"/>
    </row>
    <row r="34" spans="1:3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2"/>
    </row>
    <row r="35" spans="1:3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2"/>
    </row>
    <row r="36" spans="1:3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2"/>
    </row>
    <row r="37" spans="1:33">
      <c r="A37" s="12"/>
      <c r="B37" s="12"/>
      <c r="C37" s="9"/>
      <c r="D37" s="2"/>
      <c r="E37" s="2"/>
      <c r="F37" s="2"/>
      <c r="G37" s="2"/>
      <c r="H37" s="2"/>
      <c r="I37" s="3"/>
      <c r="J37" s="4"/>
      <c r="K37" s="8"/>
      <c r="L37" s="8"/>
      <c r="M37" s="8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7"/>
      <c r="K38" s="8"/>
      <c r="L38" s="8"/>
      <c r="M38" s="8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12"/>
      <c r="B39" s="12"/>
      <c r="C39" s="1"/>
      <c r="D39" s="8"/>
      <c r="E39" s="8"/>
      <c r="F39" s="8"/>
      <c r="G39" s="8"/>
      <c r="H39" s="8"/>
      <c r="I39" s="1"/>
      <c r="J39" s="10"/>
      <c r="K39" s="8"/>
      <c r="L39" s="8"/>
      <c r="M39" s="8"/>
      <c r="N39" s="7"/>
      <c r="O39" s="2"/>
      <c r="P39" s="2"/>
      <c r="Q39" s="2"/>
      <c r="R39" s="2"/>
      <c r="S39" s="2"/>
      <c r="T39" s="2"/>
      <c r="U39" s="2"/>
      <c r="V39" s="2"/>
      <c r="W39" s="2"/>
    </row>
    <row r="40" spans="1:33">
      <c r="A40" s="12"/>
      <c r="B40" s="12"/>
      <c r="C40" s="9"/>
      <c r="D40" s="2"/>
      <c r="E40" s="2"/>
      <c r="F40" s="2"/>
      <c r="G40" s="2"/>
      <c r="H40" s="2"/>
      <c r="I40" s="11"/>
      <c r="J40" s="4"/>
      <c r="K40" s="8"/>
      <c r="L40" s="8"/>
      <c r="M40" s="8"/>
      <c r="N40" s="7"/>
      <c r="O40" s="2"/>
      <c r="P40" s="2"/>
      <c r="Q40" s="2"/>
      <c r="R40" s="2"/>
      <c r="S40" s="2"/>
      <c r="T40" s="2"/>
      <c r="U40" s="2"/>
      <c r="V40" s="2"/>
      <c r="W40" s="2"/>
    </row>
    <row r="41" spans="1:33">
      <c r="A41" s="12"/>
      <c r="B41" s="12"/>
      <c r="C41" s="9"/>
      <c r="D41" s="2"/>
      <c r="E41" s="2"/>
      <c r="F41" s="2"/>
      <c r="G41" s="2"/>
      <c r="H41" s="2"/>
      <c r="I41" s="11"/>
      <c r="J41" s="4"/>
      <c r="K41" s="8"/>
      <c r="L41" s="8"/>
      <c r="M41" s="8"/>
      <c r="N41" s="7"/>
      <c r="O41" s="2"/>
      <c r="P41" s="2"/>
      <c r="Q41" s="2"/>
      <c r="R41" s="2"/>
      <c r="S41" s="2"/>
      <c r="T41" s="2"/>
      <c r="U41" s="2"/>
      <c r="V41" s="2"/>
      <c r="W41" s="2"/>
    </row>
    <row r="42" spans="1:33">
      <c r="A42" s="12"/>
      <c r="B42" s="12"/>
      <c r="C42" s="9"/>
      <c r="D42" s="2"/>
      <c r="E42" s="2"/>
      <c r="F42" s="2"/>
      <c r="G42" s="2"/>
      <c r="H42" s="2"/>
      <c r="I42" s="11"/>
      <c r="J42" s="4"/>
      <c r="K42" s="8"/>
      <c r="L42" s="8"/>
      <c r="M42" s="8"/>
      <c r="N42" s="7"/>
      <c r="O42" s="2"/>
      <c r="P42" s="2"/>
      <c r="Q42" s="2"/>
      <c r="R42" s="2"/>
      <c r="S42" s="2"/>
      <c r="T42" s="2"/>
      <c r="U42" s="2"/>
      <c r="V42" s="2"/>
      <c r="W42" s="2"/>
    </row>
    <row r="43" spans="1:33">
      <c r="A43" s="12"/>
      <c r="B43" s="12"/>
      <c r="C43" s="9"/>
      <c r="D43" s="2"/>
      <c r="E43" s="2"/>
      <c r="F43" s="2"/>
      <c r="G43" s="2"/>
      <c r="H43" s="2"/>
      <c r="I43" s="11"/>
      <c r="J43" s="4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</row>
    <row r="44" spans="1:33">
      <c r="A44" s="12"/>
      <c r="B44" s="12"/>
      <c r="C44" s="9"/>
      <c r="D44" s="2"/>
      <c r="E44" s="2"/>
      <c r="F44" s="2"/>
      <c r="G44" s="2"/>
      <c r="H44" s="2"/>
      <c r="I44" s="11"/>
      <c r="J44" s="4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</row>
    <row r="45" spans="1:33">
      <c r="A45" s="2"/>
      <c r="B45" s="2"/>
      <c r="C45" s="2"/>
      <c r="D45" s="2"/>
      <c r="E45" s="2"/>
      <c r="F45" s="2"/>
      <c r="G45" s="2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33">
      <c r="A46" s="12"/>
      <c r="B46" s="12"/>
      <c r="C46" s="1"/>
      <c r="D46" s="8"/>
      <c r="E46" s="8"/>
      <c r="F46" s="8"/>
      <c r="G46" s="8"/>
      <c r="H46" s="8"/>
      <c r="I46" s="1"/>
      <c r="J46" s="1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33">
      <c r="A47" s="12"/>
      <c r="B47" s="12"/>
      <c r="C47" s="9"/>
      <c r="D47" s="2"/>
      <c r="E47" s="2"/>
      <c r="F47" s="2"/>
      <c r="G47" s="2"/>
      <c r="H47" s="2"/>
      <c r="I47" s="11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33">
      <c r="A48" s="12"/>
      <c r="B48" s="12"/>
      <c r="C48" s="9"/>
      <c r="D48" s="2"/>
      <c r="E48" s="2"/>
      <c r="F48" s="2"/>
      <c r="G48" s="2"/>
      <c r="H48" s="2"/>
      <c r="I48" s="11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12"/>
      <c r="B49" s="12"/>
      <c r="C49" s="9"/>
      <c r="D49" s="2"/>
      <c r="E49" s="2"/>
      <c r="F49" s="2"/>
      <c r="G49" s="2"/>
      <c r="H49" s="2"/>
      <c r="I49" s="11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12"/>
      <c r="B50" s="12"/>
      <c r="C50" s="9"/>
      <c r="D50" s="2"/>
      <c r="E50" s="2"/>
      <c r="F50" s="2"/>
      <c r="G50" s="2"/>
      <c r="H50" s="2"/>
      <c r="I50" s="11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2"/>
      <c r="B51" s="12"/>
      <c r="C51" s="9"/>
      <c r="D51" s="2"/>
      <c r="E51" s="2"/>
      <c r="F51" s="2"/>
      <c r="G51" s="2"/>
      <c r="H51" s="2"/>
      <c r="I51" s="11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2"/>
      <c r="B52" s="12"/>
      <c r="C52" s="9"/>
      <c r="D52" s="2"/>
      <c r="E52" s="2"/>
      <c r="F52" s="2"/>
      <c r="G52" s="2"/>
      <c r="H52" s="2"/>
      <c r="I52" s="11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12"/>
      <c r="B54" s="12"/>
      <c r="C54" s="2"/>
      <c r="D54" s="8"/>
      <c r="E54" s="8"/>
      <c r="F54" s="8"/>
      <c r="G54" s="8"/>
      <c r="H54" s="8"/>
      <c r="I54" s="2"/>
      <c r="J54" s="1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12"/>
      <c r="B55" s="12"/>
      <c r="C55" s="2"/>
      <c r="D55" s="2"/>
      <c r="E55" s="2"/>
      <c r="F55" s="2"/>
      <c r="G55" s="2"/>
      <c r="H55" s="2"/>
      <c r="I55" s="2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12"/>
      <c r="B56" s="12"/>
      <c r="C56" s="2"/>
      <c r="D56" s="2"/>
      <c r="E56" s="2"/>
      <c r="F56" s="2"/>
      <c r="G56" s="2"/>
      <c r="H56" s="2"/>
      <c r="I56" s="2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2"/>
      <c r="B57" s="12"/>
      <c r="C57" s="2"/>
      <c r="D57" s="2"/>
      <c r="E57" s="2"/>
      <c r="F57" s="2"/>
      <c r="G57" s="2"/>
      <c r="H57" s="2"/>
      <c r="I57" s="2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</sheetData>
  <mergeCells count="42">
    <mergeCell ref="S3:S5"/>
    <mergeCell ref="T3:T5"/>
    <mergeCell ref="U3:U5"/>
    <mergeCell ref="A8:J8"/>
    <mergeCell ref="AH3:AH5"/>
    <mergeCell ref="K3:K5"/>
    <mergeCell ref="L3:L5"/>
    <mergeCell ref="M3:M5"/>
    <mergeCell ref="N3:N5"/>
    <mergeCell ref="O3:O5"/>
    <mergeCell ref="AI3:AI5"/>
    <mergeCell ref="AJ3:AJ5"/>
    <mergeCell ref="AK3:AK5"/>
    <mergeCell ref="AB3:AB5"/>
    <mergeCell ref="AC3:AC5"/>
    <mergeCell ref="AD3:AD5"/>
    <mergeCell ref="AE3:AE5"/>
    <mergeCell ref="AF3:AF5"/>
    <mergeCell ref="AG3:AG5"/>
    <mergeCell ref="AN3:AN5"/>
    <mergeCell ref="AO3:AO5"/>
    <mergeCell ref="AP3:AP5"/>
    <mergeCell ref="A7:J7"/>
    <mergeCell ref="A3:J5"/>
    <mergeCell ref="AL3:AL5"/>
    <mergeCell ref="AM3:AM5"/>
    <mergeCell ref="V3:V5"/>
    <mergeCell ref="W3:W5"/>
    <mergeCell ref="X3:X5"/>
    <mergeCell ref="Y3:Y5"/>
    <mergeCell ref="Z3:Z5"/>
    <mergeCell ref="AA3:AA5"/>
    <mergeCell ref="P3:P5"/>
    <mergeCell ref="Q3:Q5"/>
    <mergeCell ref="R3:R5"/>
    <mergeCell ref="A22:J22"/>
    <mergeCell ref="A10:J10"/>
    <mergeCell ref="A12:J12"/>
    <mergeCell ref="A14:J14"/>
    <mergeCell ref="A16:J16"/>
    <mergeCell ref="A18:J18"/>
    <mergeCell ref="A20:J20"/>
  </mergeCells>
  <conditionalFormatting sqref="K10:AP10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K14:AP14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K18:AP18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K22:AP22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45f10bb7-0041-464d-95e9-11ebb6f81ff4" xsi:nil="true"/>
    <MigrationWizIdPermissions xmlns="45f10bb7-0041-464d-95e9-11ebb6f81ff4" xsi:nil="true"/>
    <MigrationWizIdDocumentLibraryPermissions xmlns="45f10bb7-0041-464d-95e9-11ebb6f81ff4" xsi:nil="true"/>
    <MigrationWizIdPermissionLevels xmlns="45f10bb7-0041-464d-95e9-11ebb6f81ff4" xsi:nil="true"/>
    <MigrationWizId xmlns="45f10bb7-0041-464d-95e9-11ebb6f81f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DA488BD9972A49B8158214EEA422C8" ma:contentTypeVersion="17" ma:contentTypeDescription="Create a new document." ma:contentTypeScope="" ma:versionID="0d1069f5fe69de92755ee76985208433">
  <xsd:schema xmlns:xsd="http://www.w3.org/2001/XMLSchema" xmlns:xs="http://www.w3.org/2001/XMLSchema" xmlns:p="http://schemas.microsoft.com/office/2006/metadata/properties" xmlns:ns2="45f10bb7-0041-464d-95e9-11ebb6f81ff4" xmlns:ns3="3f633945-f43d-436e-b7c7-e7e6739f91ae" targetNamespace="http://schemas.microsoft.com/office/2006/metadata/properties" ma:root="true" ma:fieldsID="cf24558aa22dc9578ea19ca012f8b8b8" ns2:_="" ns3:_="">
    <xsd:import namespace="45f10bb7-0041-464d-95e9-11ebb6f81ff4"/>
    <xsd:import namespace="3f633945-f43d-436e-b7c7-e7e6739f91ae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10bb7-0041-464d-95e9-11ebb6f81ff4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33945-f43d-436e-b7c7-e7e6739f91ae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9B1607-2A4C-4B07-939D-0F680DFAC92C}">
  <ds:schemaRefs>
    <ds:schemaRef ds:uri="http://schemas.microsoft.com/office/2006/metadata/properties"/>
    <ds:schemaRef ds:uri="45f10bb7-0041-464d-95e9-11ebb6f81ff4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f633945-f43d-436e-b7c7-e7e6739f91a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8A65EB-2644-42CA-BA0B-31BF9E2B58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69B0B-E56B-4F58-8524-F1BC9C0FD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10bb7-0041-464d-95e9-11ebb6f81ff4"/>
    <ds:schemaRef ds:uri="3f633945-f43d-436e-b7c7-e7e6739f9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Average</vt:lpstr>
      <vt:lpstr>Average!Print_Titles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Damir Fayzulaev</cp:lastModifiedBy>
  <cp:lastPrinted>2020-09-01T18:15:33Z</cp:lastPrinted>
  <dcterms:created xsi:type="dcterms:W3CDTF">2019-10-25T02:19:40Z</dcterms:created>
  <dcterms:modified xsi:type="dcterms:W3CDTF">2021-04-13T18:20:46Z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0x01010043DA488BD9972A49B8158214EEA422C8</vt:lpwstr>
  </property>
</Properties>
</file>