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08"/>
  <workbookPr/>
  <mc:AlternateContent xmlns:mc="http://schemas.openxmlformats.org/markup-compatibility/2006">
    <mc:Choice Requires="x15">
      <x15ac:absPath xmlns:x15ac="http://schemas.microsoft.com/office/spreadsheetml/2010/11/ac" url="C:\Users\nscho\OneDrive\Documents\Work\Public Tools\"/>
    </mc:Choice>
  </mc:AlternateContent>
  <xr:revisionPtr revIDLastSave="217" documentId="11_F25DC773A252ABDACC10484F19DD74A25ADE58E8" xr6:coauthVersionLast="45" xr6:coauthVersionMax="45" xr10:uidLastSave="{F46C0823-5CD9-4DC4-8C63-21A54DC07CE2}"/>
  <bookViews>
    <workbookView xWindow="15495" yWindow="2610" windowWidth="22905" windowHeight="11910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I9" i="1" l="1"/>
  <c r="B9" i="1"/>
  <c r="F12" i="1"/>
  <c r="A13" i="1"/>
  <c r="A14" i="1" s="1"/>
  <c r="D12" i="1"/>
  <c r="C1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G12" i="1" l="1"/>
  <c r="E12" i="1"/>
  <c r="H12" i="1"/>
  <c r="K12" i="1" s="1"/>
  <c r="C13" i="1"/>
  <c r="D13" i="1"/>
  <c r="D14" i="1" s="1"/>
  <c r="D15" i="1" s="1"/>
  <c r="D16" i="1" s="1"/>
  <c r="A15" i="1"/>
  <c r="F15" i="1" s="1"/>
  <c r="F14" i="1"/>
  <c r="J12" i="1"/>
  <c r="F13" i="1"/>
  <c r="D17" i="1"/>
  <c r="A16" i="1"/>
  <c r="G13" i="1" l="1"/>
  <c r="E13" i="1"/>
  <c r="F16" i="1"/>
  <c r="A17" i="1"/>
  <c r="D18" i="1"/>
  <c r="H13" i="1" l="1"/>
  <c r="K13" i="1" s="1"/>
  <c r="D19" i="1"/>
  <c r="A18" i="1"/>
  <c r="F17" i="1"/>
  <c r="C14" i="1" l="1"/>
  <c r="J13" i="1"/>
  <c r="A19" i="1"/>
  <c r="F18" i="1"/>
  <c r="D20" i="1"/>
  <c r="G14" i="1" l="1"/>
  <c r="H14" i="1" s="1"/>
  <c r="K14" i="1" s="1"/>
  <c r="E14" i="1"/>
  <c r="D21" i="1"/>
  <c r="A20" i="1"/>
  <c r="F19" i="1"/>
  <c r="C15" i="1" l="1"/>
  <c r="J14" i="1"/>
  <c r="F20" i="1"/>
  <c r="A21" i="1"/>
  <c r="D22" i="1"/>
  <c r="G15" i="1" l="1"/>
  <c r="H15" i="1" s="1"/>
  <c r="K15" i="1" s="1"/>
  <c r="E15" i="1"/>
  <c r="D23" i="1"/>
  <c r="F21" i="1"/>
  <c r="A22" i="1"/>
  <c r="C16" i="1" l="1"/>
  <c r="J15" i="1"/>
  <c r="A23" i="1"/>
  <c r="F22" i="1"/>
  <c r="D24" i="1"/>
  <c r="G16" i="1" l="1"/>
  <c r="E16" i="1"/>
  <c r="D25" i="1"/>
  <c r="A24" i="1"/>
  <c r="F23" i="1"/>
  <c r="H16" i="1" l="1"/>
  <c r="K16" i="1" s="1"/>
  <c r="A25" i="1"/>
  <c r="F24" i="1"/>
  <c r="D26" i="1"/>
  <c r="J16" i="1" l="1"/>
  <c r="C17" i="1"/>
  <c r="D27" i="1"/>
  <c r="A26" i="1"/>
  <c r="F25" i="1"/>
  <c r="G17" i="1" l="1"/>
  <c r="E17" i="1"/>
  <c r="F26" i="1"/>
  <c r="A27" i="1"/>
  <c r="D28" i="1"/>
  <c r="H17" i="1" l="1"/>
  <c r="K17" i="1" s="1"/>
  <c r="D29" i="1"/>
  <c r="F27" i="1"/>
  <c r="A28" i="1"/>
  <c r="J17" i="1" l="1"/>
  <c r="C18" i="1"/>
  <c r="A29" i="1"/>
  <c r="F28" i="1"/>
  <c r="D30" i="1"/>
  <c r="G18" i="1" l="1"/>
  <c r="E18" i="1"/>
  <c r="D31" i="1"/>
  <c r="A30" i="1"/>
  <c r="F29" i="1"/>
  <c r="H18" i="1" l="1"/>
  <c r="K18" i="1" s="1"/>
  <c r="A31" i="1"/>
  <c r="F30" i="1"/>
  <c r="D32" i="1"/>
  <c r="J18" i="1" l="1"/>
  <c r="C19" i="1"/>
  <c r="D33" i="1"/>
  <c r="A32" i="1"/>
  <c r="F31" i="1"/>
  <c r="G19" i="1" l="1"/>
  <c r="E19" i="1"/>
  <c r="D34" i="1"/>
  <c r="F32" i="1"/>
  <c r="A33" i="1"/>
  <c r="H19" i="1" l="1"/>
  <c r="K19" i="1" s="1"/>
  <c r="F33" i="1"/>
  <c r="A34" i="1"/>
  <c r="D35" i="1"/>
  <c r="J19" i="1" l="1"/>
  <c r="C20" i="1"/>
  <c r="A35" i="1"/>
  <c r="F34" i="1"/>
  <c r="D36" i="1"/>
  <c r="G20" i="1" l="1"/>
  <c r="E20" i="1"/>
  <c r="D37" i="1"/>
  <c r="A36" i="1"/>
  <c r="F35" i="1"/>
  <c r="H20" i="1" l="1"/>
  <c r="K20" i="1" s="1"/>
  <c r="A37" i="1"/>
  <c r="F36" i="1"/>
  <c r="D38" i="1"/>
  <c r="J20" i="1" l="1"/>
  <c r="C21" i="1"/>
  <c r="D39" i="1"/>
  <c r="A38" i="1"/>
  <c r="F37" i="1"/>
  <c r="G21" i="1" l="1"/>
  <c r="E21" i="1"/>
  <c r="F38" i="1"/>
  <c r="A39" i="1"/>
  <c r="D40" i="1"/>
  <c r="H21" i="1" l="1"/>
  <c r="K21" i="1" s="1"/>
  <c r="F39" i="1"/>
  <c r="A40" i="1"/>
  <c r="D41" i="1"/>
  <c r="J21" i="1" l="1"/>
  <c r="C22" i="1"/>
  <c r="D42" i="1"/>
  <c r="A41" i="1"/>
  <c r="F40" i="1"/>
  <c r="G22" i="1" l="1"/>
  <c r="E22" i="1"/>
  <c r="A42" i="1"/>
  <c r="F41" i="1"/>
  <c r="D43" i="1"/>
  <c r="H22" i="1" l="1"/>
  <c r="K22" i="1" s="1"/>
  <c r="D44" i="1"/>
  <c r="A43" i="1"/>
  <c r="F42" i="1"/>
  <c r="J22" i="1" l="1"/>
  <c r="C23" i="1"/>
  <c r="A44" i="1"/>
  <c r="F43" i="1"/>
  <c r="D45" i="1"/>
  <c r="G23" i="1" l="1"/>
  <c r="E23" i="1"/>
  <c r="D46" i="1"/>
  <c r="F44" i="1"/>
  <c r="A45" i="1"/>
  <c r="H23" i="1" l="1"/>
  <c r="K23" i="1" s="1"/>
  <c r="F45" i="1"/>
  <c r="A46" i="1"/>
  <c r="D47" i="1"/>
  <c r="J23" i="1" l="1"/>
  <c r="C24" i="1"/>
  <c r="D48" i="1"/>
  <c r="A47" i="1"/>
  <c r="F46" i="1"/>
  <c r="G24" i="1" l="1"/>
  <c r="E24" i="1"/>
  <c r="A48" i="1"/>
  <c r="F47" i="1"/>
  <c r="D49" i="1"/>
  <c r="H24" i="1" l="1"/>
  <c r="K24" i="1" s="1"/>
  <c r="D50" i="1"/>
  <c r="A49" i="1"/>
  <c r="F48" i="1"/>
  <c r="J24" i="1" l="1"/>
  <c r="C25" i="1"/>
  <c r="A50" i="1"/>
  <c r="F49" i="1"/>
  <c r="D51" i="1"/>
  <c r="G25" i="1" l="1"/>
  <c r="E25" i="1"/>
  <c r="D52" i="1"/>
  <c r="F50" i="1"/>
  <c r="A51" i="1"/>
  <c r="H25" i="1" l="1"/>
  <c r="K25" i="1" s="1"/>
  <c r="F51" i="1"/>
  <c r="A52" i="1"/>
  <c r="D53" i="1"/>
  <c r="J25" i="1" l="1"/>
  <c r="C26" i="1"/>
  <c r="D54" i="1"/>
  <c r="A53" i="1"/>
  <c r="F52" i="1"/>
  <c r="G26" i="1" l="1"/>
  <c r="E26" i="1"/>
  <c r="H26" i="1" s="1"/>
  <c r="J26" i="1" s="1"/>
  <c r="A54" i="1"/>
  <c r="F53" i="1"/>
  <c r="D55" i="1"/>
  <c r="K26" i="1" l="1"/>
  <c r="C27" i="1"/>
  <c r="D56" i="1"/>
  <c r="A55" i="1"/>
  <c r="F54" i="1"/>
  <c r="G27" i="1" l="1"/>
  <c r="E27" i="1"/>
  <c r="A56" i="1"/>
  <c r="F55" i="1"/>
  <c r="D57" i="1"/>
  <c r="H27" i="1" l="1"/>
  <c r="D58" i="1"/>
  <c r="F56" i="1"/>
  <c r="A57" i="1"/>
  <c r="J27" i="1" l="1"/>
  <c r="K27" i="1"/>
  <c r="C28" i="1"/>
  <c r="G28" i="1"/>
  <c r="E28" i="1"/>
  <c r="H28" i="1" s="1"/>
  <c r="J28" i="1" s="1"/>
  <c r="F57" i="1"/>
  <c r="A58" i="1"/>
  <c r="D59" i="1"/>
  <c r="K28" i="1" l="1"/>
  <c r="C29" i="1"/>
  <c r="D60" i="1"/>
  <c r="A59" i="1"/>
  <c r="F58" i="1"/>
  <c r="G29" i="1" l="1"/>
  <c r="E29" i="1"/>
  <c r="H29" i="1" s="1"/>
  <c r="J29" i="1" s="1"/>
  <c r="A60" i="1"/>
  <c r="F59" i="1"/>
  <c r="D61" i="1"/>
  <c r="K29" i="1" l="1"/>
  <c r="C30" i="1"/>
  <c r="D62" i="1"/>
  <c r="A61" i="1"/>
  <c r="F60" i="1"/>
  <c r="G30" i="1" l="1"/>
  <c r="E30" i="1"/>
  <c r="H30" i="1" s="1"/>
  <c r="J30" i="1" s="1"/>
  <c r="D63" i="1"/>
  <c r="A62" i="1"/>
  <c r="F61" i="1"/>
  <c r="K30" i="1" l="1"/>
  <c r="C31" i="1"/>
  <c r="E31" i="1"/>
  <c r="F62" i="1"/>
  <c r="A63" i="1"/>
  <c r="D64" i="1"/>
  <c r="G31" i="1" l="1"/>
  <c r="H31" i="1" s="1"/>
  <c r="K31" i="1" s="1"/>
  <c r="F63" i="1"/>
  <c r="A64" i="1"/>
  <c r="D65" i="1"/>
  <c r="J31" i="1" l="1"/>
  <c r="C32" i="1"/>
  <c r="D66" i="1"/>
  <c r="A65" i="1"/>
  <c r="F64" i="1"/>
  <c r="G32" i="1" l="1"/>
  <c r="E32" i="1"/>
  <c r="H32" i="1" s="1"/>
  <c r="J32" i="1" s="1"/>
  <c r="A66" i="1"/>
  <c r="F65" i="1"/>
  <c r="D67" i="1"/>
  <c r="K32" i="1" l="1"/>
  <c r="C33" i="1"/>
  <c r="D68" i="1"/>
  <c r="A67" i="1"/>
  <c r="F66" i="1"/>
  <c r="G33" i="1" l="1"/>
  <c r="H33" i="1" s="1"/>
  <c r="E33" i="1"/>
  <c r="A68" i="1"/>
  <c r="F67" i="1"/>
  <c r="D69" i="1"/>
  <c r="K33" i="1" l="1"/>
  <c r="C34" i="1" s="1"/>
  <c r="J33" i="1"/>
  <c r="D70" i="1"/>
  <c r="A69" i="1"/>
  <c r="F68" i="1"/>
  <c r="G34" i="1" l="1"/>
  <c r="H34" i="1" s="1"/>
  <c r="K34" i="1" s="1"/>
  <c r="C35" i="1" s="1"/>
  <c r="E34" i="1"/>
  <c r="J34" i="1"/>
  <c r="F69" i="1"/>
  <c r="A70" i="1"/>
  <c r="D71" i="1"/>
  <c r="G35" i="1" l="1"/>
  <c r="E35" i="1"/>
  <c r="D72" i="1"/>
  <c r="F70" i="1"/>
  <c r="A71" i="1"/>
  <c r="H35" i="1" l="1"/>
  <c r="A72" i="1"/>
  <c r="F71" i="1"/>
  <c r="D73" i="1"/>
  <c r="J35" i="1" l="1"/>
  <c r="K35" i="1"/>
  <c r="C36" i="1"/>
  <c r="G36" i="1"/>
  <c r="E36" i="1"/>
  <c r="H36" i="1" s="1"/>
  <c r="J36" i="1" s="1"/>
  <c r="D74" i="1"/>
  <c r="A73" i="1"/>
  <c r="F72" i="1"/>
  <c r="K36" i="1" l="1"/>
  <c r="C37" i="1"/>
  <c r="E37" i="1"/>
  <c r="G37" i="1"/>
  <c r="A74" i="1"/>
  <c r="F73" i="1"/>
  <c r="D75" i="1"/>
  <c r="H37" i="1" l="1"/>
  <c r="K37" i="1" s="1"/>
  <c r="D76" i="1"/>
  <c r="A75" i="1"/>
  <c r="F74" i="1"/>
  <c r="J37" i="1" l="1"/>
  <c r="C38" i="1"/>
  <c r="A76" i="1"/>
  <c r="F75" i="1"/>
  <c r="D77" i="1"/>
  <c r="G38" i="1" l="1"/>
  <c r="E38" i="1"/>
  <c r="H38" i="1" s="1"/>
  <c r="J38" i="1" s="1"/>
  <c r="D78" i="1"/>
  <c r="F76" i="1"/>
  <c r="A77" i="1"/>
  <c r="K38" i="1" l="1"/>
  <c r="C39" i="1"/>
  <c r="F77" i="1"/>
  <c r="A78" i="1"/>
  <c r="D79" i="1"/>
  <c r="E39" i="1" l="1"/>
  <c r="G39" i="1"/>
  <c r="D80" i="1"/>
  <c r="A79" i="1"/>
  <c r="F78" i="1"/>
  <c r="H39" i="1" l="1"/>
  <c r="K39" i="1" s="1"/>
  <c r="A80" i="1"/>
  <c r="F79" i="1"/>
  <c r="D81" i="1"/>
  <c r="J39" i="1" l="1"/>
  <c r="C40" i="1"/>
  <c r="D82" i="1"/>
  <c r="F80" i="1"/>
  <c r="A81" i="1"/>
  <c r="G40" i="1" l="1"/>
  <c r="E40" i="1"/>
  <c r="A82" i="1"/>
  <c r="F81" i="1"/>
  <c r="D83" i="1"/>
  <c r="H40" i="1" l="1"/>
  <c r="K40" i="1" s="1"/>
  <c r="D84" i="1"/>
  <c r="F82" i="1"/>
  <c r="A83" i="1"/>
  <c r="J40" i="1" l="1"/>
  <c r="C41" i="1"/>
  <c r="F83" i="1"/>
  <c r="A84" i="1"/>
  <c r="D85" i="1"/>
  <c r="G41" i="1" l="1"/>
  <c r="E41" i="1"/>
  <c r="D86" i="1"/>
  <c r="A85" i="1"/>
  <c r="F84" i="1"/>
  <c r="H41" i="1" l="1"/>
  <c r="K41" i="1" s="1"/>
  <c r="A86" i="1"/>
  <c r="F85" i="1"/>
  <c r="D87" i="1"/>
  <c r="J41" i="1" l="1"/>
  <c r="C42" i="1"/>
  <c r="E42" i="1"/>
  <c r="D88" i="1"/>
  <c r="F86" i="1"/>
  <c r="A87" i="1"/>
  <c r="G42" i="1" l="1"/>
  <c r="H42" i="1"/>
  <c r="J42" i="1" s="1"/>
  <c r="A88" i="1"/>
  <c r="F87" i="1"/>
  <c r="D89" i="1"/>
  <c r="K42" i="1" l="1"/>
  <c r="C43" i="1" s="1"/>
  <c r="D90" i="1"/>
  <c r="A89" i="1"/>
  <c r="F88" i="1"/>
  <c r="G43" i="1" l="1"/>
  <c r="E43" i="1"/>
  <c r="H43" i="1" s="1"/>
  <c r="J43" i="1" s="1"/>
  <c r="F89" i="1"/>
  <c r="A90" i="1"/>
  <c r="D91" i="1"/>
  <c r="K43" i="1" l="1"/>
  <c r="C44" i="1" s="1"/>
  <c r="D92" i="1"/>
  <c r="A91" i="1"/>
  <c r="F90" i="1"/>
  <c r="E44" i="1" l="1"/>
  <c r="G44" i="1"/>
  <c r="H44" i="1" s="1"/>
  <c r="J44" i="1" s="1"/>
  <c r="A92" i="1"/>
  <c r="F91" i="1"/>
  <c r="D93" i="1"/>
  <c r="K44" i="1" l="1"/>
  <c r="C45" i="1" s="1"/>
  <c r="D94" i="1"/>
  <c r="F92" i="1"/>
  <c r="A93" i="1"/>
  <c r="G45" i="1" l="1"/>
  <c r="E45" i="1"/>
  <c r="H45" i="1" s="1"/>
  <c r="J45" i="1" s="1"/>
  <c r="F93" i="1"/>
  <c r="A94" i="1"/>
  <c r="D95" i="1"/>
  <c r="K45" i="1" l="1"/>
  <c r="C46" i="1" s="1"/>
  <c r="A95" i="1"/>
  <c r="F94" i="1"/>
  <c r="D96" i="1"/>
  <c r="G46" i="1" l="1"/>
  <c r="H46" i="1" s="1"/>
  <c r="E46" i="1"/>
  <c r="D97" i="1"/>
  <c r="F95" i="1"/>
  <c r="A96" i="1"/>
  <c r="J46" i="1" l="1"/>
  <c r="K46" i="1"/>
  <c r="C47" i="1" s="1"/>
  <c r="A97" i="1"/>
  <c r="F96" i="1"/>
  <c r="D98" i="1"/>
  <c r="E47" i="1" l="1"/>
  <c r="G47" i="1"/>
  <c r="H47" i="1" s="1"/>
  <c r="K47" i="1" s="1"/>
  <c r="C48" i="1" s="1"/>
  <c r="J47" i="1"/>
  <c r="D99" i="1"/>
  <c r="A98" i="1"/>
  <c r="F97" i="1"/>
  <c r="E48" i="1" l="1"/>
  <c r="G48" i="1"/>
  <c r="A99" i="1"/>
  <c r="F98" i="1"/>
  <c r="D100" i="1"/>
  <c r="H48" i="1" l="1"/>
  <c r="K48" i="1" s="1"/>
  <c r="D101" i="1"/>
  <c r="F99" i="1"/>
  <c r="A100" i="1"/>
  <c r="J48" i="1" l="1"/>
  <c r="C49" i="1"/>
  <c r="F100" i="1"/>
  <c r="A101" i="1"/>
  <c r="D102" i="1"/>
  <c r="E49" i="1" l="1"/>
  <c r="G49" i="1"/>
  <c r="D103" i="1"/>
  <c r="A102" i="1"/>
  <c r="F101" i="1"/>
  <c r="H49" i="1" l="1"/>
  <c r="K49" i="1" s="1"/>
  <c r="A103" i="1"/>
  <c r="F102" i="1"/>
  <c r="D104" i="1"/>
  <c r="J49" i="1" l="1"/>
  <c r="C50" i="1"/>
  <c r="D105" i="1"/>
  <c r="A104" i="1"/>
  <c r="F103" i="1"/>
  <c r="E50" i="1" l="1"/>
  <c r="G50" i="1"/>
  <c r="H50" i="1" s="1"/>
  <c r="J50" i="1" s="1"/>
  <c r="A105" i="1"/>
  <c r="F104" i="1"/>
  <c r="D106" i="1"/>
  <c r="K50" i="1" l="1"/>
  <c r="C51" i="1" s="1"/>
  <c r="D107" i="1"/>
  <c r="F105" i="1"/>
  <c r="A106" i="1"/>
  <c r="E51" i="1" l="1"/>
  <c r="G51" i="1"/>
  <c r="H51" i="1" s="1"/>
  <c r="J51" i="1" s="1"/>
  <c r="F106" i="1"/>
  <c r="A107" i="1"/>
  <c r="D108" i="1"/>
  <c r="K51" i="1" l="1"/>
  <c r="C52" i="1"/>
  <c r="A108" i="1"/>
  <c r="F107" i="1"/>
  <c r="D109" i="1"/>
  <c r="G52" i="1" l="1"/>
  <c r="H52" i="1" s="1"/>
  <c r="K52" i="1" s="1"/>
  <c r="E52" i="1"/>
  <c r="D110" i="1"/>
  <c r="A109" i="1"/>
  <c r="F108" i="1"/>
  <c r="J52" i="1" l="1"/>
  <c r="C53" i="1"/>
  <c r="A110" i="1"/>
  <c r="F109" i="1"/>
  <c r="D111" i="1"/>
  <c r="G53" i="1" l="1"/>
  <c r="E53" i="1"/>
  <c r="H53" i="1" s="1"/>
  <c r="J53" i="1" s="1"/>
  <c r="D112" i="1"/>
  <c r="A111" i="1"/>
  <c r="F110" i="1"/>
  <c r="K53" i="1" l="1"/>
  <c r="C54" i="1" s="1"/>
  <c r="A112" i="1"/>
  <c r="F111" i="1"/>
  <c r="D113" i="1"/>
  <c r="E54" i="1" l="1"/>
  <c r="G54" i="1"/>
  <c r="H54" i="1" s="1"/>
  <c r="J54" i="1" s="1"/>
  <c r="D114" i="1"/>
  <c r="F112" i="1"/>
  <c r="A113" i="1"/>
  <c r="K54" i="1" l="1"/>
  <c r="C55" i="1" s="1"/>
  <c r="F113" i="1"/>
  <c r="A114" i="1"/>
  <c r="D115" i="1"/>
  <c r="E55" i="1" l="1"/>
  <c r="G55" i="1"/>
  <c r="H55" i="1" s="1"/>
  <c r="J55" i="1" s="1"/>
  <c r="F114" i="1"/>
  <c r="A115" i="1"/>
  <c r="D116" i="1"/>
  <c r="K55" i="1" l="1"/>
  <c r="C56" i="1" s="1"/>
  <c r="D117" i="1"/>
  <c r="A116" i="1"/>
  <c r="F115" i="1"/>
  <c r="G56" i="1" l="1"/>
  <c r="E56" i="1"/>
  <c r="F116" i="1"/>
  <c r="A117" i="1"/>
  <c r="D118" i="1"/>
  <c r="H56" i="1" l="1"/>
  <c r="D119" i="1"/>
  <c r="F117" i="1"/>
  <c r="A118" i="1"/>
  <c r="J56" i="1" l="1"/>
  <c r="K56" i="1"/>
  <c r="C57" i="1" s="1"/>
  <c r="F118" i="1"/>
  <c r="A119" i="1"/>
  <c r="D120" i="1"/>
  <c r="G57" i="1" l="1"/>
  <c r="E57" i="1"/>
  <c r="D121" i="1"/>
  <c r="F119" i="1"/>
  <c r="A120" i="1"/>
  <c r="H57" i="1" l="1"/>
  <c r="A121" i="1"/>
  <c r="F120" i="1"/>
  <c r="D122" i="1"/>
  <c r="J57" i="1" l="1"/>
  <c r="K57" i="1"/>
  <c r="C58" i="1" s="1"/>
  <c r="D123" i="1"/>
  <c r="A122" i="1"/>
  <c r="F121" i="1"/>
  <c r="E58" i="1" l="1"/>
  <c r="G58" i="1"/>
  <c r="D124" i="1"/>
  <c r="F122" i="1"/>
  <c r="A123" i="1"/>
  <c r="H58" i="1" l="1"/>
  <c r="F123" i="1"/>
  <c r="A124" i="1"/>
  <c r="D125" i="1"/>
  <c r="J58" i="1" l="1"/>
  <c r="K58" i="1"/>
  <c r="C59" i="1" s="1"/>
  <c r="D126" i="1"/>
  <c r="F124" i="1"/>
  <c r="A125" i="1"/>
  <c r="E59" i="1" l="1"/>
  <c r="G59" i="1"/>
  <c r="H59" i="1" s="1"/>
  <c r="J59" i="1" s="1"/>
  <c r="F125" i="1"/>
  <c r="A126" i="1"/>
  <c r="D127" i="1"/>
  <c r="K59" i="1" l="1"/>
  <c r="C60" i="1" s="1"/>
  <c r="D128" i="1"/>
  <c r="A127" i="1"/>
  <c r="F126" i="1"/>
  <c r="G60" i="1" l="1"/>
  <c r="E60" i="1"/>
  <c r="H60" i="1" s="1"/>
  <c r="J60" i="1" s="1"/>
  <c r="A128" i="1"/>
  <c r="F127" i="1"/>
  <c r="D129" i="1"/>
  <c r="K60" i="1" l="1"/>
  <c r="C61" i="1" s="1"/>
  <c r="D130" i="1"/>
  <c r="F128" i="1"/>
  <c r="A129" i="1"/>
  <c r="G61" i="1" l="1"/>
  <c r="H61" i="1" s="1"/>
  <c r="E61" i="1"/>
  <c r="F129" i="1"/>
  <c r="A130" i="1"/>
  <c r="D131" i="1"/>
  <c r="J61" i="1" l="1"/>
  <c r="K61" i="1"/>
  <c r="C62" i="1" s="1"/>
  <c r="D132" i="1"/>
  <c r="F130" i="1"/>
  <c r="A131" i="1"/>
  <c r="G62" i="1" l="1"/>
  <c r="H62" i="1" s="1"/>
  <c r="E62" i="1"/>
  <c r="F131" i="1"/>
  <c r="A132" i="1"/>
  <c r="D133" i="1"/>
  <c r="J62" i="1" l="1"/>
  <c r="K62" i="1"/>
  <c r="C63" i="1" s="1"/>
  <c r="D134" i="1"/>
  <c r="A133" i="1"/>
  <c r="F132" i="1"/>
  <c r="G63" i="1" l="1"/>
  <c r="H63" i="1" s="1"/>
  <c r="E63" i="1"/>
  <c r="A134" i="1"/>
  <c r="F133" i="1"/>
  <c r="D135" i="1"/>
  <c r="J63" i="1" l="1"/>
  <c r="K63" i="1"/>
  <c r="C64" i="1" s="1"/>
  <c r="D136" i="1"/>
  <c r="A135" i="1"/>
  <c r="F134" i="1"/>
  <c r="G64" i="1" l="1"/>
  <c r="H64" i="1" s="1"/>
  <c r="E64" i="1"/>
  <c r="F135" i="1"/>
  <c r="A136" i="1"/>
  <c r="D137" i="1"/>
  <c r="J64" i="1" l="1"/>
  <c r="K64" i="1"/>
  <c r="C65" i="1" s="1"/>
  <c r="D138" i="1"/>
  <c r="F136" i="1"/>
  <c r="A137" i="1"/>
  <c r="G65" i="1" l="1"/>
  <c r="H65" i="1" s="1"/>
  <c r="K65" i="1" s="1"/>
  <c r="C66" i="1" s="1"/>
  <c r="E65" i="1"/>
  <c r="F137" i="1"/>
  <c r="A138" i="1"/>
  <c r="D139" i="1"/>
  <c r="E66" i="1" l="1"/>
  <c r="G66" i="1"/>
  <c r="H66" i="1" s="1"/>
  <c r="J66" i="1" s="1"/>
  <c r="J65" i="1"/>
  <c r="A139" i="1"/>
  <c r="F138" i="1"/>
  <c r="D140" i="1"/>
  <c r="K66" i="1" l="1"/>
  <c r="C67" i="1" s="1"/>
  <c r="D141" i="1"/>
  <c r="A140" i="1"/>
  <c r="F139" i="1"/>
  <c r="G67" i="1" l="1"/>
  <c r="H67" i="1" s="1"/>
  <c r="E67" i="1"/>
  <c r="A141" i="1"/>
  <c r="F140" i="1"/>
  <c r="D142" i="1"/>
  <c r="J67" i="1" l="1"/>
  <c r="K67" i="1"/>
  <c r="C68" i="1" s="1"/>
  <c r="D143" i="1"/>
  <c r="F141" i="1"/>
  <c r="A142" i="1"/>
  <c r="E68" i="1" l="1"/>
  <c r="G68" i="1"/>
  <c r="H68" i="1" s="1"/>
  <c r="J68" i="1" s="1"/>
  <c r="F142" i="1"/>
  <c r="A143" i="1"/>
  <c r="D144" i="1"/>
  <c r="K68" i="1" l="1"/>
  <c r="C69" i="1" s="1"/>
  <c r="D145" i="1"/>
  <c r="F143" i="1"/>
  <c r="A144" i="1"/>
  <c r="G69" i="1" l="1"/>
  <c r="H69" i="1" s="1"/>
  <c r="E69" i="1"/>
  <c r="A145" i="1"/>
  <c r="F144" i="1"/>
  <c r="D146" i="1"/>
  <c r="J69" i="1" l="1"/>
  <c r="K69" i="1"/>
  <c r="C70" i="1" s="1"/>
  <c r="D147" i="1"/>
  <c r="A146" i="1"/>
  <c r="F145" i="1"/>
  <c r="G70" i="1" l="1"/>
  <c r="E70" i="1"/>
  <c r="F146" i="1"/>
  <c r="A147" i="1"/>
  <c r="D148" i="1"/>
  <c r="H70" i="1" l="1"/>
  <c r="A148" i="1"/>
  <c r="F147" i="1"/>
  <c r="D149" i="1"/>
  <c r="J70" i="1" l="1"/>
  <c r="K70" i="1"/>
  <c r="C71" i="1" s="1"/>
  <c r="D150" i="1"/>
  <c r="F148" i="1"/>
  <c r="A149" i="1"/>
  <c r="E71" i="1" l="1"/>
  <c r="G71" i="1"/>
  <c r="H71" i="1" s="1"/>
  <c r="J71" i="1" s="1"/>
  <c r="F149" i="1"/>
  <c r="A150" i="1"/>
  <c r="D151" i="1"/>
  <c r="K71" i="1" l="1"/>
  <c r="C72" i="1" s="1"/>
  <c r="A151" i="1"/>
  <c r="F150" i="1"/>
  <c r="D152" i="1"/>
  <c r="E72" i="1" l="1"/>
  <c r="G72" i="1"/>
  <c r="H72" i="1" s="1"/>
  <c r="J72" i="1" s="1"/>
  <c r="D153" i="1"/>
  <c r="A152" i="1"/>
  <c r="F151" i="1"/>
  <c r="K72" i="1" l="1"/>
  <c r="C73" i="1" s="1"/>
  <c r="F152" i="1"/>
  <c r="A153" i="1"/>
  <c r="D154" i="1"/>
  <c r="G73" i="1" l="1"/>
  <c r="E73" i="1"/>
  <c r="H73" i="1" s="1"/>
  <c r="J73" i="1" s="1"/>
  <c r="D155" i="1"/>
  <c r="A154" i="1"/>
  <c r="F153" i="1"/>
  <c r="K73" i="1" l="1"/>
  <c r="C74" i="1" s="1"/>
  <c r="F154" i="1"/>
  <c r="A155" i="1"/>
  <c r="D156" i="1"/>
  <c r="E74" i="1" l="1"/>
  <c r="G74" i="1"/>
  <c r="F155" i="1"/>
  <c r="A156" i="1"/>
  <c r="D157" i="1"/>
  <c r="H74" i="1" l="1"/>
  <c r="F156" i="1"/>
  <c r="A157" i="1"/>
  <c r="D158" i="1"/>
  <c r="J74" i="1" l="1"/>
  <c r="K74" i="1"/>
  <c r="C75" i="1" s="1"/>
  <c r="D159" i="1"/>
  <c r="A158" i="1"/>
  <c r="F157" i="1"/>
  <c r="G75" i="1" l="1"/>
  <c r="E75" i="1"/>
  <c r="H75" i="1" s="1"/>
  <c r="J75" i="1" s="1"/>
  <c r="A159" i="1"/>
  <c r="F158" i="1"/>
  <c r="D160" i="1"/>
  <c r="K75" i="1" l="1"/>
  <c r="C76" i="1" s="1"/>
  <c r="D161" i="1"/>
  <c r="F159" i="1"/>
  <c r="A160" i="1"/>
  <c r="E76" i="1" l="1"/>
  <c r="G76" i="1"/>
  <c r="F160" i="1"/>
  <c r="A161" i="1"/>
  <c r="D162" i="1"/>
  <c r="H76" i="1" l="1"/>
  <c r="D163" i="1"/>
  <c r="F161" i="1"/>
  <c r="A162" i="1"/>
  <c r="J76" i="1" l="1"/>
  <c r="K76" i="1"/>
  <c r="C77" i="1" s="1"/>
  <c r="A163" i="1"/>
  <c r="F162" i="1"/>
  <c r="D164" i="1"/>
  <c r="G77" i="1" l="1"/>
  <c r="H77" i="1" s="1"/>
  <c r="E77" i="1"/>
  <c r="D165" i="1"/>
  <c r="F163" i="1"/>
  <c r="A164" i="1"/>
  <c r="J77" i="1" l="1"/>
  <c r="K77" i="1"/>
  <c r="C78" i="1" s="1"/>
  <c r="F164" i="1"/>
  <c r="A165" i="1"/>
  <c r="D166" i="1"/>
  <c r="G78" i="1" l="1"/>
  <c r="H78" i="1" s="1"/>
  <c r="E78" i="1"/>
  <c r="D167" i="1"/>
  <c r="F165" i="1"/>
  <c r="A166" i="1"/>
  <c r="J78" i="1" l="1"/>
  <c r="K78" i="1"/>
  <c r="C79" i="1" s="1"/>
  <c r="A167" i="1"/>
  <c r="F166" i="1"/>
  <c r="D168" i="1"/>
  <c r="E79" i="1" l="1"/>
  <c r="G79" i="1"/>
  <c r="D169" i="1"/>
  <c r="F167" i="1"/>
  <c r="A168" i="1"/>
  <c r="H79" i="1" l="1"/>
  <c r="F168" i="1"/>
  <c r="A169" i="1"/>
  <c r="D170" i="1"/>
  <c r="J79" i="1" l="1"/>
  <c r="K79" i="1"/>
  <c r="C80" i="1" s="1"/>
  <c r="D171" i="1"/>
  <c r="F169" i="1"/>
  <c r="A170" i="1"/>
  <c r="G80" i="1" l="1"/>
  <c r="H80" i="1" s="1"/>
  <c r="E80" i="1"/>
  <c r="A171" i="1"/>
  <c r="F170" i="1"/>
  <c r="D172" i="1"/>
  <c r="J80" i="1" l="1"/>
  <c r="K80" i="1"/>
  <c r="C81" i="1" s="1"/>
  <c r="D173" i="1"/>
  <c r="A172" i="1"/>
  <c r="F171" i="1"/>
  <c r="G81" i="1" l="1"/>
  <c r="E81" i="1"/>
  <c r="F172" i="1"/>
  <c r="A173" i="1"/>
  <c r="D174" i="1"/>
  <c r="H81" i="1" l="1"/>
  <c r="D175" i="1"/>
  <c r="F173" i="1"/>
  <c r="A174" i="1"/>
  <c r="J81" i="1" l="1"/>
  <c r="K81" i="1"/>
  <c r="C82" i="1" s="1"/>
  <c r="A175" i="1"/>
  <c r="F174" i="1"/>
  <c r="D176" i="1"/>
  <c r="G82" i="1" l="1"/>
  <c r="H82" i="1" s="1"/>
  <c r="E82" i="1"/>
  <c r="D177" i="1"/>
  <c r="A176" i="1"/>
  <c r="F175" i="1"/>
  <c r="J82" i="1" l="1"/>
  <c r="K82" i="1"/>
  <c r="C83" i="1" s="1"/>
  <c r="F176" i="1"/>
  <c r="A177" i="1"/>
  <c r="D178" i="1"/>
  <c r="E83" i="1" l="1"/>
  <c r="G83" i="1"/>
  <c r="H83" i="1" s="1"/>
  <c r="J83" i="1" s="1"/>
  <c r="D179" i="1"/>
  <c r="F177" i="1"/>
  <c r="A178" i="1"/>
  <c r="K83" i="1" l="1"/>
  <c r="C84" i="1" s="1"/>
  <c r="A179" i="1"/>
  <c r="F178" i="1"/>
  <c r="D180" i="1"/>
  <c r="G84" i="1" l="1"/>
  <c r="E84" i="1"/>
  <c r="H84" i="1" s="1"/>
  <c r="J84" i="1" s="1"/>
  <c r="D181" i="1"/>
  <c r="F179" i="1"/>
  <c r="A180" i="1"/>
  <c r="K84" i="1" l="1"/>
  <c r="C85" i="1" s="1"/>
  <c r="F180" i="1"/>
  <c r="A181" i="1"/>
  <c r="D182" i="1"/>
  <c r="G85" i="1" l="1"/>
  <c r="H85" i="1" s="1"/>
  <c r="E85" i="1"/>
  <c r="D183" i="1"/>
  <c r="F181" i="1"/>
  <c r="A182" i="1"/>
  <c r="J85" i="1" l="1"/>
  <c r="K85" i="1"/>
  <c r="C86" i="1" s="1"/>
  <c r="F182" i="1"/>
  <c r="A183" i="1"/>
  <c r="D184" i="1"/>
  <c r="G86" i="1" l="1"/>
  <c r="H86" i="1" s="1"/>
  <c r="E86" i="1"/>
  <c r="D185" i="1"/>
  <c r="F183" i="1"/>
  <c r="A184" i="1"/>
  <c r="J86" i="1" l="1"/>
  <c r="K86" i="1"/>
  <c r="C87" i="1" s="1"/>
  <c r="A185" i="1"/>
  <c r="F184" i="1"/>
  <c r="D186" i="1"/>
  <c r="G87" i="1" l="1"/>
  <c r="E87" i="1"/>
  <c r="H87" i="1" s="1"/>
  <c r="J87" i="1" s="1"/>
  <c r="D187" i="1"/>
  <c r="A186" i="1"/>
  <c r="F185" i="1"/>
  <c r="K87" i="1" l="1"/>
  <c r="C88" i="1" s="1"/>
  <c r="D188" i="1"/>
  <c r="F186" i="1"/>
  <c r="A187" i="1"/>
  <c r="E88" i="1" l="1"/>
  <c r="G88" i="1"/>
  <c r="H88" i="1" s="1"/>
  <c r="J88" i="1" s="1"/>
  <c r="F187" i="1"/>
  <c r="A188" i="1"/>
  <c r="D189" i="1"/>
  <c r="K88" i="1" l="1"/>
  <c r="C89" i="1" s="1"/>
  <c r="D190" i="1"/>
  <c r="F188" i="1"/>
  <c r="A189" i="1"/>
  <c r="G89" i="1" l="1"/>
  <c r="H89" i="1" s="1"/>
  <c r="E89" i="1"/>
  <c r="F189" i="1"/>
  <c r="A190" i="1"/>
  <c r="D191" i="1"/>
  <c r="J89" i="1" l="1"/>
  <c r="K89" i="1"/>
  <c r="C90" i="1" s="1"/>
  <c r="D192" i="1"/>
  <c r="A191" i="1"/>
  <c r="F190" i="1"/>
  <c r="G90" i="1" l="1"/>
  <c r="E90" i="1"/>
  <c r="H90" i="1" s="1"/>
  <c r="J90" i="1" s="1"/>
  <c r="A192" i="1"/>
  <c r="F191" i="1"/>
  <c r="D193" i="1"/>
  <c r="K90" i="1" l="1"/>
  <c r="C91" i="1" s="1"/>
  <c r="D194" i="1"/>
  <c r="F192" i="1"/>
  <c r="A193" i="1"/>
  <c r="G91" i="1" l="1"/>
  <c r="E91" i="1"/>
  <c r="H91" i="1" s="1"/>
  <c r="J91" i="1" s="1"/>
  <c r="F193" i="1"/>
  <c r="A194" i="1"/>
  <c r="D195" i="1"/>
  <c r="K91" i="1" l="1"/>
  <c r="C92" i="1" s="1"/>
  <c r="F194" i="1"/>
  <c r="A195" i="1"/>
  <c r="D196" i="1"/>
  <c r="E92" i="1" l="1"/>
  <c r="G92" i="1"/>
  <c r="H92" i="1" s="1"/>
  <c r="J92" i="1" s="1"/>
  <c r="D197" i="1"/>
  <c r="F195" i="1"/>
  <c r="A196" i="1"/>
  <c r="K92" i="1" l="1"/>
  <c r="C93" i="1" s="1"/>
  <c r="A197" i="1"/>
  <c r="F196" i="1"/>
  <c r="D198" i="1"/>
  <c r="G93" i="1" l="1"/>
  <c r="E93" i="1"/>
  <c r="H93" i="1" s="1"/>
  <c r="J93" i="1" s="1"/>
  <c r="D199" i="1"/>
  <c r="A198" i="1"/>
  <c r="F197" i="1"/>
  <c r="K93" i="1" l="1"/>
  <c r="C94" i="1" s="1"/>
  <c r="F198" i="1"/>
  <c r="A199" i="1"/>
  <c r="D200" i="1"/>
  <c r="G94" i="1" l="1"/>
  <c r="H94" i="1" s="1"/>
  <c r="E94" i="1"/>
  <c r="D201" i="1"/>
  <c r="F199" i="1"/>
  <c r="A200" i="1"/>
  <c r="J94" i="1" l="1"/>
  <c r="K94" i="1"/>
  <c r="C95" i="1" s="1"/>
  <c r="F200" i="1"/>
  <c r="A201" i="1"/>
  <c r="D202" i="1"/>
  <c r="G95" i="1" l="1"/>
  <c r="E95" i="1"/>
  <c r="H95" i="1" s="1"/>
  <c r="J95" i="1" s="1"/>
  <c r="D203" i="1"/>
  <c r="F201" i="1"/>
  <c r="A202" i="1"/>
  <c r="K95" i="1" l="1"/>
  <c r="C96" i="1" s="1"/>
  <c r="A203" i="1"/>
  <c r="F202" i="1"/>
  <c r="D204" i="1"/>
  <c r="G96" i="1" l="1"/>
  <c r="E96" i="1"/>
  <c r="H96" i="1" s="1"/>
  <c r="J96" i="1" s="1"/>
  <c r="D205" i="1"/>
  <c r="A204" i="1"/>
  <c r="F203" i="1"/>
  <c r="K96" i="1" l="1"/>
  <c r="C97" i="1" s="1"/>
  <c r="F204" i="1"/>
  <c r="A205" i="1"/>
  <c r="D206" i="1"/>
  <c r="E97" i="1" l="1"/>
  <c r="G97" i="1"/>
  <c r="H97" i="1" s="1"/>
  <c r="J97" i="1" s="1"/>
  <c r="D207" i="1"/>
  <c r="F205" i="1"/>
  <c r="A206" i="1"/>
  <c r="K97" i="1" l="1"/>
  <c r="C98" i="1" s="1"/>
  <c r="F206" i="1"/>
  <c r="A207" i="1"/>
  <c r="D208" i="1"/>
  <c r="E98" i="1" l="1"/>
  <c r="G98" i="1"/>
  <c r="H98" i="1" s="1"/>
  <c r="J98" i="1" s="1"/>
  <c r="D209" i="1"/>
  <c r="F207" i="1"/>
  <c r="A208" i="1"/>
  <c r="K98" i="1" l="1"/>
  <c r="C99" i="1" s="1"/>
  <c r="D210" i="1"/>
  <c r="A209" i="1"/>
  <c r="F208" i="1"/>
  <c r="E99" i="1" l="1"/>
  <c r="G99" i="1"/>
  <c r="H99" i="1" s="1"/>
  <c r="J99" i="1" s="1"/>
  <c r="A210" i="1"/>
  <c r="F209" i="1"/>
  <c r="D211" i="1"/>
  <c r="K99" i="1" l="1"/>
  <c r="C100" i="1" s="1"/>
  <c r="D212" i="1"/>
  <c r="A211" i="1"/>
  <c r="F210" i="1"/>
  <c r="E100" i="1" l="1"/>
  <c r="G100" i="1"/>
  <c r="H100" i="1" s="1"/>
  <c r="J100" i="1" s="1"/>
  <c r="F211" i="1"/>
  <c r="A212" i="1"/>
  <c r="D213" i="1"/>
  <c r="K100" i="1" l="1"/>
  <c r="C101" i="1" s="1"/>
  <c r="D214" i="1"/>
  <c r="F212" i="1"/>
  <c r="A213" i="1"/>
  <c r="E101" i="1" l="1"/>
  <c r="G101" i="1"/>
  <c r="H101" i="1" s="1"/>
  <c r="J101" i="1" s="1"/>
  <c r="F213" i="1"/>
  <c r="A214" i="1"/>
  <c r="D215" i="1"/>
  <c r="K101" i="1" l="1"/>
  <c r="C102" i="1" s="1"/>
  <c r="D216" i="1"/>
  <c r="A215" i="1"/>
  <c r="F214" i="1"/>
  <c r="E102" i="1" l="1"/>
  <c r="G102" i="1"/>
  <c r="H102" i="1" s="1"/>
  <c r="J102" i="1" s="1"/>
  <c r="A216" i="1"/>
  <c r="F215" i="1"/>
  <c r="D217" i="1"/>
  <c r="K102" i="1" l="1"/>
  <c r="C103" i="1" s="1"/>
  <c r="A217" i="1"/>
  <c r="F216" i="1"/>
  <c r="D218" i="1"/>
  <c r="G103" i="1" l="1"/>
  <c r="E103" i="1"/>
  <c r="H103" i="1" s="1"/>
  <c r="J103" i="1" s="1"/>
  <c r="D219" i="1"/>
  <c r="F217" i="1"/>
  <c r="A218" i="1"/>
  <c r="K103" i="1" l="1"/>
  <c r="C104" i="1" s="1"/>
  <c r="F218" i="1"/>
  <c r="A219" i="1"/>
  <c r="D220" i="1"/>
  <c r="E104" i="1" l="1"/>
  <c r="G104" i="1"/>
  <c r="H104" i="1" s="1"/>
  <c r="J104" i="1" s="1"/>
  <c r="D221" i="1"/>
  <c r="F219" i="1"/>
  <c r="A220" i="1"/>
  <c r="K104" i="1" l="1"/>
  <c r="C105" i="1" s="1"/>
  <c r="A221" i="1"/>
  <c r="F220" i="1"/>
  <c r="D222" i="1"/>
  <c r="G105" i="1" l="1"/>
  <c r="E105" i="1"/>
  <c r="H105" i="1" s="1"/>
  <c r="J105" i="1" s="1"/>
  <c r="D223" i="1"/>
  <c r="A222" i="1"/>
  <c r="F221" i="1"/>
  <c r="K105" i="1" l="1"/>
  <c r="C106" i="1" s="1"/>
  <c r="F222" i="1"/>
  <c r="A223" i="1"/>
  <c r="D224" i="1"/>
  <c r="G106" i="1" l="1"/>
  <c r="E106" i="1"/>
  <c r="H106" i="1" s="1"/>
  <c r="J106" i="1" s="1"/>
  <c r="D225" i="1"/>
  <c r="A224" i="1"/>
  <c r="F223" i="1"/>
  <c r="K106" i="1" l="1"/>
  <c r="C107" i="1" s="1"/>
  <c r="F224" i="1"/>
  <c r="A225" i="1"/>
  <c r="D226" i="1"/>
  <c r="G107" i="1" l="1"/>
  <c r="E107" i="1"/>
  <c r="H107" i="1" s="1"/>
  <c r="J107" i="1" s="1"/>
  <c r="D227" i="1"/>
  <c r="F225" i="1"/>
  <c r="A226" i="1"/>
  <c r="K107" i="1" l="1"/>
  <c r="C108" i="1" s="1"/>
  <c r="F226" i="1"/>
  <c r="A227" i="1"/>
  <c r="D228" i="1"/>
  <c r="G108" i="1" l="1"/>
  <c r="E108" i="1"/>
  <c r="H108" i="1" s="1"/>
  <c r="J108" i="1" s="1"/>
  <c r="A228" i="1"/>
  <c r="F227" i="1"/>
  <c r="D229" i="1"/>
  <c r="K108" i="1" l="1"/>
  <c r="C109" i="1" s="1"/>
  <c r="D230" i="1"/>
  <c r="A229" i="1"/>
  <c r="F228" i="1"/>
  <c r="G109" i="1" l="1"/>
  <c r="E109" i="1"/>
  <c r="H109" i="1" s="1"/>
  <c r="J109" i="1" s="1"/>
  <c r="F229" i="1"/>
  <c r="A230" i="1"/>
  <c r="D231" i="1"/>
  <c r="K109" i="1" l="1"/>
  <c r="C110" i="1" s="1"/>
  <c r="D232" i="1"/>
  <c r="F230" i="1"/>
  <c r="A231" i="1"/>
  <c r="E110" i="1" l="1"/>
  <c r="G110" i="1"/>
  <c r="F231" i="1"/>
  <c r="A232" i="1"/>
  <c r="D233" i="1"/>
  <c r="H110" i="1" l="1"/>
  <c r="D234" i="1"/>
  <c r="F232" i="1"/>
  <c r="A233" i="1"/>
  <c r="J110" i="1" l="1"/>
  <c r="K110" i="1"/>
  <c r="C111" i="1" s="1"/>
  <c r="D235" i="1"/>
  <c r="F233" i="1"/>
  <c r="A234" i="1"/>
  <c r="G111" i="1" l="1"/>
  <c r="E111" i="1"/>
  <c r="H111" i="1" s="1"/>
  <c r="J111" i="1" s="1"/>
  <c r="A235" i="1"/>
  <c r="F234" i="1"/>
  <c r="D236" i="1"/>
  <c r="K111" i="1" l="1"/>
  <c r="C112" i="1" s="1"/>
  <c r="D237" i="1"/>
  <c r="F235" i="1"/>
  <c r="A236" i="1"/>
  <c r="G112" i="1" l="1"/>
  <c r="H112" i="1" s="1"/>
  <c r="E112" i="1"/>
  <c r="F236" i="1"/>
  <c r="A237" i="1"/>
  <c r="D238" i="1"/>
  <c r="J112" i="1" l="1"/>
  <c r="K112" i="1"/>
  <c r="C113" i="1" s="1"/>
  <c r="D239" i="1"/>
  <c r="F237" i="1"/>
  <c r="A238" i="1"/>
  <c r="G113" i="1" l="1"/>
  <c r="E113" i="1"/>
  <c r="A239" i="1"/>
  <c r="F238" i="1"/>
  <c r="D240" i="1"/>
  <c r="H113" i="1" l="1"/>
  <c r="D241" i="1"/>
  <c r="F239" i="1"/>
  <c r="A240" i="1"/>
  <c r="J113" i="1" l="1"/>
  <c r="K113" i="1"/>
  <c r="C114" i="1" s="1"/>
  <c r="F240" i="1"/>
  <c r="A241" i="1"/>
  <c r="D242" i="1"/>
  <c r="E114" i="1" l="1"/>
  <c r="G114" i="1"/>
  <c r="H114" i="1" s="1"/>
  <c r="J114" i="1" s="1"/>
  <c r="D243" i="1"/>
  <c r="A242" i="1"/>
  <c r="F241" i="1"/>
  <c r="K114" i="1" l="1"/>
  <c r="C115" i="1" s="1"/>
  <c r="F242" i="1"/>
  <c r="A243" i="1"/>
  <c r="D244" i="1"/>
  <c r="G115" i="1" l="1"/>
  <c r="H115" i="1" s="1"/>
  <c r="E115" i="1"/>
  <c r="D245" i="1"/>
  <c r="F243" i="1"/>
  <c r="A244" i="1"/>
  <c r="J115" i="1" l="1"/>
  <c r="K115" i="1"/>
  <c r="C116" i="1" s="1"/>
  <c r="F244" i="1"/>
  <c r="A245" i="1"/>
  <c r="D246" i="1"/>
  <c r="G116" i="1" l="1"/>
  <c r="H116" i="1" s="1"/>
  <c r="K116" i="1" s="1"/>
  <c r="C117" i="1" s="1"/>
  <c r="E116" i="1"/>
  <c r="A246" i="1"/>
  <c r="F245" i="1"/>
  <c r="D247" i="1"/>
  <c r="E117" i="1" l="1"/>
  <c r="G117" i="1"/>
  <c r="H117" i="1" s="1"/>
  <c r="J117" i="1" s="1"/>
  <c r="J116" i="1"/>
  <c r="D248" i="1"/>
  <c r="A247" i="1"/>
  <c r="F246" i="1"/>
  <c r="K117" i="1" l="1"/>
  <c r="C118" i="1" s="1"/>
  <c r="F247" i="1"/>
  <c r="A248" i="1"/>
  <c r="D249" i="1"/>
  <c r="E118" i="1" l="1"/>
  <c r="G118" i="1"/>
  <c r="D250" i="1"/>
  <c r="F248" i="1"/>
  <c r="A249" i="1"/>
  <c r="H118" i="1" l="1"/>
  <c r="F249" i="1"/>
  <c r="A250" i="1"/>
  <c r="D251" i="1"/>
  <c r="J118" i="1" l="1"/>
  <c r="K118" i="1"/>
  <c r="C119" i="1" s="1"/>
  <c r="D252" i="1"/>
  <c r="A251" i="1"/>
  <c r="F250" i="1"/>
  <c r="G119" i="1" l="1"/>
  <c r="E119" i="1"/>
  <c r="H119" i="1" s="1"/>
  <c r="J119" i="1" s="1"/>
  <c r="D253" i="1"/>
  <c r="F251" i="1"/>
  <c r="A252" i="1"/>
  <c r="K119" i="1" l="1"/>
  <c r="C120" i="1" s="1"/>
  <c r="F252" i="1"/>
  <c r="A253" i="1"/>
  <c r="D254" i="1"/>
  <c r="E120" i="1" l="1"/>
  <c r="G120" i="1"/>
  <c r="H120" i="1" s="1"/>
  <c r="J120" i="1" s="1"/>
  <c r="D255" i="1"/>
  <c r="A254" i="1"/>
  <c r="F253" i="1"/>
  <c r="K120" i="1" l="1"/>
  <c r="C121" i="1" s="1"/>
  <c r="A255" i="1"/>
  <c r="F254" i="1"/>
  <c r="D256" i="1"/>
  <c r="G121" i="1" l="1"/>
  <c r="H121" i="1" s="1"/>
  <c r="E121" i="1"/>
  <c r="D257" i="1"/>
  <c r="F255" i="1"/>
  <c r="A256" i="1"/>
  <c r="J121" i="1" l="1"/>
  <c r="K121" i="1"/>
  <c r="C122" i="1" s="1"/>
  <c r="F256" i="1"/>
  <c r="A257" i="1"/>
  <c r="D258" i="1"/>
  <c r="G122" i="1" l="1"/>
  <c r="H122" i="1" s="1"/>
  <c r="E122" i="1"/>
  <c r="D259" i="1"/>
  <c r="F257" i="1"/>
  <c r="A258" i="1"/>
  <c r="J122" i="1" l="1"/>
  <c r="K122" i="1"/>
  <c r="C123" i="1" s="1"/>
  <c r="A259" i="1"/>
  <c r="F258" i="1"/>
  <c r="D260" i="1"/>
  <c r="E123" i="1" l="1"/>
  <c r="G123" i="1"/>
  <c r="D261" i="1"/>
  <c r="F259" i="1"/>
  <c r="A260" i="1"/>
  <c r="H123" i="1" l="1"/>
  <c r="F260" i="1"/>
  <c r="A261" i="1"/>
  <c r="D262" i="1"/>
  <c r="J123" i="1" l="1"/>
  <c r="K123" i="1"/>
  <c r="C124" i="1" s="1"/>
  <c r="F261" i="1"/>
  <c r="A262" i="1"/>
  <c r="D263" i="1"/>
  <c r="E124" i="1" l="1"/>
  <c r="G124" i="1"/>
  <c r="A263" i="1"/>
  <c r="F262" i="1"/>
  <c r="D264" i="1"/>
  <c r="H124" i="1" l="1"/>
  <c r="D265" i="1"/>
  <c r="A264" i="1"/>
  <c r="F263" i="1"/>
  <c r="J124" i="1" l="1"/>
  <c r="K124" i="1"/>
  <c r="C125" i="1" s="1"/>
  <c r="F264" i="1"/>
  <c r="A265" i="1"/>
  <c r="D266" i="1"/>
  <c r="E125" i="1" l="1"/>
  <c r="G125" i="1"/>
  <c r="D267" i="1"/>
  <c r="F265" i="1"/>
  <c r="A266" i="1"/>
  <c r="H125" i="1" l="1"/>
  <c r="A267" i="1"/>
  <c r="F266" i="1"/>
  <c r="D268" i="1"/>
  <c r="J125" i="1" l="1"/>
  <c r="K125" i="1"/>
  <c r="C126" i="1" s="1"/>
  <c r="D269" i="1"/>
  <c r="F267" i="1"/>
  <c r="A268" i="1"/>
  <c r="G126" i="1" l="1"/>
  <c r="E126" i="1"/>
  <c r="F268" i="1"/>
  <c r="A269" i="1"/>
  <c r="D270" i="1"/>
  <c r="H126" i="1" l="1"/>
  <c r="D271" i="1"/>
  <c r="F269" i="1"/>
  <c r="A270" i="1"/>
  <c r="J126" i="1" l="1"/>
  <c r="K126" i="1"/>
  <c r="C127" i="1" s="1"/>
  <c r="A271" i="1"/>
  <c r="F270" i="1"/>
  <c r="D272" i="1"/>
  <c r="E127" i="1" l="1"/>
  <c r="G127" i="1"/>
  <c r="D273" i="1"/>
  <c r="A272" i="1"/>
  <c r="F271" i="1"/>
  <c r="H127" i="1" l="1"/>
  <c r="F272" i="1"/>
  <c r="A273" i="1"/>
  <c r="D274" i="1"/>
  <c r="J127" i="1" l="1"/>
  <c r="K127" i="1"/>
  <c r="C128" i="1" s="1"/>
  <c r="D275" i="1"/>
  <c r="F273" i="1"/>
  <c r="A274" i="1"/>
  <c r="E128" i="1" l="1"/>
  <c r="G128" i="1"/>
  <c r="F274" i="1"/>
  <c r="A275" i="1"/>
  <c r="D276" i="1"/>
  <c r="H128" i="1" l="1"/>
  <c r="D277" i="1"/>
  <c r="A276" i="1"/>
  <c r="F275" i="1"/>
  <c r="J128" i="1" l="1"/>
  <c r="K128" i="1"/>
  <c r="C129" i="1" s="1"/>
  <c r="A277" i="1"/>
  <c r="F276" i="1"/>
  <c r="D278" i="1"/>
  <c r="G129" i="1" l="1"/>
  <c r="H129" i="1" s="1"/>
  <c r="E129" i="1"/>
  <c r="D279" i="1"/>
  <c r="F277" i="1"/>
  <c r="A278" i="1"/>
  <c r="J129" i="1" l="1"/>
  <c r="K129" i="1"/>
  <c r="C130" i="1" s="1"/>
  <c r="D280" i="1"/>
  <c r="F278" i="1"/>
  <c r="A279" i="1"/>
  <c r="E130" i="1" l="1"/>
  <c r="G130" i="1"/>
  <c r="H130" i="1" s="1"/>
  <c r="J130" i="1" s="1"/>
  <c r="F279" i="1"/>
  <c r="A280" i="1"/>
  <c r="D281" i="1"/>
  <c r="K130" i="1" l="1"/>
  <c r="C131" i="1" s="1"/>
  <c r="D282" i="1"/>
  <c r="F280" i="1"/>
  <c r="A281" i="1"/>
  <c r="E131" i="1" l="1"/>
  <c r="G131" i="1"/>
  <c r="H131" i="1" s="1"/>
  <c r="J131" i="1" s="1"/>
  <c r="A282" i="1"/>
  <c r="F281" i="1"/>
  <c r="D283" i="1"/>
  <c r="K131" i="1" l="1"/>
  <c r="C132" i="1" s="1"/>
  <c r="D284" i="1"/>
  <c r="A283" i="1"/>
  <c r="F282" i="1"/>
  <c r="E132" i="1" l="1"/>
  <c r="G132" i="1"/>
  <c r="H132" i="1" s="1"/>
  <c r="J132" i="1" s="1"/>
  <c r="F283" i="1"/>
  <c r="A284" i="1"/>
  <c r="D285" i="1"/>
  <c r="K132" i="1" l="1"/>
  <c r="C133" i="1" s="1"/>
  <c r="F284" i="1"/>
  <c r="A285" i="1"/>
  <c r="D286" i="1"/>
  <c r="E133" i="1" l="1"/>
  <c r="G133" i="1"/>
  <c r="H133" i="1" s="1"/>
  <c r="J133" i="1" s="1"/>
  <c r="D287" i="1"/>
  <c r="F285" i="1"/>
  <c r="A286" i="1"/>
  <c r="K133" i="1" l="1"/>
  <c r="C134" i="1" s="1"/>
  <c r="F286" i="1"/>
  <c r="A287" i="1"/>
  <c r="D288" i="1"/>
  <c r="G134" i="1" l="1"/>
  <c r="H134" i="1" s="1"/>
  <c r="E134" i="1"/>
  <c r="A288" i="1"/>
  <c r="F287" i="1"/>
  <c r="D289" i="1"/>
  <c r="J134" i="1" l="1"/>
  <c r="K134" i="1"/>
  <c r="C135" i="1" s="1"/>
  <c r="D290" i="1"/>
  <c r="A289" i="1"/>
  <c r="F288" i="1"/>
  <c r="E135" i="1" l="1"/>
  <c r="G135" i="1"/>
  <c r="H135" i="1" s="1"/>
  <c r="J135" i="1" s="1"/>
  <c r="F289" i="1"/>
  <c r="A290" i="1"/>
  <c r="D291" i="1"/>
  <c r="K135" i="1" l="1"/>
  <c r="C136" i="1" s="1"/>
  <c r="D292" i="1"/>
  <c r="F290" i="1"/>
  <c r="A291" i="1"/>
  <c r="E136" i="1" l="1"/>
  <c r="G136" i="1"/>
  <c r="H136" i="1" s="1"/>
  <c r="J136" i="1" s="1"/>
  <c r="F291" i="1"/>
  <c r="A292" i="1"/>
  <c r="D293" i="1"/>
  <c r="K136" i="1" l="1"/>
  <c r="C137" i="1" s="1"/>
  <c r="F292" i="1"/>
  <c r="A293" i="1"/>
  <c r="D294" i="1"/>
  <c r="E137" i="1" l="1"/>
  <c r="G137" i="1"/>
  <c r="H137" i="1" s="1"/>
  <c r="J137" i="1" s="1"/>
  <c r="D295" i="1"/>
  <c r="A294" i="1"/>
  <c r="F293" i="1"/>
  <c r="K137" i="1" l="1"/>
  <c r="C138" i="1" s="1"/>
  <c r="A295" i="1"/>
  <c r="F294" i="1"/>
  <c r="D296" i="1"/>
  <c r="E138" i="1" l="1"/>
  <c r="G138" i="1"/>
  <c r="D297" i="1"/>
  <c r="F295" i="1"/>
  <c r="A296" i="1"/>
  <c r="H138" i="1" l="1"/>
  <c r="F296" i="1"/>
  <c r="A297" i="1"/>
  <c r="D298" i="1"/>
  <c r="J138" i="1" l="1"/>
  <c r="K138" i="1"/>
  <c r="C139" i="1" s="1"/>
  <c r="F297" i="1"/>
  <c r="A298" i="1"/>
  <c r="D299" i="1"/>
  <c r="G139" i="1" l="1"/>
  <c r="H139" i="1" s="1"/>
  <c r="E139" i="1"/>
  <c r="D300" i="1"/>
  <c r="F298" i="1"/>
  <c r="A299" i="1"/>
  <c r="J139" i="1" l="1"/>
  <c r="K139" i="1"/>
  <c r="C140" i="1" s="1"/>
  <c r="A300" i="1"/>
  <c r="F299" i="1"/>
  <c r="D301" i="1"/>
  <c r="E140" i="1" l="1"/>
  <c r="G140" i="1"/>
  <c r="H140" i="1" s="1"/>
  <c r="J140" i="1" s="1"/>
  <c r="D302" i="1"/>
  <c r="A301" i="1"/>
  <c r="F300" i="1"/>
  <c r="K140" i="1" l="1"/>
  <c r="C141" i="1" s="1"/>
  <c r="F301" i="1"/>
  <c r="A302" i="1"/>
  <c r="D303" i="1"/>
  <c r="E141" i="1" l="1"/>
  <c r="G141" i="1"/>
  <c r="H141" i="1" s="1"/>
  <c r="J141" i="1" s="1"/>
  <c r="F302" i="1"/>
  <c r="A303" i="1"/>
  <c r="D304" i="1"/>
  <c r="K141" i="1" l="1"/>
  <c r="C142" i="1" s="1"/>
  <c r="D305" i="1"/>
  <c r="F303" i="1"/>
  <c r="A304" i="1"/>
  <c r="G142" i="1" l="1"/>
  <c r="H142" i="1" s="1"/>
  <c r="E142" i="1"/>
  <c r="D306" i="1"/>
  <c r="F304" i="1"/>
  <c r="A305" i="1"/>
  <c r="J142" i="1" l="1"/>
  <c r="K142" i="1"/>
  <c r="C143" i="1" s="1"/>
  <c r="A306" i="1"/>
  <c r="F305" i="1"/>
  <c r="D307" i="1"/>
  <c r="G143" i="1" l="1"/>
  <c r="H143" i="1" s="1"/>
  <c r="E143" i="1"/>
  <c r="D308" i="1"/>
  <c r="A307" i="1"/>
  <c r="F306" i="1"/>
  <c r="J143" i="1" l="1"/>
  <c r="K143" i="1"/>
  <c r="C144" i="1" s="1"/>
  <c r="F307" i="1"/>
  <c r="A308" i="1"/>
  <c r="D309" i="1"/>
  <c r="G144" i="1" l="1"/>
  <c r="H144" i="1" s="1"/>
  <c r="E144" i="1"/>
  <c r="D310" i="1"/>
  <c r="F308" i="1"/>
  <c r="A309" i="1"/>
  <c r="J144" i="1" l="1"/>
  <c r="K144" i="1"/>
  <c r="C145" i="1" s="1"/>
  <c r="F309" i="1"/>
  <c r="A310" i="1"/>
  <c r="D311" i="1"/>
  <c r="G145" i="1" l="1"/>
  <c r="E145" i="1"/>
  <c r="H145" i="1" s="1"/>
  <c r="J145" i="1" s="1"/>
  <c r="D312" i="1"/>
  <c r="F310" i="1"/>
  <c r="A311" i="1"/>
  <c r="K145" i="1" l="1"/>
  <c r="C146" i="1" s="1"/>
  <c r="A312" i="1"/>
  <c r="F311" i="1"/>
  <c r="D313" i="1"/>
  <c r="G146" i="1" l="1"/>
  <c r="E146" i="1"/>
  <c r="H146" i="1" s="1"/>
  <c r="J146" i="1" s="1"/>
  <c r="D314" i="1"/>
  <c r="A313" i="1"/>
  <c r="F312" i="1"/>
  <c r="K146" i="1" l="1"/>
  <c r="C147" i="1" s="1"/>
  <c r="F313" i="1"/>
  <c r="A314" i="1"/>
  <c r="D315" i="1"/>
  <c r="G147" i="1" l="1"/>
  <c r="E147" i="1"/>
  <c r="H147" i="1" s="1"/>
  <c r="J147" i="1" s="1"/>
  <c r="F314" i="1"/>
  <c r="A315" i="1"/>
  <c r="D316" i="1"/>
  <c r="K147" i="1" l="1"/>
  <c r="C148" i="1" s="1"/>
  <c r="D317" i="1"/>
  <c r="F315" i="1"/>
  <c r="A316" i="1"/>
  <c r="G148" i="1" l="1"/>
  <c r="H148" i="1" s="1"/>
  <c r="E148" i="1"/>
  <c r="F316" i="1"/>
  <c r="A317" i="1"/>
  <c r="D318" i="1"/>
  <c r="J148" i="1" l="1"/>
  <c r="K148" i="1"/>
  <c r="C149" i="1" s="1"/>
  <c r="D319" i="1"/>
  <c r="A318" i="1"/>
  <c r="F317" i="1"/>
  <c r="G149" i="1" l="1"/>
  <c r="H149" i="1" s="1"/>
  <c r="E149" i="1"/>
  <c r="A319" i="1"/>
  <c r="F318" i="1"/>
  <c r="D320" i="1"/>
  <c r="J149" i="1" l="1"/>
  <c r="K149" i="1"/>
  <c r="C150" i="1" s="1"/>
  <c r="D321" i="1"/>
  <c r="F319" i="1"/>
  <c r="A320" i="1"/>
  <c r="G150" i="1" l="1"/>
  <c r="E150" i="1"/>
  <c r="H150" i="1" s="1"/>
  <c r="J150" i="1" s="1"/>
  <c r="A321" i="1"/>
  <c r="F320" i="1"/>
  <c r="D322" i="1"/>
  <c r="K150" i="1" l="1"/>
  <c r="C151" i="1" s="1"/>
  <c r="D323" i="1"/>
  <c r="F321" i="1"/>
  <c r="A322" i="1"/>
  <c r="E151" i="1" l="1"/>
  <c r="G151" i="1"/>
  <c r="H151" i="1" s="1"/>
  <c r="F322" i="1"/>
  <c r="A323" i="1"/>
  <c r="D324" i="1"/>
  <c r="J151" i="1" l="1"/>
  <c r="K151" i="1"/>
  <c r="C152" i="1" s="1"/>
  <c r="D325" i="1"/>
  <c r="F323" i="1"/>
  <c r="A324" i="1"/>
  <c r="G152" i="1" l="1"/>
  <c r="E152" i="1"/>
  <c r="H152" i="1" s="1"/>
  <c r="J152" i="1" s="1"/>
  <c r="A325" i="1"/>
  <c r="F324" i="1"/>
  <c r="D326" i="1"/>
  <c r="K152" i="1" l="1"/>
  <c r="C153" i="1" s="1"/>
  <c r="D327" i="1"/>
  <c r="F325" i="1"/>
  <c r="A326" i="1"/>
  <c r="E153" i="1" l="1"/>
  <c r="G153" i="1"/>
  <c r="H153" i="1" s="1"/>
  <c r="J153" i="1" s="1"/>
  <c r="F326" i="1"/>
  <c r="A327" i="1"/>
  <c r="D328" i="1"/>
  <c r="K153" i="1" l="1"/>
  <c r="C154" i="1" s="1"/>
  <c r="D329" i="1"/>
  <c r="A328" i="1"/>
  <c r="F327" i="1"/>
  <c r="G154" i="1" l="1"/>
  <c r="E154" i="1"/>
  <c r="H154" i="1" s="1"/>
  <c r="J154" i="1" s="1"/>
  <c r="F328" i="1"/>
  <c r="A329" i="1"/>
  <c r="D330" i="1"/>
  <c r="K154" i="1" l="1"/>
  <c r="C155" i="1" s="1"/>
  <c r="D331" i="1"/>
  <c r="F329" i="1"/>
  <c r="A330" i="1"/>
  <c r="G155" i="1" l="1"/>
  <c r="E155" i="1"/>
  <c r="H155" i="1" s="1"/>
  <c r="J155" i="1" s="1"/>
  <c r="A331" i="1"/>
  <c r="F330" i="1"/>
  <c r="D332" i="1"/>
  <c r="K155" i="1" l="1"/>
  <c r="C156" i="1" s="1"/>
  <c r="D333" i="1"/>
  <c r="F331" i="1"/>
  <c r="A332" i="1"/>
  <c r="E156" i="1" l="1"/>
  <c r="G156" i="1"/>
  <c r="F332" i="1"/>
  <c r="A333" i="1"/>
  <c r="D334" i="1"/>
  <c r="H156" i="1" l="1"/>
  <c r="D335" i="1"/>
  <c r="A334" i="1"/>
  <c r="F333" i="1"/>
  <c r="J156" i="1" l="1"/>
  <c r="K156" i="1"/>
  <c r="C157" i="1" s="1"/>
  <c r="F334" i="1"/>
  <c r="A335" i="1"/>
  <c r="D336" i="1"/>
  <c r="G157" i="1" l="1"/>
  <c r="E157" i="1"/>
  <c r="H157" i="1" s="1"/>
  <c r="J157" i="1" s="1"/>
  <c r="D337" i="1"/>
  <c r="F335" i="1"/>
  <c r="A336" i="1"/>
  <c r="K157" i="1" l="1"/>
  <c r="C158" i="1" s="1"/>
  <c r="F336" i="1"/>
  <c r="A337" i="1"/>
  <c r="D338" i="1"/>
  <c r="E158" i="1" l="1"/>
  <c r="G158" i="1"/>
  <c r="A338" i="1"/>
  <c r="F337" i="1"/>
  <c r="D339" i="1"/>
  <c r="H158" i="1" l="1"/>
  <c r="D340" i="1"/>
  <c r="F338" i="1"/>
  <c r="A339" i="1"/>
  <c r="J158" i="1" l="1"/>
  <c r="K158" i="1"/>
  <c r="C159" i="1" s="1"/>
  <c r="F339" i="1"/>
  <c r="A340" i="1"/>
  <c r="D341" i="1"/>
  <c r="E159" i="1" l="1"/>
  <c r="G159" i="1"/>
  <c r="D342" i="1"/>
  <c r="F340" i="1"/>
  <c r="A341" i="1"/>
  <c r="H159" i="1" l="1"/>
  <c r="F341" i="1"/>
  <c r="A342" i="1"/>
  <c r="D343" i="1"/>
  <c r="J159" i="1" l="1"/>
  <c r="K159" i="1"/>
  <c r="C160" i="1" s="1"/>
  <c r="D344" i="1"/>
  <c r="F342" i="1"/>
  <c r="A343" i="1"/>
  <c r="G160" i="1" l="1"/>
  <c r="E160" i="1"/>
  <c r="H160" i="1" s="1"/>
  <c r="J160" i="1" s="1"/>
  <c r="A344" i="1"/>
  <c r="F343" i="1"/>
  <c r="D345" i="1"/>
  <c r="K160" i="1" l="1"/>
  <c r="C161" i="1" s="1"/>
  <c r="D346" i="1"/>
  <c r="F344" i="1"/>
  <c r="A345" i="1"/>
  <c r="E161" i="1" l="1"/>
  <c r="G161" i="1"/>
  <c r="H161" i="1" s="1"/>
  <c r="A346" i="1"/>
  <c r="F345" i="1"/>
  <c r="D347" i="1"/>
  <c r="J161" i="1" l="1"/>
  <c r="K161" i="1"/>
  <c r="C162" i="1" s="1"/>
  <c r="D348" i="1"/>
  <c r="F346" i="1"/>
  <c r="A347" i="1"/>
  <c r="E162" i="1" l="1"/>
  <c r="G162" i="1"/>
  <c r="D349" i="1"/>
  <c r="A348" i="1"/>
  <c r="F347" i="1"/>
  <c r="H162" i="1" l="1"/>
  <c r="F348" i="1"/>
  <c r="A349" i="1"/>
  <c r="D350" i="1"/>
  <c r="J162" i="1" l="1"/>
  <c r="K162" i="1"/>
  <c r="C163" i="1" s="1"/>
  <c r="D351" i="1"/>
  <c r="F349" i="1"/>
  <c r="A350" i="1"/>
  <c r="G163" i="1" l="1"/>
  <c r="E163" i="1"/>
  <c r="H163" i="1" s="1"/>
  <c r="J163" i="1" s="1"/>
  <c r="A351" i="1"/>
  <c r="F350" i="1"/>
  <c r="D352" i="1"/>
  <c r="K163" i="1" l="1"/>
  <c r="C164" i="1" s="1"/>
  <c r="D353" i="1"/>
  <c r="F351" i="1"/>
  <c r="A352" i="1"/>
  <c r="G164" i="1" l="1"/>
  <c r="H164" i="1" s="1"/>
  <c r="E164" i="1"/>
  <c r="F352" i="1"/>
  <c r="A353" i="1"/>
  <c r="D354" i="1"/>
  <c r="J164" i="1" l="1"/>
  <c r="K164" i="1"/>
  <c r="C165" i="1" s="1"/>
  <c r="D355" i="1"/>
  <c r="A354" i="1"/>
  <c r="F353" i="1"/>
  <c r="G165" i="1" l="1"/>
  <c r="H165" i="1" s="1"/>
  <c r="K165" i="1"/>
  <c r="C166" i="1" s="1"/>
  <c r="E165" i="1"/>
  <c r="F354" i="1"/>
  <c r="A355" i="1"/>
  <c r="D356" i="1"/>
  <c r="E166" i="1" l="1"/>
  <c r="G166" i="1"/>
  <c r="H166" i="1" s="1"/>
  <c r="J165" i="1"/>
  <c r="D357" i="1"/>
  <c r="F355" i="1"/>
  <c r="A356" i="1"/>
  <c r="J166" i="1" l="1"/>
  <c r="K166" i="1"/>
  <c r="C167" i="1" s="1"/>
  <c r="A357" i="1"/>
  <c r="F356" i="1"/>
  <c r="D358" i="1"/>
  <c r="E167" i="1" l="1"/>
  <c r="G167" i="1"/>
  <c r="D359" i="1"/>
  <c r="F357" i="1"/>
  <c r="A358" i="1"/>
  <c r="H167" i="1" l="1"/>
  <c r="F358" i="1"/>
  <c r="A359" i="1"/>
  <c r="D360" i="1"/>
  <c r="J167" i="1" l="1"/>
  <c r="K167" i="1"/>
  <c r="C168" i="1" s="1"/>
  <c r="D361" i="1"/>
  <c r="F359" i="1"/>
  <c r="A360" i="1"/>
  <c r="E168" i="1" l="1"/>
  <c r="G168" i="1"/>
  <c r="D362" i="1"/>
  <c r="A361" i="1"/>
  <c r="F360" i="1"/>
  <c r="H168" i="1" l="1"/>
  <c r="F361" i="1"/>
  <c r="A362" i="1"/>
  <c r="D363" i="1"/>
  <c r="J168" i="1" l="1"/>
  <c r="K168" i="1"/>
  <c r="C169" i="1" s="1"/>
  <c r="F362" i="1"/>
  <c r="A363" i="1"/>
  <c r="D364" i="1"/>
  <c r="G169" i="1" l="1"/>
  <c r="E169" i="1"/>
  <c r="H169" i="1" s="1"/>
  <c r="J169" i="1" s="1"/>
  <c r="D365" i="1"/>
  <c r="A364" i="1"/>
  <c r="F363" i="1"/>
  <c r="K169" i="1" l="1"/>
  <c r="C170" i="1" s="1"/>
  <c r="F364" i="1"/>
  <c r="A365" i="1"/>
  <c r="D366" i="1"/>
  <c r="E170" i="1" l="1"/>
  <c r="G170" i="1"/>
  <c r="D367" i="1"/>
  <c r="F365" i="1"/>
  <c r="A366" i="1"/>
  <c r="H170" i="1" l="1"/>
  <c r="A367" i="1"/>
  <c r="F366" i="1"/>
  <c r="D368" i="1"/>
  <c r="J170" i="1" l="1"/>
  <c r="K170" i="1"/>
  <c r="C171" i="1" s="1"/>
  <c r="D369" i="1"/>
  <c r="F367" i="1"/>
  <c r="A368" i="1"/>
  <c r="G171" i="1" l="1"/>
  <c r="H171" i="1" s="1"/>
  <c r="E171" i="1"/>
  <c r="F368" i="1"/>
  <c r="A369" i="1"/>
  <c r="D370" i="1"/>
  <c r="J171" i="1" l="1"/>
  <c r="K171" i="1"/>
  <c r="C172" i="1" s="1"/>
  <c r="D371" i="1"/>
  <c r="D372" i="1" s="1"/>
  <c r="F369" i="1"/>
  <c r="A370" i="1"/>
  <c r="G172" i="1" l="1"/>
  <c r="H172" i="1" s="1"/>
  <c r="E172" i="1"/>
  <c r="D373" i="1"/>
  <c r="F370" i="1"/>
  <c r="A371" i="1"/>
  <c r="A372" i="1" s="1"/>
  <c r="J172" i="1" l="1"/>
  <c r="K172" i="1"/>
  <c r="C173" i="1" s="1"/>
  <c r="D374" i="1"/>
  <c r="F372" i="1"/>
  <c r="A373" i="1"/>
  <c r="F371" i="1"/>
  <c r="G173" i="1" l="1"/>
  <c r="E173" i="1"/>
  <c r="H173" i="1" s="1"/>
  <c r="J173" i="1" s="1"/>
  <c r="F373" i="1"/>
  <c r="A374" i="1"/>
  <c r="D375" i="1"/>
  <c r="K173" i="1" l="1"/>
  <c r="C174" i="1" s="1"/>
  <c r="D376" i="1"/>
  <c r="A375" i="1"/>
  <c r="F374" i="1"/>
  <c r="G174" i="1" l="1"/>
  <c r="E174" i="1"/>
  <c r="H174" i="1" s="1"/>
  <c r="J174" i="1" s="1"/>
  <c r="F375" i="1"/>
  <c r="A376" i="1"/>
  <c r="D377" i="1"/>
  <c r="K174" i="1" l="1"/>
  <c r="C175" i="1" s="1"/>
  <c r="D378" i="1"/>
  <c r="A377" i="1"/>
  <c r="F376" i="1"/>
  <c r="E175" i="1" l="1"/>
  <c r="G175" i="1"/>
  <c r="H175" i="1" s="1"/>
  <c r="A378" i="1"/>
  <c r="F377" i="1"/>
  <c r="D379" i="1"/>
  <c r="J175" i="1" l="1"/>
  <c r="K175" i="1"/>
  <c r="C176" i="1" s="1"/>
  <c r="F378" i="1"/>
  <c r="A379" i="1"/>
  <c r="D380" i="1"/>
  <c r="E176" i="1" l="1"/>
  <c r="G176" i="1"/>
  <c r="H176" i="1" s="1"/>
  <c r="J176" i="1" s="1"/>
  <c r="D381" i="1"/>
  <c r="F379" i="1"/>
  <c r="A380" i="1"/>
  <c r="K176" i="1" l="1"/>
  <c r="C177" i="1" s="1"/>
  <c r="F380" i="1"/>
  <c r="A381" i="1"/>
  <c r="D382" i="1"/>
  <c r="E177" i="1" l="1"/>
  <c r="G177" i="1"/>
  <c r="H177" i="1" s="1"/>
  <c r="D383" i="1"/>
  <c r="A382" i="1"/>
  <c r="F381" i="1"/>
  <c r="J177" i="1" l="1"/>
  <c r="K177" i="1"/>
  <c r="C178" i="1" s="1"/>
  <c r="F382" i="1"/>
  <c r="A383" i="1"/>
  <c r="D384" i="1"/>
  <c r="E178" i="1" l="1"/>
  <c r="G178" i="1"/>
  <c r="H178" i="1" s="1"/>
  <c r="D385" i="1"/>
  <c r="A384" i="1"/>
  <c r="F383" i="1"/>
  <c r="J178" i="1" l="1"/>
  <c r="K178" i="1"/>
  <c r="C179" i="1" s="1"/>
  <c r="A385" i="1"/>
  <c r="F384" i="1"/>
  <c r="D386" i="1"/>
  <c r="E179" i="1" l="1"/>
  <c r="G179" i="1"/>
  <c r="H179" i="1" s="1"/>
  <c r="D387" i="1"/>
  <c r="F385" i="1"/>
  <c r="A386" i="1"/>
  <c r="J179" i="1" l="1"/>
  <c r="K179" i="1"/>
  <c r="C180" i="1" s="1"/>
  <c r="F386" i="1"/>
  <c r="A387" i="1"/>
  <c r="D388" i="1"/>
  <c r="G180" i="1" l="1"/>
  <c r="H180" i="1" s="1"/>
  <c r="E180" i="1"/>
  <c r="D389" i="1"/>
  <c r="A388" i="1"/>
  <c r="F387" i="1"/>
  <c r="J180" i="1" l="1"/>
  <c r="K180" i="1"/>
  <c r="C181" i="1" s="1"/>
  <c r="F388" i="1"/>
  <c r="A389" i="1"/>
  <c r="D390" i="1"/>
  <c r="G181" i="1" l="1"/>
  <c r="H181" i="1" s="1"/>
  <c r="E181" i="1"/>
  <c r="D391" i="1"/>
  <c r="A390" i="1"/>
  <c r="F389" i="1"/>
  <c r="J181" i="1" l="1"/>
  <c r="K181" i="1"/>
  <c r="C182" i="1" s="1"/>
  <c r="F390" i="1"/>
  <c r="A391" i="1"/>
  <c r="D392" i="1"/>
  <c r="E182" i="1" l="1"/>
  <c r="G182" i="1"/>
  <c r="H182" i="1" s="1"/>
  <c r="J182" i="1" s="1"/>
  <c r="D393" i="1"/>
  <c r="F391" i="1"/>
  <c r="A392" i="1"/>
  <c r="K182" i="1" l="1"/>
  <c r="C183" i="1" s="1"/>
  <c r="F392" i="1"/>
  <c r="A393" i="1"/>
  <c r="D394" i="1"/>
  <c r="G183" i="1" l="1"/>
  <c r="H183" i="1" s="1"/>
  <c r="E183" i="1"/>
  <c r="D395" i="1"/>
  <c r="F393" i="1"/>
  <c r="A394" i="1"/>
  <c r="J183" i="1" l="1"/>
  <c r="K183" i="1"/>
  <c r="C184" i="1" s="1"/>
  <c r="F394" i="1"/>
  <c r="A395" i="1"/>
  <c r="D396" i="1"/>
  <c r="E184" i="1" l="1"/>
  <c r="G184" i="1"/>
  <c r="H184" i="1" s="1"/>
  <c r="J184" i="1" s="1"/>
  <c r="D397" i="1"/>
  <c r="F395" i="1"/>
  <c r="A396" i="1"/>
  <c r="K184" i="1" l="1"/>
  <c r="C185" i="1" s="1"/>
  <c r="F396" i="1"/>
  <c r="A397" i="1"/>
  <c r="D398" i="1"/>
  <c r="E185" i="1" l="1"/>
  <c r="G185" i="1"/>
  <c r="H185" i="1" s="1"/>
  <c r="J185" i="1" s="1"/>
  <c r="D399" i="1"/>
  <c r="A398" i="1"/>
  <c r="F397" i="1"/>
  <c r="K185" i="1" l="1"/>
  <c r="C186" i="1" s="1"/>
  <c r="A399" i="1"/>
  <c r="F398" i="1"/>
  <c r="D400" i="1"/>
  <c r="E186" i="1" l="1"/>
  <c r="G186" i="1"/>
  <c r="H186" i="1" s="1"/>
  <c r="J186" i="1" s="1"/>
  <c r="D401" i="1"/>
  <c r="F399" i="1"/>
  <c r="A400" i="1"/>
  <c r="K186" i="1" l="1"/>
  <c r="C187" i="1" s="1"/>
  <c r="F400" i="1"/>
  <c r="A401" i="1"/>
  <c r="D402" i="1"/>
  <c r="E187" i="1" l="1"/>
  <c r="G187" i="1"/>
  <c r="H187" i="1" s="1"/>
  <c r="J187" i="1" s="1"/>
  <c r="D403" i="1"/>
  <c r="F401" i="1"/>
  <c r="A402" i="1"/>
  <c r="K187" i="1" l="1"/>
  <c r="C188" i="1" s="1"/>
  <c r="A403" i="1"/>
  <c r="F402" i="1"/>
  <c r="D404" i="1"/>
  <c r="G188" i="1" l="1"/>
  <c r="E188" i="1"/>
  <c r="H188" i="1" s="1"/>
  <c r="J188" i="1" s="1"/>
  <c r="D405" i="1"/>
  <c r="F403" i="1"/>
  <c r="A404" i="1"/>
  <c r="K188" i="1" l="1"/>
  <c r="C189" i="1" s="1"/>
  <c r="A405" i="1"/>
  <c r="F404" i="1"/>
  <c r="D406" i="1"/>
  <c r="G189" i="1" l="1"/>
  <c r="H189" i="1" s="1"/>
  <c r="E189" i="1"/>
  <c r="D407" i="1"/>
  <c r="F405" i="1"/>
  <c r="A406" i="1"/>
  <c r="J189" i="1" l="1"/>
  <c r="K189" i="1"/>
  <c r="C190" i="1" s="1"/>
  <c r="F406" i="1"/>
  <c r="A407" i="1"/>
  <c r="D408" i="1"/>
  <c r="E190" i="1" l="1"/>
  <c r="G190" i="1"/>
  <c r="H190" i="1" s="1"/>
  <c r="J190" i="1" s="1"/>
  <c r="D409" i="1"/>
  <c r="F407" i="1"/>
  <c r="A408" i="1"/>
  <c r="K190" i="1" l="1"/>
  <c r="C191" i="1" s="1"/>
  <c r="F408" i="1"/>
  <c r="A409" i="1"/>
  <c r="D410" i="1"/>
  <c r="G191" i="1" l="1"/>
  <c r="E191" i="1"/>
  <c r="H191" i="1" s="1"/>
  <c r="J191" i="1" s="1"/>
  <c r="A410" i="1"/>
  <c r="F409" i="1"/>
  <c r="D411" i="1"/>
  <c r="K191" i="1" l="1"/>
  <c r="C192" i="1" s="1"/>
  <c r="F410" i="1"/>
  <c r="A411" i="1"/>
  <c r="F411" i="1" s="1"/>
  <c r="E192" i="1" l="1"/>
  <c r="G192" i="1"/>
  <c r="H192" i="1" l="1"/>
  <c r="J192" i="1" l="1"/>
  <c r="K192" i="1"/>
  <c r="C193" i="1" s="1"/>
  <c r="G193" i="1" l="1"/>
  <c r="E193" i="1"/>
  <c r="H193" i="1" s="1"/>
  <c r="J193" i="1" s="1"/>
  <c r="K193" i="1" l="1"/>
  <c r="C194" i="1" s="1"/>
  <c r="G194" i="1" l="1"/>
  <c r="E194" i="1"/>
  <c r="H194" i="1" s="1"/>
  <c r="J194" i="1" s="1"/>
  <c r="K194" i="1" l="1"/>
  <c r="C195" i="1" s="1"/>
  <c r="G195" i="1" l="1"/>
  <c r="H195" i="1" s="1"/>
  <c r="E195" i="1"/>
  <c r="J195" i="1" l="1"/>
  <c r="K195" i="1"/>
  <c r="C196" i="1" s="1"/>
  <c r="E196" i="1" l="1"/>
  <c r="G196" i="1"/>
  <c r="H196" i="1" l="1"/>
  <c r="J196" i="1" l="1"/>
  <c r="K196" i="1"/>
  <c r="C197" i="1" s="1"/>
  <c r="G197" i="1" l="1"/>
  <c r="E197" i="1"/>
  <c r="H197" i="1" s="1"/>
  <c r="J197" i="1" s="1"/>
  <c r="K197" i="1" l="1"/>
  <c r="C198" i="1" s="1"/>
  <c r="G198" i="1" l="1"/>
  <c r="E198" i="1"/>
  <c r="H198" i="1" s="1"/>
  <c r="J198" i="1" s="1"/>
  <c r="K198" i="1" l="1"/>
  <c r="C199" i="1" s="1"/>
  <c r="G199" i="1" l="1"/>
  <c r="E199" i="1"/>
  <c r="H199" i="1" s="1"/>
  <c r="J199" i="1" s="1"/>
  <c r="K199" i="1" l="1"/>
  <c r="C200" i="1" s="1"/>
  <c r="G200" i="1" l="1"/>
  <c r="E200" i="1"/>
  <c r="H200" i="1" s="1"/>
  <c r="J200" i="1" s="1"/>
  <c r="K200" i="1" l="1"/>
  <c r="C201" i="1" s="1"/>
  <c r="G201" i="1" l="1"/>
  <c r="E201" i="1"/>
  <c r="H201" i="1" s="1"/>
  <c r="J201" i="1" s="1"/>
  <c r="K201" i="1" l="1"/>
  <c r="C202" i="1" s="1"/>
  <c r="G202" i="1" l="1"/>
  <c r="E202" i="1"/>
  <c r="H202" i="1" s="1"/>
  <c r="J202" i="1" s="1"/>
  <c r="K202" i="1" l="1"/>
  <c r="C203" i="1" s="1"/>
  <c r="G203" i="1" l="1"/>
  <c r="E203" i="1"/>
  <c r="H203" i="1" s="1"/>
  <c r="J203" i="1" s="1"/>
  <c r="K203" i="1" l="1"/>
  <c r="C204" i="1" s="1"/>
  <c r="G204" i="1" l="1"/>
  <c r="E204" i="1"/>
  <c r="H204" i="1" s="1"/>
  <c r="J204" i="1" s="1"/>
  <c r="K204" i="1" l="1"/>
  <c r="C205" i="1" s="1"/>
  <c r="G205" i="1" l="1"/>
  <c r="E205" i="1"/>
  <c r="H205" i="1" s="1"/>
  <c r="J205" i="1" s="1"/>
  <c r="K205" i="1" l="1"/>
  <c r="C206" i="1" s="1"/>
  <c r="E206" i="1" l="1"/>
  <c r="G206" i="1"/>
  <c r="H206" i="1" l="1"/>
  <c r="J206" i="1" l="1"/>
  <c r="K206" i="1"/>
  <c r="C207" i="1" s="1"/>
  <c r="G207" i="1" l="1"/>
  <c r="H207" i="1" s="1"/>
  <c r="E207" i="1"/>
  <c r="J207" i="1" l="1"/>
  <c r="K207" i="1"/>
  <c r="C208" i="1" s="1"/>
  <c r="G208" i="1" l="1"/>
  <c r="E208" i="1"/>
  <c r="H208" i="1" s="1"/>
  <c r="J208" i="1" s="1"/>
  <c r="K208" i="1" l="1"/>
  <c r="C209" i="1" s="1"/>
  <c r="G209" i="1" l="1"/>
  <c r="E209" i="1"/>
  <c r="H209" i="1" s="1"/>
  <c r="J209" i="1" s="1"/>
  <c r="K209" i="1" l="1"/>
  <c r="C210" i="1" s="1"/>
  <c r="G210" i="1" l="1"/>
  <c r="E210" i="1"/>
  <c r="H210" i="1" s="1"/>
  <c r="J210" i="1" s="1"/>
  <c r="K210" i="1" l="1"/>
  <c r="C211" i="1" s="1"/>
  <c r="E211" i="1" l="1"/>
  <c r="G211" i="1"/>
  <c r="H211" i="1" l="1"/>
  <c r="J211" i="1" l="1"/>
  <c r="K211" i="1"/>
  <c r="C212" i="1" s="1"/>
  <c r="G212" i="1" l="1"/>
  <c r="E212" i="1"/>
  <c r="H212" i="1" s="1"/>
  <c r="J212" i="1" s="1"/>
  <c r="K212" i="1" l="1"/>
  <c r="C213" i="1" s="1"/>
  <c r="G213" i="1" l="1"/>
  <c r="E213" i="1"/>
  <c r="H213" i="1" s="1"/>
  <c r="J213" i="1" s="1"/>
  <c r="K213" i="1" l="1"/>
  <c r="C214" i="1" s="1"/>
  <c r="E214" i="1" l="1"/>
  <c r="G214" i="1"/>
  <c r="H214" i="1" l="1"/>
  <c r="J214" i="1" l="1"/>
  <c r="K214" i="1"/>
  <c r="C215" i="1" s="1"/>
  <c r="G215" i="1" l="1"/>
  <c r="E215" i="1"/>
  <c r="H215" i="1" s="1"/>
  <c r="J215" i="1" s="1"/>
  <c r="K215" i="1" l="1"/>
  <c r="C216" i="1" s="1"/>
  <c r="G216" i="1" l="1"/>
  <c r="E216" i="1"/>
  <c r="H216" i="1" s="1"/>
  <c r="J216" i="1" s="1"/>
  <c r="K216" i="1" l="1"/>
  <c r="C217" i="1" s="1"/>
  <c r="G217" i="1" l="1"/>
  <c r="E217" i="1"/>
  <c r="H217" i="1" s="1"/>
  <c r="J217" i="1" s="1"/>
  <c r="K217" i="1" l="1"/>
  <c r="C218" i="1" s="1"/>
  <c r="G218" i="1" l="1"/>
  <c r="E218" i="1"/>
  <c r="H218" i="1" s="1"/>
  <c r="J218" i="1" s="1"/>
  <c r="K218" i="1" l="1"/>
  <c r="C219" i="1" s="1"/>
  <c r="G219" i="1" l="1"/>
  <c r="E219" i="1"/>
  <c r="H219" i="1" s="1"/>
  <c r="J219" i="1" s="1"/>
  <c r="K219" i="1" l="1"/>
  <c r="C220" i="1" s="1"/>
  <c r="E220" i="1" l="1"/>
  <c r="G220" i="1"/>
  <c r="H220" i="1" s="1"/>
  <c r="J220" i="1" s="1"/>
  <c r="K220" i="1" l="1"/>
  <c r="C221" i="1" s="1"/>
  <c r="G221" i="1" l="1"/>
  <c r="E221" i="1"/>
  <c r="H221" i="1" s="1"/>
  <c r="J221" i="1" s="1"/>
  <c r="K221" i="1" l="1"/>
  <c r="C222" i="1" s="1"/>
  <c r="G222" i="1" l="1"/>
  <c r="E222" i="1"/>
  <c r="H222" i="1" s="1"/>
  <c r="J222" i="1" s="1"/>
  <c r="K222" i="1" l="1"/>
  <c r="C223" i="1" s="1"/>
  <c r="G223" i="1" l="1"/>
  <c r="E223" i="1"/>
  <c r="H223" i="1" s="1"/>
  <c r="J223" i="1" s="1"/>
  <c r="K223" i="1" l="1"/>
  <c r="C224" i="1" s="1"/>
  <c r="G224" i="1" l="1"/>
  <c r="H224" i="1" s="1"/>
  <c r="E224" i="1"/>
  <c r="J224" i="1" l="1"/>
  <c r="K224" i="1"/>
  <c r="C225" i="1" s="1"/>
  <c r="G225" i="1" l="1"/>
  <c r="H225" i="1" s="1"/>
  <c r="E225" i="1"/>
  <c r="J225" i="1" l="1"/>
  <c r="K225" i="1"/>
  <c r="C226" i="1" s="1"/>
  <c r="E226" i="1" l="1"/>
  <c r="G226" i="1"/>
  <c r="H226" i="1" s="1"/>
  <c r="J226" i="1" s="1"/>
  <c r="K226" i="1" l="1"/>
  <c r="C227" i="1" s="1"/>
  <c r="E227" i="1" l="1"/>
  <c r="G227" i="1"/>
  <c r="H227" i="1" s="1"/>
  <c r="J227" i="1" s="1"/>
  <c r="K227" i="1" l="1"/>
  <c r="C228" i="1" s="1"/>
  <c r="G228" i="1" l="1"/>
  <c r="H228" i="1" s="1"/>
  <c r="E228" i="1"/>
  <c r="J228" i="1" l="1"/>
  <c r="K228" i="1"/>
  <c r="C229" i="1" s="1"/>
  <c r="E229" i="1" l="1"/>
  <c r="G229" i="1"/>
  <c r="H229" i="1" s="1"/>
  <c r="J229" i="1" s="1"/>
  <c r="K229" i="1" l="1"/>
  <c r="C230" i="1" s="1"/>
  <c r="G230" i="1" l="1"/>
  <c r="H230" i="1" s="1"/>
  <c r="E230" i="1"/>
  <c r="J230" i="1" l="1"/>
  <c r="K230" i="1"/>
  <c r="C231" i="1" s="1"/>
  <c r="E231" i="1" l="1"/>
  <c r="G231" i="1"/>
  <c r="H231" i="1" s="1"/>
  <c r="J231" i="1" s="1"/>
  <c r="K231" i="1" l="1"/>
  <c r="C232" i="1" s="1"/>
  <c r="E232" i="1" l="1"/>
  <c r="G232" i="1"/>
  <c r="H232" i="1" s="1"/>
  <c r="J232" i="1" s="1"/>
  <c r="K232" i="1" l="1"/>
  <c r="C233" i="1" s="1"/>
  <c r="G233" i="1" l="1"/>
  <c r="E233" i="1"/>
  <c r="H233" i="1" s="1"/>
  <c r="J233" i="1" s="1"/>
  <c r="K233" i="1" l="1"/>
  <c r="C234" i="1" s="1"/>
  <c r="G234" i="1" l="1"/>
  <c r="E234" i="1"/>
  <c r="H234" i="1" s="1"/>
  <c r="J234" i="1" s="1"/>
  <c r="K234" i="1" l="1"/>
  <c r="C235" i="1" s="1"/>
  <c r="G235" i="1" l="1"/>
  <c r="E235" i="1"/>
  <c r="H235" i="1" s="1"/>
  <c r="J235" i="1" s="1"/>
  <c r="K235" i="1" l="1"/>
  <c r="C236" i="1" s="1"/>
  <c r="G236" i="1" l="1"/>
  <c r="H236" i="1" s="1"/>
  <c r="E236" i="1"/>
  <c r="J236" i="1" l="1"/>
  <c r="K236" i="1"/>
  <c r="C237" i="1" s="1"/>
  <c r="G237" i="1" l="1"/>
  <c r="H237" i="1" s="1"/>
  <c r="E237" i="1"/>
  <c r="J237" i="1" l="1"/>
  <c r="K237" i="1"/>
  <c r="C238" i="1" s="1"/>
  <c r="G238" i="1" l="1"/>
  <c r="H238" i="1" s="1"/>
  <c r="E238" i="1"/>
  <c r="J238" i="1" l="1"/>
  <c r="K238" i="1"/>
  <c r="C239" i="1" s="1"/>
  <c r="G239" i="1" l="1"/>
  <c r="H239" i="1" s="1"/>
  <c r="E239" i="1"/>
  <c r="J239" i="1" l="1"/>
  <c r="K239" i="1"/>
  <c r="C240" i="1" s="1"/>
  <c r="E240" i="1" l="1"/>
  <c r="G240" i="1"/>
  <c r="H240" i="1" s="1"/>
  <c r="J240" i="1" s="1"/>
  <c r="K240" i="1" l="1"/>
  <c r="C241" i="1" s="1"/>
  <c r="G241" i="1" l="1"/>
  <c r="H241" i="1" s="1"/>
  <c r="E241" i="1"/>
  <c r="J241" i="1" l="1"/>
  <c r="K241" i="1"/>
  <c r="C242" i="1" s="1"/>
  <c r="G242" i="1" l="1"/>
  <c r="H242" i="1" s="1"/>
  <c r="E242" i="1"/>
  <c r="J242" i="1" l="1"/>
  <c r="K242" i="1"/>
  <c r="C243" i="1" s="1"/>
  <c r="E243" i="1" l="1"/>
  <c r="G243" i="1"/>
  <c r="H243" i="1" s="1"/>
  <c r="J243" i="1" s="1"/>
  <c r="K243" i="1" l="1"/>
  <c r="C244" i="1" s="1"/>
  <c r="G244" i="1" l="1"/>
  <c r="H244" i="1" s="1"/>
  <c r="E244" i="1"/>
  <c r="J244" i="1" l="1"/>
  <c r="K244" i="1"/>
  <c r="C245" i="1" s="1"/>
  <c r="E245" i="1" l="1"/>
  <c r="G245" i="1"/>
  <c r="H245" i="1" s="1"/>
  <c r="J245" i="1" s="1"/>
  <c r="K245" i="1" l="1"/>
  <c r="C246" i="1" s="1"/>
  <c r="E246" i="1" l="1"/>
  <c r="G246" i="1"/>
  <c r="H246" i="1" s="1"/>
  <c r="J246" i="1" s="1"/>
  <c r="K246" i="1" l="1"/>
  <c r="C247" i="1" s="1"/>
  <c r="G247" i="1" l="1"/>
  <c r="H247" i="1" s="1"/>
  <c r="E247" i="1"/>
  <c r="J247" i="1" l="1"/>
  <c r="K247" i="1"/>
  <c r="C248" i="1" s="1"/>
  <c r="G248" i="1" l="1"/>
  <c r="H248" i="1" s="1"/>
  <c r="E248" i="1"/>
  <c r="J248" i="1" l="1"/>
  <c r="K248" i="1"/>
  <c r="C249" i="1" s="1"/>
  <c r="G249" i="1" l="1"/>
  <c r="H249" i="1" s="1"/>
  <c r="E249" i="1"/>
  <c r="J249" i="1" l="1"/>
  <c r="K249" i="1"/>
  <c r="C250" i="1" s="1"/>
  <c r="G250" i="1" l="1"/>
  <c r="H250" i="1" s="1"/>
  <c r="E250" i="1"/>
  <c r="J250" i="1" l="1"/>
  <c r="K250" i="1"/>
  <c r="C251" i="1" s="1"/>
  <c r="G251" i="1" l="1"/>
  <c r="H251" i="1" s="1"/>
  <c r="E251" i="1"/>
  <c r="J251" i="1" l="1"/>
  <c r="K251" i="1"/>
  <c r="C252" i="1" s="1"/>
  <c r="G252" i="1" l="1"/>
  <c r="H252" i="1" s="1"/>
  <c r="E252" i="1"/>
  <c r="J252" i="1" l="1"/>
  <c r="K252" i="1"/>
  <c r="C253" i="1" s="1"/>
  <c r="G253" i="1" l="1"/>
  <c r="E253" i="1"/>
  <c r="H253" i="1" s="1"/>
  <c r="J253" i="1" s="1"/>
  <c r="K253" i="1" l="1"/>
  <c r="C254" i="1" s="1"/>
  <c r="E254" i="1" l="1"/>
  <c r="G254" i="1"/>
  <c r="H254" i="1" l="1"/>
  <c r="J254" i="1" l="1"/>
  <c r="K254" i="1"/>
  <c r="C255" i="1" s="1"/>
  <c r="E255" i="1" l="1"/>
  <c r="G255" i="1"/>
  <c r="H255" i="1" l="1"/>
  <c r="J255" i="1" l="1"/>
  <c r="K255" i="1"/>
  <c r="C256" i="1" s="1"/>
  <c r="G256" i="1" l="1"/>
  <c r="H256" i="1" s="1"/>
  <c r="E256" i="1"/>
  <c r="J256" i="1" l="1"/>
  <c r="K256" i="1"/>
  <c r="C257" i="1" s="1"/>
  <c r="E257" i="1" l="1"/>
  <c r="G257" i="1"/>
  <c r="H257" i="1" l="1"/>
  <c r="J257" i="1" l="1"/>
  <c r="K257" i="1"/>
  <c r="C258" i="1" s="1"/>
  <c r="E258" i="1" l="1"/>
  <c r="G258" i="1"/>
  <c r="H258" i="1" s="1"/>
  <c r="J258" i="1" s="1"/>
  <c r="K258" i="1" l="1"/>
  <c r="C259" i="1" s="1"/>
  <c r="E259" i="1" l="1"/>
  <c r="G259" i="1"/>
  <c r="H259" i="1" l="1"/>
  <c r="J259" i="1" l="1"/>
  <c r="K259" i="1"/>
  <c r="C260" i="1" s="1"/>
  <c r="G260" i="1" l="1"/>
  <c r="H260" i="1" s="1"/>
  <c r="E260" i="1"/>
  <c r="J260" i="1" l="1"/>
  <c r="K260" i="1"/>
  <c r="C261" i="1" s="1"/>
  <c r="G261" i="1" l="1"/>
  <c r="H261" i="1" s="1"/>
  <c r="E261" i="1"/>
  <c r="J261" i="1" l="1"/>
  <c r="K261" i="1"/>
  <c r="C262" i="1" s="1"/>
  <c r="E262" i="1" l="1"/>
  <c r="G262" i="1"/>
  <c r="H262" i="1" s="1"/>
  <c r="J262" i="1" s="1"/>
  <c r="K262" i="1" l="1"/>
  <c r="C263" i="1" s="1"/>
  <c r="E263" i="1" l="1"/>
  <c r="G263" i="1"/>
  <c r="H263" i="1" s="1"/>
  <c r="J263" i="1" s="1"/>
  <c r="K263" i="1" l="1"/>
  <c r="C264" i="1" s="1"/>
  <c r="E264" i="1" l="1"/>
  <c r="G264" i="1"/>
  <c r="H264" i="1" s="1"/>
  <c r="J264" i="1" s="1"/>
  <c r="K264" i="1" l="1"/>
  <c r="C265" i="1" s="1"/>
  <c r="G265" i="1" l="1"/>
  <c r="H265" i="1" s="1"/>
  <c r="E265" i="1"/>
  <c r="J265" i="1" l="1"/>
  <c r="K265" i="1"/>
  <c r="C266" i="1" s="1"/>
  <c r="G266" i="1" l="1"/>
  <c r="H266" i="1" s="1"/>
  <c r="E266" i="1"/>
  <c r="J266" i="1" l="1"/>
  <c r="K266" i="1"/>
  <c r="C267" i="1" s="1"/>
  <c r="E267" i="1" l="1"/>
  <c r="G267" i="1"/>
  <c r="H267" i="1" s="1"/>
  <c r="J267" i="1" s="1"/>
  <c r="K267" i="1" l="1"/>
  <c r="C268" i="1" s="1"/>
  <c r="E268" i="1" l="1"/>
  <c r="G268" i="1"/>
  <c r="H268" i="1" s="1"/>
  <c r="J268" i="1" s="1"/>
  <c r="K268" i="1" l="1"/>
  <c r="C269" i="1" s="1"/>
  <c r="E269" i="1" l="1"/>
  <c r="G269" i="1"/>
  <c r="H269" i="1" s="1"/>
  <c r="J269" i="1" s="1"/>
  <c r="K269" i="1" l="1"/>
  <c r="C270" i="1" s="1"/>
  <c r="E270" i="1" l="1"/>
  <c r="G270" i="1"/>
  <c r="H270" i="1" s="1"/>
  <c r="J270" i="1" s="1"/>
  <c r="K270" i="1" l="1"/>
  <c r="C271" i="1" s="1"/>
  <c r="E271" i="1" l="1"/>
  <c r="G271" i="1"/>
  <c r="H271" i="1" s="1"/>
  <c r="J271" i="1" s="1"/>
  <c r="K271" i="1" l="1"/>
  <c r="C272" i="1" s="1"/>
  <c r="E272" i="1" l="1"/>
  <c r="G272" i="1"/>
  <c r="H272" i="1" s="1"/>
  <c r="J272" i="1" s="1"/>
  <c r="K272" i="1" l="1"/>
  <c r="C273" i="1" s="1"/>
  <c r="E273" i="1" l="1"/>
  <c r="G273" i="1"/>
  <c r="H273" i="1" s="1"/>
  <c r="J273" i="1" s="1"/>
  <c r="K273" i="1" l="1"/>
  <c r="C274" i="1" s="1"/>
  <c r="E274" i="1" l="1"/>
  <c r="G274" i="1"/>
  <c r="H274" i="1" s="1"/>
  <c r="J274" i="1" s="1"/>
  <c r="K274" i="1" l="1"/>
  <c r="C275" i="1" s="1"/>
  <c r="E275" i="1" l="1"/>
  <c r="G275" i="1"/>
  <c r="H275" i="1" l="1"/>
  <c r="J275" i="1" l="1"/>
  <c r="K275" i="1"/>
  <c r="C276" i="1" s="1"/>
  <c r="E276" i="1" l="1"/>
  <c r="G276" i="1"/>
  <c r="H276" i="1" s="1"/>
  <c r="J276" i="1" s="1"/>
  <c r="K276" i="1" l="1"/>
  <c r="C277" i="1" s="1"/>
  <c r="E277" i="1" l="1"/>
  <c r="G277" i="1"/>
  <c r="H277" i="1" s="1"/>
  <c r="J277" i="1" s="1"/>
  <c r="K277" i="1" l="1"/>
  <c r="C278" i="1" s="1"/>
  <c r="G278" i="1" l="1"/>
  <c r="H278" i="1" s="1"/>
  <c r="E278" i="1"/>
  <c r="J278" i="1" l="1"/>
  <c r="K278" i="1"/>
  <c r="C279" i="1" s="1"/>
  <c r="E279" i="1" l="1"/>
  <c r="G279" i="1"/>
  <c r="H279" i="1" l="1"/>
  <c r="J279" i="1" l="1"/>
  <c r="K279" i="1"/>
  <c r="C280" i="1" s="1"/>
  <c r="G280" i="1" l="1"/>
  <c r="E280" i="1"/>
  <c r="H280" i="1" s="1"/>
  <c r="J280" i="1" s="1"/>
  <c r="K280" i="1" l="1"/>
  <c r="C281" i="1" s="1"/>
  <c r="G281" i="1" l="1"/>
  <c r="H281" i="1" s="1"/>
  <c r="E281" i="1"/>
  <c r="J281" i="1" l="1"/>
  <c r="K281" i="1"/>
  <c r="C282" i="1" s="1"/>
  <c r="E282" i="1" l="1"/>
  <c r="G282" i="1"/>
  <c r="H282" i="1" s="1"/>
  <c r="J282" i="1" s="1"/>
  <c r="K282" i="1" l="1"/>
  <c r="C283" i="1" s="1"/>
  <c r="E283" i="1" l="1"/>
  <c r="G283" i="1"/>
  <c r="H283" i="1" s="1"/>
  <c r="J283" i="1" s="1"/>
  <c r="K283" i="1" l="1"/>
  <c r="C284" i="1" s="1"/>
  <c r="G284" i="1" l="1"/>
  <c r="H284" i="1" s="1"/>
  <c r="E284" i="1"/>
  <c r="J284" i="1" l="1"/>
  <c r="K284" i="1"/>
  <c r="C285" i="1" s="1"/>
  <c r="G285" i="1" l="1"/>
  <c r="H285" i="1" s="1"/>
  <c r="E285" i="1"/>
  <c r="J285" i="1" l="1"/>
  <c r="K285" i="1"/>
  <c r="C286" i="1" s="1"/>
  <c r="G286" i="1" l="1"/>
  <c r="H286" i="1" s="1"/>
  <c r="E286" i="1"/>
  <c r="J286" i="1" l="1"/>
  <c r="K286" i="1"/>
  <c r="C287" i="1" s="1"/>
  <c r="G287" i="1" l="1"/>
  <c r="H287" i="1" s="1"/>
  <c r="E287" i="1"/>
  <c r="J287" i="1" l="1"/>
  <c r="K287" i="1"/>
  <c r="C288" i="1" s="1"/>
  <c r="E288" i="1" l="1"/>
  <c r="G288" i="1"/>
  <c r="H288" i="1" s="1"/>
  <c r="J288" i="1" s="1"/>
  <c r="K288" i="1" l="1"/>
  <c r="C289" i="1" s="1"/>
  <c r="G289" i="1" l="1"/>
  <c r="H289" i="1" s="1"/>
  <c r="E289" i="1"/>
  <c r="J289" i="1" l="1"/>
  <c r="K289" i="1"/>
  <c r="C290" i="1" s="1"/>
  <c r="E290" i="1" l="1"/>
  <c r="G290" i="1"/>
  <c r="H290" i="1" s="1"/>
  <c r="J290" i="1" s="1"/>
  <c r="K290" i="1" l="1"/>
  <c r="C291" i="1" s="1"/>
  <c r="G291" i="1" l="1"/>
  <c r="H291" i="1" s="1"/>
  <c r="E291" i="1"/>
  <c r="J291" i="1" l="1"/>
  <c r="K291" i="1"/>
  <c r="C292" i="1" s="1"/>
  <c r="E292" i="1" l="1"/>
  <c r="G292" i="1"/>
  <c r="H292" i="1" s="1"/>
  <c r="J292" i="1" s="1"/>
  <c r="K292" i="1" l="1"/>
  <c r="C293" i="1" s="1"/>
  <c r="E293" i="1" l="1"/>
  <c r="G293" i="1"/>
  <c r="H293" i="1" s="1"/>
  <c r="J293" i="1" s="1"/>
  <c r="K293" i="1" l="1"/>
  <c r="C294" i="1" s="1"/>
  <c r="G294" i="1" l="1"/>
  <c r="H294" i="1" s="1"/>
  <c r="E294" i="1"/>
  <c r="J294" i="1" l="1"/>
  <c r="K294" i="1"/>
  <c r="C295" i="1" s="1"/>
  <c r="G295" i="1" l="1"/>
  <c r="H295" i="1" s="1"/>
  <c r="E295" i="1"/>
  <c r="J295" i="1" l="1"/>
  <c r="K295" i="1"/>
  <c r="C296" i="1" s="1"/>
  <c r="E296" i="1" l="1"/>
  <c r="G296" i="1"/>
  <c r="H296" i="1" s="1"/>
  <c r="J296" i="1" s="1"/>
  <c r="K296" i="1" l="1"/>
  <c r="C297" i="1" s="1"/>
  <c r="G297" i="1" l="1"/>
  <c r="E297" i="1"/>
  <c r="H297" i="1" s="1"/>
  <c r="J297" i="1" s="1"/>
  <c r="K297" i="1" l="1"/>
  <c r="C298" i="1" s="1"/>
  <c r="G298" i="1" l="1"/>
  <c r="H298" i="1" s="1"/>
  <c r="E298" i="1"/>
  <c r="J298" i="1" l="1"/>
  <c r="K298" i="1"/>
  <c r="C299" i="1" s="1"/>
  <c r="G299" i="1" l="1"/>
  <c r="H299" i="1" s="1"/>
  <c r="E299" i="1"/>
  <c r="J299" i="1" l="1"/>
  <c r="K299" i="1"/>
  <c r="C300" i="1" s="1"/>
  <c r="E300" i="1" l="1"/>
  <c r="G300" i="1"/>
  <c r="H300" i="1" s="1"/>
  <c r="J300" i="1" l="1"/>
  <c r="K300" i="1"/>
  <c r="C301" i="1" s="1"/>
  <c r="E301" i="1" l="1"/>
  <c r="G301" i="1"/>
  <c r="H301" i="1" s="1"/>
  <c r="J301" i="1" s="1"/>
  <c r="K301" i="1" l="1"/>
  <c r="C302" i="1" s="1"/>
  <c r="E302" i="1" l="1"/>
  <c r="G302" i="1"/>
  <c r="H302" i="1" s="1"/>
  <c r="J302" i="1" s="1"/>
  <c r="K302" i="1" l="1"/>
  <c r="C303" i="1" s="1"/>
  <c r="G303" i="1" l="1"/>
  <c r="E303" i="1"/>
  <c r="H303" i="1" s="1"/>
  <c r="J303" i="1" s="1"/>
  <c r="K303" i="1" l="1"/>
  <c r="C304" i="1" s="1"/>
  <c r="E304" i="1" l="1"/>
  <c r="G304" i="1"/>
  <c r="H304" i="1" l="1"/>
  <c r="J304" i="1" l="1"/>
  <c r="K304" i="1"/>
  <c r="C305" i="1" s="1"/>
  <c r="E305" i="1" l="1"/>
  <c r="G305" i="1"/>
  <c r="H305" i="1" l="1"/>
  <c r="J305" i="1" l="1"/>
  <c r="K305" i="1"/>
  <c r="C306" i="1" s="1"/>
  <c r="G306" i="1" l="1"/>
  <c r="H306" i="1" s="1"/>
  <c r="E306" i="1"/>
  <c r="J306" i="1" l="1"/>
  <c r="K306" i="1"/>
  <c r="C307" i="1" s="1"/>
  <c r="E307" i="1" l="1"/>
  <c r="G307" i="1"/>
  <c r="H307" i="1" s="1"/>
  <c r="J307" i="1" s="1"/>
  <c r="K307" i="1" l="1"/>
  <c r="C308" i="1" s="1"/>
  <c r="E308" i="1" l="1"/>
  <c r="G308" i="1"/>
  <c r="H308" i="1" s="1"/>
  <c r="J308" i="1" s="1"/>
  <c r="K308" i="1" l="1"/>
  <c r="C309" i="1" s="1"/>
  <c r="G309" i="1" l="1"/>
  <c r="H309" i="1" s="1"/>
  <c r="E309" i="1"/>
  <c r="J309" i="1" l="1"/>
  <c r="K309" i="1"/>
  <c r="C310" i="1" s="1"/>
  <c r="E310" i="1" l="1"/>
  <c r="G310" i="1"/>
  <c r="H310" i="1" s="1"/>
  <c r="J310" i="1" s="1"/>
  <c r="K310" i="1" l="1"/>
  <c r="C311" i="1" s="1"/>
  <c r="G311" i="1" l="1"/>
  <c r="H311" i="1" s="1"/>
  <c r="K311" i="1" s="1"/>
  <c r="C312" i="1" s="1"/>
  <c r="E311" i="1"/>
  <c r="J311" i="1" l="1"/>
  <c r="G312" i="1"/>
  <c r="E312" i="1"/>
  <c r="H312" i="1" l="1"/>
  <c r="J312" i="1" l="1"/>
  <c r="K312" i="1"/>
  <c r="C313" i="1" s="1"/>
  <c r="G313" i="1" l="1"/>
  <c r="E313" i="1"/>
  <c r="H313" i="1" s="1"/>
  <c r="J313" i="1" s="1"/>
  <c r="K313" i="1" l="1"/>
  <c r="C314" i="1" s="1"/>
  <c r="G314" i="1" l="1"/>
  <c r="E314" i="1"/>
  <c r="H314" i="1" s="1"/>
  <c r="J314" i="1" s="1"/>
  <c r="K314" i="1" l="1"/>
  <c r="C315" i="1" s="1"/>
  <c r="G315" i="1" l="1"/>
  <c r="H315" i="1" s="1"/>
  <c r="E315" i="1"/>
  <c r="J315" i="1" l="1"/>
  <c r="K315" i="1"/>
  <c r="C316" i="1" s="1"/>
  <c r="G316" i="1" l="1"/>
  <c r="H316" i="1" s="1"/>
  <c r="E316" i="1"/>
  <c r="J316" i="1" l="1"/>
  <c r="K316" i="1"/>
  <c r="C317" i="1" s="1"/>
  <c r="E317" i="1" l="1"/>
  <c r="G317" i="1"/>
  <c r="H317" i="1" s="1"/>
  <c r="J317" i="1" s="1"/>
  <c r="K317" i="1" l="1"/>
  <c r="C318" i="1" s="1"/>
  <c r="E318" i="1" l="1"/>
  <c r="G318" i="1"/>
  <c r="H318" i="1" s="1"/>
  <c r="J318" i="1" s="1"/>
  <c r="K318" i="1" l="1"/>
  <c r="C319" i="1" s="1"/>
  <c r="E319" i="1" l="1"/>
  <c r="G319" i="1"/>
  <c r="H319" i="1" l="1"/>
  <c r="J319" i="1" l="1"/>
  <c r="K319" i="1"/>
  <c r="C320" i="1" s="1"/>
  <c r="G320" i="1" l="1"/>
  <c r="H320" i="1" s="1"/>
  <c r="E320" i="1"/>
  <c r="J320" i="1" l="1"/>
  <c r="K320" i="1"/>
  <c r="C321" i="1" s="1"/>
  <c r="E321" i="1" l="1"/>
  <c r="G321" i="1"/>
  <c r="H321" i="1" s="1"/>
  <c r="J321" i="1" s="1"/>
  <c r="K321" i="1" l="1"/>
  <c r="C322" i="1" s="1"/>
  <c r="G322" i="1" l="1"/>
  <c r="H322" i="1" s="1"/>
  <c r="E322" i="1"/>
  <c r="J322" i="1" l="1"/>
  <c r="K322" i="1"/>
  <c r="C323" i="1" s="1"/>
  <c r="G323" i="1" l="1"/>
  <c r="H323" i="1" s="1"/>
  <c r="E323" i="1"/>
  <c r="J323" i="1" l="1"/>
  <c r="K323" i="1"/>
  <c r="C324" i="1" s="1"/>
  <c r="G324" i="1" l="1"/>
  <c r="H324" i="1" s="1"/>
  <c r="E324" i="1"/>
  <c r="J324" i="1" l="1"/>
  <c r="K324" i="1"/>
  <c r="C325" i="1" s="1"/>
  <c r="G325" i="1" l="1"/>
  <c r="E325" i="1"/>
  <c r="H325" i="1" s="1"/>
  <c r="J325" i="1" s="1"/>
  <c r="K325" i="1" l="1"/>
  <c r="C326" i="1" s="1"/>
  <c r="E326" i="1" l="1"/>
  <c r="G326" i="1"/>
  <c r="H326" i="1" l="1"/>
  <c r="J326" i="1" l="1"/>
  <c r="K326" i="1"/>
  <c r="C327" i="1" s="1"/>
  <c r="G327" i="1" l="1"/>
  <c r="E327" i="1"/>
  <c r="H327" i="1" s="1"/>
  <c r="J327" i="1" s="1"/>
  <c r="K327" i="1" l="1"/>
  <c r="C328" i="1" s="1"/>
  <c r="E328" i="1" l="1"/>
  <c r="G328" i="1"/>
  <c r="H328" i="1" s="1"/>
  <c r="J328" i="1" s="1"/>
  <c r="K328" i="1" l="1"/>
  <c r="C329" i="1" s="1"/>
  <c r="E329" i="1" l="1"/>
  <c r="G329" i="1"/>
  <c r="H329" i="1" s="1"/>
  <c r="J329" i="1" s="1"/>
  <c r="K329" i="1" l="1"/>
  <c r="C330" i="1" s="1"/>
  <c r="G330" i="1" l="1"/>
  <c r="H330" i="1" s="1"/>
  <c r="E330" i="1"/>
  <c r="J330" i="1" l="1"/>
  <c r="K330" i="1"/>
  <c r="C331" i="1" s="1"/>
  <c r="G331" i="1" l="1"/>
  <c r="H331" i="1" s="1"/>
  <c r="E331" i="1"/>
  <c r="J331" i="1" l="1"/>
  <c r="K331" i="1"/>
  <c r="C332" i="1" s="1"/>
  <c r="E332" i="1" l="1"/>
  <c r="G332" i="1"/>
  <c r="H332" i="1" s="1"/>
  <c r="J332" i="1" l="1"/>
  <c r="K332" i="1"/>
  <c r="C333" i="1" s="1"/>
  <c r="G333" i="1" l="1"/>
  <c r="H333" i="1" s="1"/>
  <c r="E333" i="1"/>
  <c r="J333" i="1" l="1"/>
  <c r="K333" i="1"/>
  <c r="C334" i="1" s="1"/>
  <c r="G334" i="1" l="1"/>
  <c r="H334" i="1" s="1"/>
  <c r="K334" i="1"/>
  <c r="C335" i="1" s="1"/>
  <c r="E334" i="1"/>
  <c r="E335" i="1" l="1"/>
  <c r="G335" i="1"/>
  <c r="H335" i="1" s="1"/>
  <c r="J335" i="1" s="1"/>
  <c r="J334" i="1"/>
  <c r="K335" i="1" l="1"/>
  <c r="C336" i="1" s="1"/>
  <c r="G336" i="1" l="1"/>
  <c r="H336" i="1" s="1"/>
  <c r="K336" i="1" s="1"/>
  <c r="C337" i="1" s="1"/>
  <c r="E336" i="1"/>
  <c r="E337" i="1" l="1"/>
  <c r="G337" i="1"/>
  <c r="H337" i="1" s="1"/>
  <c r="J337" i="1" s="1"/>
  <c r="J336" i="1"/>
  <c r="K337" i="1" l="1"/>
  <c r="C338" i="1" s="1"/>
  <c r="G338" i="1" l="1"/>
  <c r="H338" i="1" s="1"/>
  <c r="K338" i="1"/>
  <c r="C339" i="1" s="1"/>
  <c r="E338" i="1"/>
  <c r="E339" i="1" l="1"/>
  <c r="G339" i="1"/>
  <c r="J338" i="1"/>
  <c r="H339" i="1" l="1"/>
  <c r="J339" i="1" l="1"/>
  <c r="K339" i="1"/>
  <c r="C340" i="1" s="1"/>
  <c r="G340" i="1" l="1"/>
  <c r="E340" i="1"/>
  <c r="H340" i="1" s="1"/>
  <c r="J340" i="1" s="1"/>
  <c r="K340" i="1" l="1"/>
  <c r="C341" i="1" s="1"/>
  <c r="E341" i="1" l="1"/>
  <c r="G341" i="1"/>
  <c r="H341" i="1" l="1"/>
  <c r="J341" i="1" l="1"/>
  <c r="K341" i="1"/>
  <c r="C342" i="1" s="1"/>
  <c r="E342" i="1" l="1"/>
  <c r="G342" i="1"/>
  <c r="H342" i="1" l="1"/>
  <c r="J342" i="1" l="1"/>
  <c r="K342" i="1"/>
  <c r="C343" i="1" s="1"/>
  <c r="G343" i="1" l="1"/>
  <c r="E343" i="1"/>
  <c r="H343" i="1" s="1"/>
  <c r="J343" i="1" s="1"/>
  <c r="K343" i="1" l="1"/>
  <c r="C344" i="1" s="1"/>
  <c r="G344" i="1" l="1"/>
  <c r="E344" i="1"/>
  <c r="H344" i="1" s="1"/>
  <c r="J344" i="1" s="1"/>
  <c r="K344" i="1" l="1"/>
  <c r="C345" i="1" s="1"/>
  <c r="G345" i="1" l="1"/>
  <c r="E345" i="1"/>
  <c r="H345" i="1" s="1"/>
  <c r="J345" i="1" s="1"/>
  <c r="K345" i="1" l="1"/>
  <c r="C346" i="1" s="1"/>
  <c r="E346" i="1" l="1"/>
  <c r="G346" i="1"/>
  <c r="H346" i="1" l="1"/>
  <c r="J346" i="1" l="1"/>
  <c r="K346" i="1"/>
  <c r="C347" i="1" s="1"/>
  <c r="E347" i="1" l="1"/>
  <c r="G347" i="1"/>
  <c r="H347" i="1" l="1"/>
  <c r="J347" i="1" l="1"/>
  <c r="K347" i="1"/>
  <c r="C348" i="1" s="1"/>
  <c r="G348" i="1" l="1"/>
  <c r="E348" i="1"/>
  <c r="H348" i="1" s="1"/>
  <c r="J348" i="1" s="1"/>
  <c r="K348" i="1" l="1"/>
  <c r="C349" i="1" s="1"/>
  <c r="G349" i="1" l="1"/>
  <c r="E349" i="1"/>
  <c r="H349" i="1" s="1"/>
  <c r="J349" i="1" s="1"/>
  <c r="K349" i="1" l="1"/>
  <c r="C350" i="1" s="1"/>
  <c r="G350" i="1" l="1"/>
  <c r="E350" i="1"/>
  <c r="H350" i="1" s="1"/>
  <c r="J350" i="1" s="1"/>
  <c r="K350" i="1" l="1"/>
  <c r="C351" i="1" s="1"/>
  <c r="G351" i="1" l="1"/>
  <c r="E351" i="1"/>
  <c r="H351" i="1" s="1"/>
  <c r="J351" i="1" s="1"/>
  <c r="K351" i="1" l="1"/>
  <c r="C352" i="1" s="1"/>
  <c r="G352" i="1" l="1"/>
  <c r="E352" i="1"/>
  <c r="H352" i="1" s="1"/>
  <c r="J352" i="1" s="1"/>
  <c r="K352" i="1" l="1"/>
  <c r="C353" i="1" s="1"/>
  <c r="E353" i="1" l="1"/>
  <c r="G353" i="1"/>
  <c r="H353" i="1" l="1"/>
  <c r="J353" i="1" l="1"/>
  <c r="K353" i="1"/>
  <c r="C354" i="1" s="1"/>
  <c r="E354" i="1" l="1"/>
  <c r="G354" i="1"/>
  <c r="H354" i="1" l="1"/>
  <c r="J354" i="1" l="1"/>
  <c r="K354" i="1"/>
  <c r="C355" i="1" s="1"/>
  <c r="G355" i="1" l="1"/>
  <c r="H355" i="1" s="1"/>
  <c r="E355" i="1"/>
  <c r="J355" i="1" l="1"/>
  <c r="K355" i="1"/>
  <c r="C356" i="1" s="1"/>
  <c r="E356" i="1" l="1"/>
  <c r="G356" i="1"/>
  <c r="H356" i="1" l="1"/>
  <c r="J356" i="1" l="1"/>
  <c r="K356" i="1"/>
  <c r="C357" i="1" s="1"/>
  <c r="G357" i="1" l="1"/>
  <c r="E357" i="1"/>
  <c r="H357" i="1" l="1"/>
  <c r="J357" i="1" l="1"/>
  <c r="K357" i="1"/>
  <c r="C358" i="1" s="1"/>
  <c r="E358" i="1" l="1"/>
  <c r="G358" i="1"/>
  <c r="H358" i="1" l="1"/>
  <c r="J358" i="1" l="1"/>
  <c r="K358" i="1"/>
  <c r="C359" i="1" s="1"/>
  <c r="G359" i="1" l="1"/>
  <c r="E359" i="1"/>
  <c r="H359" i="1" s="1"/>
  <c r="J359" i="1" s="1"/>
  <c r="K359" i="1" l="1"/>
  <c r="C360" i="1" s="1"/>
  <c r="E360" i="1" l="1"/>
  <c r="G360" i="1"/>
  <c r="H360" i="1" l="1"/>
  <c r="J360" i="1" l="1"/>
  <c r="K360" i="1"/>
  <c r="C361" i="1" s="1"/>
  <c r="E361" i="1" l="1"/>
  <c r="G361" i="1"/>
  <c r="H361" i="1" l="1"/>
  <c r="J361" i="1" l="1"/>
  <c r="K361" i="1"/>
  <c r="C362" i="1" s="1"/>
  <c r="E362" i="1" l="1"/>
  <c r="G362" i="1"/>
  <c r="H362" i="1" l="1"/>
  <c r="J362" i="1" l="1"/>
  <c r="K362" i="1"/>
  <c r="C363" i="1" s="1"/>
  <c r="E363" i="1" l="1"/>
  <c r="G363" i="1"/>
  <c r="H363" i="1" l="1"/>
  <c r="J363" i="1" l="1"/>
  <c r="K363" i="1"/>
  <c r="C364" i="1" s="1"/>
  <c r="E364" i="1" l="1"/>
  <c r="G364" i="1"/>
  <c r="H364" i="1" l="1"/>
  <c r="J364" i="1" l="1"/>
  <c r="K364" i="1"/>
  <c r="C365" i="1" s="1"/>
  <c r="G365" i="1" l="1"/>
  <c r="E365" i="1"/>
  <c r="H365" i="1" s="1"/>
  <c r="J365" i="1" s="1"/>
  <c r="K365" i="1" l="1"/>
  <c r="C366" i="1" s="1"/>
  <c r="E366" i="1" l="1"/>
  <c r="G366" i="1"/>
  <c r="H366" i="1" s="1"/>
  <c r="J366" i="1" s="1"/>
  <c r="K366" i="1" l="1"/>
  <c r="C367" i="1" s="1"/>
  <c r="E367" i="1" l="1"/>
  <c r="G367" i="1"/>
  <c r="H367" i="1" s="1"/>
  <c r="J367" i="1" s="1"/>
  <c r="K367" i="1" l="1"/>
  <c r="C368" i="1" s="1"/>
  <c r="E368" i="1" l="1"/>
  <c r="G368" i="1"/>
  <c r="H368" i="1" s="1"/>
  <c r="J368" i="1" s="1"/>
  <c r="K368" i="1" l="1"/>
  <c r="C369" i="1" s="1"/>
  <c r="E369" i="1" l="1"/>
  <c r="G369" i="1"/>
  <c r="H369" i="1" l="1"/>
  <c r="J369" i="1" l="1"/>
  <c r="K369" i="1"/>
  <c r="C370" i="1" s="1"/>
  <c r="G370" i="1" l="1"/>
  <c r="E370" i="1"/>
  <c r="H370" i="1" s="1"/>
  <c r="J370" i="1" s="1"/>
  <c r="K370" i="1" l="1"/>
  <c r="C371" i="1" s="1"/>
  <c r="G371" i="1" l="1"/>
  <c r="E371" i="1"/>
  <c r="H371" i="1" s="1"/>
  <c r="J371" i="1" s="1"/>
  <c r="K371" i="1" l="1"/>
  <c r="C372" i="1" s="1"/>
  <c r="G372" i="1" l="1"/>
  <c r="H372" i="1" s="1"/>
  <c r="E372" i="1"/>
  <c r="J372" i="1" l="1"/>
  <c r="K372" i="1"/>
  <c r="C373" i="1" s="1"/>
  <c r="G373" i="1" l="1"/>
  <c r="H373" i="1" s="1"/>
  <c r="E373" i="1"/>
  <c r="J373" i="1" l="1"/>
  <c r="K373" i="1"/>
  <c r="C374" i="1" s="1"/>
  <c r="E374" i="1" l="1"/>
  <c r="G374" i="1"/>
  <c r="H374" i="1" s="1"/>
  <c r="J374" i="1" s="1"/>
  <c r="K374" i="1" l="1"/>
  <c r="C375" i="1" s="1"/>
  <c r="E375" i="1" l="1"/>
  <c r="G375" i="1"/>
  <c r="H375" i="1" s="1"/>
  <c r="J375" i="1" s="1"/>
  <c r="K375" i="1" l="1"/>
  <c r="C376" i="1" s="1"/>
  <c r="E376" i="1" l="1"/>
  <c r="G376" i="1"/>
  <c r="H376" i="1" s="1"/>
  <c r="J376" i="1" s="1"/>
  <c r="K376" i="1" l="1"/>
  <c r="C377" i="1" s="1"/>
  <c r="G377" i="1" l="1"/>
  <c r="E377" i="1"/>
  <c r="H377" i="1" s="1"/>
  <c r="J377" i="1" s="1"/>
  <c r="K377" i="1" l="1"/>
  <c r="C378" i="1" s="1"/>
  <c r="E378" i="1" l="1"/>
  <c r="G378" i="1"/>
  <c r="H378" i="1" s="1"/>
  <c r="J378" i="1" s="1"/>
  <c r="K378" i="1" l="1"/>
  <c r="C379" i="1" s="1"/>
  <c r="G379" i="1" l="1"/>
  <c r="H379" i="1" s="1"/>
  <c r="E379" i="1"/>
  <c r="J379" i="1" l="1"/>
  <c r="K379" i="1"/>
  <c r="C380" i="1" s="1"/>
  <c r="E380" i="1" l="1"/>
  <c r="G380" i="1"/>
  <c r="H380" i="1" s="1"/>
  <c r="J380" i="1" s="1"/>
  <c r="K380" i="1" l="1"/>
  <c r="C381" i="1" s="1"/>
  <c r="E381" i="1" l="1"/>
  <c r="G381" i="1"/>
  <c r="H381" i="1" s="1"/>
  <c r="J381" i="1" s="1"/>
  <c r="K381" i="1" l="1"/>
  <c r="C382" i="1" s="1"/>
  <c r="E382" i="1" l="1"/>
  <c r="G382" i="1"/>
  <c r="H382" i="1" s="1"/>
  <c r="J382" i="1" s="1"/>
  <c r="K382" i="1" l="1"/>
  <c r="C383" i="1" s="1"/>
  <c r="G383" i="1" l="1"/>
  <c r="H383" i="1" s="1"/>
  <c r="E383" i="1"/>
  <c r="J383" i="1" l="1"/>
  <c r="K383" i="1"/>
  <c r="C384" i="1" s="1"/>
  <c r="G384" i="1" l="1"/>
  <c r="H384" i="1" s="1"/>
  <c r="E384" i="1"/>
  <c r="J384" i="1" l="1"/>
  <c r="K384" i="1"/>
  <c r="C385" i="1" s="1"/>
  <c r="E385" i="1" l="1"/>
  <c r="G385" i="1"/>
  <c r="H385" i="1" s="1"/>
  <c r="J385" i="1" s="1"/>
  <c r="K385" i="1" l="1"/>
  <c r="C386" i="1" s="1"/>
  <c r="E386" i="1" l="1"/>
  <c r="G386" i="1"/>
  <c r="H386" i="1" s="1"/>
  <c r="J386" i="1" s="1"/>
  <c r="K386" i="1" l="1"/>
  <c r="C387" i="1" s="1"/>
  <c r="G387" i="1" l="1"/>
  <c r="H387" i="1" s="1"/>
  <c r="E387" i="1"/>
  <c r="J387" i="1" l="1"/>
  <c r="K387" i="1"/>
  <c r="C388" i="1" s="1"/>
  <c r="E388" i="1" l="1"/>
  <c r="G388" i="1"/>
  <c r="H388" i="1" s="1"/>
  <c r="J388" i="1" s="1"/>
  <c r="K388" i="1" l="1"/>
  <c r="C389" i="1" s="1"/>
  <c r="E389" i="1" l="1"/>
  <c r="G389" i="1"/>
  <c r="H389" i="1" s="1"/>
  <c r="J389" i="1" s="1"/>
  <c r="K389" i="1" l="1"/>
  <c r="C390" i="1" s="1"/>
  <c r="E390" i="1" l="1"/>
  <c r="G390" i="1"/>
  <c r="H390" i="1" s="1"/>
  <c r="J390" i="1" s="1"/>
  <c r="K390" i="1" l="1"/>
  <c r="C391" i="1" s="1"/>
  <c r="G391" i="1" l="1"/>
  <c r="H391" i="1" s="1"/>
  <c r="E391" i="1"/>
  <c r="J391" i="1" l="1"/>
  <c r="K391" i="1"/>
  <c r="C392" i="1" s="1"/>
  <c r="E392" i="1" l="1"/>
  <c r="G392" i="1"/>
  <c r="H392" i="1" s="1"/>
  <c r="J392" i="1" s="1"/>
  <c r="K392" i="1" l="1"/>
  <c r="C393" i="1" s="1"/>
  <c r="E393" i="1" l="1"/>
  <c r="G393" i="1"/>
  <c r="H393" i="1" s="1"/>
  <c r="J393" i="1" s="1"/>
  <c r="K393" i="1" l="1"/>
  <c r="C394" i="1" s="1"/>
  <c r="G394" i="1" l="1"/>
  <c r="E394" i="1"/>
  <c r="H394" i="1" s="1"/>
  <c r="J394" i="1" s="1"/>
  <c r="K394" i="1" l="1"/>
  <c r="C395" i="1" s="1"/>
  <c r="E395" i="1" l="1"/>
  <c r="G395" i="1"/>
  <c r="H395" i="1" s="1"/>
  <c r="J395" i="1" s="1"/>
  <c r="K395" i="1" l="1"/>
  <c r="C396" i="1" s="1"/>
  <c r="G396" i="1" l="1"/>
  <c r="H396" i="1" s="1"/>
  <c r="E396" i="1"/>
  <c r="J396" i="1" l="1"/>
  <c r="K396" i="1"/>
  <c r="C397" i="1" s="1"/>
  <c r="G397" i="1" l="1"/>
  <c r="H397" i="1" s="1"/>
  <c r="E397" i="1"/>
  <c r="J397" i="1" l="1"/>
  <c r="K397" i="1"/>
  <c r="C398" i="1" s="1"/>
  <c r="E398" i="1" l="1"/>
  <c r="G398" i="1"/>
  <c r="H398" i="1" s="1"/>
  <c r="J398" i="1" s="1"/>
  <c r="K398" i="1" l="1"/>
  <c r="C399" i="1" s="1"/>
  <c r="E399" i="1" l="1"/>
  <c r="G399" i="1"/>
  <c r="H399" i="1" s="1"/>
  <c r="J399" i="1" s="1"/>
  <c r="K399" i="1" l="1"/>
  <c r="C400" i="1" s="1"/>
  <c r="E400" i="1" l="1"/>
  <c r="G400" i="1"/>
  <c r="H400" i="1" s="1"/>
  <c r="J400" i="1" s="1"/>
  <c r="K400" i="1" l="1"/>
  <c r="C401" i="1" s="1"/>
  <c r="G401" i="1" l="1"/>
  <c r="H401" i="1" s="1"/>
  <c r="E401" i="1"/>
  <c r="J401" i="1" l="1"/>
  <c r="K401" i="1"/>
  <c r="C402" i="1" s="1"/>
  <c r="E402" i="1" l="1"/>
  <c r="G402" i="1"/>
  <c r="H402" i="1" s="1"/>
  <c r="J402" i="1" s="1"/>
  <c r="K402" i="1" l="1"/>
  <c r="C403" i="1" s="1"/>
  <c r="G403" i="1" l="1"/>
  <c r="H403" i="1" s="1"/>
  <c r="E403" i="1"/>
  <c r="J403" i="1" l="1"/>
  <c r="K403" i="1"/>
  <c r="C404" i="1" s="1"/>
  <c r="G404" i="1" l="1"/>
  <c r="H404" i="1" s="1"/>
  <c r="E404" i="1"/>
  <c r="J404" i="1" l="1"/>
  <c r="K404" i="1"/>
  <c r="C405" i="1" s="1"/>
  <c r="E405" i="1" l="1"/>
  <c r="G405" i="1"/>
  <c r="H405" i="1" s="1"/>
  <c r="J405" i="1" l="1"/>
  <c r="K405" i="1"/>
  <c r="C406" i="1" s="1"/>
  <c r="E406" i="1" l="1"/>
  <c r="G406" i="1"/>
  <c r="H406" i="1" s="1"/>
  <c r="J406" i="1" l="1"/>
  <c r="K406" i="1"/>
  <c r="C407" i="1" s="1"/>
  <c r="E407" i="1" l="1"/>
  <c r="G407" i="1"/>
  <c r="H407" i="1" s="1"/>
  <c r="J407" i="1" l="1"/>
  <c r="K407" i="1"/>
  <c r="C408" i="1" s="1"/>
  <c r="G408" i="1" l="1"/>
  <c r="H408" i="1" s="1"/>
  <c r="E408" i="1"/>
  <c r="J408" i="1" l="1"/>
  <c r="K408" i="1"/>
  <c r="C409" i="1" s="1"/>
  <c r="E409" i="1" l="1"/>
  <c r="G409" i="1"/>
  <c r="H409" i="1" s="1"/>
  <c r="J409" i="1" s="1"/>
  <c r="K409" i="1" l="1"/>
  <c r="C410" i="1" s="1"/>
  <c r="E410" i="1" l="1"/>
  <c r="G410" i="1"/>
  <c r="H410" i="1" s="1"/>
  <c r="J410" i="1" s="1"/>
  <c r="K410" i="1" l="1"/>
  <c r="C411" i="1" s="1"/>
  <c r="G411" i="1" l="1"/>
  <c r="H411" i="1" s="1"/>
  <c r="E411" i="1"/>
  <c r="E9" i="1" s="1"/>
  <c r="J411" i="1" l="1"/>
  <c r="J9" i="1" s="1"/>
  <c r="H9" i="1"/>
  <c r="K4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tc={B199153B-D084-4F01-A390-3364D48EB43C}</author>
  </authors>
  <commentList>
    <comment ref="B8" authorId="0" shapeId="0" xr:uid="{B199153B-D084-4F01-A390-3364D48EB43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yes, extra principal payments won't alter the payment schedule.</t>
      </text>
    </comment>
  </commentList>
</comments>
</file>

<file path=xl/sharedStrings.xml><?xml version="1.0" encoding="utf-8"?>
<sst xmlns="http://schemas.openxmlformats.org/spreadsheetml/2006/main" count="21" uniqueCount="20">
  <si>
    <t>Amortization Schedule</t>
  </si>
  <si>
    <t>Loan Amount</t>
  </si>
  <si>
    <t>Interest Rate</t>
  </si>
  <si>
    <t>Amortization</t>
  </si>
  <si>
    <t>Start Date</t>
  </si>
  <si>
    <t>Initial Interest Only Period</t>
  </si>
  <si>
    <t>Fixed Payment?</t>
  </si>
  <si>
    <t>No</t>
  </si>
  <si>
    <t>Conventional Fixed Payment</t>
  </si>
  <si>
    <t>Total</t>
  </si>
  <si>
    <t>Month</t>
  </si>
  <si>
    <t>Date</t>
  </si>
  <si>
    <t>Beginning Balance</t>
  </si>
  <si>
    <t>Interest Due</t>
  </si>
  <si>
    <t>Int. Only?</t>
  </si>
  <si>
    <t>Amo. Period</t>
  </si>
  <si>
    <t>Principal Payment</t>
  </si>
  <si>
    <t>Addt'l Payment</t>
  </si>
  <si>
    <t>Total Payment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</si>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</sst>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General&quot; years&quot;"/>
    <numFmt numFmtId="165" formatCode="0.000%"/>
    <numFmt numFmtId="166" formatCode="_(&quot;$&quot;* #,##0_);_(&quot;$&quot;* \(#,##0\);_(&quot;$&quot;* &quot;-&quot;??_);_(@_)"/>
    <numFmt numFmtId="167" formatCode="General&quot; months&quot;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44" fontId="0" fillId="0" borderId="0" xfId="1" applyFont="1"/>
    <xf numFmtId="0" fontId="3" fillId="0" borderId="0" xfId="0" applyFont="1"/>
    <xf numFmtId="0" fontId="2" fillId="0" borderId="0" xfId="0" applyFont="1"/>
    <xf numFmtId="0" fontId="4" fillId="2" borderId="0" xfId="0" applyFont="1" applyFill="1" applyAlignment="1">
      <alignment horizontal="center"/>
    </xf>
    <xf numFmtId="166" fontId="0" fillId="3" borderId="0" xfId="1" applyNumberFormat="1" applyFont="1" applyFill="1"/>
    <xf numFmtId="165" fontId="0" fillId="3" borderId="0" xfId="0" applyNumberFormat="1" applyFill="1"/>
    <xf numFmtId="164" fontId="0" fillId="3" borderId="0" xfId="0" applyNumberFormat="1" applyFill="1"/>
    <xf numFmtId="14" fontId="0" fillId="3" borderId="0" xfId="0" applyNumberFormat="1" applyFill="1"/>
    <xf numFmtId="167" fontId="0" fillId="3" borderId="0" xfId="0" applyNumberFormat="1" applyFill="1"/>
    <xf numFmtId="0" fontId="4" fillId="2" borderId="0" xfId="0" applyFont="1" applyFill="1" applyAlignment="1">
      <alignment horizontal="right"/>
    </xf>
    <xf numFmtId="44" fontId="0" fillId="0" borderId="0" xfId="0" applyNumberFormat="1"/>
    <xf numFmtId="44" fontId="0" fillId="3" borderId="0" xfId="1" applyFont="1" applyFill="1"/>
    <xf numFmtId="0" fontId="0" fillId="3" borderId="0" xfId="0" applyFill="1" applyAlignment="1">
      <alignment horizontal="center"/>
    </xf>
    <xf numFmtId="44" fontId="2" fillId="0" borderId="0" xfId="0" applyNumberFormat="1" applyFont="1"/>
    <xf numFmtId="0" fontId="2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k Schoch" id="{DF300329-65DB-4868-AF0E-FA3B8BD23B3D}" userId="f86cf31dab8dac9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" dT="2019-10-17T18:30:31.50" personId="{DF300329-65DB-4868-AF0E-FA3B8BD23B3D}" id="{B199153B-D084-4F01-A390-3364D48EB43C}">
    <text>If yes, extra principal payments won't alter the payment schedule.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1"/>
  <sheetViews>
    <sheetView tabSelected="1" workbookViewId="0">
      <pane xSplit="1" ySplit="11" topLeftCell="B12" activePane="bottomRight" state="frozen"/>
      <selection pane="bottomRight" activeCell="B8" sqref="B8"/>
      <selection pane="bottomLeft" activeCell="A12" sqref="A12"/>
      <selection pane="topRight" activeCell="B1" sqref="B1"/>
    </sheetView>
  </sheetViews>
  <sheetFormatPr defaultRowHeight="15"/>
  <cols>
    <col min="1" max="1" width="28.140625" customWidth="1"/>
    <col min="2" max="2" width="12.28515625" customWidth="1"/>
    <col min="3" max="3" width="17.42578125" bestFit="1" customWidth="1"/>
    <col min="4" max="4" width="12.42578125" bestFit="1" customWidth="1"/>
    <col min="5" max="5" width="12.5703125" bestFit="1" customWidth="1"/>
    <col min="6" max="6" width="9.5703125" bestFit="1" customWidth="1"/>
    <col min="7" max="7" width="12" bestFit="1" customWidth="1"/>
    <col min="8" max="8" width="17.28515625" bestFit="1" customWidth="1"/>
    <col min="9" max="9" width="17.28515625" customWidth="1"/>
    <col min="10" max="10" width="13.85546875" bestFit="1" customWidth="1"/>
    <col min="11" max="11" width="14.42578125" bestFit="1" customWidth="1"/>
  </cols>
  <sheetData>
    <row r="1" spans="1:11" ht="23.25">
      <c r="A1" s="3" t="s">
        <v>0</v>
      </c>
    </row>
    <row r="3" spans="1:11">
      <c r="A3" t="s">
        <v>1</v>
      </c>
      <c r="B3" s="6">
        <v>1000000</v>
      </c>
    </row>
    <row r="4" spans="1:11">
      <c r="A4" t="s">
        <v>2</v>
      </c>
      <c r="B4" s="7">
        <v>0.05</v>
      </c>
    </row>
    <row r="5" spans="1:11">
      <c r="A5" t="s">
        <v>3</v>
      </c>
      <c r="B5" s="8">
        <v>30</v>
      </c>
    </row>
    <row r="6" spans="1:11">
      <c r="A6" t="s">
        <v>4</v>
      </c>
      <c r="B6" s="9">
        <f ca="1">EOMONTH(TODAY(),0)+1</f>
        <v>43770</v>
      </c>
    </row>
    <row r="7" spans="1:11">
      <c r="A7" t="s">
        <v>5</v>
      </c>
      <c r="B7" s="10">
        <v>0</v>
      </c>
    </row>
    <row r="8" spans="1:11">
      <c r="A8" t="s">
        <v>6</v>
      </c>
      <c r="B8" s="14" t="s">
        <v>7</v>
      </c>
      <c r="H8" s="12"/>
      <c r="I8" s="12"/>
    </row>
    <row r="9" spans="1:11">
      <c r="A9" t="s">
        <v>8</v>
      </c>
      <c r="B9" s="12">
        <f>PMT(B4/12,B5*12,-1)*B3</f>
        <v>5368.2162301213912</v>
      </c>
      <c r="D9" s="16" t="s">
        <v>9</v>
      </c>
      <c r="E9" s="15">
        <f>SUM(E12:E411)</f>
        <v>932557.86083333334</v>
      </c>
      <c r="F9" s="4"/>
      <c r="G9" s="4"/>
      <c r="H9" s="15">
        <f>SUM(H12:H411)</f>
        <v>1000000.0377298732</v>
      </c>
      <c r="I9" s="15">
        <f>SUM(I12:I411)</f>
        <v>0</v>
      </c>
      <c r="J9" s="15">
        <f>SUM(J12:J411)</f>
        <v>1932557.8985632057</v>
      </c>
    </row>
    <row r="11" spans="1:11">
      <c r="A11" s="11" t="s">
        <v>10</v>
      </c>
      <c r="B11" s="5" t="s">
        <v>11</v>
      </c>
      <c r="C11" s="5" t="s">
        <v>12</v>
      </c>
      <c r="D11" s="5" t="s">
        <v>2</v>
      </c>
      <c r="E11" s="5" t="s">
        <v>13</v>
      </c>
      <c r="F11" s="5" t="s">
        <v>14</v>
      </c>
      <c r="G11" s="5" t="s">
        <v>15</v>
      </c>
      <c r="H11" s="5" t="s">
        <v>16</v>
      </c>
      <c r="I11" s="5" t="s">
        <v>17</v>
      </c>
      <c r="J11" s="5" t="s">
        <v>18</v>
      </c>
      <c r="K11" s="5" t="s">
        <v>19</v>
      </c>
    </row>
    <row r="12" spans="1:11">
      <c r="A12">
        <v>1</v>
      </c>
      <c r="B12" s="1">
        <f ca="1">B6</f>
        <v>43770</v>
      </c>
      <c r="C12" s="2">
        <f>B3</f>
        <v>1000000</v>
      </c>
      <c r="D12" s="7">
        <f>+B4</f>
        <v>0.05</v>
      </c>
      <c r="E12" s="2">
        <f>D12/12*C12</f>
        <v>4166.666666666667</v>
      </c>
      <c r="F12" s="14" t="str">
        <f>IF(A12&lt;=$B$7,"Yes","No")</f>
        <v>No</v>
      </c>
      <c r="G12">
        <f>IF(OR(F12="Yes",C12=0),0,$B$5*12)</f>
        <v>360</v>
      </c>
      <c r="H12" s="2">
        <f t="shared" ref="H12:H77" si="0">MIN(IF(G12=0,0,IF($B$8="Yes",$B$9-E12,
PPMT(D12/12,1,G12,C12)*-1)),C12)</f>
        <v>1201.5495634547237</v>
      </c>
      <c r="I12" s="13">
        <v>0</v>
      </c>
      <c r="J12" s="2">
        <f>+H12+E12+I12</f>
        <v>5368.2162301213903</v>
      </c>
      <c r="K12" s="2">
        <f>ROUND(C12-H12-I12,2)</f>
        <v>998798.45</v>
      </c>
    </row>
    <row r="13" spans="1:11">
      <c r="A13">
        <f>+A12+1</f>
        <v>2</v>
      </c>
      <c r="B13" s="1">
        <f ca="1">EOMONTH(B12,0)+1</f>
        <v>43800</v>
      </c>
      <c r="C13" s="2">
        <f>+K12</f>
        <v>998798.45</v>
      </c>
      <c r="D13" s="7">
        <f>+D12</f>
        <v>0.05</v>
      </c>
      <c r="E13" s="2">
        <f>D13/12*C13</f>
        <v>4161.6602083333328</v>
      </c>
      <c r="F13" s="14" t="str">
        <f>IF(A13&lt;=$B$7,"Yes","No")</f>
        <v>No</v>
      </c>
      <c r="G13">
        <f>IF(OR(F13="Yes",C13=0),0,IF(G12=0,$B$5*12,G12-1))</f>
        <v>359</v>
      </c>
      <c r="H13" s="2">
        <f t="shared" si="0"/>
        <v>1206.5560194417681</v>
      </c>
      <c r="I13" s="13">
        <v>0</v>
      </c>
      <c r="J13" s="2">
        <f>+H13+E13+I13</f>
        <v>5368.2162277751013</v>
      </c>
      <c r="K13" s="2">
        <f t="shared" ref="K13:K76" si="1">ROUND(C13-H13-I13,2)</f>
        <v>997591.89</v>
      </c>
    </row>
    <row r="14" spans="1:11">
      <c r="A14">
        <f t="shared" ref="A14:A77" si="2">+A13+1</f>
        <v>3</v>
      </c>
      <c r="B14" s="1">
        <f t="shared" ref="B14:B77" ca="1" si="3">EOMONTH(B13,0)+1</f>
        <v>43831</v>
      </c>
      <c r="C14" s="2">
        <f t="shared" ref="C14:C77" si="4">+K13</f>
        <v>997591.89</v>
      </c>
      <c r="D14" s="7">
        <f t="shared" ref="D14:D77" si="5">+D13</f>
        <v>0.05</v>
      </c>
      <c r="E14" s="2">
        <f>D14/12*C14</f>
        <v>4156.6328750000002</v>
      </c>
      <c r="F14" s="14" t="str">
        <f>IF(A14&lt;=$B$7,"Yes","No")</f>
        <v>No</v>
      </c>
      <c r="G14">
        <f t="shared" ref="G14:G77" si="6">IF(OR(F14="Yes",C14=0),0,IF(G13=0,$B$5*12,G13-1))</f>
        <v>358</v>
      </c>
      <c r="H14" s="2">
        <f t="shared" si="0"/>
        <v>1211.5833313550227</v>
      </c>
      <c r="I14" s="13">
        <v>0</v>
      </c>
      <c r="J14" s="2">
        <f>+H14+E14+I14</f>
        <v>5368.2162063550231</v>
      </c>
      <c r="K14" s="2">
        <f t="shared" si="1"/>
        <v>996380.31</v>
      </c>
    </row>
    <row r="15" spans="1:11">
      <c r="A15">
        <f t="shared" si="2"/>
        <v>4</v>
      </c>
      <c r="B15" s="1">
        <f t="shared" ca="1" si="3"/>
        <v>43862</v>
      </c>
      <c r="C15" s="2">
        <f t="shared" si="4"/>
        <v>996380.31</v>
      </c>
      <c r="D15" s="7">
        <f t="shared" si="5"/>
        <v>0.05</v>
      </c>
      <c r="E15" s="2">
        <f>D15/12*C15</f>
        <v>4151.5846250000004</v>
      </c>
      <c r="F15" s="14" t="str">
        <f>IF(A15&lt;=$B$7,"Yes","No")</f>
        <v>No</v>
      </c>
      <c r="G15">
        <f t="shared" si="6"/>
        <v>357</v>
      </c>
      <c r="H15" s="2">
        <f t="shared" si="0"/>
        <v>1216.6315993034245</v>
      </c>
      <c r="I15" s="13">
        <v>0</v>
      </c>
      <c r="J15" s="2">
        <f>+H15+E15+I15</f>
        <v>5368.2162243034254</v>
      </c>
      <c r="K15" s="2">
        <f t="shared" si="1"/>
        <v>995163.68</v>
      </c>
    </row>
    <row r="16" spans="1:11">
      <c r="A16">
        <f t="shared" si="2"/>
        <v>5</v>
      </c>
      <c r="B16" s="1">
        <f t="shared" ca="1" si="3"/>
        <v>43891</v>
      </c>
      <c r="C16" s="2">
        <f t="shared" si="4"/>
        <v>995163.68</v>
      </c>
      <c r="D16" s="7">
        <f t="shared" si="5"/>
        <v>0.05</v>
      </c>
      <c r="E16" s="2">
        <f>D16/12*C16</f>
        <v>4146.5153333333337</v>
      </c>
      <c r="F16" s="14" t="str">
        <f>IF(A16&lt;=$B$7,"Yes","No")</f>
        <v>No</v>
      </c>
      <c r="G16">
        <f t="shared" si="6"/>
        <v>356</v>
      </c>
      <c r="H16" s="2">
        <f t="shared" si="0"/>
        <v>1221.7008995972212</v>
      </c>
      <c r="I16" s="13">
        <v>0</v>
      </c>
      <c r="J16" s="2">
        <f>+H16+E16+I16</f>
        <v>5368.2162329305547</v>
      </c>
      <c r="K16" s="2">
        <f t="shared" si="1"/>
        <v>993941.98</v>
      </c>
    </row>
    <row r="17" spans="1:11">
      <c r="A17">
        <f t="shared" si="2"/>
        <v>6</v>
      </c>
      <c r="B17" s="1">
        <f t="shared" ca="1" si="3"/>
        <v>43922</v>
      </c>
      <c r="C17" s="2">
        <f t="shared" si="4"/>
        <v>993941.98</v>
      </c>
      <c r="D17" s="7">
        <f t="shared" si="5"/>
        <v>0.05</v>
      </c>
      <c r="E17" s="2">
        <f>D17/12*C17</f>
        <v>4141.4249166666668</v>
      </c>
      <c r="F17" s="14" t="str">
        <f>IF(A17&lt;=$B$7,"Yes","No")</f>
        <v>No</v>
      </c>
      <c r="G17">
        <f t="shared" si="6"/>
        <v>355</v>
      </c>
      <c r="H17" s="2">
        <f t="shared" si="0"/>
        <v>1226.7913211225541</v>
      </c>
      <c r="I17" s="13">
        <v>0</v>
      </c>
      <c r="J17" s="2">
        <f>+H17+E17+I17</f>
        <v>5368.2162377892209</v>
      </c>
      <c r="K17" s="2">
        <f t="shared" si="1"/>
        <v>992715.19</v>
      </c>
    </row>
    <row r="18" spans="1:11">
      <c r="A18">
        <f t="shared" si="2"/>
        <v>7</v>
      </c>
      <c r="B18" s="1">
        <f t="shared" ca="1" si="3"/>
        <v>43952</v>
      </c>
      <c r="C18" s="2">
        <f t="shared" si="4"/>
        <v>992715.19</v>
      </c>
      <c r="D18" s="7">
        <f t="shared" si="5"/>
        <v>0.05</v>
      </c>
      <c r="E18" s="2">
        <f>D18/12*C18</f>
        <v>4136.3132916666664</v>
      </c>
      <c r="F18" s="14" t="str">
        <f>IF(A18&lt;=$B$7,"Yes","No")</f>
        <v>No</v>
      </c>
      <c r="G18">
        <f t="shared" si="6"/>
        <v>354</v>
      </c>
      <c r="H18" s="2">
        <f t="shared" si="0"/>
        <v>1231.9029532666689</v>
      </c>
      <c r="I18" s="13">
        <v>0</v>
      </c>
      <c r="J18" s="2">
        <f>+H18+E18+I18</f>
        <v>5368.2162449333355</v>
      </c>
      <c r="K18" s="2">
        <f t="shared" si="1"/>
        <v>991483.29</v>
      </c>
    </row>
    <row r="19" spans="1:11">
      <c r="A19">
        <f t="shared" si="2"/>
        <v>8</v>
      </c>
      <c r="B19" s="1">
        <f t="shared" ca="1" si="3"/>
        <v>43983</v>
      </c>
      <c r="C19" s="2">
        <f t="shared" si="4"/>
        <v>991483.29</v>
      </c>
      <c r="D19" s="7">
        <f t="shared" si="5"/>
        <v>0.05</v>
      </c>
      <c r="E19" s="2">
        <f>D19/12*C19</f>
        <v>4131.1803749999999</v>
      </c>
      <c r="F19" s="14" t="str">
        <f>IF(A19&lt;=$B$7,"Yes","No")</f>
        <v>No</v>
      </c>
      <c r="G19">
        <f t="shared" si="6"/>
        <v>353</v>
      </c>
      <c r="H19" s="2">
        <f t="shared" si="0"/>
        <v>1237.035885923292</v>
      </c>
      <c r="I19" s="13">
        <v>0</v>
      </c>
      <c r="J19" s="2">
        <f>+H19+E19+I19</f>
        <v>5368.2162609232919</v>
      </c>
      <c r="K19" s="2">
        <f t="shared" si="1"/>
        <v>990246.25</v>
      </c>
    </row>
    <row r="20" spans="1:11">
      <c r="A20">
        <f t="shared" si="2"/>
        <v>9</v>
      </c>
      <c r="B20" s="1">
        <f t="shared" ca="1" si="3"/>
        <v>44013</v>
      </c>
      <c r="C20" s="2">
        <f t="shared" si="4"/>
        <v>990246.25</v>
      </c>
      <c r="D20" s="7">
        <f t="shared" si="5"/>
        <v>0.05</v>
      </c>
      <c r="E20" s="2">
        <f>D20/12*C20</f>
        <v>4126.026041666667</v>
      </c>
      <c r="F20" s="14" t="str">
        <f>IF(A20&lt;=$B$7,"Yes","No")</f>
        <v>No</v>
      </c>
      <c r="G20">
        <f t="shared" si="6"/>
        <v>352</v>
      </c>
      <c r="H20" s="2">
        <f t="shared" si="0"/>
        <v>1242.1901969538358</v>
      </c>
      <c r="I20" s="13">
        <v>0</v>
      </c>
      <c r="J20" s="2">
        <f>+H20+E20+I20</f>
        <v>5368.2162386205027</v>
      </c>
      <c r="K20" s="2">
        <f t="shared" si="1"/>
        <v>989004.06</v>
      </c>
    </row>
    <row r="21" spans="1:11">
      <c r="A21">
        <f t="shared" si="2"/>
        <v>10</v>
      </c>
      <c r="B21" s="1">
        <f t="shared" ca="1" si="3"/>
        <v>44044</v>
      </c>
      <c r="C21" s="2">
        <f t="shared" si="4"/>
        <v>989004.06</v>
      </c>
      <c r="D21" s="7">
        <f t="shared" si="5"/>
        <v>0.05</v>
      </c>
      <c r="E21" s="2">
        <f>D21/12*C21</f>
        <v>4120.8502500000004</v>
      </c>
      <c r="F21" s="14" t="str">
        <f>IF(A21&lt;=$B$7,"Yes","No")</f>
        <v>No</v>
      </c>
      <c r="G21">
        <f t="shared" si="6"/>
        <v>351</v>
      </c>
      <c r="H21" s="2">
        <f t="shared" si="0"/>
        <v>1247.3659896895488</v>
      </c>
      <c r="I21" s="13">
        <v>0</v>
      </c>
      <c r="J21" s="2">
        <f>+H21+E21+I21</f>
        <v>5368.2162396895492</v>
      </c>
      <c r="K21" s="2">
        <f t="shared" si="1"/>
        <v>987756.69</v>
      </c>
    </row>
    <row r="22" spans="1:11">
      <c r="A22">
        <f t="shared" si="2"/>
        <v>11</v>
      </c>
      <c r="B22" s="1">
        <f t="shared" ca="1" si="3"/>
        <v>44075</v>
      </c>
      <c r="C22" s="2">
        <f t="shared" si="4"/>
        <v>987756.69</v>
      </c>
      <c r="D22" s="7">
        <f t="shared" si="5"/>
        <v>0.05</v>
      </c>
      <c r="E22" s="2">
        <f>D22/12*C22</f>
        <v>4115.6528749999998</v>
      </c>
      <c r="F22" s="14" t="str">
        <f>IF(A22&lt;=$B$7,"Yes","No")</f>
        <v>No</v>
      </c>
      <c r="G22">
        <f t="shared" si="6"/>
        <v>350</v>
      </c>
      <c r="H22" s="2">
        <f t="shared" si="0"/>
        <v>1252.5633428944911</v>
      </c>
      <c r="I22" s="13">
        <v>0</v>
      </c>
      <c r="J22" s="2">
        <f>+H22+E22+I22</f>
        <v>5368.2162178944909</v>
      </c>
      <c r="K22" s="2">
        <f t="shared" si="1"/>
        <v>986504.13</v>
      </c>
    </row>
    <row r="23" spans="1:11">
      <c r="A23">
        <f t="shared" si="2"/>
        <v>12</v>
      </c>
      <c r="B23" s="1">
        <f t="shared" ca="1" si="3"/>
        <v>44105</v>
      </c>
      <c r="C23" s="2">
        <f t="shared" si="4"/>
        <v>986504.13</v>
      </c>
      <c r="D23" s="7">
        <f t="shared" si="5"/>
        <v>0.05</v>
      </c>
      <c r="E23" s="2">
        <f>D23/12*C23</f>
        <v>4110.4338749999997</v>
      </c>
      <c r="F23" s="14" t="str">
        <f>IF(A23&lt;=$B$7,"Yes","No")</f>
        <v>No</v>
      </c>
      <c r="G23">
        <f t="shared" si="6"/>
        <v>349</v>
      </c>
      <c r="H23" s="2">
        <f t="shared" si="0"/>
        <v>1257.7823610853736</v>
      </c>
      <c r="I23" s="13">
        <v>0</v>
      </c>
      <c r="J23" s="2">
        <f>+H23+E23+I23</f>
        <v>5368.2162360853736</v>
      </c>
      <c r="K23" s="2">
        <f t="shared" si="1"/>
        <v>985246.35</v>
      </c>
    </row>
    <row r="24" spans="1:11">
      <c r="A24">
        <f t="shared" si="2"/>
        <v>13</v>
      </c>
      <c r="B24" s="1">
        <f t="shared" ca="1" si="3"/>
        <v>44136</v>
      </c>
      <c r="C24" s="2">
        <f t="shared" si="4"/>
        <v>985246.35</v>
      </c>
      <c r="D24" s="7">
        <f t="shared" si="5"/>
        <v>0.05</v>
      </c>
      <c r="E24" s="2">
        <f>D24/12*C24</f>
        <v>4105.1931249999998</v>
      </c>
      <c r="F24" s="14" t="str">
        <f>IF(A24&lt;=$B$7,"Yes","No")</f>
        <v>No</v>
      </c>
      <c r="G24">
        <f t="shared" si="6"/>
        <v>348</v>
      </c>
      <c r="H24" s="2">
        <f t="shared" si="0"/>
        <v>1263.0231239499903</v>
      </c>
      <c r="I24" s="13">
        <v>0</v>
      </c>
      <c r="J24" s="2">
        <f>+H24+E24+I24</f>
        <v>5368.2162489499897</v>
      </c>
      <c r="K24" s="2">
        <f t="shared" si="1"/>
        <v>983983.33</v>
      </c>
    </row>
    <row r="25" spans="1:11">
      <c r="A25">
        <f t="shared" si="2"/>
        <v>14</v>
      </c>
      <c r="B25" s="1">
        <f t="shared" ca="1" si="3"/>
        <v>44166</v>
      </c>
      <c r="C25" s="2">
        <f t="shared" si="4"/>
        <v>983983.33</v>
      </c>
      <c r="D25" s="7">
        <f t="shared" si="5"/>
        <v>0.05</v>
      </c>
      <c r="E25" s="2">
        <f>D25/12*C25</f>
        <v>4099.9305416666666</v>
      </c>
      <c r="F25" s="14" t="str">
        <f>IF(A25&lt;=$B$7,"Yes","No")</f>
        <v>No</v>
      </c>
      <c r="G25">
        <f t="shared" si="6"/>
        <v>347</v>
      </c>
      <c r="H25" s="2">
        <f t="shared" si="0"/>
        <v>1268.2857243263352</v>
      </c>
      <c r="I25" s="13">
        <v>0</v>
      </c>
      <c r="J25" s="2">
        <f>+H25+E25+I25</f>
        <v>5368.2162659930018</v>
      </c>
      <c r="K25" s="2">
        <f t="shared" si="1"/>
        <v>982715.04</v>
      </c>
    </row>
    <row r="26" spans="1:11">
      <c r="A26">
        <f t="shared" si="2"/>
        <v>15</v>
      </c>
      <c r="B26" s="1">
        <f t="shared" ca="1" si="3"/>
        <v>44197</v>
      </c>
      <c r="C26" s="2">
        <f t="shared" si="4"/>
        <v>982715.04</v>
      </c>
      <c r="D26" s="7">
        <f t="shared" si="5"/>
        <v>0.05</v>
      </c>
      <c r="E26" s="2">
        <f>D26/12*C26</f>
        <v>4094.6460000000002</v>
      </c>
      <c r="F26" s="14" t="str">
        <f>IF(A26&lt;=$B$7,"Yes","No")</f>
        <v>No</v>
      </c>
      <c r="G26">
        <f t="shared" si="6"/>
        <v>346</v>
      </c>
      <c r="H26" s="2">
        <f t="shared" si="0"/>
        <v>1273.5702426365453</v>
      </c>
      <c r="I26" s="13">
        <v>0</v>
      </c>
      <c r="J26" s="2">
        <f>+H26+E26+I26</f>
        <v>5368.2162426365458</v>
      </c>
      <c r="K26" s="2">
        <f t="shared" si="1"/>
        <v>981441.47</v>
      </c>
    </row>
    <row r="27" spans="1:11">
      <c r="A27">
        <f t="shared" si="2"/>
        <v>16</v>
      </c>
      <c r="B27" s="1">
        <f t="shared" ca="1" si="3"/>
        <v>44228</v>
      </c>
      <c r="C27" s="2">
        <f t="shared" si="4"/>
        <v>981441.47</v>
      </c>
      <c r="D27" s="7">
        <f t="shared" si="5"/>
        <v>0.05</v>
      </c>
      <c r="E27" s="2">
        <f>D27/12*C27</f>
        <v>4089.3394583333334</v>
      </c>
      <c r="F27" s="14" t="str">
        <f>IF(A27&lt;=$B$7,"Yes","No")</f>
        <v>No</v>
      </c>
      <c r="G27">
        <f t="shared" si="6"/>
        <v>345</v>
      </c>
      <c r="H27" s="2">
        <f t="shared" si="0"/>
        <v>1278.876785630368</v>
      </c>
      <c r="I27" s="13">
        <v>0</v>
      </c>
      <c r="J27" s="2">
        <f>+H27+E27+I27</f>
        <v>5368.2162439637013</v>
      </c>
      <c r="K27" s="2">
        <f t="shared" si="1"/>
        <v>980162.59</v>
      </c>
    </row>
    <row r="28" spans="1:11">
      <c r="A28">
        <f t="shared" si="2"/>
        <v>17</v>
      </c>
      <c r="B28" s="1">
        <f t="shared" ca="1" si="3"/>
        <v>44256</v>
      </c>
      <c r="C28" s="2">
        <f t="shared" si="4"/>
        <v>980162.59</v>
      </c>
      <c r="D28" s="7">
        <f t="shared" si="5"/>
        <v>0.05</v>
      </c>
      <c r="E28" s="2">
        <f>D28/12*C28</f>
        <v>4084.0107916666666</v>
      </c>
      <c r="F28" s="14" t="str">
        <f>IF(A28&lt;=$B$7,"Yes","No")</f>
        <v>No</v>
      </c>
      <c r="G28">
        <f t="shared" si="6"/>
        <v>344</v>
      </c>
      <c r="H28" s="2">
        <f t="shared" si="0"/>
        <v>1284.2054346923724</v>
      </c>
      <c r="I28" s="13">
        <v>0</v>
      </c>
      <c r="J28" s="2">
        <f>+H28+E28+I28</f>
        <v>5368.216226359039</v>
      </c>
      <c r="K28" s="2">
        <f t="shared" si="1"/>
        <v>978878.38</v>
      </c>
    </row>
    <row r="29" spans="1:11">
      <c r="A29">
        <f t="shared" si="2"/>
        <v>18</v>
      </c>
      <c r="B29" s="1">
        <f t="shared" ca="1" si="3"/>
        <v>44287</v>
      </c>
      <c r="C29" s="2">
        <f t="shared" si="4"/>
        <v>978878.38</v>
      </c>
      <c r="D29" s="7">
        <f t="shared" si="5"/>
        <v>0.05</v>
      </c>
      <c r="E29" s="2">
        <f>D29/12*C29</f>
        <v>4078.6599166666665</v>
      </c>
      <c r="F29" s="14" t="str">
        <f>IF(A29&lt;=$B$7,"Yes","No")</f>
        <v>No</v>
      </c>
      <c r="G29">
        <f t="shared" si="6"/>
        <v>343</v>
      </c>
      <c r="H29" s="2">
        <f t="shared" si="0"/>
        <v>1289.5562846560056</v>
      </c>
      <c r="I29" s="13">
        <v>0</v>
      </c>
      <c r="J29" s="2">
        <f>+H29+E29+I29</f>
        <v>5368.2162013226716</v>
      </c>
      <c r="K29" s="2">
        <f t="shared" si="1"/>
        <v>977588.82</v>
      </c>
    </row>
    <row r="30" spans="1:11">
      <c r="A30">
        <f t="shared" si="2"/>
        <v>19</v>
      </c>
      <c r="B30" s="1">
        <f t="shared" ca="1" si="3"/>
        <v>44317</v>
      </c>
      <c r="C30" s="2">
        <f t="shared" si="4"/>
        <v>977588.82</v>
      </c>
      <c r="D30" s="7">
        <f t="shared" si="5"/>
        <v>0.05</v>
      </c>
      <c r="E30" s="2">
        <f>D30/12*C30</f>
        <v>4073.2867499999998</v>
      </c>
      <c r="F30" s="14" t="str">
        <f>IF(A30&lt;=$B$7,"Yes","No")</f>
        <v>No</v>
      </c>
      <c r="G30">
        <f t="shared" si="6"/>
        <v>342</v>
      </c>
      <c r="H30" s="2">
        <f t="shared" si="0"/>
        <v>1294.9294309206698</v>
      </c>
      <c r="I30" s="13">
        <v>0</v>
      </c>
      <c r="J30" s="2">
        <f>+H30+E30+I30</f>
        <v>5368.21618092067</v>
      </c>
      <c r="K30" s="2">
        <f t="shared" si="1"/>
        <v>976293.89</v>
      </c>
    </row>
    <row r="31" spans="1:11">
      <c r="A31">
        <f t="shared" si="2"/>
        <v>20</v>
      </c>
      <c r="B31" s="1">
        <f t="shared" ca="1" si="3"/>
        <v>44348</v>
      </c>
      <c r="C31" s="2">
        <f t="shared" si="4"/>
        <v>976293.89</v>
      </c>
      <c r="D31" s="7">
        <f t="shared" si="5"/>
        <v>0.05</v>
      </c>
      <c r="E31" s="2">
        <f>D31/12*C31</f>
        <v>4067.8912083333335</v>
      </c>
      <c r="F31" s="14" t="str">
        <f>IF(A31&lt;=$B$7,"Yes","No")</f>
        <v>No</v>
      </c>
      <c r="G31">
        <f t="shared" si="6"/>
        <v>341</v>
      </c>
      <c r="H31" s="2">
        <f t="shared" si="0"/>
        <v>1300.3249694582159</v>
      </c>
      <c r="I31" s="13">
        <v>0</v>
      </c>
      <c r="J31" s="2">
        <f>+H31+E31+I31</f>
        <v>5368.2161777915499</v>
      </c>
      <c r="K31" s="2">
        <f t="shared" si="1"/>
        <v>974993.57</v>
      </c>
    </row>
    <row r="32" spans="1:11">
      <c r="A32">
        <f t="shared" si="2"/>
        <v>21</v>
      </c>
      <c r="B32" s="1">
        <f t="shared" ca="1" si="3"/>
        <v>44378</v>
      </c>
      <c r="C32" s="2">
        <f t="shared" si="4"/>
        <v>974993.57</v>
      </c>
      <c r="D32" s="7">
        <f t="shared" si="5"/>
        <v>0.05</v>
      </c>
      <c r="E32" s="2">
        <f>D32/12*C32</f>
        <v>4062.4732083333329</v>
      </c>
      <c r="F32" s="14" t="str">
        <f>IF(A32&lt;=$B$7,"Yes","No")</f>
        <v>No</v>
      </c>
      <c r="G32">
        <f t="shared" si="6"/>
        <v>340</v>
      </c>
      <c r="H32" s="2">
        <f t="shared" si="0"/>
        <v>1305.7429968195513</v>
      </c>
      <c r="I32" s="13">
        <v>0</v>
      </c>
      <c r="J32" s="2">
        <f>+H32+E32+I32</f>
        <v>5368.216205152884</v>
      </c>
      <c r="K32" s="2">
        <f t="shared" si="1"/>
        <v>973687.83</v>
      </c>
    </row>
    <row r="33" spans="1:11">
      <c r="A33">
        <f t="shared" si="2"/>
        <v>22</v>
      </c>
      <c r="B33" s="1">
        <f t="shared" ca="1" si="3"/>
        <v>44409</v>
      </c>
      <c r="C33" s="2">
        <f t="shared" si="4"/>
        <v>973687.83</v>
      </c>
      <c r="D33" s="7">
        <f t="shared" si="5"/>
        <v>0.05</v>
      </c>
      <c r="E33" s="2">
        <f>D33/12*C33</f>
        <v>4057.0326249999998</v>
      </c>
      <c r="F33" s="14" t="str">
        <f>IF(A33&lt;=$B$7,"Yes","No")</f>
        <v>No</v>
      </c>
      <c r="G33">
        <f t="shared" si="6"/>
        <v>339</v>
      </c>
      <c r="H33" s="2">
        <f t="shared" si="0"/>
        <v>1311.1835966751976</v>
      </c>
      <c r="I33" s="13">
        <v>0</v>
      </c>
      <c r="J33" s="2">
        <f>+H33+E33+I33</f>
        <v>5368.2162216751976</v>
      </c>
      <c r="K33" s="2">
        <f t="shared" si="1"/>
        <v>972376.65</v>
      </c>
    </row>
    <row r="34" spans="1:11">
      <c r="A34">
        <f t="shared" si="2"/>
        <v>23</v>
      </c>
      <c r="B34" s="1">
        <f t="shared" ca="1" si="3"/>
        <v>44440</v>
      </c>
      <c r="C34" s="2">
        <f t="shared" si="4"/>
        <v>972376.65</v>
      </c>
      <c r="D34" s="7">
        <f t="shared" si="5"/>
        <v>0.05</v>
      </c>
      <c r="E34" s="2">
        <f>D34/12*C34</f>
        <v>4051.569375</v>
      </c>
      <c r="F34" s="14" t="str">
        <f>IF(A34&lt;=$B$7,"Yes","No")</f>
        <v>No</v>
      </c>
      <c r="G34">
        <f t="shared" si="6"/>
        <v>338</v>
      </c>
      <c r="H34" s="2">
        <f t="shared" si="0"/>
        <v>1316.6468665314239</v>
      </c>
      <c r="I34" s="13">
        <v>0</v>
      </c>
      <c r="J34" s="2">
        <f>+H34+E34+I34</f>
        <v>5368.2162415314242</v>
      </c>
      <c r="K34" s="2">
        <f t="shared" si="1"/>
        <v>971060</v>
      </c>
    </row>
    <row r="35" spans="1:11">
      <c r="A35">
        <f t="shared" si="2"/>
        <v>24</v>
      </c>
      <c r="B35" s="1">
        <f t="shared" ca="1" si="3"/>
        <v>44470</v>
      </c>
      <c r="C35" s="2">
        <f t="shared" si="4"/>
        <v>971060</v>
      </c>
      <c r="D35" s="7">
        <f t="shared" si="5"/>
        <v>0.05</v>
      </c>
      <c r="E35" s="2">
        <f>D35/12*C35</f>
        <v>4046.0833333333335</v>
      </c>
      <c r="F35" s="14" t="str">
        <f>IF(A35&lt;=$B$7,"Yes","No")</f>
        <v>No</v>
      </c>
      <c r="G35">
        <f t="shared" si="6"/>
        <v>337</v>
      </c>
      <c r="H35" s="2">
        <f t="shared" si="0"/>
        <v>1322.1328908756416</v>
      </c>
      <c r="I35" s="13">
        <v>0</v>
      </c>
      <c r="J35" s="2">
        <f>+H35+E35+I35</f>
        <v>5368.2162242089753</v>
      </c>
      <c r="K35" s="2">
        <f t="shared" si="1"/>
        <v>969737.87</v>
      </c>
    </row>
    <row r="36" spans="1:11">
      <c r="A36">
        <f t="shared" si="2"/>
        <v>25</v>
      </c>
      <c r="B36" s="1">
        <f t="shared" ca="1" si="3"/>
        <v>44501</v>
      </c>
      <c r="C36" s="2">
        <f t="shared" si="4"/>
        <v>969737.87</v>
      </c>
      <c r="D36" s="7">
        <f t="shared" si="5"/>
        <v>0.05</v>
      </c>
      <c r="E36" s="2">
        <f>D36/12*C36</f>
        <v>4040.574458333333</v>
      </c>
      <c r="F36" s="14" t="str">
        <f>IF(A36&lt;=$B$7,"Yes","No")</f>
        <v>No</v>
      </c>
      <c r="G36">
        <f t="shared" si="6"/>
        <v>336</v>
      </c>
      <c r="H36" s="2">
        <f t="shared" si="0"/>
        <v>1327.6417818787763</v>
      </c>
      <c r="I36" s="13">
        <v>0</v>
      </c>
      <c r="J36" s="2">
        <f>+H36+E36+I36</f>
        <v>5368.2162402121094</v>
      </c>
      <c r="K36" s="2">
        <f t="shared" si="1"/>
        <v>968410.23</v>
      </c>
    </row>
    <row r="37" spans="1:11">
      <c r="A37">
        <f t="shared" si="2"/>
        <v>26</v>
      </c>
      <c r="B37" s="1">
        <f t="shared" ca="1" si="3"/>
        <v>44531</v>
      </c>
      <c r="C37" s="2">
        <f t="shared" si="4"/>
        <v>968410.23</v>
      </c>
      <c r="D37" s="7">
        <f t="shared" si="5"/>
        <v>0.05</v>
      </c>
      <c r="E37" s="2">
        <f>D37/12*C37</f>
        <v>4035.042625</v>
      </c>
      <c r="F37" s="14" t="str">
        <f>IF(A37&lt;=$B$7,"Yes","No")</f>
        <v>No</v>
      </c>
      <c r="G37">
        <f t="shared" si="6"/>
        <v>335</v>
      </c>
      <c r="H37" s="2">
        <f t="shared" si="0"/>
        <v>1333.1736250896492</v>
      </c>
      <c r="I37" s="13">
        <v>0</v>
      </c>
      <c r="J37" s="2">
        <f>+H37+E37+I37</f>
        <v>5368.2162500896493</v>
      </c>
      <c r="K37" s="2">
        <f t="shared" si="1"/>
        <v>967077.06</v>
      </c>
    </row>
    <row r="38" spans="1:11">
      <c r="A38">
        <f t="shared" si="2"/>
        <v>27</v>
      </c>
      <c r="B38" s="1">
        <f t="shared" ca="1" si="3"/>
        <v>44562</v>
      </c>
      <c r="C38" s="2">
        <f t="shared" si="4"/>
        <v>967077.06</v>
      </c>
      <c r="D38" s="7">
        <f t="shared" si="5"/>
        <v>0.05</v>
      </c>
      <c r="E38" s="2">
        <f>D38/12*C38</f>
        <v>4029.4877500000002</v>
      </c>
      <c r="F38" s="14" t="str">
        <f>IF(A38&lt;=$B$7,"Yes","No")</f>
        <v>No</v>
      </c>
      <c r="G38">
        <f t="shared" si="6"/>
        <v>334</v>
      </c>
      <c r="H38" s="2">
        <f t="shared" si="0"/>
        <v>1338.7285202124153</v>
      </c>
      <c r="I38" s="13">
        <v>0</v>
      </c>
      <c r="J38" s="2">
        <f>+H38+E38+I38</f>
        <v>5368.2162702124151</v>
      </c>
      <c r="K38" s="2">
        <f t="shared" si="1"/>
        <v>965738.33</v>
      </c>
    </row>
    <row r="39" spans="1:11">
      <c r="A39">
        <f t="shared" si="2"/>
        <v>28</v>
      </c>
      <c r="B39" s="1">
        <f t="shared" ca="1" si="3"/>
        <v>44593</v>
      </c>
      <c r="C39" s="2">
        <f t="shared" si="4"/>
        <v>965738.33</v>
      </c>
      <c r="D39" s="7">
        <f t="shared" si="5"/>
        <v>0.05</v>
      </c>
      <c r="E39" s="2">
        <f>D39/12*C39</f>
        <v>4023.9097083333331</v>
      </c>
      <c r="F39" s="14" t="str">
        <f>IF(A39&lt;=$B$7,"Yes","No")</f>
        <v>No</v>
      </c>
      <c r="G39">
        <f t="shared" si="6"/>
        <v>333</v>
      </c>
      <c r="H39" s="2">
        <f t="shared" si="0"/>
        <v>1344.3065536534373</v>
      </c>
      <c r="I39" s="13">
        <v>0</v>
      </c>
      <c r="J39" s="2">
        <f>+H39+E39+I39</f>
        <v>5368.2162619867704</v>
      </c>
      <c r="K39" s="2">
        <f t="shared" si="1"/>
        <v>964394.02</v>
      </c>
    </row>
    <row r="40" spans="1:11">
      <c r="A40">
        <f t="shared" si="2"/>
        <v>29</v>
      </c>
      <c r="B40" s="1">
        <f t="shared" ca="1" si="3"/>
        <v>44621</v>
      </c>
      <c r="C40" s="2">
        <f t="shared" si="4"/>
        <v>964394.02</v>
      </c>
      <c r="D40" s="7">
        <f t="shared" si="5"/>
        <v>0.05</v>
      </c>
      <c r="E40" s="2">
        <f>D40/12*C40</f>
        <v>4018.3084166666667</v>
      </c>
      <c r="F40" s="14" t="str">
        <f>IF(A40&lt;=$B$7,"Yes","No")</f>
        <v>No</v>
      </c>
      <c r="G40">
        <f t="shared" si="6"/>
        <v>332</v>
      </c>
      <c r="H40" s="2">
        <f t="shared" si="0"/>
        <v>1349.9078261363131</v>
      </c>
      <c r="I40" s="13">
        <v>0</v>
      </c>
      <c r="J40" s="2">
        <f>+H40+E40+I40</f>
        <v>5368.2162428029797</v>
      </c>
      <c r="K40" s="2">
        <f t="shared" si="1"/>
        <v>963044.11</v>
      </c>
    </row>
    <row r="41" spans="1:11">
      <c r="A41">
        <f t="shared" si="2"/>
        <v>30</v>
      </c>
      <c r="B41" s="1">
        <f t="shared" ca="1" si="3"/>
        <v>44652</v>
      </c>
      <c r="C41" s="2">
        <f t="shared" si="4"/>
        <v>963044.11</v>
      </c>
      <c r="D41" s="7">
        <f t="shared" si="5"/>
        <v>0.05</v>
      </c>
      <c r="E41" s="2">
        <f>D41/12*C41</f>
        <v>4012.6837916666664</v>
      </c>
      <c r="F41" s="14" t="str">
        <f>IF(A41&lt;=$B$7,"Yes","No")</f>
        <v>No</v>
      </c>
      <c r="G41">
        <f t="shared" si="6"/>
        <v>331</v>
      </c>
      <c r="H41" s="2">
        <f t="shared" si="0"/>
        <v>1355.532439018727</v>
      </c>
      <c r="I41" s="13">
        <v>0</v>
      </c>
      <c r="J41" s="2">
        <f>+H41+E41+I41</f>
        <v>5368.2162306853934</v>
      </c>
      <c r="K41" s="2">
        <f t="shared" si="1"/>
        <v>961688.58</v>
      </c>
    </row>
    <row r="42" spans="1:11">
      <c r="A42">
        <f t="shared" si="2"/>
        <v>31</v>
      </c>
      <c r="B42" s="1">
        <f t="shared" ca="1" si="3"/>
        <v>44682</v>
      </c>
      <c r="C42" s="2">
        <f t="shared" si="4"/>
        <v>961688.58</v>
      </c>
      <c r="D42" s="7">
        <f t="shared" si="5"/>
        <v>0.05</v>
      </c>
      <c r="E42" s="2">
        <f>D42/12*C42</f>
        <v>4007.0357499999996</v>
      </c>
      <c r="F42" s="14" t="str">
        <f>IF(A42&lt;=$B$7,"Yes","No")</f>
        <v>No</v>
      </c>
      <c r="G42">
        <f t="shared" si="6"/>
        <v>330</v>
      </c>
      <c r="H42" s="2">
        <f t="shared" si="0"/>
        <v>1361.1804943001748</v>
      </c>
      <c r="I42" s="13">
        <v>0</v>
      </c>
      <c r="J42" s="2">
        <f>+H42+E42+I42</f>
        <v>5368.2162443001744</v>
      </c>
      <c r="K42" s="2">
        <f t="shared" si="1"/>
        <v>960327.4</v>
      </c>
    </row>
    <row r="43" spans="1:11">
      <c r="A43">
        <f t="shared" si="2"/>
        <v>32</v>
      </c>
      <c r="B43" s="1">
        <f t="shared" ca="1" si="3"/>
        <v>44713</v>
      </c>
      <c r="C43" s="2">
        <f t="shared" si="4"/>
        <v>960327.4</v>
      </c>
      <c r="D43" s="7">
        <f t="shared" si="5"/>
        <v>0.05</v>
      </c>
      <c r="E43" s="2">
        <f>D43/12*C43</f>
        <v>4001.3641666666667</v>
      </c>
      <c r="F43" s="14" t="str">
        <f>IF(A43&lt;=$B$7,"Yes","No")</f>
        <v>No</v>
      </c>
      <c r="G43">
        <f t="shared" si="6"/>
        <v>329</v>
      </c>
      <c r="H43" s="2">
        <f t="shared" si="0"/>
        <v>1366.8520803966392</v>
      </c>
      <c r="I43" s="13">
        <v>0</v>
      </c>
      <c r="J43" s="2">
        <f>+H43+E43+I43</f>
        <v>5368.2162470633057</v>
      </c>
      <c r="K43" s="2">
        <f t="shared" si="1"/>
        <v>958960.55</v>
      </c>
    </row>
    <row r="44" spans="1:11">
      <c r="A44">
        <f t="shared" si="2"/>
        <v>33</v>
      </c>
      <c r="B44" s="1">
        <f t="shared" ca="1" si="3"/>
        <v>44743</v>
      </c>
      <c r="C44" s="2">
        <f t="shared" si="4"/>
        <v>958960.55</v>
      </c>
      <c r="D44" s="7">
        <f t="shared" si="5"/>
        <v>0.05</v>
      </c>
      <c r="E44" s="2">
        <f>D44/12*C44</f>
        <v>3995.6689583333336</v>
      </c>
      <c r="F44" s="14" t="str">
        <f>IF(A44&lt;=$B$7,"Yes","No")</f>
        <v>No</v>
      </c>
      <c r="G44">
        <f t="shared" si="6"/>
        <v>328</v>
      </c>
      <c r="H44" s="2">
        <f t="shared" si="0"/>
        <v>1372.5473003759355</v>
      </c>
      <c r="I44" s="13">
        <v>0</v>
      </c>
      <c r="J44" s="2">
        <f>+H44+E44+I44</f>
        <v>5368.2162587092689</v>
      </c>
      <c r="K44" s="2">
        <f t="shared" si="1"/>
        <v>957588</v>
      </c>
    </row>
    <row r="45" spans="1:11">
      <c r="A45">
        <f t="shared" si="2"/>
        <v>34</v>
      </c>
      <c r="B45" s="1">
        <f t="shared" ca="1" si="3"/>
        <v>44774</v>
      </c>
      <c r="C45" s="2">
        <f t="shared" si="4"/>
        <v>957588</v>
      </c>
      <c r="D45" s="7">
        <f t="shared" si="5"/>
        <v>0.05</v>
      </c>
      <c r="E45" s="2">
        <f>D45/12*C45</f>
        <v>3989.95</v>
      </c>
      <c r="F45" s="14" t="str">
        <f>IF(A45&lt;=$B$7,"Yes","No")</f>
        <v>No</v>
      </c>
      <c r="G45">
        <f t="shared" si="6"/>
        <v>327</v>
      </c>
      <c r="H45" s="2">
        <f t="shared" si="0"/>
        <v>1378.2662435752386</v>
      </c>
      <c r="I45" s="13">
        <v>0</v>
      </c>
      <c r="J45" s="2">
        <f>+H45+E45+I45</f>
        <v>5368.216243575238</v>
      </c>
      <c r="K45" s="2">
        <f t="shared" si="1"/>
        <v>956209.73</v>
      </c>
    </row>
    <row r="46" spans="1:11">
      <c r="A46">
        <f t="shared" si="2"/>
        <v>35</v>
      </c>
      <c r="B46" s="1">
        <f t="shared" ca="1" si="3"/>
        <v>44805</v>
      </c>
      <c r="C46" s="2">
        <f t="shared" si="4"/>
        <v>956209.73</v>
      </c>
      <c r="D46" s="7">
        <f t="shared" si="5"/>
        <v>0.05</v>
      </c>
      <c r="E46" s="2">
        <f>D46/12*C46</f>
        <v>3984.2072083333333</v>
      </c>
      <c r="F46" s="14" t="str">
        <f>IF(A46&lt;=$B$7,"Yes","No")</f>
        <v>No</v>
      </c>
      <c r="G46">
        <f t="shared" si="6"/>
        <v>326</v>
      </c>
      <c r="H46" s="2">
        <f t="shared" si="0"/>
        <v>1384.0090141531214</v>
      </c>
      <c r="I46" s="13">
        <v>0</v>
      </c>
      <c r="J46" s="2">
        <f>+H46+E46+I46</f>
        <v>5368.2162224864551</v>
      </c>
      <c r="K46" s="2">
        <f t="shared" si="1"/>
        <v>954825.72</v>
      </c>
    </row>
    <row r="47" spans="1:11">
      <c r="A47">
        <f t="shared" si="2"/>
        <v>36</v>
      </c>
      <c r="B47" s="1">
        <f t="shared" ca="1" si="3"/>
        <v>44835</v>
      </c>
      <c r="C47" s="2">
        <f t="shared" si="4"/>
        <v>954825.72</v>
      </c>
      <c r="D47" s="7">
        <f t="shared" si="5"/>
        <v>0.05</v>
      </c>
      <c r="E47" s="2">
        <f>D47/12*C47</f>
        <v>3978.4404999999997</v>
      </c>
      <c r="F47" s="14" t="str">
        <f>IF(A47&lt;=$B$7,"Yes","No")</f>
        <v>No</v>
      </c>
      <c r="G47">
        <f t="shared" si="6"/>
        <v>325</v>
      </c>
      <c r="H47" s="2">
        <f t="shared" si="0"/>
        <v>1389.7757169438316</v>
      </c>
      <c r="I47" s="13">
        <v>0</v>
      </c>
      <c r="J47" s="2">
        <f>+H47+E47+I47</f>
        <v>5368.2162169438316</v>
      </c>
      <c r="K47" s="2">
        <f t="shared" si="1"/>
        <v>953435.94</v>
      </c>
    </row>
    <row r="48" spans="1:11">
      <c r="A48">
        <f t="shared" si="2"/>
        <v>37</v>
      </c>
      <c r="B48" s="1">
        <f t="shared" ca="1" si="3"/>
        <v>44866</v>
      </c>
      <c r="C48" s="2">
        <f t="shared" si="4"/>
        <v>953435.94</v>
      </c>
      <c r="D48" s="7">
        <f t="shared" si="5"/>
        <v>0.05</v>
      </c>
      <c r="E48" s="2">
        <f>D48/12*C48</f>
        <v>3972.6497499999996</v>
      </c>
      <c r="F48" s="14" t="str">
        <f>IF(A48&lt;=$B$7,"Yes","No")</f>
        <v>No</v>
      </c>
      <c r="G48">
        <f t="shared" si="6"/>
        <v>324</v>
      </c>
      <c r="H48" s="2">
        <f t="shared" si="0"/>
        <v>1395.5664428285543</v>
      </c>
      <c r="I48" s="13">
        <v>0</v>
      </c>
      <c r="J48" s="2">
        <f>+H48+E48+I48</f>
        <v>5368.2161928285541</v>
      </c>
      <c r="K48" s="2">
        <f t="shared" si="1"/>
        <v>952040.37</v>
      </c>
    </row>
    <row r="49" spans="1:11">
      <c r="A49">
        <f t="shared" si="2"/>
        <v>38</v>
      </c>
      <c r="B49" s="1">
        <f t="shared" ca="1" si="3"/>
        <v>44896</v>
      </c>
      <c r="C49" s="2">
        <f t="shared" si="4"/>
        <v>952040.37</v>
      </c>
      <c r="D49" s="7">
        <f t="shared" si="5"/>
        <v>0.05</v>
      </c>
      <c r="E49" s="2">
        <f>D49/12*C49</f>
        <v>3966.834875</v>
      </c>
      <c r="F49" s="14" t="str">
        <f>IF(A49&lt;=$B$7,"Yes","No")</f>
        <v>No</v>
      </c>
      <c r="G49">
        <f t="shared" si="6"/>
        <v>323</v>
      </c>
      <c r="H49" s="2">
        <f t="shared" si="0"/>
        <v>1401.3812977709335</v>
      </c>
      <c r="I49" s="13">
        <v>0</v>
      </c>
      <c r="J49" s="2">
        <f>+H49+E49+I49</f>
        <v>5368.2161727709336</v>
      </c>
      <c r="K49" s="2">
        <f t="shared" si="1"/>
        <v>950638.99</v>
      </c>
    </row>
    <row r="50" spans="1:11">
      <c r="A50">
        <f t="shared" si="2"/>
        <v>39</v>
      </c>
      <c r="B50" s="1">
        <f t="shared" ca="1" si="3"/>
        <v>44927</v>
      </c>
      <c r="C50" s="2">
        <f t="shared" si="4"/>
        <v>950638.99</v>
      </c>
      <c r="D50" s="7">
        <f t="shared" si="5"/>
        <v>0.05</v>
      </c>
      <c r="E50" s="2">
        <f>D50/12*C50</f>
        <v>3960.9957916666667</v>
      </c>
      <c r="F50" s="14" t="str">
        <f>IF(A50&lt;=$B$7,"Yes","No")</f>
        <v>No</v>
      </c>
      <c r="G50">
        <f t="shared" si="6"/>
        <v>322</v>
      </c>
      <c r="H50" s="2">
        <f t="shared" si="0"/>
        <v>1407.2203884327216</v>
      </c>
      <c r="I50" s="13">
        <v>0</v>
      </c>
      <c r="J50" s="2">
        <f>+H50+E50+I50</f>
        <v>5368.2161800993881</v>
      </c>
      <c r="K50" s="2">
        <f t="shared" si="1"/>
        <v>949231.77</v>
      </c>
    </row>
    <row r="51" spans="1:11">
      <c r="A51">
        <f t="shared" si="2"/>
        <v>40</v>
      </c>
      <c r="B51" s="1">
        <f t="shared" ca="1" si="3"/>
        <v>44958</v>
      </c>
      <c r="C51" s="2">
        <f t="shared" si="4"/>
        <v>949231.77</v>
      </c>
      <c r="D51" s="7">
        <f t="shared" si="5"/>
        <v>0.05</v>
      </c>
      <c r="E51" s="2">
        <f>D51/12*C51</f>
        <v>3955.1323750000001</v>
      </c>
      <c r="F51" s="14" t="str">
        <f>IF(A51&lt;=$B$7,"Yes","No")</f>
        <v>No</v>
      </c>
      <c r="G51">
        <f t="shared" si="6"/>
        <v>321</v>
      </c>
      <c r="H51" s="2">
        <f t="shared" si="0"/>
        <v>1413.0838072961021</v>
      </c>
      <c r="I51" s="13">
        <v>0</v>
      </c>
      <c r="J51" s="2">
        <f>+H51+E51+I51</f>
        <v>5368.2161822961025</v>
      </c>
      <c r="K51" s="2">
        <f t="shared" si="1"/>
        <v>947818.69</v>
      </c>
    </row>
    <row r="52" spans="1:11">
      <c r="A52">
        <f t="shared" si="2"/>
        <v>41</v>
      </c>
      <c r="B52" s="1">
        <f t="shared" ca="1" si="3"/>
        <v>44986</v>
      </c>
      <c r="C52" s="2">
        <f t="shared" si="4"/>
        <v>947818.69</v>
      </c>
      <c r="D52" s="7">
        <f t="shared" si="5"/>
        <v>0.05</v>
      </c>
      <c r="E52" s="2">
        <f>D52/12*C52</f>
        <v>3949.2445416666665</v>
      </c>
      <c r="F52" s="14" t="str">
        <f>IF(A52&lt;=$B$7,"Yes","No")</f>
        <v>No</v>
      </c>
      <c r="G52">
        <f t="shared" si="6"/>
        <v>320</v>
      </c>
      <c r="H52" s="2">
        <f t="shared" si="0"/>
        <v>1418.9716621930415</v>
      </c>
      <c r="I52" s="13">
        <v>0</v>
      </c>
      <c r="J52" s="2">
        <f>+H52+E52+I52</f>
        <v>5368.216203859708</v>
      </c>
      <c r="K52" s="2">
        <f t="shared" si="1"/>
        <v>946399.72</v>
      </c>
    </row>
    <row r="53" spans="1:11">
      <c r="A53">
        <f t="shared" si="2"/>
        <v>42</v>
      </c>
      <c r="B53" s="1">
        <f t="shared" ca="1" si="3"/>
        <v>45017</v>
      </c>
      <c r="C53" s="2">
        <f t="shared" si="4"/>
        <v>946399.72</v>
      </c>
      <c r="D53" s="7">
        <f t="shared" si="5"/>
        <v>0.05</v>
      </c>
      <c r="E53" s="2">
        <f>D53/12*C53</f>
        <v>3943.3321666666666</v>
      </c>
      <c r="F53" s="14" t="str">
        <f>IF(A53&lt;=$B$7,"Yes","No")</f>
        <v>No</v>
      </c>
      <c r="G53">
        <f t="shared" si="6"/>
        <v>319</v>
      </c>
      <c r="H53" s="2">
        <f t="shared" si="0"/>
        <v>1424.8840466214167</v>
      </c>
      <c r="I53" s="13">
        <v>0</v>
      </c>
      <c r="J53" s="2">
        <f>+H53+E53+I53</f>
        <v>5368.2162132880831</v>
      </c>
      <c r="K53" s="2">
        <f t="shared" si="1"/>
        <v>944974.84</v>
      </c>
    </row>
    <row r="54" spans="1:11">
      <c r="A54">
        <f t="shared" si="2"/>
        <v>43</v>
      </c>
      <c r="B54" s="1">
        <f t="shared" ca="1" si="3"/>
        <v>45047</v>
      </c>
      <c r="C54" s="2">
        <f t="shared" si="4"/>
        <v>944974.84</v>
      </c>
      <c r="D54" s="7">
        <f t="shared" si="5"/>
        <v>0.05</v>
      </c>
      <c r="E54" s="2">
        <f>D54/12*C54</f>
        <v>3937.3951666666667</v>
      </c>
      <c r="F54" s="14" t="str">
        <f>IF(A54&lt;=$B$7,"Yes","No")</f>
        <v>No</v>
      </c>
      <c r="G54">
        <f t="shared" si="6"/>
        <v>318</v>
      </c>
      <c r="H54" s="2">
        <f t="shared" si="0"/>
        <v>1430.8210696094773</v>
      </c>
      <c r="I54" s="13">
        <v>0</v>
      </c>
      <c r="J54" s="2">
        <f>+H54+E54+I54</f>
        <v>5368.2162362761437</v>
      </c>
      <c r="K54" s="2">
        <f t="shared" si="1"/>
        <v>943544.02</v>
      </c>
    </row>
    <row r="55" spans="1:11">
      <c r="A55">
        <f t="shared" si="2"/>
        <v>44</v>
      </c>
      <c r="B55" s="1">
        <f t="shared" ca="1" si="3"/>
        <v>45078</v>
      </c>
      <c r="C55" s="2">
        <f t="shared" si="4"/>
        <v>943544.02</v>
      </c>
      <c r="D55" s="7">
        <f t="shared" si="5"/>
        <v>0.05</v>
      </c>
      <c r="E55" s="2">
        <f>D55/12*C55</f>
        <v>3931.4334166666667</v>
      </c>
      <c r="F55" s="14" t="str">
        <f>IF(A55&lt;=$B$7,"Yes","No")</f>
        <v>No</v>
      </c>
      <c r="G55">
        <f t="shared" si="6"/>
        <v>317</v>
      </c>
      <c r="H55" s="2">
        <f t="shared" si="0"/>
        <v>1436.7828256949324</v>
      </c>
      <c r="I55" s="13">
        <v>0</v>
      </c>
      <c r="J55" s="2">
        <f>+H55+E55+I55</f>
        <v>5368.2162423615991</v>
      </c>
      <c r="K55" s="2">
        <f t="shared" si="1"/>
        <v>942107.24</v>
      </c>
    </row>
    <row r="56" spans="1:11">
      <c r="A56">
        <f t="shared" si="2"/>
        <v>45</v>
      </c>
      <c r="B56" s="1">
        <f t="shared" ca="1" si="3"/>
        <v>45108</v>
      </c>
      <c r="C56" s="2">
        <f t="shared" si="4"/>
        <v>942107.24</v>
      </c>
      <c r="D56" s="7">
        <f t="shared" si="5"/>
        <v>0.05</v>
      </c>
      <c r="E56" s="2">
        <f>D56/12*C56</f>
        <v>3925.4468333333334</v>
      </c>
      <c r="F56" s="14" t="str">
        <f>IF(A56&lt;=$B$7,"Yes","No")</f>
        <v>No</v>
      </c>
      <c r="G56">
        <f t="shared" si="6"/>
        <v>316</v>
      </c>
      <c r="H56" s="2">
        <f t="shared" si="0"/>
        <v>1442.7694251293433</v>
      </c>
      <c r="I56" s="13">
        <v>0</v>
      </c>
      <c r="J56" s="2">
        <f>+H56+E56+I56</f>
        <v>5368.2162584626767</v>
      </c>
      <c r="K56" s="2">
        <f t="shared" si="1"/>
        <v>940664.47</v>
      </c>
    </row>
    <row r="57" spans="1:11">
      <c r="A57">
        <f t="shared" si="2"/>
        <v>46</v>
      </c>
      <c r="B57" s="1">
        <f t="shared" ca="1" si="3"/>
        <v>45139</v>
      </c>
      <c r="C57" s="2">
        <f t="shared" si="4"/>
        <v>940664.47</v>
      </c>
      <c r="D57" s="7">
        <f t="shared" si="5"/>
        <v>0.05</v>
      </c>
      <c r="E57" s="2">
        <f>D57/12*C57</f>
        <v>3919.4352916666667</v>
      </c>
      <c r="F57" s="14" t="str">
        <f>IF(A57&lt;=$B$7,"Yes","No")</f>
        <v>No</v>
      </c>
      <c r="G57">
        <f t="shared" si="6"/>
        <v>315</v>
      </c>
      <c r="H57" s="2">
        <f t="shared" si="0"/>
        <v>1448.7809635153178</v>
      </c>
      <c r="I57" s="13">
        <v>0</v>
      </c>
      <c r="J57" s="2">
        <f>+H57+E57+I57</f>
        <v>5368.2162551819847</v>
      </c>
      <c r="K57" s="2">
        <f t="shared" si="1"/>
        <v>939215.69</v>
      </c>
    </row>
    <row r="58" spans="1:11">
      <c r="A58">
        <f t="shared" si="2"/>
        <v>47</v>
      </c>
      <c r="B58" s="1">
        <f t="shared" ca="1" si="3"/>
        <v>45170</v>
      </c>
      <c r="C58" s="2">
        <f t="shared" si="4"/>
        <v>939215.69</v>
      </c>
      <c r="D58" s="7">
        <f t="shared" si="5"/>
        <v>0.05</v>
      </c>
      <c r="E58" s="2">
        <f>D58/12*C58</f>
        <v>3913.3987083333332</v>
      </c>
      <c r="F58" s="14" t="str">
        <f>IF(A58&lt;=$B$7,"Yes","No")</f>
        <v>No</v>
      </c>
      <c r="G58">
        <f t="shared" si="6"/>
        <v>314</v>
      </c>
      <c r="H58" s="2">
        <f t="shared" si="0"/>
        <v>1454.8175523557557</v>
      </c>
      <c r="I58" s="13">
        <v>0</v>
      </c>
      <c r="J58" s="2">
        <f>+H58+E58+I58</f>
        <v>5368.2162606890888</v>
      </c>
      <c r="K58" s="2">
        <f t="shared" si="1"/>
        <v>937760.87</v>
      </c>
    </row>
    <row r="59" spans="1:11">
      <c r="A59">
        <f t="shared" si="2"/>
        <v>48</v>
      </c>
      <c r="B59" s="1">
        <f t="shared" ca="1" si="3"/>
        <v>45200</v>
      </c>
      <c r="C59" s="2">
        <f t="shared" si="4"/>
        <v>937760.87</v>
      </c>
      <c r="D59" s="7">
        <f t="shared" si="5"/>
        <v>0.05</v>
      </c>
      <c r="E59" s="2">
        <f>D59/12*C59</f>
        <v>3907.3369583333333</v>
      </c>
      <c r="F59" s="14" t="str">
        <f>IF(A59&lt;=$B$7,"Yes","No")</f>
        <v>No</v>
      </c>
      <c r="G59">
        <f t="shared" si="6"/>
        <v>313</v>
      </c>
      <c r="H59" s="2">
        <f t="shared" si="0"/>
        <v>1460.879288344205</v>
      </c>
      <c r="I59" s="13">
        <v>0</v>
      </c>
      <c r="J59" s="2">
        <f>+H59+E59+I59</f>
        <v>5368.216246677538</v>
      </c>
      <c r="K59" s="2">
        <f t="shared" si="1"/>
        <v>936299.99</v>
      </c>
    </row>
    <row r="60" spans="1:11">
      <c r="A60">
        <f t="shared" si="2"/>
        <v>49</v>
      </c>
      <c r="B60" s="1">
        <f t="shared" ca="1" si="3"/>
        <v>45231</v>
      </c>
      <c r="C60" s="2">
        <f t="shared" si="4"/>
        <v>936299.99</v>
      </c>
      <c r="D60" s="7">
        <f t="shared" si="5"/>
        <v>0.05</v>
      </c>
      <c r="E60" s="2">
        <f>D60/12*C60</f>
        <v>3901.2499583333333</v>
      </c>
      <c r="F60" s="14" t="str">
        <f>IF(A60&lt;=$B$7,"Yes","No")</f>
        <v>No</v>
      </c>
      <c r="G60">
        <f t="shared" si="6"/>
        <v>312</v>
      </c>
      <c r="H60" s="2">
        <f t="shared" si="0"/>
        <v>1466.9662842639723</v>
      </c>
      <c r="I60" s="13">
        <v>0</v>
      </c>
      <c r="J60" s="2">
        <f>+H60+E60+I60</f>
        <v>5368.2162425973056</v>
      </c>
      <c r="K60" s="2">
        <f t="shared" si="1"/>
        <v>934833.02</v>
      </c>
    </row>
    <row r="61" spans="1:11">
      <c r="A61">
        <f t="shared" si="2"/>
        <v>50</v>
      </c>
      <c r="B61" s="1">
        <f t="shared" ca="1" si="3"/>
        <v>45261</v>
      </c>
      <c r="C61" s="2">
        <f t="shared" si="4"/>
        <v>934833.02</v>
      </c>
      <c r="D61" s="7">
        <f t="shared" si="5"/>
        <v>0.05</v>
      </c>
      <c r="E61" s="2">
        <f>D61/12*C61</f>
        <v>3895.1375833333332</v>
      </c>
      <c r="F61" s="14" t="str">
        <f>IF(A61&lt;=$B$7,"Yes","No")</f>
        <v>No</v>
      </c>
      <c r="G61">
        <f t="shared" si="6"/>
        <v>311</v>
      </c>
      <c r="H61" s="2">
        <f t="shared" si="0"/>
        <v>1473.078637926606</v>
      </c>
      <c r="I61" s="13">
        <v>0</v>
      </c>
      <c r="J61" s="2">
        <f>+H61+E61+I61</f>
        <v>5368.2162212599396</v>
      </c>
      <c r="K61" s="2">
        <f t="shared" si="1"/>
        <v>933359.94</v>
      </c>
    </row>
    <row r="62" spans="1:11">
      <c r="A62">
        <f t="shared" si="2"/>
        <v>51</v>
      </c>
      <c r="B62" s="1">
        <f t="shared" ca="1" si="3"/>
        <v>45292</v>
      </c>
      <c r="C62" s="2">
        <f t="shared" si="4"/>
        <v>933359.94</v>
      </c>
      <c r="D62" s="7">
        <f t="shared" si="5"/>
        <v>0.05</v>
      </c>
      <c r="E62" s="2">
        <f>D62/12*C62</f>
        <v>3888.9997499999995</v>
      </c>
      <c r="F62" s="14" t="str">
        <f>IF(A62&lt;=$B$7,"Yes","No")</f>
        <v>No</v>
      </c>
      <c r="G62">
        <f t="shared" si="6"/>
        <v>310</v>
      </c>
      <c r="H62" s="2">
        <f t="shared" si="0"/>
        <v>1479.2164634259793</v>
      </c>
      <c r="I62" s="13">
        <v>0</v>
      </c>
      <c r="J62" s="2">
        <f>+H62+E62+I62</f>
        <v>5368.2162134259788</v>
      </c>
      <c r="K62" s="2">
        <f t="shared" si="1"/>
        <v>931880.72</v>
      </c>
    </row>
    <row r="63" spans="1:11">
      <c r="A63">
        <f t="shared" si="2"/>
        <v>52</v>
      </c>
      <c r="B63" s="1">
        <f t="shared" ca="1" si="3"/>
        <v>45323</v>
      </c>
      <c r="C63" s="2">
        <f t="shared" si="4"/>
        <v>931880.72</v>
      </c>
      <c r="D63" s="7">
        <f t="shared" si="5"/>
        <v>0.05</v>
      </c>
      <c r="E63" s="2">
        <f>D63/12*C63</f>
        <v>3882.8363333333332</v>
      </c>
      <c r="F63" s="14" t="str">
        <f>IF(A63&lt;=$B$7,"Yes","No")</f>
        <v>No</v>
      </c>
      <c r="G63">
        <f t="shared" si="6"/>
        <v>309</v>
      </c>
      <c r="H63" s="2">
        <f t="shared" si="0"/>
        <v>1485.379859719766</v>
      </c>
      <c r="I63" s="13">
        <v>0</v>
      </c>
      <c r="J63" s="2">
        <f>+H63+E63+I63</f>
        <v>5368.2161930530992</v>
      </c>
      <c r="K63" s="2">
        <f t="shared" si="1"/>
        <v>930395.34</v>
      </c>
    </row>
    <row r="64" spans="1:11">
      <c r="A64">
        <f t="shared" si="2"/>
        <v>53</v>
      </c>
      <c r="B64" s="1">
        <f t="shared" ca="1" si="3"/>
        <v>45352</v>
      </c>
      <c r="C64" s="2">
        <f t="shared" si="4"/>
        <v>930395.34</v>
      </c>
      <c r="D64" s="7">
        <f t="shared" si="5"/>
        <v>0.05</v>
      </c>
      <c r="E64" s="2">
        <f>D64/12*C64</f>
        <v>3876.64725</v>
      </c>
      <c r="F64" s="14" t="str">
        <f>IF(A64&lt;=$B$7,"Yes","No")</f>
        <v>No</v>
      </c>
      <c r="G64">
        <f t="shared" si="6"/>
        <v>308</v>
      </c>
      <c r="H64" s="2">
        <f t="shared" si="0"/>
        <v>1491.5689422437074</v>
      </c>
      <c r="I64" s="13">
        <v>0</v>
      </c>
      <c r="J64" s="2">
        <f>+H64+E64+I64</f>
        <v>5368.2161922437072</v>
      </c>
      <c r="K64" s="2">
        <f t="shared" si="1"/>
        <v>928903.77</v>
      </c>
    </row>
    <row r="65" spans="1:11">
      <c r="A65">
        <f t="shared" si="2"/>
        <v>54</v>
      </c>
      <c r="B65" s="1">
        <f t="shared" ca="1" si="3"/>
        <v>45383</v>
      </c>
      <c r="C65" s="2">
        <f t="shared" si="4"/>
        <v>928903.77</v>
      </c>
      <c r="D65" s="7">
        <f t="shared" si="5"/>
        <v>0.05</v>
      </c>
      <c r="E65" s="2">
        <f>D65/12*C65</f>
        <v>3870.4323749999999</v>
      </c>
      <c r="F65" s="14" t="str">
        <f>IF(A65&lt;=$B$7,"Yes","No")</f>
        <v>No</v>
      </c>
      <c r="G65">
        <f t="shared" si="6"/>
        <v>307</v>
      </c>
      <c r="H65" s="2">
        <f t="shared" si="0"/>
        <v>1497.7838111308417</v>
      </c>
      <c r="I65" s="13">
        <v>0</v>
      </c>
      <c r="J65" s="2">
        <f>+H65+E65+I65</f>
        <v>5368.2161861308414</v>
      </c>
      <c r="K65" s="2">
        <f t="shared" si="1"/>
        <v>927405.99</v>
      </c>
    </row>
    <row r="66" spans="1:11">
      <c r="A66">
        <f t="shared" si="2"/>
        <v>55</v>
      </c>
      <c r="B66" s="1">
        <f t="shared" ca="1" si="3"/>
        <v>45413</v>
      </c>
      <c r="C66" s="2">
        <f t="shared" si="4"/>
        <v>927405.99</v>
      </c>
      <c r="D66" s="7">
        <f t="shared" si="5"/>
        <v>0.05</v>
      </c>
      <c r="E66" s="2">
        <f>D66/12*C66</f>
        <v>3864.1916249999999</v>
      </c>
      <c r="F66" s="14" t="str">
        <f>IF(A66&lt;=$B$7,"Yes","No")</f>
        <v>No</v>
      </c>
      <c r="G66">
        <f t="shared" si="6"/>
        <v>306</v>
      </c>
      <c r="H66" s="2">
        <f t="shared" si="0"/>
        <v>1504.0245831912707</v>
      </c>
      <c r="I66" s="13">
        <v>0</v>
      </c>
      <c r="J66" s="2">
        <f>+H66+E66+I66</f>
        <v>5368.2162081912702</v>
      </c>
      <c r="K66" s="2">
        <f t="shared" si="1"/>
        <v>925901.97</v>
      </c>
    </row>
    <row r="67" spans="1:11">
      <c r="A67">
        <f t="shared" si="2"/>
        <v>56</v>
      </c>
      <c r="B67" s="1">
        <f t="shared" ca="1" si="3"/>
        <v>45444</v>
      </c>
      <c r="C67" s="2">
        <f t="shared" si="4"/>
        <v>925901.97</v>
      </c>
      <c r="D67" s="7">
        <f t="shared" si="5"/>
        <v>0.05</v>
      </c>
      <c r="E67" s="2">
        <f>D67/12*C67</f>
        <v>3857.9248749999997</v>
      </c>
      <c r="F67" s="14" t="str">
        <f>IF(A67&lt;=$B$7,"Yes","No")</f>
        <v>No</v>
      </c>
      <c r="G67">
        <f t="shared" si="6"/>
        <v>305</v>
      </c>
      <c r="H67" s="2">
        <f t="shared" si="0"/>
        <v>1510.2913597638048</v>
      </c>
      <c r="I67" s="13">
        <v>0</v>
      </c>
      <c r="J67" s="2">
        <f>+H67+E67+I67</f>
        <v>5368.2162347638041</v>
      </c>
      <c r="K67" s="2">
        <f t="shared" si="1"/>
        <v>924391.68</v>
      </c>
    </row>
    <row r="68" spans="1:11">
      <c r="A68">
        <f t="shared" si="2"/>
        <v>57</v>
      </c>
      <c r="B68" s="1">
        <f t="shared" ca="1" si="3"/>
        <v>45474</v>
      </c>
      <c r="C68" s="2">
        <f t="shared" si="4"/>
        <v>924391.68</v>
      </c>
      <c r="D68" s="7">
        <f t="shared" si="5"/>
        <v>0.05</v>
      </c>
      <c r="E68" s="2">
        <f>D68/12*C68</f>
        <v>3851.6320000000001</v>
      </c>
      <c r="F68" s="14" t="str">
        <f>IF(A68&lt;=$B$7,"Yes","No")</f>
        <v>No</v>
      </c>
      <c r="G68">
        <f t="shared" si="6"/>
        <v>304</v>
      </c>
      <c r="H68" s="2">
        <f t="shared" si="0"/>
        <v>1516.584242660356</v>
      </c>
      <c r="I68" s="13">
        <v>0</v>
      </c>
      <c r="J68" s="2">
        <f>+H68+E68+I68</f>
        <v>5368.2162426603563</v>
      </c>
      <c r="K68" s="2">
        <f t="shared" si="1"/>
        <v>922875.1</v>
      </c>
    </row>
    <row r="69" spans="1:11">
      <c r="A69">
        <f t="shared" si="2"/>
        <v>58</v>
      </c>
      <c r="B69" s="1">
        <f t="shared" ca="1" si="3"/>
        <v>45505</v>
      </c>
      <c r="C69" s="2">
        <f t="shared" si="4"/>
        <v>922875.1</v>
      </c>
      <c r="D69" s="7">
        <f t="shared" si="5"/>
        <v>0.05</v>
      </c>
      <c r="E69" s="2">
        <f>D69/12*C69</f>
        <v>3845.3129166666663</v>
      </c>
      <c r="F69" s="14" t="str">
        <f>IF(A69&lt;=$B$7,"Yes","No")</f>
        <v>No</v>
      </c>
      <c r="G69">
        <f t="shared" si="6"/>
        <v>303</v>
      </c>
      <c r="H69" s="2">
        <f t="shared" si="0"/>
        <v>1522.9033506725636</v>
      </c>
      <c r="I69" s="13">
        <v>0</v>
      </c>
      <c r="J69" s="2">
        <f>+H69+E69+I69</f>
        <v>5368.2162673392304</v>
      </c>
      <c r="K69" s="2">
        <f t="shared" si="1"/>
        <v>921352.2</v>
      </c>
    </row>
    <row r="70" spans="1:11">
      <c r="A70">
        <f t="shared" si="2"/>
        <v>59</v>
      </c>
      <c r="B70" s="1">
        <f t="shared" ca="1" si="3"/>
        <v>45536</v>
      </c>
      <c r="C70" s="2">
        <f t="shared" si="4"/>
        <v>921352.2</v>
      </c>
      <c r="D70" s="7">
        <f t="shared" si="5"/>
        <v>0.05</v>
      </c>
      <c r="E70" s="2">
        <f>D70/12*C70</f>
        <v>3838.9674999999997</v>
      </c>
      <c r="F70" s="14" t="str">
        <f>IF(A70&lt;=$B$7,"Yes","No")</f>
        <v>No</v>
      </c>
      <c r="G70">
        <f t="shared" si="6"/>
        <v>302</v>
      </c>
      <c r="H70" s="2">
        <f t="shared" si="0"/>
        <v>1529.2487868617695</v>
      </c>
      <c r="I70" s="13">
        <v>0</v>
      </c>
      <c r="J70" s="2">
        <f>+H70+E70+I70</f>
        <v>5368.2162868617688</v>
      </c>
      <c r="K70" s="2">
        <f t="shared" si="1"/>
        <v>919822.95</v>
      </c>
    </row>
    <row r="71" spans="1:11">
      <c r="A71">
        <f t="shared" si="2"/>
        <v>60</v>
      </c>
      <c r="B71" s="1">
        <f t="shared" ca="1" si="3"/>
        <v>45566</v>
      </c>
      <c r="C71" s="2">
        <f t="shared" si="4"/>
        <v>919822.95</v>
      </c>
      <c r="D71" s="7">
        <f t="shared" si="5"/>
        <v>0.05</v>
      </c>
      <c r="E71" s="2">
        <f>D71/12*C71</f>
        <v>3832.5956249999999</v>
      </c>
      <c r="F71" s="14" t="str">
        <f>IF(A71&lt;=$B$7,"Yes","No")</f>
        <v>No</v>
      </c>
      <c r="G71">
        <f t="shared" si="6"/>
        <v>301</v>
      </c>
      <c r="H71" s="2">
        <f t="shared" si="0"/>
        <v>1535.6206547817244</v>
      </c>
      <c r="I71" s="13">
        <v>0</v>
      </c>
      <c r="J71" s="2">
        <f>+H71+E71+I71</f>
        <v>5368.2162797817246</v>
      </c>
      <c r="K71" s="2">
        <f t="shared" si="1"/>
        <v>918287.33</v>
      </c>
    </row>
    <row r="72" spans="1:11">
      <c r="A72">
        <f t="shared" si="2"/>
        <v>61</v>
      </c>
      <c r="B72" s="1">
        <f t="shared" ca="1" si="3"/>
        <v>45597</v>
      </c>
      <c r="C72" s="2">
        <f t="shared" si="4"/>
        <v>918287.33</v>
      </c>
      <c r="D72" s="7">
        <f t="shared" si="5"/>
        <v>0.05</v>
      </c>
      <c r="E72" s="2">
        <f>D72/12*C72</f>
        <v>3826.197208333333</v>
      </c>
      <c r="F72" s="14" t="str">
        <f>IF(A72&lt;=$B$7,"Yes","No")</f>
        <v>No</v>
      </c>
      <c r="G72">
        <f t="shared" si="6"/>
        <v>300</v>
      </c>
      <c r="H72" s="2">
        <f t="shared" si="0"/>
        <v>1542.0190752761796</v>
      </c>
      <c r="I72" s="13">
        <v>0</v>
      </c>
      <c r="J72" s="2">
        <f>+H72+E72+I72</f>
        <v>5368.2162836095122</v>
      </c>
      <c r="K72" s="2">
        <f t="shared" si="1"/>
        <v>916745.31</v>
      </c>
    </row>
    <row r="73" spans="1:11">
      <c r="A73">
        <f t="shared" si="2"/>
        <v>62</v>
      </c>
      <c r="B73" s="1">
        <f t="shared" ca="1" si="3"/>
        <v>45627</v>
      </c>
      <c r="C73" s="2">
        <f t="shared" si="4"/>
        <v>916745.31</v>
      </c>
      <c r="D73" s="7">
        <f t="shared" si="5"/>
        <v>0.05</v>
      </c>
      <c r="E73" s="2">
        <f>D73/12*C73</f>
        <v>3819.772125</v>
      </c>
      <c r="F73" s="14" t="str">
        <f>IF(A73&lt;=$B$7,"Yes","No")</f>
        <v>No</v>
      </c>
      <c r="G73">
        <f t="shared" si="6"/>
        <v>299</v>
      </c>
      <c r="H73" s="2">
        <f t="shared" si="0"/>
        <v>1548.4441531945768</v>
      </c>
      <c r="I73" s="13">
        <v>0</v>
      </c>
      <c r="J73" s="2">
        <f>+H73+E73+I73</f>
        <v>5368.2162781945772</v>
      </c>
      <c r="K73" s="2">
        <f t="shared" si="1"/>
        <v>915196.87</v>
      </c>
    </row>
    <row r="74" spans="1:11">
      <c r="A74">
        <f t="shared" si="2"/>
        <v>63</v>
      </c>
      <c r="B74" s="1">
        <f t="shared" ca="1" si="3"/>
        <v>45658</v>
      </c>
      <c r="C74" s="2">
        <f t="shared" si="4"/>
        <v>915196.87</v>
      </c>
      <c r="D74" s="7">
        <f t="shared" si="5"/>
        <v>0.05</v>
      </c>
      <c r="E74" s="2">
        <f>D74/12*C74</f>
        <v>3813.3202916666664</v>
      </c>
      <c r="F74" s="14" t="str">
        <f>IF(A74&lt;=$B$7,"Yes","No")</f>
        <v>No</v>
      </c>
      <c r="G74">
        <f t="shared" si="6"/>
        <v>298</v>
      </c>
      <c r="H74" s="2">
        <f t="shared" si="0"/>
        <v>1554.8960108890585</v>
      </c>
      <c r="I74" s="13">
        <v>0</v>
      </c>
      <c r="J74" s="2">
        <f>+H74+E74+I74</f>
        <v>5368.2163025557247</v>
      </c>
      <c r="K74" s="2">
        <f t="shared" si="1"/>
        <v>913641.97</v>
      </c>
    </row>
    <row r="75" spans="1:11">
      <c r="A75">
        <f t="shared" si="2"/>
        <v>64</v>
      </c>
      <c r="B75" s="1">
        <f t="shared" ca="1" si="3"/>
        <v>45689</v>
      </c>
      <c r="C75" s="2">
        <f t="shared" si="4"/>
        <v>913641.97</v>
      </c>
      <c r="D75" s="7">
        <f t="shared" si="5"/>
        <v>0.05</v>
      </c>
      <c r="E75" s="2">
        <f>D75/12*C75</f>
        <v>3806.8415416666667</v>
      </c>
      <c r="F75" s="14" t="str">
        <f>IF(A75&lt;=$B$7,"Yes","No")</f>
        <v>No</v>
      </c>
      <c r="G75">
        <f t="shared" si="6"/>
        <v>297</v>
      </c>
      <c r="H75" s="2">
        <f t="shared" si="0"/>
        <v>1561.3747374505442</v>
      </c>
      <c r="I75" s="13">
        <v>0</v>
      </c>
      <c r="J75" s="2">
        <f>+H75+E75+I75</f>
        <v>5368.2162791172104</v>
      </c>
      <c r="K75" s="2">
        <f t="shared" si="1"/>
        <v>912080.6</v>
      </c>
    </row>
    <row r="76" spans="1:11">
      <c r="A76">
        <f t="shared" si="2"/>
        <v>65</v>
      </c>
      <c r="B76" s="1">
        <f t="shared" ca="1" si="3"/>
        <v>45717</v>
      </c>
      <c r="C76" s="2">
        <f t="shared" si="4"/>
        <v>912080.6</v>
      </c>
      <c r="D76" s="7">
        <f t="shared" si="5"/>
        <v>0.05</v>
      </c>
      <c r="E76" s="2">
        <f>D76/12*C76</f>
        <v>3800.3358333333331</v>
      </c>
      <c r="F76" s="14" t="str">
        <f>IF(A76&lt;=$B$7,"Yes","No")</f>
        <v>No</v>
      </c>
      <c r="G76">
        <f t="shared" si="6"/>
        <v>296</v>
      </c>
      <c r="H76" s="2">
        <f t="shared" si="0"/>
        <v>1567.8804736670043</v>
      </c>
      <c r="I76" s="13">
        <v>0</v>
      </c>
      <c r="J76" s="2">
        <f>+H76+E76+I76</f>
        <v>5368.2163070003371</v>
      </c>
      <c r="K76" s="2">
        <f t="shared" si="1"/>
        <v>910512.72</v>
      </c>
    </row>
    <row r="77" spans="1:11">
      <c r="A77">
        <f t="shared" si="2"/>
        <v>66</v>
      </c>
      <c r="B77" s="1">
        <f t="shared" ca="1" si="3"/>
        <v>45748</v>
      </c>
      <c r="C77" s="2">
        <f t="shared" si="4"/>
        <v>910512.72</v>
      </c>
      <c r="D77" s="7">
        <f t="shared" si="5"/>
        <v>0.05</v>
      </c>
      <c r="E77" s="2">
        <f>D77/12*C77</f>
        <v>3793.8029999999999</v>
      </c>
      <c r="F77" s="14" t="str">
        <f>IF(A77&lt;=$B$7,"Yes","No")</f>
        <v>No</v>
      </c>
      <c r="G77">
        <f t="shared" si="6"/>
        <v>295</v>
      </c>
      <c r="H77" s="2">
        <f t="shared" si="0"/>
        <v>1574.4133097929919</v>
      </c>
      <c r="I77" s="13">
        <v>0</v>
      </c>
      <c r="J77" s="2">
        <f>+H77+E77+I77</f>
        <v>5368.2163097929915</v>
      </c>
      <c r="K77" s="2">
        <f t="shared" ref="K77:K140" si="7">ROUND(C77-H77-I77,2)</f>
        <v>908938.31</v>
      </c>
    </row>
    <row r="78" spans="1:11">
      <c r="A78">
        <f t="shared" ref="A78:A141" si="8">+A77+1</f>
        <v>67</v>
      </c>
      <c r="B78" s="1">
        <f t="shared" ref="B78:B141" ca="1" si="9">EOMONTH(B77,0)+1</f>
        <v>45778</v>
      </c>
      <c r="C78" s="2">
        <f t="shared" ref="C78:C141" si="10">+K77</f>
        <v>908938.31</v>
      </c>
      <c r="D78" s="7">
        <f t="shared" ref="D78:D141" si="11">+D77</f>
        <v>0.05</v>
      </c>
      <c r="E78" s="2">
        <f>D78/12*C78</f>
        <v>3787.2429583333337</v>
      </c>
      <c r="F78" s="14" t="str">
        <f>IF(A78&lt;=$B$7,"Yes","No")</f>
        <v>No</v>
      </c>
      <c r="G78">
        <f t="shared" ref="G78:G141" si="12">IF(OR(F78="Yes",C78=0),0,IF(G77=0,$B$5*12,G77-1))</f>
        <v>294</v>
      </c>
      <c r="H78" s="2">
        <f t="shared" ref="H78:H141" si="13">MIN(IF(G78=0,0,IF($B$8="Yes",$B$9-E78,
PPMT(D78/12,1,G78,C78)*-1)),C78)</f>
        <v>1580.9733710073936</v>
      </c>
      <c r="I78" s="13">
        <v>0</v>
      </c>
      <c r="J78" s="2">
        <f>+H78+E78+I78</f>
        <v>5368.2163293407275</v>
      </c>
      <c r="K78" s="2">
        <f t="shared" si="7"/>
        <v>907357.34</v>
      </c>
    </row>
    <row r="79" spans="1:11">
      <c r="A79">
        <f t="shared" si="8"/>
        <v>68</v>
      </c>
      <c r="B79" s="1">
        <f t="shared" ca="1" si="9"/>
        <v>45809</v>
      </c>
      <c r="C79" s="2">
        <f t="shared" si="10"/>
        <v>907357.34</v>
      </c>
      <c r="D79" s="7">
        <f t="shared" si="11"/>
        <v>0.05</v>
      </c>
      <c r="E79" s="2">
        <f>D79/12*C79</f>
        <v>3780.6555833333332</v>
      </c>
      <c r="F79" s="14" t="str">
        <f>IF(A79&lt;=$B$7,"Yes","No")</f>
        <v>No</v>
      </c>
      <c r="G79">
        <f t="shared" si="12"/>
        <v>293</v>
      </c>
      <c r="H79" s="2">
        <f t="shared" si="13"/>
        <v>1587.5607659513514</v>
      </c>
      <c r="I79" s="13">
        <v>0</v>
      </c>
      <c r="J79" s="2">
        <f>+H79+E79+I79</f>
        <v>5368.2163492846848</v>
      </c>
      <c r="K79" s="2">
        <f t="shared" si="7"/>
        <v>905769.78</v>
      </c>
    </row>
    <row r="80" spans="1:11">
      <c r="A80">
        <f t="shared" si="8"/>
        <v>69</v>
      </c>
      <c r="B80" s="1">
        <f t="shared" ca="1" si="9"/>
        <v>45839</v>
      </c>
      <c r="C80" s="2">
        <f t="shared" si="10"/>
        <v>905769.78</v>
      </c>
      <c r="D80" s="7">
        <f t="shared" si="11"/>
        <v>0.05</v>
      </c>
      <c r="E80" s="2">
        <f>D80/12*C80</f>
        <v>3774.0407500000001</v>
      </c>
      <c r="F80" s="14" t="str">
        <f>IF(A80&lt;=$B$7,"Yes","No")</f>
        <v>No</v>
      </c>
      <c r="G80">
        <f t="shared" si="12"/>
        <v>292</v>
      </c>
      <c r="H80" s="2">
        <f t="shared" si="13"/>
        <v>1594.1756038242411</v>
      </c>
      <c r="I80" s="13">
        <v>0</v>
      </c>
      <c r="J80" s="2">
        <f>+H80+E80+I80</f>
        <v>5368.2163538242412</v>
      </c>
      <c r="K80" s="2">
        <f t="shared" si="7"/>
        <v>904175.6</v>
      </c>
    </row>
    <row r="81" spans="1:11">
      <c r="A81">
        <f t="shared" si="8"/>
        <v>70</v>
      </c>
      <c r="B81" s="1">
        <f t="shared" ca="1" si="9"/>
        <v>45870</v>
      </c>
      <c r="C81" s="2">
        <f t="shared" si="10"/>
        <v>904175.6</v>
      </c>
      <c r="D81" s="7">
        <f t="shared" si="11"/>
        <v>0.05</v>
      </c>
      <c r="E81" s="2">
        <f>D81/12*C81</f>
        <v>3767.3983333333331</v>
      </c>
      <c r="F81" s="14" t="str">
        <f>IF(A81&lt;=$B$7,"Yes","No")</f>
        <v>No</v>
      </c>
      <c r="G81">
        <f t="shared" si="12"/>
        <v>291</v>
      </c>
      <c r="H81" s="2">
        <f t="shared" si="13"/>
        <v>1600.8179943902003</v>
      </c>
      <c r="I81" s="13">
        <v>0</v>
      </c>
      <c r="J81" s="2">
        <f>+H81+E81+I81</f>
        <v>5368.2163277235331</v>
      </c>
      <c r="K81" s="2">
        <f t="shared" si="7"/>
        <v>902574.78</v>
      </c>
    </row>
    <row r="82" spans="1:11">
      <c r="A82">
        <f t="shared" si="8"/>
        <v>71</v>
      </c>
      <c r="B82" s="1">
        <f t="shared" ca="1" si="9"/>
        <v>45901</v>
      </c>
      <c r="C82" s="2">
        <f t="shared" si="10"/>
        <v>902574.78</v>
      </c>
      <c r="D82" s="7">
        <f t="shared" si="11"/>
        <v>0.05</v>
      </c>
      <c r="E82" s="2">
        <f>D82/12*C82</f>
        <v>3760.7282500000001</v>
      </c>
      <c r="F82" s="14" t="str">
        <f>IF(A82&lt;=$B$7,"Yes","No")</f>
        <v>No</v>
      </c>
      <c r="G82">
        <f t="shared" si="12"/>
        <v>290</v>
      </c>
      <c r="H82" s="2">
        <f t="shared" si="13"/>
        <v>1607.4880657948302</v>
      </c>
      <c r="I82" s="13">
        <v>0</v>
      </c>
      <c r="J82" s="2">
        <f>+H82+E82+I82</f>
        <v>5368.2163157948307</v>
      </c>
      <c r="K82" s="2">
        <f t="shared" si="7"/>
        <v>900967.29</v>
      </c>
    </row>
    <row r="83" spans="1:11">
      <c r="A83">
        <f t="shared" si="8"/>
        <v>72</v>
      </c>
      <c r="B83" s="1">
        <f t="shared" ca="1" si="9"/>
        <v>45931</v>
      </c>
      <c r="C83" s="2">
        <f t="shared" si="10"/>
        <v>900967.29</v>
      </c>
      <c r="D83" s="7">
        <f t="shared" si="11"/>
        <v>0.05</v>
      </c>
      <c r="E83" s="2">
        <f>D83/12*C83</f>
        <v>3754.0303750000003</v>
      </c>
      <c r="F83" s="14" t="str">
        <f>IF(A83&lt;=$B$7,"Yes","No")</f>
        <v>No</v>
      </c>
      <c r="G83">
        <f t="shared" si="12"/>
        <v>289</v>
      </c>
      <c r="H83" s="2">
        <f t="shared" si="13"/>
        <v>1614.1859292702918</v>
      </c>
      <c r="I83" s="13">
        <v>0</v>
      </c>
      <c r="J83" s="2">
        <f>+H83+E83+I83</f>
        <v>5368.2163042702923</v>
      </c>
      <c r="K83" s="2">
        <f t="shared" si="7"/>
        <v>899353.1</v>
      </c>
    </row>
    <row r="84" spans="1:11">
      <c r="A84">
        <f t="shared" si="8"/>
        <v>73</v>
      </c>
      <c r="B84" s="1">
        <f t="shared" ca="1" si="9"/>
        <v>45962</v>
      </c>
      <c r="C84" s="2">
        <f t="shared" si="10"/>
        <v>899353.1</v>
      </c>
      <c r="D84" s="7">
        <f t="shared" si="11"/>
        <v>0.05</v>
      </c>
      <c r="E84" s="2">
        <f>D84/12*C84</f>
        <v>3747.3045833333331</v>
      </c>
      <c r="F84" s="14" t="str">
        <f>IF(A84&lt;=$B$7,"Yes","No")</f>
        <v>No</v>
      </c>
      <c r="G84">
        <f t="shared" si="12"/>
        <v>288</v>
      </c>
      <c r="H84" s="2">
        <f t="shared" si="13"/>
        <v>1620.9116966388744</v>
      </c>
      <c r="I84" s="13">
        <v>0</v>
      </c>
      <c r="J84" s="2">
        <f>+H84+E84+I84</f>
        <v>5368.2162799722073</v>
      </c>
      <c r="K84" s="2">
        <f t="shared" si="7"/>
        <v>897732.19</v>
      </c>
    </row>
    <row r="85" spans="1:11">
      <c r="A85">
        <f t="shared" si="8"/>
        <v>74</v>
      </c>
      <c r="B85" s="1">
        <f t="shared" ca="1" si="9"/>
        <v>45992</v>
      </c>
      <c r="C85" s="2">
        <f t="shared" si="10"/>
        <v>897732.19</v>
      </c>
      <c r="D85" s="7">
        <f t="shared" si="11"/>
        <v>0.05</v>
      </c>
      <c r="E85" s="2">
        <f>D85/12*C85</f>
        <v>3740.5507916666666</v>
      </c>
      <c r="F85" s="14" t="str">
        <f>IF(A85&lt;=$B$7,"Yes","No")</f>
        <v>No</v>
      </c>
      <c r="G85">
        <f t="shared" si="12"/>
        <v>287</v>
      </c>
      <c r="H85" s="2">
        <f t="shared" si="13"/>
        <v>1627.6654984510212</v>
      </c>
      <c r="I85" s="13">
        <v>0</v>
      </c>
      <c r="J85" s="2">
        <f>+H85+E85+I85</f>
        <v>5368.216290117688</v>
      </c>
      <c r="K85" s="2">
        <f t="shared" si="7"/>
        <v>896104.52</v>
      </c>
    </row>
    <row r="86" spans="1:11">
      <c r="A86">
        <f t="shared" si="8"/>
        <v>75</v>
      </c>
      <c r="B86" s="1">
        <f t="shared" ca="1" si="9"/>
        <v>46023</v>
      </c>
      <c r="C86" s="2">
        <f t="shared" si="10"/>
        <v>896104.52</v>
      </c>
      <c r="D86" s="7">
        <f t="shared" si="11"/>
        <v>0.05</v>
      </c>
      <c r="E86" s="2">
        <f>D86/12*C86</f>
        <v>3733.7688333333335</v>
      </c>
      <c r="F86" s="14" t="str">
        <f>IF(A86&lt;=$B$7,"Yes","No")</f>
        <v>No</v>
      </c>
      <c r="G86">
        <f t="shared" si="12"/>
        <v>286</v>
      </c>
      <c r="H86" s="2">
        <f t="shared" si="13"/>
        <v>1634.4474298173129</v>
      </c>
      <c r="I86" s="13">
        <v>0</v>
      </c>
      <c r="J86" s="2">
        <f>+H86+E86+I86</f>
        <v>5368.2162631506462</v>
      </c>
      <c r="K86" s="2">
        <f t="shared" si="7"/>
        <v>894470.07</v>
      </c>
    </row>
    <row r="87" spans="1:11">
      <c r="A87">
        <f t="shared" si="8"/>
        <v>76</v>
      </c>
      <c r="B87" s="1">
        <f t="shared" ca="1" si="9"/>
        <v>46054</v>
      </c>
      <c r="C87" s="2">
        <f t="shared" si="10"/>
        <v>894470.07</v>
      </c>
      <c r="D87" s="7">
        <f t="shared" si="11"/>
        <v>0.05</v>
      </c>
      <c r="E87" s="2">
        <f>D87/12*C87</f>
        <v>3726.9586249999998</v>
      </c>
      <c r="F87" s="14" t="str">
        <f>IF(A87&lt;=$B$7,"Yes","No")</f>
        <v>No</v>
      </c>
      <c r="G87">
        <f t="shared" si="12"/>
        <v>285</v>
      </c>
      <c r="H87" s="2">
        <f t="shared" si="13"/>
        <v>1641.2576227255386</v>
      </c>
      <c r="I87" s="13">
        <v>0</v>
      </c>
      <c r="J87" s="2">
        <f>+H87+E87+I87</f>
        <v>5368.2162477255388</v>
      </c>
      <c r="K87" s="2">
        <f t="shared" si="7"/>
        <v>892828.81</v>
      </c>
    </row>
    <row r="88" spans="1:11">
      <c r="A88">
        <f t="shared" si="8"/>
        <v>77</v>
      </c>
      <c r="B88" s="1">
        <f t="shared" ca="1" si="9"/>
        <v>46082</v>
      </c>
      <c r="C88" s="2">
        <f t="shared" si="10"/>
        <v>892828.81</v>
      </c>
      <c r="D88" s="7">
        <f t="shared" si="11"/>
        <v>0.05</v>
      </c>
      <c r="E88" s="2">
        <f>D88/12*C88</f>
        <v>3720.120041666667</v>
      </c>
      <c r="F88" s="14" t="str">
        <f>IF(A88&lt;=$B$7,"Yes","No")</f>
        <v>No</v>
      </c>
      <c r="G88">
        <f t="shared" si="12"/>
        <v>284</v>
      </c>
      <c r="H88" s="2">
        <f t="shared" si="13"/>
        <v>1648.0961917652889</v>
      </c>
      <c r="I88" s="13">
        <v>0</v>
      </c>
      <c r="J88" s="2">
        <f>+H88+E88+I88</f>
        <v>5368.2162334319564</v>
      </c>
      <c r="K88" s="2">
        <f t="shared" si="7"/>
        <v>891180.71</v>
      </c>
    </row>
    <row r="89" spans="1:11">
      <c r="A89">
        <f t="shared" si="8"/>
        <v>78</v>
      </c>
      <c r="B89" s="1">
        <f t="shared" ca="1" si="9"/>
        <v>46113</v>
      </c>
      <c r="C89" s="2">
        <f t="shared" si="10"/>
        <v>891180.71</v>
      </c>
      <c r="D89" s="7">
        <f t="shared" si="11"/>
        <v>0.05</v>
      </c>
      <c r="E89" s="2">
        <f>D89/12*C89</f>
        <v>3713.252958333333</v>
      </c>
      <c r="F89" s="14" t="str">
        <f>IF(A89&lt;=$B$7,"Yes","No")</f>
        <v>No</v>
      </c>
      <c r="G89">
        <f t="shared" si="12"/>
        <v>283</v>
      </c>
      <c r="H89" s="2">
        <f t="shared" si="13"/>
        <v>1654.9632521589115</v>
      </c>
      <c r="I89" s="13">
        <v>0</v>
      </c>
      <c r="J89" s="2">
        <f>+H89+E89+I89</f>
        <v>5368.2162104922445</v>
      </c>
      <c r="K89" s="2">
        <f t="shared" si="7"/>
        <v>889525.75</v>
      </c>
    </row>
    <row r="90" spans="1:11">
      <c r="A90">
        <f t="shared" si="8"/>
        <v>79</v>
      </c>
      <c r="B90" s="1">
        <f t="shared" ca="1" si="9"/>
        <v>46143</v>
      </c>
      <c r="C90" s="2">
        <f t="shared" si="10"/>
        <v>889525.75</v>
      </c>
      <c r="D90" s="7">
        <f t="shared" si="11"/>
        <v>0.05</v>
      </c>
      <c r="E90" s="2">
        <f>D90/12*C90</f>
        <v>3706.3572916666667</v>
      </c>
      <c r="F90" s="14" t="str">
        <f>IF(A90&lt;=$B$7,"Yes","No")</f>
        <v>No</v>
      </c>
      <c r="G90">
        <f t="shared" si="12"/>
        <v>282</v>
      </c>
      <c r="H90" s="2">
        <f t="shared" si="13"/>
        <v>1661.8589384520949</v>
      </c>
      <c r="I90" s="13">
        <v>0</v>
      </c>
      <c r="J90" s="2">
        <f>+H90+E90+I90</f>
        <v>5368.2162301187618</v>
      </c>
      <c r="K90" s="2">
        <f t="shared" si="7"/>
        <v>887863.89</v>
      </c>
    </row>
    <row r="91" spans="1:11">
      <c r="A91">
        <f t="shared" si="8"/>
        <v>80</v>
      </c>
      <c r="B91" s="1">
        <f t="shared" ca="1" si="9"/>
        <v>46174</v>
      </c>
      <c r="C91" s="2">
        <f t="shared" si="10"/>
        <v>887863.89</v>
      </c>
      <c r="D91" s="7">
        <f t="shared" si="11"/>
        <v>0.05</v>
      </c>
      <c r="E91" s="2">
        <f>D91/12*C91</f>
        <v>3699.432875</v>
      </c>
      <c r="F91" s="14" t="str">
        <f>IF(A91&lt;=$B$7,"Yes","No")</f>
        <v>No</v>
      </c>
      <c r="G91">
        <f t="shared" si="12"/>
        <v>281</v>
      </c>
      <c r="H91" s="2">
        <f t="shared" si="13"/>
        <v>1668.783348700415</v>
      </c>
      <c r="I91" s="13">
        <v>0</v>
      </c>
      <c r="J91" s="2">
        <f>+H91+E91+I91</f>
        <v>5368.216223700415</v>
      </c>
      <c r="K91" s="2">
        <f t="shared" si="7"/>
        <v>886195.11</v>
      </c>
    </row>
    <row r="92" spans="1:11">
      <c r="A92">
        <f t="shared" si="8"/>
        <v>81</v>
      </c>
      <c r="B92" s="1">
        <f t="shared" ca="1" si="9"/>
        <v>46204</v>
      </c>
      <c r="C92" s="2">
        <f t="shared" si="10"/>
        <v>886195.11</v>
      </c>
      <c r="D92" s="7">
        <f t="shared" si="11"/>
        <v>0.05</v>
      </c>
      <c r="E92" s="2">
        <f>D92/12*C92</f>
        <v>3692.4796249999999</v>
      </c>
      <c r="F92" s="14" t="str">
        <f>IF(A92&lt;=$B$7,"Yes","No")</f>
        <v>No</v>
      </c>
      <c r="G92">
        <f t="shared" si="12"/>
        <v>280</v>
      </c>
      <c r="H92" s="2">
        <f t="shared" si="13"/>
        <v>1675.7366189855054</v>
      </c>
      <c r="I92" s="13">
        <v>0</v>
      </c>
      <c r="J92" s="2">
        <f>+H92+E92+I92</f>
        <v>5368.2162439855056</v>
      </c>
      <c r="K92" s="2">
        <f t="shared" si="7"/>
        <v>884519.37</v>
      </c>
    </row>
    <row r="93" spans="1:11">
      <c r="A93">
        <f t="shared" si="8"/>
        <v>82</v>
      </c>
      <c r="B93" s="1">
        <f t="shared" ca="1" si="9"/>
        <v>46235</v>
      </c>
      <c r="C93" s="2">
        <f t="shared" si="10"/>
        <v>884519.37</v>
      </c>
      <c r="D93" s="7">
        <f t="shared" si="11"/>
        <v>0.05</v>
      </c>
      <c r="E93" s="2">
        <f>D93/12*C93</f>
        <v>3685.4973749999999</v>
      </c>
      <c r="F93" s="14" t="str">
        <f>IF(A93&lt;=$B$7,"Yes","No")</f>
        <v>No</v>
      </c>
      <c r="G93">
        <f t="shared" si="12"/>
        <v>279</v>
      </c>
      <c r="H93" s="2">
        <f t="shared" si="13"/>
        <v>1682.7188484658679</v>
      </c>
      <c r="I93" s="13">
        <v>0</v>
      </c>
      <c r="J93" s="2">
        <f>+H93+E93+I93</f>
        <v>5368.2162234658681</v>
      </c>
      <c r="K93" s="2">
        <f t="shared" si="7"/>
        <v>882836.65</v>
      </c>
    </row>
    <row r="94" spans="1:11">
      <c r="A94">
        <f t="shared" si="8"/>
        <v>83</v>
      </c>
      <c r="B94" s="1">
        <f t="shared" ca="1" si="9"/>
        <v>46266</v>
      </c>
      <c r="C94" s="2">
        <f t="shared" si="10"/>
        <v>882836.65</v>
      </c>
      <c r="D94" s="7">
        <f t="shared" si="11"/>
        <v>0.05</v>
      </c>
      <c r="E94" s="2">
        <f>D94/12*C94</f>
        <v>3678.4860416666666</v>
      </c>
      <c r="F94" s="14" t="str">
        <f>IF(A94&lt;=$B$7,"Yes","No")</f>
        <v>No</v>
      </c>
      <c r="G94">
        <f t="shared" si="12"/>
        <v>278</v>
      </c>
      <c r="H94" s="2">
        <f t="shared" si="13"/>
        <v>1689.7301747971305</v>
      </c>
      <c r="I94" s="13">
        <v>0</v>
      </c>
      <c r="J94" s="2">
        <f>+H94+E94+I94</f>
        <v>5368.2162164637975</v>
      </c>
      <c r="K94" s="2">
        <f t="shared" si="7"/>
        <v>881146.92</v>
      </c>
    </row>
    <row r="95" spans="1:11">
      <c r="A95">
        <f t="shared" si="8"/>
        <v>84</v>
      </c>
      <c r="B95" s="1">
        <f t="shared" ca="1" si="9"/>
        <v>46296</v>
      </c>
      <c r="C95" s="2">
        <f t="shared" si="10"/>
        <v>881146.92</v>
      </c>
      <c r="D95" s="7">
        <f t="shared" si="11"/>
        <v>0.05</v>
      </c>
      <c r="E95" s="2">
        <f>D95/12*C95</f>
        <v>3671.4455000000003</v>
      </c>
      <c r="F95" s="14" t="str">
        <f>IF(A95&lt;=$B$7,"Yes","No")</f>
        <v>No</v>
      </c>
      <c r="G95">
        <f t="shared" si="12"/>
        <v>277</v>
      </c>
      <c r="H95" s="2">
        <f t="shared" si="13"/>
        <v>1696.7707175287153</v>
      </c>
      <c r="I95" s="13">
        <v>0</v>
      </c>
      <c r="J95" s="2">
        <f>+H95+E95+I95</f>
        <v>5368.2162175287158</v>
      </c>
      <c r="K95" s="2">
        <f t="shared" si="7"/>
        <v>879450.15</v>
      </c>
    </row>
    <row r="96" spans="1:11">
      <c r="A96">
        <f t="shared" si="8"/>
        <v>85</v>
      </c>
      <c r="B96" s="1">
        <f t="shared" ca="1" si="9"/>
        <v>46327</v>
      </c>
      <c r="C96" s="2">
        <f t="shared" si="10"/>
        <v>879450.15</v>
      </c>
      <c r="D96" s="7">
        <f t="shared" si="11"/>
        <v>0.05</v>
      </c>
      <c r="E96" s="2">
        <f>D96/12*C96</f>
        <v>3664.3756250000001</v>
      </c>
      <c r="F96" s="14" t="str">
        <f>IF(A96&lt;=$B$7,"Yes","No")</f>
        <v>No</v>
      </c>
      <c r="G96">
        <f t="shared" si="12"/>
        <v>276</v>
      </c>
      <c r="H96" s="2">
        <f t="shared" si="13"/>
        <v>1703.8405969085527</v>
      </c>
      <c r="I96" s="13">
        <v>0</v>
      </c>
      <c r="J96" s="2">
        <f>+H96+E96+I96</f>
        <v>5368.2162219085531</v>
      </c>
      <c r="K96" s="2">
        <f t="shared" si="7"/>
        <v>877746.31</v>
      </c>
    </row>
    <row r="97" spans="1:11">
      <c r="A97">
        <f t="shared" si="8"/>
        <v>86</v>
      </c>
      <c r="B97" s="1">
        <f t="shared" ca="1" si="9"/>
        <v>46357</v>
      </c>
      <c r="C97" s="2">
        <f t="shared" si="10"/>
        <v>877746.31</v>
      </c>
      <c r="D97" s="7">
        <f t="shared" si="11"/>
        <v>0.05</v>
      </c>
      <c r="E97" s="2">
        <f>D97/12*C97</f>
        <v>3657.276291666667</v>
      </c>
      <c r="F97" s="14" t="str">
        <f>IF(A97&lt;=$B$7,"Yes","No")</f>
        <v>No</v>
      </c>
      <c r="G97">
        <f t="shared" si="12"/>
        <v>275</v>
      </c>
      <c r="H97" s="2">
        <f t="shared" si="13"/>
        <v>1710.9399338925246</v>
      </c>
      <c r="I97" s="13">
        <v>0</v>
      </c>
      <c r="J97" s="2">
        <f>+H97+E97+I97</f>
        <v>5368.216225559192</v>
      </c>
      <c r="K97" s="2">
        <f t="shared" si="7"/>
        <v>876035.37</v>
      </c>
    </row>
    <row r="98" spans="1:11">
      <c r="A98">
        <f t="shared" si="8"/>
        <v>87</v>
      </c>
      <c r="B98" s="1">
        <f t="shared" ca="1" si="9"/>
        <v>46388</v>
      </c>
      <c r="C98" s="2">
        <f t="shared" si="10"/>
        <v>876035.37</v>
      </c>
      <c r="D98" s="7">
        <f t="shared" si="11"/>
        <v>0.05</v>
      </c>
      <c r="E98" s="2">
        <f>D98/12*C98</f>
        <v>3650.147375</v>
      </c>
      <c r="F98" s="14" t="str">
        <f>IF(A98&lt;=$B$7,"Yes","No")</f>
        <v>No</v>
      </c>
      <c r="G98">
        <f t="shared" si="12"/>
        <v>274</v>
      </c>
      <c r="H98" s="2">
        <f t="shared" si="13"/>
        <v>1718.0688501540942</v>
      </c>
      <c r="I98" s="13">
        <v>0</v>
      </c>
      <c r="J98" s="2">
        <f>+H98+E98+I98</f>
        <v>5368.216225154094</v>
      </c>
      <c r="K98" s="2">
        <f t="shared" si="7"/>
        <v>874317.3</v>
      </c>
    </row>
    <row r="99" spans="1:11">
      <c r="A99">
        <f t="shared" si="8"/>
        <v>88</v>
      </c>
      <c r="B99" s="1">
        <f t="shared" ca="1" si="9"/>
        <v>46419</v>
      </c>
      <c r="C99" s="2">
        <f t="shared" si="10"/>
        <v>874317.3</v>
      </c>
      <c r="D99" s="7">
        <f t="shared" si="11"/>
        <v>0.05</v>
      </c>
      <c r="E99" s="2">
        <f>D99/12*C99</f>
        <v>3642.98875</v>
      </c>
      <c r="F99" s="14" t="str">
        <f>IF(A99&lt;=$B$7,"Yes","No")</f>
        <v>No</v>
      </c>
      <c r="G99">
        <f t="shared" si="12"/>
        <v>273</v>
      </c>
      <c r="H99" s="2">
        <f t="shared" si="13"/>
        <v>1725.2274680941612</v>
      </c>
      <c r="I99" s="13">
        <v>0</v>
      </c>
      <c r="J99" s="2">
        <f>+H99+E99+I99</f>
        <v>5368.2162180941614</v>
      </c>
      <c r="K99" s="2">
        <f t="shared" si="7"/>
        <v>872592.07</v>
      </c>
    </row>
    <row r="100" spans="1:11">
      <c r="A100">
        <f t="shared" si="8"/>
        <v>89</v>
      </c>
      <c r="B100" s="1">
        <f t="shared" ca="1" si="9"/>
        <v>46447</v>
      </c>
      <c r="C100" s="2">
        <f t="shared" si="10"/>
        <v>872592.07</v>
      </c>
      <c r="D100" s="7">
        <f t="shared" si="11"/>
        <v>0.05</v>
      </c>
      <c r="E100" s="2">
        <f>D100/12*C100</f>
        <v>3635.8002916666665</v>
      </c>
      <c r="F100" s="14" t="str">
        <f>IF(A100&lt;=$B$7,"Yes","No")</f>
        <v>No</v>
      </c>
      <c r="G100">
        <f t="shared" si="12"/>
        <v>272</v>
      </c>
      <c r="H100" s="2">
        <f t="shared" si="13"/>
        <v>1732.4159108511233</v>
      </c>
      <c r="I100" s="13">
        <v>0</v>
      </c>
      <c r="J100" s="2">
        <f>+H100+E100+I100</f>
        <v>5368.2162025177895</v>
      </c>
      <c r="K100" s="2">
        <f t="shared" si="7"/>
        <v>870859.65</v>
      </c>
    </row>
    <row r="101" spans="1:11">
      <c r="A101">
        <f t="shared" si="8"/>
        <v>90</v>
      </c>
      <c r="B101" s="1">
        <f t="shared" ca="1" si="9"/>
        <v>46478</v>
      </c>
      <c r="C101" s="2">
        <f t="shared" si="10"/>
        <v>870859.65</v>
      </c>
      <c r="D101" s="7">
        <f t="shared" si="11"/>
        <v>0.05</v>
      </c>
      <c r="E101" s="2">
        <f>D101/12*C101</f>
        <v>3628.5818749999999</v>
      </c>
      <c r="F101" s="14" t="str">
        <f>IF(A101&lt;=$B$7,"Yes","No")</f>
        <v>No</v>
      </c>
      <c r="G101">
        <f t="shared" si="12"/>
        <v>271</v>
      </c>
      <c r="H101" s="2">
        <f t="shared" si="13"/>
        <v>1739.6343023111624</v>
      </c>
      <c r="I101" s="13">
        <v>0</v>
      </c>
      <c r="J101" s="2">
        <f>+H101+E101+I101</f>
        <v>5368.216177311162</v>
      </c>
      <c r="K101" s="2">
        <f t="shared" si="7"/>
        <v>869120.02</v>
      </c>
    </row>
    <row r="102" spans="1:11">
      <c r="A102">
        <f t="shared" si="8"/>
        <v>91</v>
      </c>
      <c r="B102" s="1">
        <f t="shared" ca="1" si="9"/>
        <v>46508</v>
      </c>
      <c r="C102" s="2">
        <f t="shared" si="10"/>
        <v>869120.02</v>
      </c>
      <c r="D102" s="7">
        <f t="shared" si="11"/>
        <v>0.05</v>
      </c>
      <c r="E102" s="2">
        <f>D102/12*C102</f>
        <v>3621.3334166666668</v>
      </c>
      <c r="F102" s="14" t="str">
        <f>IF(A102&lt;=$B$7,"Yes","No")</f>
        <v>No</v>
      </c>
      <c r="G102">
        <f t="shared" si="12"/>
        <v>270</v>
      </c>
      <c r="H102" s="2">
        <f t="shared" si="13"/>
        <v>1746.8827872181973</v>
      </c>
      <c r="I102" s="13">
        <v>0</v>
      </c>
      <c r="J102" s="2">
        <f>+H102+E102+I102</f>
        <v>5368.2162038848637</v>
      </c>
      <c r="K102" s="2">
        <f t="shared" si="7"/>
        <v>867373.14</v>
      </c>
    </row>
    <row r="103" spans="1:11">
      <c r="A103">
        <f t="shared" si="8"/>
        <v>92</v>
      </c>
      <c r="B103" s="1">
        <f t="shared" ca="1" si="9"/>
        <v>46539</v>
      </c>
      <c r="C103" s="2">
        <f t="shared" si="10"/>
        <v>867373.14</v>
      </c>
      <c r="D103" s="7">
        <f t="shared" si="11"/>
        <v>0.05</v>
      </c>
      <c r="E103" s="2">
        <f>D103/12*C103</f>
        <v>3614.0547499999998</v>
      </c>
      <c r="F103" s="14" t="str">
        <f>IF(A103&lt;=$B$7,"Yes","No")</f>
        <v>No</v>
      </c>
      <c r="G103">
        <f t="shared" si="12"/>
        <v>269</v>
      </c>
      <c r="H103" s="2">
        <f t="shared" si="13"/>
        <v>1754.161471135099</v>
      </c>
      <c r="I103" s="13">
        <v>0</v>
      </c>
      <c r="J103" s="2">
        <f>+H103+E103+I103</f>
        <v>5368.2162211350987</v>
      </c>
      <c r="K103" s="2">
        <f t="shared" si="7"/>
        <v>865618.98</v>
      </c>
    </row>
    <row r="104" spans="1:11">
      <c r="A104">
        <f t="shared" si="8"/>
        <v>93</v>
      </c>
      <c r="B104" s="1">
        <f t="shared" ca="1" si="9"/>
        <v>46569</v>
      </c>
      <c r="C104" s="2">
        <f t="shared" si="10"/>
        <v>865618.98</v>
      </c>
      <c r="D104" s="7">
        <f t="shared" si="11"/>
        <v>0.05</v>
      </c>
      <c r="E104" s="2">
        <f>D104/12*C104</f>
        <v>3606.74575</v>
      </c>
      <c r="F104" s="14" t="str">
        <f>IF(A104&lt;=$B$7,"Yes","No")</f>
        <v>No</v>
      </c>
      <c r="G104">
        <f t="shared" si="12"/>
        <v>268</v>
      </c>
      <c r="H104" s="2">
        <f t="shared" si="13"/>
        <v>1761.4704802584795</v>
      </c>
      <c r="I104" s="13">
        <v>0</v>
      </c>
      <c r="J104" s="2">
        <f>+H104+E104+I104</f>
        <v>5368.2162302584793</v>
      </c>
      <c r="K104" s="2">
        <f t="shared" si="7"/>
        <v>863857.51</v>
      </c>
    </row>
    <row r="105" spans="1:11">
      <c r="A105">
        <f t="shared" si="8"/>
        <v>94</v>
      </c>
      <c r="B105" s="1">
        <f t="shared" ca="1" si="9"/>
        <v>46600</v>
      </c>
      <c r="C105" s="2">
        <f t="shared" si="10"/>
        <v>863857.51</v>
      </c>
      <c r="D105" s="7">
        <f t="shared" si="11"/>
        <v>0.05</v>
      </c>
      <c r="E105" s="2">
        <f>D105/12*C105</f>
        <v>3599.4062916666667</v>
      </c>
      <c r="F105" s="14" t="str">
        <f>IF(A105&lt;=$B$7,"Yes","No")</f>
        <v>No</v>
      </c>
      <c r="G105">
        <f t="shared" si="12"/>
        <v>267</v>
      </c>
      <c r="H105" s="2">
        <f t="shared" si="13"/>
        <v>1768.8099415762533</v>
      </c>
      <c r="I105" s="13">
        <v>0</v>
      </c>
      <c r="J105" s="2">
        <f>+H105+E105+I105</f>
        <v>5368.2162332429198</v>
      </c>
      <c r="K105" s="2">
        <f t="shared" si="7"/>
        <v>862088.7</v>
      </c>
    </row>
    <row r="106" spans="1:11">
      <c r="A106">
        <f t="shared" si="8"/>
        <v>95</v>
      </c>
      <c r="B106" s="1">
        <f t="shared" ca="1" si="9"/>
        <v>46631</v>
      </c>
      <c r="C106" s="2">
        <f t="shared" si="10"/>
        <v>862088.7</v>
      </c>
      <c r="D106" s="7">
        <f t="shared" si="11"/>
        <v>0.05</v>
      </c>
      <c r="E106" s="2">
        <f>D106/12*C106</f>
        <v>3592.0362499999997</v>
      </c>
      <c r="F106" s="14" t="str">
        <f>IF(A106&lt;=$B$7,"Yes","No")</f>
        <v>No</v>
      </c>
      <c r="G106">
        <f t="shared" si="12"/>
        <v>266</v>
      </c>
      <c r="H106" s="2">
        <f t="shared" si="13"/>
        <v>1776.1799828791163</v>
      </c>
      <c r="I106" s="13">
        <v>0</v>
      </c>
      <c r="J106" s="2">
        <f>+H106+E106+I106</f>
        <v>5368.2162328791164</v>
      </c>
      <c r="K106" s="2">
        <f t="shared" si="7"/>
        <v>860312.52</v>
      </c>
    </row>
    <row r="107" spans="1:11">
      <c r="A107">
        <f t="shared" si="8"/>
        <v>96</v>
      </c>
      <c r="B107" s="1">
        <f t="shared" ca="1" si="9"/>
        <v>46661</v>
      </c>
      <c r="C107" s="2">
        <f t="shared" si="10"/>
        <v>860312.52</v>
      </c>
      <c r="D107" s="7">
        <f t="shared" si="11"/>
        <v>0.05</v>
      </c>
      <c r="E107" s="2">
        <f>D107/12*C107</f>
        <v>3584.6354999999999</v>
      </c>
      <c r="F107" s="14" t="str">
        <f>IF(A107&lt;=$B$7,"Yes","No")</f>
        <v>No</v>
      </c>
      <c r="G107">
        <f t="shared" si="12"/>
        <v>265</v>
      </c>
      <c r="H107" s="2">
        <f t="shared" si="13"/>
        <v>1783.5807327722839</v>
      </c>
      <c r="I107" s="13">
        <v>0</v>
      </c>
      <c r="J107" s="2">
        <f>+H107+E107+I107</f>
        <v>5368.2162327722835</v>
      </c>
      <c r="K107" s="2">
        <f t="shared" si="7"/>
        <v>858528.94</v>
      </c>
    </row>
    <row r="108" spans="1:11">
      <c r="A108">
        <f t="shared" si="8"/>
        <v>97</v>
      </c>
      <c r="B108" s="1">
        <f t="shared" ca="1" si="9"/>
        <v>46692</v>
      </c>
      <c r="C108" s="2">
        <f t="shared" si="10"/>
        <v>858528.94</v>
      </c>
      <c r="D108" s="7">
        <f t="shared" si="11"/>
        <v>0.05</v>
      </c>
      <c r="E108" s="2">
        <f>D108/12*C108</f>
        <v>3577.2039166666664</v>
      </c>
      <c r="F108" s="14" t="str">
        <f>IF(A108&lt;=$B$7,"Yes","No")</f>
        <v>No</v>
      </c>
      <c r="G108">
        <f t="shared" si="12"/>
        <v>264</v>
      </c>
      <c r="H108" s="2">
        <f t="shared" si="13"/>
        <v>1791.0123206875014</v>
      </c>
      <c r="I108" s="13">
        <v>0</v>
      </c>
      <c r="J108" s="2">
        <f>+H108+E108+I108</f>
        <v>5368.2162373541678</v>
      </c>
      <c r="K108" s="2">
        <f t="shared" si="7"/>
        <v>856737.93</v>
      </c>
    </row>
    <row r="109" spans="1:11">
      <c r="A109">
        <f t="shared" si="8"/>
        <v>98</v>
      </c>
      <c r="B109" s="1">
        <f t="shared" ca="1" si="9"/>
        <v>46722</v>
      </c>
      <c r="C109" s="2">
        <f t="shared" si="10"/>
        <v>856737.93</v>
      </c>
      <c r="D109" s="7">
        <f t="shared" si="11"/>
        <v>0.05</v>
      </c>
      <c r="E109" s="2">
        <f>D109/12*C109</f>
        <v>3569.7413750000001</v>
      </c>
      <c r="F109" s="14" t="str">
        <f>IF(A109&lt;=$B$7,"Yes","No")</f>
        <v>No</v>
      </c>
      <c r="G109">
        <f t="shared" si="12"/>
        <v>263</v>
      </c>
      <c r="H109" s="2">
        <f t="shared" si="13"/>
        <v>1798.474876895315</v>
      </c>
      <c r="I109" s="13">
        <v>0</v>
      </c>
      <c r="J109" s="2">
        <f>+H109+E109+I109</f>
        <v>5368.2162518953155</v>
      </c>
      <c r="K109" s="2">
        <f t="shared" si="7"/>
        <v>854939.46</v>
      </c>
    </row>
    <row r="110" spans="1:11">
      <c r="A110">
        <f t="shared" si="8"/>
        <v>99</v>
      </c>
      <c r="B110" s="1">
        <f t="shared" ca="1" si="9"/>
        <v>46753</v>
      </c>
      <c r="C110" s="2">
        <f t="shared" si="10"/>
        <v>854939.46</v>
      </c>
      <c r="D110" s="7">
        <f t="shared" si="11"/>
        <v>0.05</v>
      </c>
      <c r="E110" s="2">
        <f>D110/12*C110</f>
        <v>3562.24775</v>
      </c>
      <c r="F110" s="14" t="str">
        <f>IF(A110&lt;=$B$7,"Yes","No")</f>
        <v>No</v>
      </c>
      <c r="G110">
        <f t="shared" si="12"/>
        <v>262</v>
      </c>
      <c r="H110" s="2">
        <f t="shared" si="13"/>
        <v>1805.9685325176342</v>
      </c>
      <c r="I110" s="13">
        <v>0</v>
      </c>
      <c r="J110" s="2">
        <f>+H110+E110+I110</f>
        <v>5368.2162825176347</v>
      </c>
      <c r="K110" s="2">
        <f t="shared" si="7"/>
        <v>853133.49</v>
      </c>
    </row>
    <row r="111" spans="1:11">
      <c r="A111">
        <f t="shared" si="8"/>
        <v>100</v>
      </c>
      <c r="B111" s="1">
        <f t="shared" ca="1" si="9"/>
        <v>46784</v>
      </c>
      <c r="C111" s="2">
        <f t="shared" si="10"/>
        <v>853133.49</v>
      </c>
      <c r="D111" s="7">
        <f t="shared" si="11"/>
        <v>0.05</v>
      </c>
      <c r="E111" s="2">
        <f>D111/12*C111</f>
        <v>3554.7228749999999</v>
      </c>
      <c r="F111" s="14" t="str">
        <f>IF(A111&lt;=$B$7,"Yes","No")</f>
        <v>No</v>
      </c>
      <c r="G111">
        <f t="shared" si="12"/>
        <v>261</v>
      </c>
      <c r="H111" s="2">
        <f t="shared" si="13"/>
        <v>1813.4933982837185</v>
      </c>
      <c r="I111" s="13">
        <v>0</v>
      </c>
      <c r="J111" s="2">
        <f>+H111+E111+I111</f>
        <v>5368.2162732837187</v>
      </c>
      <c r="K111" s="2">
        <f t="shared" si="7"/>
        <v>851320</v>
      </c>
    </row>
    <row r="112" spans="1:11">
      <c r="A112">
        <f t="shared" si="8"/>
        <v>101</v>
      </c>
      <c r="B112" s="1">
        <f t="shared" ca="1" si="9"/>
        <v>46813</v>
      </c>
      <c r="C112" s="2">
        <f t="shared" si="10"/>
        <v>851320</v>
      </c>
      <c r="D112" s="7">
        <f t="shared" si="11"/>
        <v>0.05</v>
      </c>
      <c r="E112" s="2">
        <f>D112/12*C112</f>
        <v>3547.1666666666665</v>
      </c>
      <c r="F112" s="14" t="str">
        <f>IF(A112&lt;=$B$7,"Yes","No")</f>
        <v>No</v>
      </c>
      <c r="G112">
        <f t="shared" si="12"/>
        <v>260</v>
      </c>
      <c r="H112" s="2">
        <f t="shared" si="13"/>
        <v>1821.0496280458003</v>
      </c>
      <c r="I112" s="13">
        <v>0</v>
      </c>
      <c r="J112" s="2">
        <f>+H112+E112+I112</f>
        <v>5368.2162947124671</v>
      </c>
      <c r="K112" s="2">
        <f t="shared" si="7"/>
        <v>849498.95</v>
      </c>
    </row>
    <row r="113" spans="1:11">
      <c r="A113">
        <f t="shared" si="8"/>
        <v>102</v>
      </c>
      <c r="B113" s="1">
        <f t="shared" ca="1" si="9"/>
        <v>46844</v>
      </c>
      <c r="C113" s="2">
        <f t="shared" si="10"/>
        <v>849498.95</v>
      </c>
      <c r="D113" s="7">
        <f t="shared" si="11"/>
        <v>0.05</v>
      </c>
      <c r="E113" s="2">
        <f>D113/12*C113</f>
        <v>3539.578958333333</v>
      </c>
      <c r="F113" s="14" t="str">
        <f>IF(A113&lt;=$B$7,"Yes","No")</f>
        <v>No</v>
      </c>
      <c r="G113">
        <f t="shared" si="12"/>
        <v>259</v>
      </c>
      <c r="H113" s="2">
        <f t="shared" si="13"/>
        <v>1828.637334028653</v>
      </c>
      <c r="I113" s="13">
        <v>0</v>
      </c>
      <c r="J113" s="2">
        <f>+H113+E113+I113</f>
        <v>5368.2162923619862</v>
      </c>
      <c r="K113" s="2">
        <f t="shared" si="7"/>
        <v>847670.31</v>
      </c>
    </row>
    <row r="114" spans="1:11">
      <c r="A114">
        <f t="shared" si="8"/>
        <v>103</v>
      </c>
      <c r="B114" s="1">
        <f t="shared" ca="1" si="9"/>
        <v>46874</v>
      </c>
      <c r="C114" s="2">
        <f t="shared" si="10"/>
        <v>847670.31</v>
      </c>
      <c r="D114" s="7">
        <f t="shared" si="11"/>
        <v>0.05</v>
      </c>
      <c r="E114" s="2">
        <f>D114/12*C114</f>
        <v>3531.959625</v>
      </c>
      <c r="F114" s="14" t="str">
        <f>IF(A114&lt;=$B$7,"Yes","No")</f>
        <v>No</v>
      </c>
      <c r="G114">
        <f t="shared" si="12"/>
        <v>258</v>
      </c>
      <c r="H114" s="2">
        <f t="shared" si="13"/>
        <v>1836.2566504786414</v>
      </c>
      <c r="I114" s="13">
        <v>0</v>
      </c>
      <c r="J114" s="2">
        <f>+H114+E114+I114</f>
        <v>5368.2162754786414</v>
      </c>
      <c r="K114" s="2">
        <f t="shared" si="7"/>
        <v>845834.05</v>
      </c>
    </row>
    <row r="115" spans="1:11">
      <c r="A115">
        <f t="shared" si="8"/>
        <v>104</v>
      </c>
      <c r="B115" s="1">
        <f t="shared" ca="1" si="9"/>
        <v>46905</v>
      </c>
      <c r="C115" s="2">
        <f t="shared" si="10"/>
        <v>845834.05</v>
      </c>
      <c r="D115" s="7">
        <f t="shared" si="11"/>
        <v>0.05</v>
      </c>
      <c r="E115" s="2">
        <f>D115/12*C115</f>
        <v>3524.3085416666668</v>
      </c>
      <c r="F115" s="14" t="str">
        <f>IF(A115&lt;=$B$7,"Yes","No")</f>
        <v>No</v>
      </c>
      <c r="G115">
        <f t="shared" si="12"/>
        <v>257</v>
      </c>
      <c r="H115" s="2">
        <f t="shared" si="13"/>
        <v>1843.9077125537201</v>
      </c>
      <c r="I115" s="13">
        <v>0</v>
      </c>
      <c r="J115" s="2">
        <f>+H115+E115+I115</f>
        <v>5368.2162542203869</v>
      </c>
      <c r="K115" s="2">
        <f t="shared" si="7"/>
        <v>843990.14</v>
      </c>
    </row>
    <row r="116" spans="1:11">
      <c r="A116">
        <f t="shared" si="8"/>
        <v>105</v>
      </c>
      <c r="B116" s="1">
        <f t="shared" ca="1" si="9"/>
        <v>46935</v>
      </c>
      <c r="C116" s="2">
        <f t="shared" si="10"/>
        <v>843990.14</v>
      </c>
      <c r="D116" s="7">
        <f t="shared" si="11"/>
        <v>0.05</v>
      </c>
      <c r="E116" s="2">
        <f>D116/12*C116</f>
        <v>3516.6255833333335</v>
      </c>
      <c r="F116" s="14" t="str">
        <f>IF(A116&lt;=$B$7,"Yes","No")</f>
        <v>No</v>
      </c>
      <c r="G116">
        <f t="shared" si="12"/>
        <v>256</v>
      </c>
      <c r="H116" s="2">
        <f t="shared" si="13"/>
        <v>1851.5906563377057</v>
      </c>
      <c r="I116" s="13">
        <v>0</v>
      </c>
      <c r="J116" s="2">
        <f>+H116+E116+I116</f>
        <v>5368.2162396710391</v>
      </c>
      <c r="K116" s="2">
        <f t="shared" si="7"/>
        <v>842138.55</v>
      </c>
    </row>
    <row r="117" spans="1:11">
      <c r="A117">
        <f t="shared" si="8"/>
        <v>106</v>
      </c>
      <c r="B117" s="1">
        <f t="shared" ca="1" si="9"/>
        <v>46966</v>
      </c>
      <c r="C117" s="2">
        <f t="shared" si="10"/>
        <v>842138.55</v>
      </c>
      <c r="D117" s="7">
        <f t="shared" si="11"/>
        <v>0.05</v>
      </c>
      <c r="E117" s="2">
        <f>D117/12*C117</f>
        <v>3508.910625</v>
      </c>
      <c r="F117" s="14" t="str">
        <f>IF(A117&lt;=$B$7,"Yes","No")</f>
        <v>No</v>
      </c>
      <c r="G117">
        <f t="shared" si="12"/>
        <v>255</v>
      </c>
      <c r="H117" s="2">
        <f t="shared" si="13"/>
        <v>1859.3056188548671</v>
      </c>
      <c r="I117" s="13">
        <v>0</v>
      </c>
      <c r="J117" s="2">
        <f>+H117+E117+I117</f>
        <v>5368.2162438548676</v>
      </c>
      <c r="K117" s="2">
        <f t="shared" si="7"/>
        <v>840279.24</v>
      </c>
    </row>
    <row r="118" spans="1:11">
      <c r="A118">
        <f t="shared" si="8"/>
        <v>107</v>
      </c>
      <c r="B118" s="1">
        <f t="shared" ca="1" si="9"/>
        <v>46997</v>
      </c>
      <c r="C118" s="2">
        <f t="shared" si="10"/>
        <v>840279.24</v>
      </c>
      <c r="D118" s="7">
        <f t="shared" si="11"/>
        <v>0.05</v>
      </c>
      <c r="E118" s="2">
        <f>D118/12*C118</f>
        <v>3501.1635000000001</v>
      </c>
      <c r="F118" s="14" t="str">
        <f>IF(A118&lt;=$B$7,"Yes","No")</f>
        <v>No</v>
      </c>
      <c r="G118">
        <f t="shared" si="12"/>
        <v>254</v>
      </c>
      <c r="H118" s="2">
        <f t="shared" si="13"/>
        <v>1867.0527158654402</v>
      </c>
      <c r="I118" s="13">
        <v>0</v>
      </c>
      <c r="J118" s="2">
        <f>+H118+E118+I118</f>
        <v>5368.2162158654401</v>
      </c>
      <c r="K118" s="2">
        <f t="shared" si="7"/>
        <v>838412.19</v>
      </c>
    </row>
    <row r="119" spans="1:11">
      <c r="A119">
        <f t="shared" si="8"/>
        <v>108</v>
      </c>
      <c r="B119" s="1">
        <f t="shared" ca="1" si="9"/>
        <v>47027</v>
      </c>
      <c r="C119" s="2">
        <f t="shared" si="10"/>
        <v>838412.19</v>
      </c>
      <c r="D119" s="7">
        <f t="shared" si="11"/>
        <v>0.05</v>
      </c>
      <c r="E119" s="2">
        <f>D119/12*C119</f>
        <v>3493.3841249999996</v>
      </c>
      <c r="F119" s="14" t="str">
        <f>IF(A119&lt;=$B$7,"Yes","No")</f>
        <v>No</v>
      </c>
      <c r="G119">
        <f t="shared" si="12"/>
        <v>253</v>
      </c>
      <c r="H119" s="2">
        <f t="shared" si="13"/>
        <v>1874.8321082546829</v>
      </c>
      <c r="I119" s="13">
        <v>0</v>
      </c>
      <c r="J119" s="2">
        <f>+H119+E119+I119</f>
        <v>5368.2162332546823</v>
      </c>
      <c r="K119" s="2">
        <f t="shared" si="7"/>
        <v>836537.36</v>
      </c>
    </row>
    <row r="120" spans="1:11">
      <c r="A120">
        <f t="shared" si="8"/>
        <v>109</v>
      </c>
      <c r="B120" s="1">
        <f t="shared" ca="1" si="9"/>
        <v>47058</v>
      </c>
      <c r="C120" s="2">
        <f t="shared" si="10"/>
        <v>836537.36</v>
      </c>
      <c r="D120" s="7">
        <f t="shared" si="11"/>
        <v>0.05</v>
      </c>
      <c r="E120" s="2">
        <f>D120/12*C120</f>
        <v>3485.5723333333331</v>
      </c>
      <c r="F120" s="14" t="str">
        <f>IF(A120&lt;=$B$7,"Yes","No")</f>
        <v>No</v>
      </c>
      <c r="G120">
        <f t="shared" si="12"/>
        <v>252</v>
      </c>
      <c r="H120" s="2">
        <f t="shared" si="13"/>
        <v>1882.6439134504124</v>
      </c>
      <c r="I120" s="13">
        <v>0</v>
      </c>
      <c r="J120" s="2">
        <f>+H120+E120+I120</f>
        <v>5368.2162467837452</v>
      </c>
      <c r="K120" s="2">
        <f t="shared" si="7"/>
        <v>834654.71999999997</v>
      </c>
    </row>
    <row r="121" spans="1:11">
      <c r="A121">
        <f t="shared" si="8"/>
        <v>110</v>
      </c>
      <c r="B121" s="1">
        <f t="shared" ca="1" si="9"/>
        <v>47088</v>
      </c>
      <c r="C121" s="2">
        <f t="shared" si="10"/>
        <v>834654.71999999997</v>
      </c>
      <c r="D121" s="7">
        <f t="shared" si="11"/>
        <v>0.05</v>
      </c>
      <c r="E121" s="2">
        <f>D121/12*C121</f>
        <v>3477.7279999999996</v>
      </c>
      <c r="F121" s="14" t="str">
        <f>IF(A121&lt;=$B$7,"Yes","No")</f>
        <v>No</v>
      </c>
      <c r="G121">
        <f t="shared" si="12"/>
        <v>251</v>
      </c>
      <c r="H121" s="2">
        <f t="shared" si="13"/>
        <v>1890.4882719537329</v>
      </c>
      <c r="I121" s="13">
        <v>0</v>
      </c>
      <c r="J121" s="2">
        <f>+H121+E121+I121</f>
        <v>5368.2162719537328</v>
      </c>
      <c r="K121" s="2">
        <f t="shared" si="7"/>
        <v>832764.23</v>
      </c>
    </row>
    <row r="122" spans="1:11">
      <c r="A122">
        <f t="shared" si="8"/>
        <v>111</v>
      </c>
      <c r="B122" s="1">
        <f t="shared" ca="1" si="9"/>
        <v>47119</v>
      </c>
      <c r="C122" s="2">
        <f t="shared" si="10"/>
        <v>832764.23</v>
      </c>
      <c r="D122" s="7">
        <f t="shared" si="11"/>
        <v>0.05</v>
      </c>
      <c r="E122" s="2">
        <f>D122/12*C122</f>
        <v>3469.850958333333</v>
      </c>
      <c r="F122" s="14" t="str">
        <f>IF(A122&lt;=$B$7,"Yes","No")</f>
        <v>No</v>
      </c>
      <c r="G122">
        <f t="shared" si="12"/>
        <v>250</v>
      </c>
      <c r="H122" s="2">
        <f t="shared" si="13"/>
        <v>1898.365302480961</v>
      </c>
      <c r="I122" s="13">
        <v>0</v>
      </c>
      <c r="J122" s="2">
        <f>+H122+E122+I122</f>
        <v>5368.2162608142935</v>
      </c>
      <c r="K122" s="2">
        <f t="shared" si="7"/>
        <v>830865.86</v>
      </c>
    </row>
    <row r="123" spans="1:11">
      <c r="A123">
        <f t="shared" si="8"/>
        <v>112</v>
      </c>
      <c r="B123" s="1">
        <f t="shared" ca="1" si="9"/>
        <v>47150</v>
      </c>
      <c r="C123" s="2">
        <f t="shared" si="10"/>
        <v>830865.86</v>
      </c>
      <c r="D123" s="7">
        <f t="shared" si="11"/>
        <v>0.05</v>
      </c>
      <c r="E123" s="2">
        <f>D123/12*C123</f>
        <v>3461.9410833333332</v>
      </c>
      <c r="F123" s="14" t="str">
        <f>IF(A123&lt;=$B$7,"Yes","No")</f>
        <v>No</v>
      </c>
      <c r="G123">
        <f t="shared" si="12"/>
        <v>249</v>
      </c>
      <c r="H123" s="2">
        <f t="shared" si="13"/>
        <v>1906.2751471303361</v>
      </c>
      <c r="I123" s="13">
        <v>0</v>
      </c>
      <c r="J123" s="2">
        <f>+H123+E123+I123</f>
        <v>5368.2162304636695</v>
      </c>
      <c r="K123" s="2">
        <f t="shared" si="7"/>
        <v>828959.58</v>
      </c>
    </row>
    <row r="124" spans="1:11">
      <c r="A124">
        <f t="shared" si="8"/>
        <v>113</v>
      </c>
      <c r="B124" s="1">
        <f t="shared" ca="1" si="9"/>
        <v>47178</v>
      </c>
      <c r="C124" s="2">
        <f t="shared" si="10"/>
        <v>828959.58</v>
      </c>
      <c r="D124" s="7">
        <f t="shared" si="11"/>
        <v>0.05</v>
      </c>
      <c r="E124" s="2">
        <f>D124/12*C124</f>
        <v>3453.9982499999996</v>
      </c>
      <c r="F124" s="14" t="str">
        <f>IF(A124&lt;=$B$7,"Yes","No")</f>
        <v>No</v>
      </c>
      <c r="G124">
        <f t="shared" si="12"/>
        <v>248</v>
      </c>
      <c r="H124" s="2">
        <f t="shared" si="13"/>
        <v>1914.217949037223</v>
      </c>
      <c r="I124" s="13">
        <v>0</v>
      </c>
      <c r="J124" s="2">
        <f>+H124+E124+I124</f>
        <v>5368.2161990372224</v>
      </c>
      <c r="K124" s="2">
        <f t="shared" si="7"/>
        <v>827045.36</v>
      </c>
    </row>
    <row r="125" spans="1:11">
      <c r="A125">
        <f t="shared" si="8"/>
        <v>114</v>
      </c>
      <c r="B125" s="1">
        <f t="shared" ca="1" si="9"/>
        <v>47209</v>
      </c>
      <c r="C125" s="2">
        <f t="shared" si="10"/>
        <v>827045.36</v>
      </c>
      <c r="D125" s="7">
        <f t="shared" si="11"/>
        <v>0.05</v>
      </c>
      <c r="E125" s="2">
        <f>D125/12*C125</f>
        <v>3446.0223333333333</v>
      </c>
      <c r="F125" s="14" t="str">
        <f>IF(A125&lt;=$B$7,"Yes","No")</f>
        <v>No</v>
      </c>
      <c r="G125">
        <f t="shared" si="12"/>
        <v>247</v>
      </c>
      <c r="H125" s="2">
        <f t="shared" si="13"/>
        <v>1922.1938523914262</v>
      </c>
      <c r="I125" s="13">
        <v>0</v>
      </c>
      <c r="J125" s="2">
        <f>+H125+E125+I125</f>
        <v>5368.2161857247593</v>
      </c>
      <c r="K125" s="2">
        <f t="shared" si="7"/>
        <v>825123.17</v>
      </c>
    </row>
    <row r="126" spans="1:11">
      <c r="A126">
        <f t="shared" si="8"/>
        <v>115</v>
      </c>
      <c r="B126" s="1">
        <f t="shared" ca="1" si="9"/>
        <v>47239</v>
      </c>
      <c r="C126" s="2">
        <f t="shared" si="10"/>
        <v>825123.17</v>
      </c>
      <c r="D126" s="7">
        <f t="shared" si="11"/>
        <v>0.05</v>
      </c>
      <c r="E126" s="2">
        <f>D126/12*C126</f>
        <v>3438.0132083333333</v>
      </c>
      <c r="F126" s="14" t="str">
        <f>IF(A126&lt;=$B$7,"Yes","No")</f>
        <v>No</v>
      </c>
      <c r="G126">
        <f t="shared" si="12"/>
        <v>246</v>
      </c>
      <c r="H126" s="2">
        <f t="shared" si="13"/>
        <v>1930.2030024549204</v>
      </c>
      <c r="I126" s="13">
        <v>0</v>
      </c>
      <c r="J126" s="2">
        <f>+H126+E126+I126</f>
        <v>5368.2162107882541</v>
      </c>
      <c r="K126" s="2">
        <f t="shared" si="7"/>
        <v>823192.97</v>
      </c>
    </row>
    <row r="127" spans="1:11">
      <c r="A127">
        <f t="shared" si="8"/>
        <v>116</v>
      </c>
      <c r="B127" s="1">
        <f t="shared" ca="1" si="9"/>
        <v>47270</v>
      </c>
      <c r="C127" s="2">
        <f t="shared" si="10"/>
        <v>823192.97</v>
      </c>
      <c r="D127" s="7">
        <f t="shared" si="11"/>
        <v>0.05</v>
      </c>
      <c r="E127" s="2">
        <f>D127/12*C127</f>
        <v>3429.9707083333333</v>
      </c>
      <c r="F127" s="14" t="str">
        <f>IF(A127&lt;=$B$7,"Yes","No")</f>
        <v>No</v>
      </c>
      <c r="G127">
        <f t="shared" si="12"/>
        <v>245</v>
      </c>
      <c r="H127" s="2">
        <f t="shared" si="13"/>
        <v>1938.2455220345669</v>
      </c>
      <c r="I127" s="13">
        <v>0</v>
      </c>
      <c r="J127" s="2">
        <f>+H127+E127+I127</f>
        <v>5368.2162303678997</v>
      </c>
      <c r="K127" s="2">
        <f t="shared" si="7"/>
        <v>821254.72</v>
      </c>
    </row>
    <row r="128" spans="1:11">
      <c r="A128">
        <f t="shared" si="8"/>
        <v>117</v>
      </c>
      <c r="B128" s="1">
        <f t="shared" ca="1" si="9"/>
        <v>47300</v>
      </c>
      <c r="C128" s="2">
        <f t="shared" si="10"/>
        <v>821254.72</v>
      </c>
      <c r="D128" s="7">
        <f t="shared" si="11"/>
        <v>0.05</v>
      </c>
      <c r="E128" s="2">
        <f>D128/12*C128</f>
        <v>3421.8946666666666</v>
      </c>
      <c r="F128" s="14" t="str">
        <f>IF(A128&lt;=$B$7,"Yes","No")</f>
        <v>No</v>
      </c>
      <c r="G128">
        <f t="shared" si="12"/>
        <v>244</v>
      </c>
      <c r="H128" s="2">
        <f t="shared" si="13"/>
        <v>1946.3215344305499</v>
      </c>
      <c r="I128" s="13">
        <v>0</v>
      </c>
      <c r="J128" s="2">
        <f>+H128+E128+I128</f>
        <v>5368.216201097217</v>
      </c>
      <c r="K128" s="2">
        <f t="shared" si="7"/>
        <v>819308.4</v>
      </c>
    </row>
    <row r="129" spans="1:11">
      <c r="A129">
        <f t="shared" si="8"/>
        <v>118</v>
      </c>
      <c r="B129" s="1">
        <f t="shared" ca="1" si="9"/>
        <v>47331</v>
      </c>
      <c r="C129" s="2">
        <f t="shared" si="10"/>
        <v>819308.4</v>
      </c>
      <c r="D129" s="7">
        <f t="shared" si="11"/>
        <v>0.05</v>
      </c>
      <c r="E129" s="2">
        <f>D129/12*C129</f>
        <v>3413.7849999999999</v>
      </c>
      <c r="F129" s="14" t="str">
        <f>IF(A129&lt;=$B$7,"Yes","No")</f>
        <v>No</v>
      </c>
      <c r="G129">
        <f t="shared" si="12"/>
        <v>243</v>
      </c>
      <c r="H129" s="2">
        <f t="shared" si="13"/>
        <v>1954.431211151008</v>
      </c>
      <c r="I129" s="13">
        <v>0</v>
      </c>
      <c r="J129" s="2">
        <f>+H129+E129+I129</f>
        <v>5368.2162111510079</v>
      </c>
      <c r="K129" s="2">
        <f t="shared" si="7"/>
        <v>817353.97</v>
      </c>
    </row>
    <row r="130" spans="1:11">
      <c r="A130">
        <f t="shared" si="8"/>
        <v>119</v>
      </c>
      <c r="B130" s="1">
        <f t="shared" ca="1" si="9"/>
        <v>47362</v>
      </c>
      <c r="C130" s="2">
        <f t="shared" si="10"/>
        <v>817353.97</v>
      </c>
      <c r="D130" s="7">
        <f t="shared" si="11"/>
        <v>0.05</v>
      </c>
      <c r="E130" s="2">
        <f>D130/12*C130</f>
        <v>3405.6415416666664</v>
      </c>
      <c r="F130" s="14" t="str">
        <f>IF(A130&lt;=$B$7,"Yes","No")</f>
        <v>No</v>
      </c>
      <c r="G130">
        <f t="shared" si="12"/>
        <v>242</v>
      </c>
      <c r="H130" s="2">
        <f t="shared" si="13"/>
        <v>1962.5746774389374</v>
      </c>
      <c r="I130" s="13">
        <v>0</v>
      </c>
      <c r="J130" s="2">
        <f>+H130+E130+I130</f>
        <v>5368.2162191056041</v>
      </c>
      <c r="K130" s="2">
        <f t="shared" si="7"/>
        <v>815391.4</v>
      </c>
    </row>
    <row r="131" spans="1:11">
      <c r="A131">
        <f t="shared" si="8"/>
        <v>120</v>
      </c>
      <c r="B131" s="1">
        <f t="shared" ca="1" si="9"/>
        <v>47392</v>
      </c>
      <c r="C131" s="2">
        <f t="shared" si="10"/>
        <v>815391.4</v>
      </c>
      <c r="D131" s="7">
        <f t="shared" si="11"/>
        <v>0.05</v>
      </c>
      <c r="E131" s="2">
        <f>D131/12*C131</f>
        <v>3397.4641666666666</v>
      </c>
      <c r="F131" s="14" t="str">
        <f>IF(A131&lt;=$B$7,"Yes","No")</f>
        <v>No</v>
      </c>
      <c r="G131">
        <f t="shared" si="12"/>
        <v>241</v>
      </c>
      <c r="H131" s="2">
        <f t="shared" si="13"/>
        <v>1970.7520832333553</v>
      </c>
      <c r="I131" s="13">
        <v>0</v>
      </c>
      <c r="J131" s="2">
        <f>+H131+E131+I131</f>
        <v>5368.2162499000224</v>
      </c>
      <c r="K131" s="2">
        <f t="shared" si="7"/>
        <v>813420.65</v>
      </c>
    </row>
    <row r="132" spans="1:11">
      <c r="A132">
        <f t="shared" si="8"/>
        <v>121</v>
      </c>
      <c r="B132" s="1">
        <f t="shared" ca="1" si="9"/>
        <v>47423</v>
      </c>
      <c r="C132" s="2">
        <f t="shared" si="10"/>
        <v>813420.65</v>
      </c>
      <c r="D132" s="7">
        <f t="shared" si="11"/>
        <v>0.05</v>
      </c>
      <c r="E132" s="2">
        <f>D132/12*C132</f>
        <v>3389.2527083333334</v>
      </c>
      <c r="F132" s="14" t="str">
        <f>IF(A132&lt;=$B$7,"Yes","No")</f>
        <v>No</v>
      </c>
      <c r="G132">
        <f t="shared" si="12"/>
        <v>240</v>
      </c>
      <c r="H132" s="2">
        <f t="shared" si="13"/>
        <v>1978.9635553151063</v>
      </c>
      <c r="I132" s="13">
        <v>0</v>
      </c>
      <c r="J132" s="2">
        <f>+H132+E132+I132</f>
        <v>5368.21626364844</v>
      </c>
      <c r="K132" s="2">
        <f t="shared" si="7"/>
        <v>811441.69</v>
      </c>
    </row>
    <row r="133" spans="1:11">
      <c r="A133">
        <f t="shared" si="8"/>
        <v>122</v>
      </c>
      <c r="B133" s="1">
        <f t="shared" ca="1" si="9"/>
        <v>47453</v>
      </c>
      <c r="C133" s="2">
        <f t="shared" si="10"/>
        <v>811441.69</v>
      </c>
      <c r="D133" s="7">
        <f t="shared" si="11"/>
        <v>0.05</v>
      </c>
      <c r="E133" s="2">
        <f>D133/12*C133</f>
        <v>3381.0070416666663</v>
      </c>
      <c r="F133" s="14" t="str">
        <f>IF(A133&lt;=$B$7,"Yes","No")</f>
        <v>No</v>
      </c>
      <c r="G133">
        <f t="shared" si="12"/>
        <v>239</v>
      </c>
      <c r="H133" s="2">
        <f t="shared" si="13"/>
        <v>1987.2092455025022</v>
      </c>
      <c r="I133" s="13">
        <v>0</v>
      </c>
      <c r="J133" s="2">
        <f>+H133+E133+I133</f>
        <v>5368.2162871691689</v>
      </c>
      <c r="K133" s="2">
        <f t="shared" si="7"/>
        <v>809454.48</v>
      </c>
    </row>
    <row r="134" spans="1:11">
      <c r="A134">
        <f t="shared" si="8"/>
        <v>123</v>
      </c>
      <c r="B134" s="1">
        <f t="shared" ca="1" si="9"/>
        <v>47484</v>
      </c>
      <c r="C134" s="2">
        <f t="shared" si="10"/>
        <v>809454.48</v>
      </c>
      <c r="D134" s="7">
        <f t="shared" si="11"/>
        <v>0.05</v>
      </c>
      <c r="E134" s="2">
        <f>D134/12*C134</f>
        <v>3372.7269999999999</v>
      </c>
      <c r="F134" s="14" t="str">
        <f>IF(A134&lt;=$B$7,"Yes","No")</f>
        <v>No</v>
      </c>
      <c r="G134">
        <f t="shared" si="12"/>
        <v>238</v>
      </c>
      <c r="H134" s="2">
        <f t="shared" si="13"/>
        <v>1995.4892821654219</v>
      </c>
      <c r="I134" s="13">
        <v>0</v>
      </c>
      <c r="J134" s="2">
        <f>+H134+E134+I134</f>
        <v>5368.2162821654219</v>
      </c>
      <c r="K134" s="2">
        <f t="shared" si="7"/>
        <v>807458.99</v>
      </c>
    </row>
    <row r="135" spans="1:11">
      <c r="A135">
        <f t="shared" si="8"/>
        <v>124</v>
      </c>
      <c r="B135" s="1">
        <f t="shared" ca="1" si="9"/>
        <v>47515</v>
      </c>
      <c r="C135" s="2">
        <f t="shared" si="10"/>
        <v>807458.99</v>
      </c>
      <c r="D135" s="7">
        <f t="shared" si="11"/>
        <v>0.05</v>
      </c>
      <c r="E135" s="2">
        <f>D135/12*C135</f>
        <v>3364.4124583333332</v>
      </c>
      <c r="F135" s="14" t="str">
        <f>IF(A135&lt;=$B$7,"Yes","No")</f>
        <v>No</v>
      </c>
      <c r="G135">
        <f t="shared" si="12"/>
        <v>237</v>
      </c>
      <c r="H135" s="2">
        <f t="shared" si="13"/>
        <v>2003.8038190597206</v>
      </c>
      <c r="I135" s="13">
        <v>0</v>
      </c>
      <c r="J135" s="2">
        <f>+H135+E135+I135</f>
        <v>5368.216277393054</v>
      </c>
      <c r="K135" s="2">
        <f t="shared" si="7"/>
        <v>805455.19</v>
      </c>
    </row>
    <row r="136" spans="1:11">
      <c r="A136">
        <f t="shared" si="8"/>
        <v>125</v>
      </c>
      <c r="B136" s="1">
        <f t="shared" ca="1" si="9"/>
        <v>47543</v>
      </c>
      <c r="C136" s="2">
        <f t="shared" si="10"/>
        <v>805455.19</v>
      </c>
      <c r="D136" s="7">
        <f t="shared" si="11"/>
        <v>0.05</v>
      </c>
      <c r="E136" s="2">
        <f>D136/12*C136</f>
        <v>3356.0632916666664</v>
      </c>
      <c r="F136" s="14" t="str">
        <f>IF(A136&lt;=$B$7,"Yes","No")</f>
        <v>No</v>
      </c>
      <c r="G136">
        <f t="shared" si="12"/>
        <v>236</v>
      </c>
      <c r="H136" s="2">
        <f t="shared" si="13"/>
        <v>2012.1530111797445</v>
      </c>
      <c r="I136" s="13">
        <v>0</v>
      </c>
      <c r="J136" s="2">
        <f>+H136+E136+I136</f>
        <v>5368.2163028464111</v>
      </c>
      <c r="K136" s="2">
        <f t="shared" si="7"/>
        <v>803443.04</v>
      </c>
    </row>
    <row r="137" spans="1:11">
      <c r="A137">
        <f t="shared" si="8"/>
        <v>126</v>
      </c>
      <c r="B137" s="1">
        <f t="shared" ca="1" si="9"/>
        <v>47574</v>
      </c>
      <c r="C137" s="2">
        <f t="shared" si="10"/>
        <v>803443.04</v>
      </c>
      <c r="D137" s="7">
        <f t="shared" si="11"/>
        <v>0.05</v>
      </c>
      <c r="E137" s="2">
        <f>D137/12*C137</f>
        <v>3347.6793333333335</v>
      </c>
      <c r="F137" s="14" t="str">
        <f>IF(A137&lt;=$B$7,"Yes","No")</f>
        <v>No</v>
      </c>
      <c r="G137">
        <f t="shared" si="12"/>
        <v>235</v>
      </c>
      <c r="H137" s="2">
        <f t="shared" si="13"/>
        <v>2020.5369896323186</v>
      </c>
      <c r="I137" s="13">
        <v>0</v>
      </c>
      <c r="J137" s="2">
        <f>+H137+E137+I137</f>
        <v>5368.2163229656526</v>
      </c>
      <c r="K137" s="2">
        <f t="shared" si="7"/>
        <v>801422.5</v>
      </c>
    </row>
    <row r="138" spans="1:11">
      <c r="A138">
        <f t="shared" si="8"/>
        <v>127</v>
      </c>
      <c r="B138" s="1">
        <f t="shared" ca="1" si="9"/>
        <v>47604</v>
      </c>
      <c r="C138" s="2">
        <f t="shared" si="10"/>
        <v>801422.5</v>
      </c>
      <c r="D138" s="7">
        <f t="shared" si="11"/>
        <v>0.05</v>
      </c>
      <c r="E138" s="2">
        <f>D138/12*C138</f>
        <v>3339.2604166666665</v>
      </c>
      <c r="F138" s="14" t="str">
        <f>IF(A138&lt;=$B$7,"Yes","No")</f>
        <v>No</v>
      </c>
      <c r="G138">
        <f t="shared" si="12"/>
        <v>234</v>
      </c>
      <c r="H138" s="2">
        <f t="shared" si="13"/>
        <v>2028.9558861344597</v>
      </c>
      <c r="I138" s="13">
        <v>0</v>
      </c>
      <c r="J138" s="2">
        <f>+H138+E138+I138</f>
        <v>5368.2163028011264</v>
      </c>
      <c r="K138" s="2">
        <f t="shared" si="7"/>
        <v>799393.54</v>
      </c>
    </row>
    <row r="139" spans="1:11">
      <c r="A139">
        <f t="shared" si="8"/>
        <v>128</v>
      </c>
      <c r="B139" s="1">
        <f t="shared" ca="1" si="9"/>
        <v>47635</v>
      </c>
      <c r="C139" s="2">
        <f t="shared" si="10"/>
        <v>799393.54</v>
      </c>
      <c r="D139" s="7">
        <f t="shared" si="11"/>
        <v>0.05</v>
      </c>
      <c r="E139" s="2">
        <f>D139/12*C139</f>
        <v>3330.8064166666668</v>
      </c>
      <c r="F139" s="14" t="str">
        <f>IF(A139&lt;=$B$7,"Yes","No")</f>
        <v>No</v>
      </c>
      <c r="G139">
        <f t="shared" si="12"/>
        <v>233</v>
      </c>
      <c r="H139" s="2">
        <f t="shared" si="13"/>
        <v>2037.4098585083673</v>
      </c>
      <c r="I139" s="13">
        <v>0</v>
      </c>
      <c r="J139" s="2">
        <f>+H139+E139+I139</f>
        <v>5368.2162751750338</v>
      </c>
      <c r="K139" s="2">
        <f t="shared" si="7"/>
        <v>797356.13</v>
      </c>
    </row>
    <row r="140" spans="1:11">
      <c r="A140">
        <f t="shared" si="8"/>
        <v>129</v>
      </c>
      <c r="B140" s="1">
        <f t="shared" ca="1" si="9"/>
        <v>47665</v>
      </c>
      <c r="C140" s="2">
        <f t="shared" si="10"/>
        <v>797356.13</v>
      </c>
      <c r="D140" s="7">
        <f t="shared" si="11"/>
        <v>0.05</v>
      </c>
      <c r="E140" s="2">
        <f>D140/12*C140</f>
        <v>3322.3172083333334</v>
      </c>
      <c r="F140" s="14" t="str">
        <f>IF(A140&lt;=$B$7,"Yes","No")</f>
        <v>No</v>
      </c>
      <c r="G140">
        <f t="shared" si="12"/>
        <v>232</v>
      </c>
      <c r="H140" s="2">
        <f t="shared" si="13"/>
        <v>2045.8990658891053</v>
      </c>
      <c r="I140" s="13">
        <v>0</v>
      </c>
      <c r="J140" s="2">
        <f>+H140+E140+I140</f>
        <v>5368.2162742224391</v>
      </c>
      <c r="K140" s="2">
        <f t="shared" si="7"/>
        <v>795310.23</v>
      </c>
    </row>
    <row r="141" spans="1:11">
      <c r="A141">
        <f t="shared" si="8"/>
        <v>130</v>
      </c>
      <c r="B141" s="1">
        <f t="shared" ca="1" si="9"/>
        <v>47696</v>
      </c>
      <c r="C141" s="2">
        <f t="shared" si="10"/>
        <v>795310.23</v>
      </c>
      <c r="D141" s="7">
        <f t="shared" si="11"/>
        <v>0.05</v>
      </c>
      <c r="E141" s="2">
        <f>D141/12*C141</f>
        <v>3313.792625</v>
      </c>
      <c r="F141" s="14" t="str">
        <f>IF(A141&lt;=$B$7,"Yes","No")</f>
        <v>No</v>
      </c>
      <c r="G141">
        <f t="shared" si="12"/>
        <v>231</v>
      </c>
      <c r="H141" s="2">
        <f t="shared" si="13"/>
        <v>2054.4236429173393</v>
      </c>
      <c r="I141" s="13">
        <v>0</v>
      </c>
      <c r="J141" s="2">
        <f>+H141+E141+I141</f>
        <v>5368.2162679173398</v>
      </c>
      <c r="K141" s="2">
        <f t="shared" ref="K141:K204" si="14">ROUND(C141-H141-I141,2)</f>
        <v>793255.81</v>
      </c>
    </row>
    <row r="142" spans="1:11">
      <c r="A142">
        <f t="shared" ref="A142:A205" si="15">+A141+1</f>
        <v>131</v>
      </c>
      <c r="B142" s="1">
        <f t="shared" ref="B142:B205" ca="1" si="16">EOMONTH(B141,0)+1</f>
        <v>47727</v>
      </c>
      <c r="C142" s="2">
        <f t="shared" ref="C142:C205" si="17">+K141</f>
        <v>793255.81</v>
      </c>
      <c r="D142" s="7">
        <f t="shared" ref="D142:D205" si="18">+D141</f>
        <v>0.05</v>
      </c>
      <c r="E142" s="2">
        <f>D142/12*C142</f>
        <v>3305.2325416666667</v>
      </c>
      <c r="F142" s="14" t="str">
        <f>IF(A142&lt;=$B$7,"Yes","No")</f>
        <v>No</v>
      </c>
      <c r="G142">
        <f t="shared" ref="G142:G205" si="19">IF(OR(F142="Yes",C142=0),0,IF(G141=0,$B$5*12,G141-1))</f>
        <v>230</v>
      </c>
      <c r="H142" s="2">
        <f t="shared" ref="H142:H205" si="20">MIN(IF(G142=0,0,IF($B$8="Yes",$B$9-E142,
PPMT(D142/12,1,G142,C142)*-1)),C142)</f>
        <v>2062.9837509034624</v>
      </c>
      <c r="I142" s="13">
        <v>0</v>
      </c>
      <c r="J142" s="2">
        <f>+H142+E142+I142</f>
        <v>5368.2162925701286</v>
      </c>
      <c r="K142" s="2">
        <f t="shared" si="14"/>
        <v>791192.83</v>
      </c>
    </row>
    <row r="143" spans="1:11">
      <c r="A143">
        <f t="shared" si="15"/>
        <v>132</v>
      </c>
      <c r="B143" s="1">
        <f t="shared" ca="1" si="16"/>
        <v>47757</v>
      </c>
      <c r="C143" s="2">
        <f t="shared" si="17"/>
        <v>791192.83</v>
      </c>
      <c r="D143" s="7">
        <f t="shared" si="18"/>
        <v>0.05</v>
      </c>
      <c r="E143" s="2">
        <f>D143/12*C143</f>
        <v>3296.6367916666663</v>
      </c>
      <c r="F143" s="14" t="str">
        <f>IF(A143&lt;=$B$7,"Yes","No")</f>
        <v>No</v>
      </c>
      <c r="G143">
        <f t="shared" si="19"/>
        <v>229</v>
      </c>
      <c r="H143" s="2">
        <f t="shared" si="20"/>
        <v>2071.5795263532145</v>
      </c>
      <c r="I143" s="13">
        <v>0</v>
      </c>
      <c r="J143" s="2">
        <f>+H143+E143+I143</f>
        <v>5368.2163180198804</v>
      </c>
      <c r="K143" s="2">
        <f t="shared" si="14"/>
        <v>789121.25</v>
      </c>
    </row>
    <row r="144" spans="1:11">
      <c r="A144">
        <f t="shared" si="15"/>
        <v>133</v>
      </c>
      <c r="B144" s="1">
        <f t="shared" ca="1" si="16"/>
        <v>47788</v>
      </c>
      <c r="C144" s="2">
        <f t="shared" si="17"/>
        <v>789121.25</v>
      </c>
      <c r="D144" s="7">
        <f t="shared" si="18"/>
        <v>0.05</v>
      </c>
      <c r="E144" s="2">
        <f>D144/12*C144</f>
        <v>3288.0052083333335</v>
      </c>
      <c r="F144" s="14" t="str">
        <f>IF(A144&lt;=$B$7,"Yes","No")</f>
        <v>No</v>
      </c>
      <c r="G144">
        <f t="shared" si="19"/>
        <v>228</v>
      </c>
      <c r="H144" s="2">
        <f t="shared" si="20"/>
        <v>2080.2111064644337</v>
      </c>
      <c r="I144" s="13">
        <v>0</v>
      </c>
      <c r="J144" s="2">
        <f>+H144+E144+I144</f>
        <v>5368.2163147977672</v>
      </c>
      <c r="K144" s="2">
        <f t="shared" si="14"/>
        <v>787041.04</v>
      </c>
    </row>
    <row r="145" spans="1:11">
      <c r="A145">
        <f t="shared" si="15"/>
        <v>134</v>
      </c>
      <c r="B145" s="1">
        <f t="shared" ca="1" si="16"/>
        <v>47818</v>
      </c>
      <c r="C145" s="2">
        <f t="shared" si="17"/>
        <v>787041.04</v>
      </c>
      <c r="D145" s="7">
        <f t="shared" si="18"/>
        <v>0.05</v>
      </c>
      <c r="E145" s="2">
        <f>D145/12*C145</f>
        <v>3279.3376666666668</v>
      </c>
      <c r="F145" s="14" t="str">
        <f>IF(A145&lt;=$B$7,"Yes","No")</f>
        <v>No</v>
      </c>
      <c r="G145">
        <f t="shared" si="19"/>
        <v>227</v>
      </c>
      <c r="H145" s="2">
        <f t="shared" si="20"/>
        <v>2088.8786556780269</v>
      </c>
      <c r="I145" s="13">
        <v>0</v>
      </c>
      <c r="J145" s="2">
        <f>+H145+E145+I145</f>
        <v>5368.2163223446933</v>
      </c>
      <c r="K145" s="2">
        <f t="shared" si="14"/>
        <v>784952.16</v>
      </c>
    </row>
    <row r="146" spans="1:11">
      <c r="A146">
        <f t="shared" si="15"/>
        <v>135</v>
      </c>
      <c r="B146" s="1">
        <f t="shared" ca="1" si="16"/>
        <v>47849</v>
      </c>
      <c r="C146" s="2">
        <f t="shared" si="17"/>
        <v>784952.16</v>
      </c>
      <c r="D146" s="7">
        <f t="shared" si="18"/>
        <v>0.05</v>
      </c>
      <c r="E146" s="2">
        <f>D146/12*C146</f>
        <v>3270.634</v>
      </c>
      <c r="F146" s="14" t="str">
        <f>IF(A146&lt;=$B$7,"Yes","No")</f>
        <v>No</v>
      </c>
      <c r="G146">
        <f t="shared" si="19"/>
        <v>226</v>
      </c>
      <c r="H146" s="2">
        <f t="shared" si="20"/>
        <v>2097.5823131509978</v>
      </c>
      <c r="I146" s="13">
        <v>0</v>
      </c>
      <c r="J146" s="2">
        <f>+H146+E146+I146</f>
        <v>5368.2163131509978</v>
      </c>
      <c r="K146" s="2">
        <f t="shared" si="14"/>
        <v>782854.58</v>
      </c>
    </row>
    <row r="147" spans="1:11">
      <c r="A147">
        <f t="shared" si="15"/>
        <v>136</v>
      </c>
      <c r="B147" s="1">
        <f t="shared" ca="1" si="16"/>
        <v>47880</v>
      </c>
      <c r="C147" s="2">
        <f t="shared" si="17"/>
        <v>782854.58</v>
      </c>
      <c r="D147" s="7">
        <f t="shared" si="18"/>
        <v>0.05</v>
      </c>
      <c r="E147" s="2">
        <f>D147/12*C147</f>
        <v>3261.8940833333331</v>
      </c>
      <c r="F147" s="14" t="str">
        <f>IF(A147&lt;=$B$7,"Yes","No")</f>
        <v>No</v>
      </c>
      <c r="G147">
        <f t="shared" si="19"/>
        <v>225</v>
      </c>
      <c r="H147" s="2">
        <f t="shared" si="20"/>
        <v>2106.3222456794792</v>
      </c>
      <c r="I147" s="13">
        <v>0</v>
      </c>
      <c r="J147" s="2">
        <f>+H147+E147+I147</f>
        <v>5368.2163290128119</v>
      </c>
      <c r="K147" s="2">
        <f t="shared" si="14"/>
        <v>780748.26</v>
      </c>
    </row>
    <row r="148" spans="1:11">
      <c r="A148">
        <f t="shared" si="15"/>
        <v>137</v>
      </c>
      <c r="B148" s="1">
        <f t="shared" ca="1" si="16"/>
        <v>47908</v>
      </c>
      <c r="C148" s="2">
        <f t="shared" si="17"/>
        <v>780748.26</v>
      </c>
      <c r="D148" s="7">
        <f t="shared" si="18"/>
        <v>0.05</v>
      </c>
      <c r="E148" s="2">
        <f>D148/12*C148</f>
        <v>3253.1177499999999</v>
      </c>
      <c r="F148" s="14" t="str">
        <f>IF(A148&lt;=$B$7,"Yes","No")</f>
        <v>No</v>
      </c>
      <c r="G148">
        <f t="shared" si="19"/>
        <v>224</v>
      </c>
      <c r="H148" s="2">
        <f t="shared" si="20"/>
        <v>2115.0985944535046</v>
      </c>
      <c r="I148" s="13">
        <v>0</v>
      </c>
      <c r="J148" s="2">
        <f>+H148+E148+I148</f>
        <v>5368.2163444535045</v>
      </c>
      <c r="K148" s="2">
        <f t="shared" si="14"/>
        <v>778633.16</v>
      </c>
    </row>
    <row r="149" spans="1:11">
      <c r="A149">
        <f t="shared" si="15"/>
        <v>138</v>
      </c>
      <c r="B149" s="1">
        <f t="shared" ca="1" si="16"/>
        <v>47939</v>
      </c>
      <c r="C149" s="2">
        <f t="shared" si="17"/>
        <v>778633.16</v>
      </c>
      <c r="D149" s="7">
        <f t="shared" si="18"/>
        <v>0.05</v>
      </c>
      <c r="E149" s="2">
        <f>D149/12*C149</f>
        <v>3244.3048333333336</v>
      </c>
      <c r="F149" s="14" t="str">
        <f>IF(A149&lt;=$B$7,"Yes","No")</f>
        <v>No</v>
      </c>
      <c r="G149">
        <f t="shared" si="19"/>
        <v>223</v>
      </c>
      <c r="H149" s="2">
        <f t="shared" si="20"/>
        <v>2123.9115014297581</v>
      </c>
      <c r="I149" s="13">
        <v>0</v>
      </c>
      <c r="J149" s="2">
        <f>+H149+E149+I149</f>
        <v>5368.2163347630922</v>
      </c>
      <c r="K149" s="2">
        <f t="shared" si="14"/>
        <v>776509.25</v>
      </c>
    </row>
    <row r="150" spans="1:11">
      <c r="A150">
        <f t="shared" si="15"/>
        <v>139</v>
      </c>
      <c r="B150" s="1">
        <f t="shared" ca="1" si="16"/>
        <v>47969</v>
      </c>
      <c r="C150" s="2">
        <f t="shared" si="17"/>
        <v>776509.25</v>
      </c>
      <c r="D150" s="7">
        <f t="shared" si="18"/>
        <v>0.05</v>
      </c>
      <c r="E150" s="2">
        <f>D150/12*C150</f>
        <v>3235.4552083333333</v>
      </c>
      <c r="F150" s="14" t="str">
        <f>IF(A150&lt;=$B$7,"Yes","No")</f>
        <v>No</v>
      </c>
      <c r="G150">
        <f t="shared" si="19"/>
        <v>222</v>
      </c>
      <c r="H150" s="2">
        <f t="shared" si="20"/>
        <v>2132.7611368095436</v>
      </c>
      <c r="I150" s="13">
        <v>0</v>
      </c>
      <c r="J150" s="2">
        <f>+H150+E150+I150</f>
        <v>5368.2163451428769</v>
      </c>
      <c r="K150" s="2">
        <f t="shared" si="14"/>
        <v>774376.49</v>
      </c>
    </row>
    <row r="151" spans="1:11">
      <c r="A151">
        <f t="shared" si="15"/>
        <v>140</v>
      </c>
      <c r="B151" s="1">
        <f t="shared" ca="1" si="16"/>
        <v>48000</v>
      </c>
      <c r="C151" s="2">
        <f t="shared" si="17"/>
        <v>774376.49</v>
      </c>
      <c r="D151" s="7">
        <f t="shared" si="18"/>
        <v>0.05</v>
      </c>
      <c r="E151" s="2">
        <f>D151/12*C151</f>
        <v>3226.5687083333332</v>
      </c>
      <c r="F151" s="14" t="str">
        <f>IF(A151&lt;=$B$7,"Yes","No")</f>
        <v>No</v>
      </c>
      <c r="G151">
        <f t="shared" si="19"/>
        <v>221</v>
      </c>
      <c r="H151" s="2">
        <f t="shared" si="20"/>
        <v>2141.6476446902579</v>
      </c>
      <c r="I151" s="13">
        <v>0</v>
      </c>
      <c r="J151" s="2">
        <f>+H151+E151+I151</f>
        <v>5368.2163530235912</v>
      </c>
      <c r="K151" s="2">
        <f t="shared" si="14"/>
        <v>772234.84</v>
      </c>
    </row>
    <row r="152" spans="1:11">
      <c r="A152">
        <f t="shared" si="15"/>
        <v>141</v>
      </c>
      <c r="B152" s="1">
        <f t="shared" ca="1" si="16"/>
        <v>48030</v>
      </c>
      <c r="C152" s="2">
        <f t="shared" si="17"/>
        <v>772234.84</v>
      </c>
      <c r="D152" s="7">
        <f t="shared" si="18"/>
        <v>0.05</v>
      </c>
      <c r="E152" s="2">
        <f>D152/12*C152</f>
        <v>3217.6451666666667</v>
      </c>
      <c r="F152" s="14" t="str">
        <f>IF(A152&lt;=$B$7,"Yes","No")</f>
        <v>No</v>
      </c>
      <c r="G152">
        <f t="shared" si="19"/>
        <v>220</v>
      </c>
      <c r="H152" s="2">
        <f t="shared" si="20"/>
        <v>2150.5711699839098</v>
      </c>
      <c r="I152" s="13">
        <v>0</v>
      </c>
      <c r="J152" s="2">
        <f>+H152+E152+I152</f>
        <v>5368.2163366505765</v>
      </c>
      <c r="K152" s="2">
        <f t="shared" si="14"/>
        <v>770084.27</v>
      </c>
    </row>
    <row r="153" spans="1:11">
      <c r="A153">
        <f t="shared" si="15"/>
        <v>142</v>
      </c>
      <c r="B153" s="1">
        <f t="shared" ca="1" si="16"/>
        <v>48061</v>
      </c>
      <c r="C153" s="2">
        <f t="shared" si="17"/>
        <v>770084.27</v>
      </c>
      <c r="D153" s="7">
        <f t="shared" si="18"/>
        <v>0.05</v>
      </c>
      <c r="E153" s="2">
        <f>D153/12*C153</f>
        <v>3208.6844583333332</v>
      </c>
      <c r="F153" s="14" t="str">
        <f>IF(A153&lt;=$B$7,"Yes","No")</f>
        <v>No</v>
      </c>
      <c r="G153">
        <f t="shared" si="19"/>
        <v>219</v>
      </c>
      <c r="H153" s="2">
        <f t="shared" si="20"/>
        <v>2159.531886473138</v>
      </c>
      <c r="I153" s="13">
        <v>0</v>
      </c>
      <c r="J153" s="2">
        <f>+H153+E153+I153</f>
        <v>5368.2163448064712</v>
      </c>
      <c r="K153" s="2">
        <f t="shared" si="14"/>
        <v>767924.74</v>
      </c>
    </row>
    <row r="154" spans="1:11">
      <c r="A154">
        <f t="shared" si="15"/>
        <v>143</v>
      </c>
      <c r="B154" s="1">
        <f t="shared" ca="1" si="16"/>
        <v>48092</v>
      </c>
      <c r="C154" s="2">
        <f t="shared" si="17"/>
        <v>767924.74</v>
      </c>
      <c r="D154" s="7">
        <f t="shared" si="18"/>
        <v>0.05</v>
      </c>
      <c r="E154" s="2">
        <f>D154/12*C154</f>
        <v>3199.6864166666664</v>
      </c>
      <c r="F154" s="14" t="str">
        <f>IF(A154&lt;=$B$7,"Yes","No")</f>
        <v>No</v>
      </c>
      <c r="G154">
        <f t="shared" si="19"/>
        <v>218</v>
      </c>
      <c r="H154" s="2">
        <f t="shared" si="20"/>
        <v>2168.5299413272901</v>
      </c>
      <c r="I154" s="13">
        <v>0</v>
      </c>
      <c r="J154" s="2">
        <f>+H154+E154+I154</f>
        <v>5368.216357993957</v>
      </c>
      <c r="K154" s="2">
        <f t="shared" si="14"/>
        <v>765756.21</v>
      </c>
    </row>
    <row r="155" spans="1:11">
      <c r="A155">
        <f t="shared" si="15"/>
        <v>144</v>
      </c>
      <c r="B155" s="1">
        <f t="shared" ca="1" si="16"/>
        <v>48122</v>
      </c>
      <c r="C155" s="2">
        <f t="shared" si="17"/>
        <v>765756.21</v>
      </c>
      <c r="D155" s="7">
        <f t="shared" si="18"/>
        <v>0.05</v>
      </c>
      <c r="E155" s="2">
        <f>D155/12*C155</f>
        <v>3190.6508749999998</v>
      </c>
      <c r="F155" s="14" t="str">
        <f>IF(A155&lt;=$B$7,"Yes","No")</f>
        <v>No</v>
      </c>
      <c r="G155">
        <f t="shared" si="19"/>
        <v>217</v>
      </c>
      <c r="H155" s="2">
        <f t="shared" si="20"/>
        <v>2177.5654825826405</v>
      </c>
      <c r="I155" s="13">
        <v>0</v>
      </c>
      <c r="J155" s="2">
        <f>+H155+E155+I155</f>
        <v>5368.2163575826398</v>
      </c>
      <c r="K155" s="2">
        <f t="shared" si="14"/>
        <v>763578.64</v>
      </c>
    </row>
    <row r="156" spans="1:11">
      <c r="A156">
        <f t="shared" si="15"/>
        <v>145</v>
      </c>
      <c r="B156" s="1">
        <f t="shared" ca="1" si="16"/>
        <v>48153</v>
      </c>
      <c r="C156" s="2">
        <f t="shared" si="17"/>
        <v>763578.64</v>
      </c>
      <c r="D156" s="7">
        <f t="shared" si="18"/>
        <v>0.05</v>
      </c>
      <c r="E156" s="2">
        <f>D156/12*C156</f>
        <v>3181.5776666666666</v>
      </c>
      <c r="F156" s="14" t="str">
        <f>IF(A156&lt;=$B$7,"Yes","No")</f>
        <v>No</v>
      </c>
      <c r="G156">
        <f t="shared" si="19"/>
        <v>216</v>
      </c>
      <c r="H156" s="2">
        <f t="shared" si="20"/>
        <v>2186.6386591570003</v>
      </c>
      <c r="I156" s="13">
        <v>0</v>
      </c>
      <c r="J156" s="2">
        <f>+H156+E156+I156</f>
        <v>5368.2163258236669</v>
      </c>
      <c r="K156" s="2">
        <f t="shared" si="14"/>
        <v>761392</v>
      </c>
    </row>
    <row r="157" spans="1:11">
      <c r="A157">
        <f t="shared" si="15"/>
        <v>146</v>
      </c>
      <c r="B157" s="1">
        <f t="shared" ca="1" si="16"/>
        <v>48183</v>
      </c>
      <c r="C157" s="2">
        <f t="shared" si="17"/>
        <v>761392</v>
      </c>
      <c r="D157" s="7">
        <f t="shared" si="18"/>
        <v>0.05</v>
      </c>
      <c r="E157" s="2">
        <f>D157/12*C157</f>
        <v>3172.4666666666667</v>
      </c>
      <c r="F157" s="14" t="str">
        <f>IF(A157&lt;=$B$7,"Yes","No")</f>
        <v>No</v>
      </c>
      <c r="G157">
        <f t="shared" si="19"/>
        <v>215</v>
      </c>
      <c r="H157" s="2">
        <f t="shared" si="20"/>
        <v>2195.749649703348</v>
      </c>
      <c r="I157" s="13">
        <v>0</v>
      </c>
      <c r="J157" s="2">
        <f>+H157+E157+I157</f>
        <v>5368.2163163700152</v>
      </c>
      <c r="K157" s="2">
        <f t="shared" si="14"/>
        <v>759196.25</v>
      </c>
    </row>
    <row r="158" spans="1:11">
      <c r="A158">
        <f t="shared" si="15"/>
        <v>147</v>
      </c>
      <c r="B158" s="1">
        <f t="shared" ca="1" si="16"/>
        <v>48214</v>
      </c>
      <c r="C158" s="2">
        <f t="shared" si="17"/>
        <v>759196.25</v>
      </c>
      <c r="D158" s="7">
        <f t="shared" si="18"/>
        <v>0.05</v>
      </c>
      <c r="E158" s="2">
        <f>D158/12*C158</f>
        <v>3163.3177083333335</v>
      </c>
      <c r="F158" s="14" t="str">
        <f>IF(A158&lt;=$B$7,"Yes","No")</f>
        <v>No</v>
      </c>
      <c r="G158">
        <f t="shared" si="19"/>
        <v>214</v>
      </c>
      <c r="H158" s="2">
        <f t="shared" si="20"/>
        <v>2204.8986055597616</v>
      </c>
      <c r="I158" s="13">
        <v>0</v>
      </c>
      <c r="J158" s="2">
        <f>+H158+E158+I158</f>
        <v>5368.2163138930955</v>
      </c>
      <c r="K158" s="2">
        <f t="shared" si="14"/>
        <v>756991.35</v>
      </c>
    </row>
    <row r="159" spans="1:11">
      <c r="A159">
        <f t="shared" si="15"/>
        <v>148</v>
      </c>
      <c r="B159" s="1">
        <f t="shared" ca="1" si="16"/>
        <v>48245</v>
      </c>
      <c r="C159" s="2">
        <f t="shared" si="17"/>
        <v>756991.35</v>
      </c>
      <c r="D159" s="7">
        <f t="shared" si="18"/>
        <v>0.05</v>
      </c>
      <c r="E159" s="2">
        <f>D159/12*C159</f>
        <v>3154.1306249999998</v>
      </c>
      <c r="F159" s="14" t="str">
        <f>IF(A159&lt;=$B$7,"Yes","No")</f>
        <v>No</v>
      </c>
      <c r="G159">
        <f t="shared" si="19"/>
        <v>213</v>
      </c>
      <c r="H159" s="2">
        <f t="shared" si="20"/>
        <v>2214.0856790043995</v>
      </c>
      <c r="I159" s="13">
        <v>0</v>
      </c>
      <c r="J159" s="2">
        <f>+H159+E159+I159</f>
        <v>5368.2163040043997</v>
      </c>
      <c r="K159" s="2">
        <f t="shared" si="14"/>
        <v>754777.26</v>
      </c>
    </row>
    <row r="160" spans="1:11">
      <c r="A160">
        <f t="shared" si="15"/>
        <v>149</v>
      </c>
      <c r="B160" s="1">
        <f t="shared" ca="1" si="16"/>
        <v>48274</v>
      </c>
      <c r="C160" s="2">
        <f t="shared" si="17"/>
        <v>754777.26</v>
      </c>
      <c r="D160" s="7">
        <f t="shared" si="18"/>
        <v>0.05</v>
      </c>
      <c r="E160" s="2">
        <f>D160/12*C160</f>
        <v>3144.9052499999998</v>
      </c>
      <c r="F160" s="14" t="str">
        <f>IF(A160&lt;=$B$7,"Yes","No")</f>
        <v>No</v>
      </c>
      <c r="G160">
        <f t="shared" si="19"/>
        <v>212</v>
      </c>
      <c r="H160" s="2">
        <f t="shared" si="20"/>
        <v>2223.3110232721024</v>
      </c>
      <c r="I160" s="13">
        <v>0</v>
      </c>
      <c r="J160" s="2">
        <f>+H160+E160+I160</f>
        <v>5368.2162732721026</v>
      </c>
      <c r="K160" s="2">
        <f t="shared" si="14"/>
        <v>752553.95</v>
      </c>
    </row>
    <row r="161" spans="1:11">
      <c r="A161">
        <f t="shared" si="15"/>
        <v>150</v>
      </c>
      <c r="B161" s="1">
        <f t="shared" ca="1" si="16"/>
        <v>48305</v>
      </c>
      <c r="C161" s="2">
        <f t="shared" si="17"/>
        <v>752553.95</v>
      </c>
      <c r="D161" s="7">
        <f t="shared" si="18"/>
        <v>0.05</v>
      </c>
      <c r="E161" s="2">
        <f>D161/12*C161</f>
        <v>3135.641458333333</v>
      </c>
      <c r="F161" s="14" t="str">
        <f>IF(A161&lt;=$B$7,"Yes","No")</f>
        <v>No</v>
      </c>
      <c r="G161">
        <f t="shared" si="19"/>
        <v>211</v>
      </c>
      <c r="H161" s="2">
        <f t="shared" si="20"/>
        <v>2232.574822238108</v>
      </c>
      <c r="I161" s="13">
        <v>0</v>
      </c>
      <c r="J161" s="2">
        <f>+H161+E161+I161</f>
        <v>5368.2162805714415</v>
      </c>
      <c r="K161" s="2">
        <f t="shared" si="14"/>
        <v>750321.38</v>
      </c>
    </row>
    <row r="162" spans="1:11">
      <c r="A162">
        <f t="shared" si="15"/>
        <v>151</v>
      </c>
      <c r="B162" s="1">
        <f t="shared" ca="1" si="16"/>
        <v>48335</v>
      </c>
      <c r="C162" s="2">
        <f t="shared" si="17"/>
        <v>750321.38</v>
      </c>
      <c r="D162" s="7">
        <f t="shared" si="18"/>
        <v>0.05</v>
      </c>
      <c r="E162" s="2">
        <f>D162/12*C162</f>
        <v>3126.3390833333333</v>
      </c>
      <c r="F162" s="14" t="str">
        <f>IF(A162&lt;=$B$7,"Yes","No")</f>
        <v>No</v>
      </c>
      <c r="G162">
        <f t="shared" si="19"/>
        <v>210</v>
      </c>
      <c r="H162" s="2">
        <f t="shared" si="20"/>
        <v>2241.8772317390813</v>
      </c>
      <c r="I162" s="13">
        <v>0</v>
      </c>
      <c r="J162" s="2">
        <f>+H162+E162+I162</f>
        <v>5368.2163150724145</v>
      </c>
      <c r="K162" s="2">
        <f t="shared" si="14"/>
        <v>748079.5</v>
      </c>
    </row>
    <row r="163" spans="1:11">
      <c r="A163">
        <f t="shared" si="15"/>
        <v>152</v>
      </c>
      <c r="B163" s="1">
        <f t="shared" ca="1" si="16"/>
        <v>48366</v>
      </c>
      <c r="C163" s="2">
        <f t="shared" si="17"/>
        <v>748079.5</v>
      </c>
      <c r="D163" s="7">
        <f t="shared" si="18"/>
        <v>0.05</v>
      </c>
      <c r="E163" s="2">
        <f>D163/12*C163</f>
        <v>3116.9979166666667</v>
      </c>
      <c r="F163" s="14" t="str">
        <f>IF(A163&lt;=$B$7,"Yes","No")</f>
        <v>No</v>
      </c>
      <c r="G163">
        <f t="shared" si="19"/>
        <v>209</v>
      </c>
      <c r="H163" s="2">
        <f t="shared" si="20"/>
        <v>2251.2183785407155</v>
      </c>
      <c r="I163" s="13">
        <v>0</v>
      </c>
      <c r="J163" s="2">
        <f>+H163+E163+I163</f>
        <v>5368.2162952073822</v>
      </c>
      <c r="K163" s="2">
        <f t="shared" si="14"/>
        <v>745828.28</v>
      </c>
    </row>
    <row r="164" spans="1:11">
      <c r="A164">
        <f t="shared" si="15"/>
        <v>153</v>
      </c>
      <c r="B164" s="1">
        <f t="shared" ca="1" si="16"/>
        <v>48396</v>
      </c>
      <c r="C164" s="2">
        <f t="shared" si="17"/>
        <v>745828.28</v>
      </c>
      <c r="D164" s="7">
        <f t="shared" si="18"/>
        <v>0.05</v>
      </c>
      <c r="E164" s="2">
        <f>D164/12*C164</f>
        <v>3107.6178333333332</v>
      </c>
      <c r="F164" s="14" t="str">
        <f>IF(A164&lt;=$B$7,"Yes","No")</f>
        <v>No</v>
      </c>
      <c r="G164">
        <f t="shared" si="19"/>
        <v>208</v>
      </c>
      <c r="H164" s="2">
        <f t="shared" si="20"/>
        <v>2260.5984502033402</v>
      </c>
      <c r="I164" s="13">
        <v>0</v>
      </c>
      <c r="J164" s="2">
        <f>+H164+E164+I164</f>
        <v>5368.2162835366735</v>
      </c>
      <c r="K164" s="2">
        <f t="shared" si="14"/>
        <v>743567.68</v>
      </c>
    </row>
    <row r="165" spans="1:11">
      <c r="A165">
        <f t="shared" si="15"/>
        <v>154</v>
      </c>
      <c r="B165" s="1">
        <f t="shared" ca="1" si="16"/>
        <v>48427</v>
      </c>
      <c r="C165" s="2">
        <f t="shared" si="17"/>
        <v>743567.68</v>
      </c>
      <c r="D165" s="7">
        <f t="shared" si="18"/>
        <v>0.05</v>
      </c>
      <c r="E165" s="2">
        <f>D165/12*C165</f>
        <v>3098.1986666666667</v>
      </c>
      <c r="F165" s="14" t="str">
        <f>IF(A165&lt;=$B$7,"Yes","No")</f>
        <v>No</v>
      </c>
      <c r="G165">
        <f t="shared" si="19"/>
        <v>207</v>
      </c>
      <c r="H165" s="2">
        <f t="shared" si="20"/>
        <v>2270.0176056811893</v>
      </c>
      <c r="I165" s="13">
        <v>0</v>
      </c>
      <c r="J165" s="2">
        <f>+H165+E165+I165</f>
        <v>5368.2162723478559</v>
      </c>
      <c r="K165" s="2">
        <f t="shared" si="14"/>
        <v>741297.66</v>
      </c>
    </row>
    <row r="166" spans="1:11">
      <c r="A166">
        <f t="shared" si="15"/>
        <v>155</v>
      </c>
      <c r="B166" s="1">
        <f t="shared" ca="1" si="16"/>
        <v>48458</v>
      </c>
      <c r="C166" s="2">
        <f t="shared" si="17"/>
        <v>741297.66</v>
      </c>
      <c r="D166" s="7">
        <f t="shared" si="18"/>
        <v>0.05</v>
      </c>
      <c r="E166" s="2">
        <f>D166/12*C166</f>
        <v>3088.7402500000003</v>
      </c>
      <c r="F166" s="14" t="str">
        <f>IF(A166&lt;=$B$7,"Yes","No")</f>
        <v>No</v>
      </c>
      <c r="G166">
        <f t="shared" si="19"/>
        <v>206</v>
      </c>
      <c r="H166" s="2">
        <f t="shared" si="20"/>
        <v>2279.4760050090431</v>
      </c>
      <c r="I166" s="13">
        <v>0</v>
      </c>
      <c r="J166" s="2">
        <f>+H166+E166+I166</f>
        <v>5368.2162550090434</v>
      </c>
      <c r="K166" s="2">
        <f t="shared" si="14"/>
        <v>739018.18</v>
      </c>
    </row>
    <row r="167" spans="1:11">
      <c r="A167">
        <f t="shared" si="15"/>
        <v>156</v>
      </c>
      <c r="B167" s="1">
        <f t="shared" ca="1" si="16"/>
        <v>48488</v>
      </c>
      <c r="C167" s="2">
        <f t="shared" si="17"/>
        <v>739018.18</v>
      </c>
      <c r="D167" s="7">
        <f t="shared" si="18"/>
        <v>0.05</v>
      </c>
      <c r="E167" s="2">
        <f>D167/12*C167</f>
        <v>3079.2424166666669</v>
      </c>
      <c r="F167" s="14" t="str">
        <f>IF(A167&lt;=$B$7,"Yes","No")</f>
        <v>No</v>
      </c>
      <c r="G167">
        <f t="shared" si="19"/>
        <v>205</v>
      </c>
      <c r="H167" s="2">
        <f t="shared" si="20"/>
        <v>2288.9738093228257</v>
      </c>
      <c r="I167" s="13">
        <v>0</v>
      </c>
      <c r="J167" s="2">
        <f>+H167+E167+I167</f>
        <v>5368.2162259894922</v>
      </c>
      <c r="K167" s="2">
        <f t="shared" si="14"/>
        <v>736729.21</v>
      </c>
    </row>
    <row r="168" spans="1:11">
      <c r="A168">
        <f t="shared" si="15"/>
        <v>157</v>
      </c>
      <c r="B168" s="1">
        <f t="shared" ca="1" si="16"/>
        <v>48519</v>
      </c>
      <c r="C168" s="2">
        <f t="shared" si="17"/>
        <v>736729.21</v>
      </c>
      <c r="D168" s="7">
        <f t="shared" si="18"/>
        <v>0.05</v>
      </c>
      <c r="E168" s="2">
        <f>D168/12*C168</f>
        <v>3069.7050416666666</v>
      </c>
      <c r="F168" s="14" t="str">
        <f>IF(A168&lt;=$B$7,"Yes","No")</f>
        <v>No</v>
      </c>
      <c r="G168">
        <f t="shared" si="19"/>
        <v>204</v>
      </c>
      <c r="H168" s="2">
        <f t="shared" si="20"/>
        <v>2298.5112120796575</v>
      </c>
      <c r="I168" s="13">
        <v>0</v>
      </c>
      <c r="J168" s="2">
        <f>+H168+E168+I168</f>
        <v>5368.2162537463246</v>
      </c>
      <c r="K168" s="2">
        <f t="shared" si="14"/>
        <v>734430.7</v>
      </c>
    </row>
    <row r="169" spans="1:11">
      <c r="A169">
        <f t="shared" si="15"/>
        <v>158</v>
      </c>
      <c r="B169" s="1">
        <f t="shared" ca="1" si="16"/>
        <v>48549</v>
      </c>
      <c r="C169" s="2">
        <f t="shared" si="17"/>
        <v>734430.7</v>
      </c>
      <c r="D169" s="7">
        <f t="shared" si="18"/>
        <v>0.05</v>
      </c>
      <c r="E169" s="2">
        <f>D169/12*C169</f>
        <v>3060.1279166666664</v>
      </c>
      <c r="F169" s="14" t="str">
        <f>IF(A169&lt;=$B$7,"Yes","No")</f>
        <v>No</v>
      </c>
      <c r="G169">
        <f t="shared" si="19"/>
        <v>203</v>
      </c>
      <c r="H169" s="2">
        <f t="shared" si="20"/>
        <v>2308.0883459391803</v>
      </c>
      <c r="I169" s="13">
        <v>0</v>
      </c>
      <c r="J169" s="2">
        <f>+H169+E169+I169</f>
        <v>5368.2162626058471</v>
      </c>
      <c r="K169" s="2">
        <f t="shared" si="14"/>
        <v>732122.61</v>
      </c>
    </row>
    <row r="170" spans="1:11">
      <c r="A170">
        <f t="shared" si="15"/>
        <v>159</v>
      </c>
      <c r="B170" s="1">
        <f t="shared" ca="1" si="16"/>
        <v>48580</v>
      </c>
      <c r="C170" s="2">
        <f t="shared" si="17"/>
        <v>732122.61</v>
      </c>
      <c r="D170" s="7">
        <f t="shared" si="18"/>
        <v>0.05</v>
      </c>
      <c r="E170" s="2">
        <f>D170/12*C170</f>
        <v>3050.5108749999999</v>
      </c>
      <c r="F170" s="14" t="str">
        <f>IF(A170&lt;=$B$7,"Yes","No")</f>
        <v>No</v>
      </c>
      <c r="G170">
        <f t="shared" si="19"/>
        <v>202</v>
      </c>
      <c r="H170" s="2">
        <f t="shared" si="20"/>
        <v>2317.7053754776111</v>
      </c>
      <c r="I170" s="13">
        <v>0</v>
      </c>
      <c r="J170" s="2">
        <f>+H170+E170+I170</f>
        <v>5368.2162504776115</v>
      </c>
      <c r="K170" s="2">
        <f t="shared" si="14"/>
        <v>729804.9</v>
      </c>
    </row>
    <row r="171" spans="1:11">
      <c r="A171">
        <f t="shared" si="15"/>
        <v>160</v>
      </c>
      <c r="B171" s="1">
        <f t="shared" ca="1" si="16"/>
        <v>48611</v>
      </c>
      <c r="C171" s="2">
        <f t="shared" si="17"/>
        <v>729804.9</v>
      </c>
      <c r="D171" s="7">
        <f t="shared" si="18"/>
        <v>0.05</v>
      </c>
      <c r="E171" s="2">
        <f>D171/12*C171</f>
        <v>3040.8537500000002</v>
      </c>
      <c r="F171" s="14" t="str">
        <f>IF(A171&lt;=$B$7,"Yes","No")</f>
        <v>No</v>
      </c>
      <c r="G171">
        <f t="shared" si="19"/>
        <v>201</v>
      </c>
      <c r="H171" s="2">
        <f t="shared" si="20"/>
        <v>2327.3624664610725</v>
      </c>
      <c r="I171" s="13">
        <v>0</v>
      </c>
      <c r="J171" s="2">
        <f>+H171+E171+I171</f>
        <v>5368.2162164610727</v>
      </c>
      <c r="K171" s="2">
        <f t="shared" si="14"/>
        <v>727477.54</v>
      </c>
    </row>
    <row r="172" spans="1:11">
      <c r="A172">
        <f t="shared" si="15"/>
        <v>161</v>
      </c>
      <c r="B172" s="1">
        <f t="shared" ca="1" si="16"/>
        <v>48639</v>
      </c>
      <c r="C172" s="2">
        <f t="shared" si="17"/>
        <v>727477.54</v>
      </c>
      <c r="D172" s="7">
        <f t="shared" si="18"/>
        <v>0.05</v>
      </c>
      <c r="E172" s="2">
        <f>D172/12*C172</f>
        <v>3031.1564166666667</v>
      </c>
      <c r="F172" s="14" t="str">
        <f>IF(A172&lt;=$B$7,"Yes","No")</f>
        <v>No</v>
      </c>
      <c r="G172">
        <f t="shared" si="19"/>
        <v>200</v>
      </c>
      <c r="H172" s="2">
        <f t="shared" si="20"/>
        <v>2337.0598179949629</v>
      </c>
      <c r="I172" s="13">
        <v>0</v>
      </c>
      <c r="J172" s="2">
        <f>+H172+E172+I172</f>
        <v>5368.2162346616296</v>
      </c>
      <c r="K172" s="2">
        <f t="shared" si="14"/>
        <v>725140.47999999998</v>
      </c>
    </row>
    <row r="173" spans="1:11">
      <c r="A173">
        <f t="shared" si="15"/>
        <v>162</v>
      </c>
      <c r="B173" s="1">
        <f t="shared" ca="1" si="16"/>
        <v>48670</v>
      </c>
      <c r="C173" s="2">
        <f t="shared" si="17"/>
        <v>725140.47999999998</v>
      </c>
      <c r="D173" s="7">
        <f t="shared" si="18"/>
        <v>0.05</v>
      </c>
      <c r="E173" s="2">
        <f>D173/12*C173</f>
        <v>3021.4186666666665</v>
      </c>
      <c r="F173" s="14" t="str">
        <f>IF(A173&lt;=$B$7,"Yes","No")</f>
        <v>No</v>
      </c>
      <c r="G173">
        <f t="shared" si="19"/>
        <v>199</v>
      </c>
      <c r="H173" s="2">
        <f t="shared" si="20"/>
        <v>2346.7975666475791</v>
      </c>
      <c r="I173" s="13">
        <v>0</v>
      </c>
      <c r="J173" s="2">
        <f>+H173+E173+I173</f>
        <v>5368.216233314246</v>
      </c>
      <c r="K173" s="2">
        <f t="shared" si="14"/>
        <v>722793.68</v>
      </c>
    </row>
    <row r="174" spans="1:11">
      <c r="A174">
        <f t="shared" si="15"/>
        <v>163</v>
      </c>
      <c r="B174" s="1">
        <f t="shared" ca="1" si="16"/>
        <v>48700</v>
      </c>
      <c r="C174" s="2">
        <f t="shared" si="17"/>
        <v>722793.68</v>
      </c>
      <c r="D174" s="7">
        <f t="shared" si="18"/>
        <v>0.05</v>
      </c>
      <c r="E174" s="2">
        <f>D174/12*C174</f>
        <v>3011.6403333333337</v>
      </c>
      <c r="F174" s="14" t="str">
        <f>IF(A174&lt;=$B$7,"Yes","No")</f>
        <v>No</v>
      </c>
      <c r="G174">
        <f t="shared" si="19"/>
        <v>198</v>
      </c>
      <c r="H174" s="2">
        <f t="shared" si="20"/>
        <v>2356.5758819083121</v>
      </c>
      <c r="I174" s="13">
        <v>0</v>
      </c>
      <c r="J174" s="2">
        <f>+H174+E174+I174</f>
        <v>5368.2162152416458</v>
      </c>
      <c r="K174" s="2">
        <f t="shared" si="14"/>
        <v>720437.1</v>
      </c>
    </row>
    <row r="175" spans="1:11">
      <c r="A175">
        <f t="shared" si="15"/>
        <v>164</v>
      </c>
      <c r="B175" s="1">
        <f t="shared" ca="1" si="16"/>
        <v>48731</v>
      </c>
      <c r="C175" s="2">
        <f t="shared" si="17"/>
        <v>720437.1</v>
      </c>
      <c r="D175" s="7">
        <f t="shared" si="18"/>
        <v>0.05</v>
      </c>
      <c r="E175" s="2">
        <f>D175/12*C175</f>
        <v>3001.82125</v>
      </c>
      <c r="F175" s="14" t="str">
        <f>IF(A175&lt;=$B$7,"Yes","No")</f>
        <v>No</v>
      </c>
      <c r="G175">
        <f t="shared" si="19"/>
        <v>197</v>
      </c>
      <c r="H175" s="2">
        <f t="shared" si="20"/>
        <v>2366.3949345563756</v>
      </c>
      <c r="I175" s="13">
        <v>0</v>
      </c>
      <c r="J175" s="2">
        <f>+H175+E175+I175</f>
        <v>5368.2161845563751</v>
      </c>
      <c r="K175" s="2">
        <f t="shared" si="14"/>
        <v>718070.71</v>
      </c>
    </row>
    <row r="176" spans="1:11">
      <c r="A176">
        <f t="shared" si="15"/>
        <v>165</v>
      </c>
      <c r="B176" s="1">
        <f t="shared" ca="1" si="16"/>
        <v>48761</v>
      </c>
      <c r="C176" s="2">
        <f t="shared" si="17"/>
        <v>718070.71</v>
      </c>
      <c r="D176" s="7">
        <f t="shared" si="18"/>
        <v>0.05</v>
      </c>
      <c r="E176" s="2">
        <f>D176/12*C176</f>
        <v>2991.9612916666665</v>
      </c>
      <c r="F176" s="14" t="str">
        <f>IF(A176&lt;=$B$7,"Yes","No")</f>
        <v>No</v>
      </c>
      <c r="G176">
        <f t="shared" si="19"/>
        <v>196</v>
      </c>
      <c r="H176" s="2">
        <f t="shared" si="20"/>
        <v>2376.2549297798996</v>
      </c>
      <c r="I176" s="13">
        <v>0</v>
      </c>
      <c r="J176" s="2">
        <f>+H176+E176+I176</f>
        <v>5368.2162214465661</v>
      </c>
      <c r="K176" s="2">
        <f t="shared" si="14"/>
        <v>715694.46</v>
      </c>
    </row>
    <row r="177" spans="1:11">
      <c r="A177">
        <f t="shared" si="15"/>
        <v>166</v>
      </c>
      <c r="B177" s="1">
        <f t="shared" ca="1" si="16"/>
        <v>48792</v>
      </c>
      <c r="C177" s="2">
        <f t="shared" si="17"/>
        <v>715694.46</v>
      </c>
      <c r="D177" s="7">
        <f t="shared" si="18"/>
        <v>0.05</v>
      </c>
      <c r="E177" s="2">
        <f>D177/12*C177</f>
        <v>2982.06025</v>
      </c>
      <c r="F177" s="14" t="str">
        <f>IF(A177&lt;=$B$7,"Yes","No")</f>
        <v>No</v>
      </c>
      <c r="G177">
        <f t="shared" si="19"/>
        <v>195</v>
      </c>
      <c r="H177" s="2">
        <f t="shared" si="20"/>
        <v>2386.1560084234138</v>
      </c>
      <c r="I177" s="13">
        <v>0</v>
      </c>
      <c r="J177" s="2">
        <f>+H177+E177+I177</f>
        <v>5368.2162584234138</v>
      </c>
      <c r="K177" s="2">
        <f t="shared" si="14"/>
        <v>713308.3</v>
      </c>
    </row>
    <row r="178" spans="1:11">
      <c r="A178">
        <f t="shared" si="15"/>
        <v>167</v>
      </c>
      <c r="B178" s="1">
        <f t="shared" ca="1" si="16"/>
        <v>48823</v>
      </c>
      <c r="C178" s="2">
        <f t="shared" si="17"/>
        <v>713308.3</v>
      </c>
      <c r="D178" s="7">
        <f t="shared" si="18"/>
        <v>0.05</v>
      </c>
      <c r="E178" s="2">
        <f>D178/12*C178</f>
        <v>2972.117916666667</v>
      </c>
      <c r="F178" s="14" t="str">
        <f>IF(A178&lt;=$B$7,"Yes","No")</f>
        <v>No</v>
      </c>
      <c r="G178">
        <f t="shared" si="19"/>
        <v>194</v>
      </c>
      <c r="H178" s="2">
        <f t="shared" si="20"/>
        <v>2396.0983117169362</v>
      </c>
      <c r="I178" s="13">
        <v>0</v>
      </c>
      <c r="J178" s="2">
        <f>+H178+E178+I178</f>
        <v>5368.2162283836033</v>
      </c>
      <c r="K178" s="2">
        <f t="shared" si="14"/>
        <v>710912.2</v>
      </c>
    </row>
    <row r="179" spans="1:11">
      <c r="A179">
        <f t="shared" si="15"/>
        <v>168</v>
      </c>
      <c r="B179" s="1">
        <f t="shared" ca="1" si="16"/>
        <v>48853</v>
      </c>
      <c r="C179" s="2">
        <f t="shared" si="17"/>
        <v>710912.2</v>
      </c>
      <c r="D179" s="7">
        <f t="shared" si="18"/>
        <v>0.05</v>
      </c>
      <c r="E179" s="2">
        <f>D179/12*C179</f>
        <v>2962.1341666666663</v>
      </c>
      <c r="F179" s="14" t="str">
        <f>IF(A179&lt;=$B$7,"Yes","No")</f>
        <v>No</v>
      </c>
      <c r="G179">
        <f t="shared" si="19"/>
        <v>193</v>
      </c>
      <c r="H179" s="2">
        <f t="shared" si="20"/>
        <v>2406.0820489684297</v>
      </c>
      <c r="I179" s="13">
        <v>0</v>
      </c>
      <c r="J179" s="2">
        <f>+H179+E179+I179</f>
        <v>5368.216215635096</v>
      </c>
      <c r="K179" s="2">
        <f t="shared" si="14"/>
        <v>708506.12</v>
      </c>
    </row>
    <row r="180" spans="1:11">
      <c r="A180">
        <f t="shared" si="15"/>
        <v>169</v>
      </c>
      <c r="B180" s="1">
        <f t="shared" ca="1" si="16"/>
        <v>48884</v>
      </c>
      <c r="C180" s="2">
        <f t="shared" si="17"/>
        <v>708506.12</v>
      </c>
      <c r="D180" s="7">
        <f t="shared" si="18"/>
        <v>0.05</v>
      </c>
      <c r="E180" s="2">
        <f>D180/12*C180</f>
        <v>2952.1088333333332</v>
      </c>
      <c r="F180" s="14" t="str">
        <f>IF(A180&lt;=$B$7,"Yes","No")</f>
        <v>No</v>
      </c>
      <c r="G180">
        <f t="shared" si="19"/>
        <v>192</v>
      </c>
      <c r="H180" s="2">
        <f t="shared" si="20"/>
        <v>2416.1073978264085</v>
      </c>
      <c r="I180" s="13">
        <v>0</v>
      </c>
      <c r="J180" s="2">
        <f>+H180+E180+I180</f>
        <v>5368.2162311597422</v>
      </c>
      <c r="K180" s="2">
        <f t="shared" si="14"/>
        <v>706090.01</v>
      </c>
    </row>
    <row r="181" spans="1:11">
      <c r="A181">
        <f t="shared" si="15"/>
        <v>170</v>
      </c>
      <c r="B181" s="1">
        <f t="shared" ca="1" si="16"/>
        <v>48914</v>
      </c>
      <c r="C181" s="2">
        <f t="shared" si="17"/>
        <v>706090.01</v>
      </c>
      <c r="D181" s="7">
        <f t="shared" si="18"/>
        <v>0.05</v>
      </c>
      <c r="E181" s="2">
        <f>D181/12*C181</f>
        <v>2942.0417083333332</v>
      </c>
      <c r="F181" s="14" t="str">
        <f>IF(A181&lt;=$B$7,"Yes","No")</f>
        <v>No</v>
      </c>
      <c r="G181">
        <f t="shared" si="19"/>
        <v>191</v>
      </c>
      <c r="H181" s="2">
        <f t="shared" si="20"/>
        <v>2426.1745030427683</v>
      </c>
      <c r="I181" s="13">
        <v>0</v>
      </c>
      <c r="J181" s="2">
        <f>+H181+E181+I181</f>
        <v>5368.2162113761015</v>
      </c>
      <c r="K181" s="2">
        <f t="shared" si="14"/>
        <v>703663.84</v>
      </c>
    </row>
    <row r="182" spans="1:11">
      <c r="A182">
        <f t="shared" si="15"/>
        <v>171</v>
      </c>
      <c r="B182" s="1">
        <f t="shared" ca="1" si="16"/>
        <v>48945</v>
      </c>
      <c r="C182" s="2">
        <f t="shared" si="17"/>
        <v>703663.84</v>
      </c>
      <c r="D182" s="7">
        <f t="shared" si="18"/>
        <v>0.05</v>
      </c>
      <c r="E182" s="2">
        <f>D182/12*C182</f>
        <v>2931.9326666666666</v>
      </c>
      <c r="F182" s="14" t="str">
        <f>IF(A182&lt;=$B$7,"Yes","No")</f>
        <v>No</v>
      </c>
      <c r="G182">
        <f t="shared" si="19"/>
        <v>190</v>
      </c>
      <c r="H182" s="2">
        <f t="shared" si="20"/>
        <v>2436.2835790629224</v>
      </c>
      <c r="I182" s="13">
        <v>0</v>
      </c>
      <c r="J182" s="2">
        <f>+H182+E182+I182</f>
        <v>5368.216245729589</v>
      </c>
      <c r="K182" s="2">
        <f t="shared" si="14"/>
        <v>701227.56</v>
      </c>
    </row>
    <row r="183" spans="1:11">
      <c r="A183">
        <f t="shared" si="15"/>
        <v>172</v>
      </c>
      <c r="B183" s="1">
        <f t="shared" ca="1" si="16"/>
        <v>48976</v>
      </c>
      <c r="C183" s="2">
        <f t="shared" si="17"/>
        <v>701227.56</v>
      </c>
      <c r="D183" s="7">
        <f t="shared" si="18"/>
        <v>0.05</v>
      </c>
      <c r="E183" s="2">
        <f>D183/12*C183</f>
        <v>2921.7815000000001</v>
      </c>
      <c r="F183" s="14" t="str">
        <f>IF(A183&lt;=$B$7,"Yes","No")</f>
        <v>No</v>
      </c>
      <c r="G183">
        <f t="shared" si="19"/>
        <v>189</v>
      </c>
      <c r="H183" s="2">
        <f t="shared" si="20"/>
        <v>2446.4347731289463</v>
      </c>
      <c r="I183" s="13">
        <v>0</v>
      </c>
      <c r="J183" s="2">
        <f>+H183+E183+I183</f>
        <v>5368.2162731289463</v>
      </c>
      <c r="K183" s="2">
        <f t="shared" si="14"/>
        <v>698781.13</v>
      </c>
    </row>
    <row r="184" spans="1:11">
      <c r="A184">
        <f t="shared" si="15"/>
        <v>173</v>
      </c>
      <c r="B184" s="1">
        <f t="shared" ca="1" si="16"/>
        <v>49004</v>
      </c>
      <c r="C184" s="2">
        <f t="shared" si="17"/>
        <v>698781.13</v>
      </c>
      <c r="D184" s="7">
        <f t="shared" si="18"/>
        <v>0.05</v>
      </c>
      <c r="E184" s="2">
        <f>D184/12*C184</f>
        <v>2911.5880416666669</v>
      </c>
      <c r="F184" s="14" t="str">
        <f>IF(A184&lt;=$B$7,"Yes","No")</f>
        <v>No</v>
      </c>
      <c r="G184">
        <f t="shared" si="19"/>
        <v>188</v>
      </c>
      <c r="H184" s="2">
        <f t="shared" si="20"/>
        <v>2456.628268130683</v>
      </c>
      <c r="I184" s="13">
        <v>0</v>
      </c>
      <c r="J184" s="2">
        <f>+H184+E184+I184</f>
        <v>5368.2163097973498</v>
      </c>
      <c r="K184" s="2">
        <f t="shared" si="14"/>
        <v>696324.5</v>
      </c>
    </row>
    <row r="185" spans="1:11">
      <c r="A185">
        <f t="shared" si="15"/>
        <v>174</v>
      </c>
      <c r="B185" s="1">
        <f t="shared" ca="1" si="16"/>
        <v>49035</v>
      </c>
      <c r="C185" s="2">
        <f t="shared" si="17"/>
        <v>696324.5</v>
      </c>
      <c r="D185" s="7">
        <f t="shared" si="18"/>
        <v>0.05</v>
      </c>
      <c r="E185" s="2">
        <f>D185/12*C185</f>
        <v>2901.3520833333332</v>
      </c>
      <c r="F185" s="14" t="str">
        <f>IF(A185&lt;=$B$7,"Yes","No")</f>
        <v>No</v>
      </c>
      <c r="G185">
        <f t="shared" si="19"/>
        <v>187</v>
      </c>
      <c r="H185" s="2">
        <f t="shared" si="20"/>
        <v>2466.864213112412</v>
      </c>
      <c r="I185" s="13">
        <v>0</v>
      </c>
      <c r="J185" s="2">
        <f>+H185+E185+I185</f>
        <v>5368.2162964457457</v>
      </c>
      <c r="K185" s="2">
        <f t="shared" si="14"/>
        <v>693857.64</v>
      </c>
    </row>
    <row r="186" spans="1:11">
      <c r="A186">
        <f t="shared" si="15"/>
        <v>175</v>
      </c>
      <c r="B186" s="1">
        <f t="shared" ca="1" si="16"/>
        <v>49065</v>
      </c>
      <c r="C186" s="2">
        <f t="shared" si="17"/>
        <v>693857.64</v>
      </c>
      <c r="D186" s="7">
        <f t="shared" si="18"/>
        <v>0.05</v>
      </c>
      <c r="E186" s="2">
        <f>D186/12*C186</f>
        <v>2891.0735</v>
      </c>
      <c r="F186" s="14" t="str">
        <f>IF(A186&lt;=$B$7,"Yes","No")</f>
        <v>No</v>
      </c>
      <c r="G186">
        <f t="shared" si="19"/>
        <v>186</v>
      </c>
      <c r="H186" s="2">
        <f t="shared" si="20"/>
        <v>2477.1428290416229</v>
      </c>
      <c r="I186" s="13">
        <v>0</v>
      </c>
      <c r="J186" s="2">
        <f>+H186+E186+I186</f>
        <v>5368.2163290416229</v>
      </c>
      <c r="K186" s="2">
        <f t="shared" si="14"/>
        <v>691380.5</v>
      </c>
    </row>
    <row r="187" spans="1:11">
      <c r="A187">
        <f t="shared" si="15"/>
        <v>176</v>
      </c>
      <c r="B187" s="1">
        <f t="shared" ca="1" si="16"/>
        <v>49096</v>
      </c>
      <c r="C187" s="2">
        <f t="shared" si="17"/>
        <v>691380.5</v>
      </c>
      <c r="D187" s="7">
        <f t="shared" si="18"/>
        <v>0.05</v>
      </c>
      <c r="E187" s="2">
        <f>D187/12*C187</f>
        <v>2880.7520833333333</v>
      </c>
      <c r="F187" s="14" t="str">
        <f>IF(A187&lt;=$B$7,"Yes","No")</f>
        <v>No</v>
      </c>
      <c r="G187">
        <f t="shared" si="19"/>
        <v>185</v>
      </c>
      <c r="H187" s="2">
        <f t="shared" si="20"/>
        <v>2487.4642676743533</v>
      </c>
      <c r="I187" s="13">
        <v>0</v>
      </c>
      <c r="J187" s="2">
        <f>+H187+E187+I187</f>
        <v>5368.2163510076862</v>
      </c>
      <c r="K187" s="2">
        <f t="shared" si="14"/>
        <v>688893.04</v>
      </c>
    </row>
    <row r="188" spans="1:11">
      <c r="A188">
        <f t="shared" si="15"/>
        <v>177</v>
      </c>
      <c r="B188" s="1">
        <f t="shared" ca="1" si="16"/>
        <v>49126</v>
      </c>
      <c r="C188" s="2">
        <f t="shared" si="17"/>
        <v>688893.04</v>
      </c>
      <c r="D188" s="7">
        <f t="shared" si="18"/>
        <v>0.05</v>
      </c>
      <c r="E188" s="2">
        <f>D188/12*C188</f>
        <v>2870.387666666667</v>
      </c>
      <c r="F188" s="14" t="str">
        <f>IF(A188&lt;=$B$7,"Yes","No")</f>
        <v>No</v>
      </c>
      <c r="G188">
        <f t="shared" si="19"/>
        <v>184</v>
      </c>
      <c r="H188" s="2">
        <f t="shared" si="20"/>
        <v>2497.8287175969799</v>
      </c>
      <c r="I188" s="13">
        <v>0</v>
      </c>
      <c r="J188" s="2">
        <f>+H188+E188+I188</f>
        <v>5368.2163842636473</v>
      </c>
      <c r="K188" s="2">
        <f t="shared" si="14"/>
        <v>686395.21</v>
      </c>
    </row>
    <row r="189" spans="1:11">
      <c r="A189">
        <f t="shared" si="15"/>
        <v>178</v>
      </c>
      <c r="B189" s="1">
        <f t="shared" ca="1" si="16"/>
        <v>49157</v>
      </c>
      <c r="C189" s="2">
        <f t="shared" si="17"/>
        <v>686395.21</v>
      </c>
      <c r="D189" s="7">
        <f t="shared" si="18"/>
        <v>0.05</v>
      </c>
      <c r="E189" s="2">
        <f>D189/12*C189</f>
        <v>2859.9800416666667</v>
      </c>
      <c r="F189" s="14" t="str">
        <f>IF(A189&lt;=$B$7,"Yes","No")</f>
        <v>No</v>
      </c>
      <c r="G189">
        <f t="shared" si="19"/>
        <v>183</v>
      </c>
      <c r="H189" s="2">
        <f t="shared" si="20"/>
        <v>2508.2363325674555</v>
      </c>
      <c r="I189" s="13">
        <v>0</v>
      </c>
      <c r="J189" s="2">
        <f>+H189+E189+I189</f>
        <v>5368.2163742341218</v>
      </c>
      <c r="K189" s="2">
        <f t="shared" si="14"/>
        <v>683886.97</v>
      </c>
    </row>
    <row r="190" spans="1:11">
      <c r="A190">
        <f t="shared" si="15"/>
        <v>179</v>
      </c>
      <c r="B190" s="1">
        <f t="shared" ca="1" si="16"/>
        <v>49188</v>
      </c>
      <c r="C190" s="2">
        <f t="shared" si="17"/>
        <v>683886.97</v>
      </c>
      <c r="D190" s="7">
        <f t="shared" si="18"/>
        <v>0.05</v>
      </c>
      <c r="E190" s="2">
        <f>D190/12*C190</f>
        <v>2849.5290416666667</v>
      </c>
      <c r="F190" s="14" t="str">
        <f>IF(A190&lt;=$B$7,"Yes","No")</f>
        <v>No</v>
      </c>
      <c r="G190">
        <f t="shared" si="19"/>
        <v>182</v>
      </c>
      <c r="H190" s="2">
        <f t="shared" si="20"/>
        <v>2518.6873037797</v>
      </c>
      <c r="I190" s="13">
        <v>0</v>
      </c>
      <c r="J190" s="2">
        <f>+H190+E190+I190</f>
        <v>5368.2163454463662</v>
      </c>
      <c r="K190" s="2">
        <f t="shared" si="14"/>
        <v>681368.28</v>
      </c>
    </row>
    <row r="191" spans="1:11">
      <c r="A191">
        <f t="shared" si="15"/>
        <v>180</v>
      </c>
      <c r="B191" s="1">
        <f t="shared" ca="1" si="16"/>
        <v>49218</v>
      </c>
      <c r="C191" s="2">
        <f t="shared" si="17"/>
        <v>681368.28</v>
      </c>
      <c r="D191" s="7">
        <f t="shared" si="18"/>
        <v>0.05</v>
      </c>
      <c r="E191" s="2">
        <f>D191/12*C191</f>
        <v>2839.0345000000002</v>
      </c>
      <c r="F191" s="14" t="str">
        <f>IF(A191&lt;=$B$7,"Yes","No")</f>
        <v>No</v>
      </c>
      <c r="G191">
        <f t="shared" si="19"/>
        <v>181</v>
      </c>
      <c r="H191" s="2">
        <f t="shared" si="20"/>
        <v>2529.1818242039726</v>
      </c>
      <c r="I191" s="13">
        <v>0</v>
      </c>
      <c r="J191" s="2">
        <f>+H191+E191+I191</f>
        <v>5368.2163242039733</v>
      </c>
      <c r="K191" s="2">
        <f t="shared" si="14"/>
        <v>678839.1</v>
      </c>
    </row>
    <row r="192" spans="1:11">
      <c r="A192">
        <f t="shared" si="15"/>
        <v>181</v>
      </c>
      <c r="B192" s="1">
        <f t="shared" ca="1" si="16"/>
        <v>49249</v>
      </c>
      <c r="C192" s="2">
        <f t="shared" si="17"/>
        <v>678839.1</v>
      </c>
      <c r="D192" s="7">
        <f t="shared" si="18"/>
        <v>0.05</v>
      </c>
      <c r="E192" s="2">
        <f>D192/12*C192</f>
        <v>2828.4962499999997</v>
      </c>
      <c r="F192" s="14" t="str">
        <f>IF(A192&lt;=$B$7,"Yes","No")</f>
        <v>No</v>
      </c>
      <c r="G192">
        <f t="shared" si="19"/>
        <v>180</v>
      </c>
      <c r="H192" s="2">
        <f t="shared" si="20"/>
        <v>2539.7200886296609</v>
      </c>
      <c r="I192" s="13">
        <v>0</v>
      </c>
      <c r="J192" s="2">
        <f>+H192+E192+I192</f>
        <v>5368.2163386296606</v>
      </c>
      <c r="K192" s="2">
        <f t="shared" si="14"/>
        <v>676299.38</v>
      </c>
    </row>
    <row r="193" spans="1:11">
      <c r="A193">
        <f t="shared" si="15"/>
        <v>182</v>
      </c>
      <c r="B193" s="1">
        <f t="shared" ca="1" si="16"/>
        <v>49279</v>
      </c>
      <c r="C193" s="2">
        <f t="shared" si="17"/>
        <v>676299.38</v>
      </c>
      <c r="D193" s="7">
        <f t="shared" si="18"/>
        <v>0.05</v>
      </c>
      <c r="E193" s="2">
        <f>D193/12*C193</f>
        <v>2817.9140833333331</v>
      </c>
      <c r="F193" s="14" t="str">
        <f>IF(A193&lt;=$B$7,"Yes","No")</f>
        <v>No</v>
      </c>
      <c r="G193">
        <f t="shared" si="19"/>
        <v>179</v>
      </c>
      <c r="H193" s="2">
        <f t="shared" si="20"/>
        <v>2550.3022559998371</v>
      </c>
      <c r="I193" s="13">
        <v>0</v>
      </c>
      <c r="J193" s="2">
        <f>+H193+E193+I193</f>
        <v>5368.2163393331703</v>
      </c>
      <c r="K193" s="2">
        <f t="shared" si="14"/>
        <v>673749.08</v>
      </c>
    </row>
    <row r="194" spans="1:11">
      <c r="A194">
        <f t="shared" si="15"/>
        <v>183</v>
      </c>
      <c r="B194" s="1">
        <f t="shared" ca="1" si="16"/>
        <v>49310</v>
      </c>
      <c r="C194" s="2">
        <f t="shared" si="17"/>
        <v>673749.08</v>
      </c>
      <c r="D194" s="7">
        <f t="shared" si="18"/>
        <v>0.05</v>
      </c>
      <c r="E194" s="2">
        <f>D194/12*C194</f>
        <v>2807.2878333333333</v>
      </c>
      <c r="F194" s="14" t="str">
        <f>IF(A194&lt;=$B$7,"Yes","No")</f>
        <v>No</v>
      </c>
      <c r="G194">
        <f t="shared" si="19"/>
        <v>178</v>
      </c>
      <c r="H194" s="2">
        <f t="shared" si="20"/>
        <v>2560.9285239749197</v>
      </c>
      <c r="I194" s="13">
        <v>0</v>
      </c>
      <c r="J194" s="2">
        <f>+H194+E194+I194</f>
        <v>5368.2163573082526</v>
      </c>
      <c r="K194" s="2">
        <f t="shared" si="14"/>
        <v>671188.15</v>
      </c>
    </row>
    <row r="195" spans="1:11">
      <c r="A195">
        <f t="shared" si="15"/>
        <v>184</v>
      </c>
      <c r="B195" s="1">
        <f t="shared" ca="1" si="16"/>
        <v>49341</v>
      </c>
      <c r="C195" s="2">
        <f t="shared" si="17"/>
        <v>671188.15</v>
      </c>
      <c r="D195" s="7">
        <f t="shared" si="18"/>
        <v>0.05</v>
      </c>
      <c r="E195" s="2">
        <f>D195/12*C195</f>
        <v>2796.6172916666669</v>
      </c>
      <c r="F195" s="14" t="str">
        <f>IF(A195&lt;=$B$7,"Yes","No")</f>
        <v>No</v>
      </c>
      <c r="G195">
        <f t="shared" si="19"/>
        <v>177</v>
      </c>
      <c r="H195" s="2">
        <f t="shared" si="20"/>
        <v>2571.5990538362194</v>
      </c>
      <c r="I195" s="13">
        <v>0</v>
      </c>
      <c r="J195" s="2">
        <f>+H195+E195+I195</f>
        <v>5368.2163455028858</v>
      </c>
      <c r="K195" s="2">
        <f t="shared" si="14"/>
        <v>668616.55000000005</v>
      </c>
    </row>
    <row r="196" spans="1:11">
      <c r="A196">
        <f t="shared" si="15"/>
        <v>185</v>
      </c>
      <c r="B196" s="1">
        <f t="shared" ca="1" si="16"/>
        <v>49369</v>
      </c>
      <c r="C196" s="2">
        <f t="shared" si="17"/>
        <v>668616.55000000005</v>
      </c>
      <c r="D196" s="7">
        <f t="shared" si="18"/>
        <v>0.05</v>
      </c>
      <c r="E196" s="2">
        <f>D196/12*C196</f>
        <v>2785.9022916666668</v>
      </c>
      <c r="F196" s="14" t="str">
        <f>IF(A196&lt;=$B$7,"Yes","No")</f>
        <v>No</v>
      </c>
      <c r="G196">
        <f t="shared" si="19"/>
        <v>176</v>
      </c>
      <c r="H196" s="2">
        <f t="shared" si="20"/>
        <v>2582.3140462396209</v>
      </c>
      <c r="I196" s="13">
        <v>0</v>
      </c>
      <c r="J196" s="2">
        <f>+H196+E196+I196</f>
        <v>5368.2163379062877</v>
      </c>
      <c r="K196" s="2">
        <f t="shared" si="14"/>
        <v>666034.24</v>
      </c>
    </row>
    <row r="197" spans="1:11">
      <c r="A197">
        <f t="shared" si="15"/>
        <v>186</v>
      </c>
      <c r="B197" s="1">
        <f t="shared" ca="1" si="16"/>
        <v>49400</v>
      </c>
      <c r="C197" s="2">
        <f t="shared" si="17"/>
        <v>666034.24</v>
      </c>
      <c r="D197" s="7">
        <f t="shared" si="18"/>
        <v>0.05</v>
      </c>
      <c r="E197" s="2">
        <f>D197/12*C197</f>
        <v>2775.1426666666666</v>
      </c>
      <c r="F197" s="14" t="str">
        <f>IF(A197&lt;=$B$7,"Yes","No")</f>
        <v>No</v>
      </c>
      <c r="G197">
        <f t="shared" si="19"/>
        <v>175</v>
      </c>
      <c r="H197" s="2">
        <f t="shared" si="20"/>
        <v>2593.0737038521929</v>
      </c>
      <c r="I197" s="13">
        <v>0</v>
      </c>
      <c r="J197" s="2">
        <f>+H197+E197+I197</f>
        <v>5368.2163705188595</v>
      </c>
      <c r="K197" s="2">
        <f t="shared" si="14"/>
        <v>663441.17000000004</v>
      </c>
    </row>
    <row r="198" spans="1:11">
      <c r="A198">
        <f t="shared" si="15"/>
        <v>187</v>
      </c>
      <c r="B198" s="1">
        <f t="shared" ca="1" si="16"/>
        <v>49430</v>
      </c>
      <c r="C198" s="2">
        <f t="shared" si="17"/>
        <v>663441.17000000004</v>
      </c>
      <c r="D198" s="7">
        <f t="shared" si="18"/>
        <v>0.05</v>
      </c>
      <c r="E198" s="2">
        <f>D198/12*C198</f>
        <v>2764.3382083333336</v>
      </c>
      <c r="F198" s="14" t="str">
        <f>IF(A198&lt;=$B$7,"Yes","No")</f>
        <v>No</v>
      </c>
      <c r="G198">
        <f t="shared" si="19"/>
        <v>174</v>
      </c>
      <c r="H198" s="2">
        <f t="shared" si="20"/>
        <v>2603.8781921551472</v>
      </c>
      <c r="I198" s="13">
        <v>0</v>
      </c>
      <c r="J198" s="2">
        <f>+H198+E198+I198</f>
        <v>5368.2164004884808</v>
      </c>
      <c r="K198" s="2">
        <f t="shared" si="14"/>
        <v>660837.29</v>
      </c>
    </row>
    <row r="199" spans="1:11">
      <c r="A199">
        <f t="shared" si="15"/>
        <v>188</v>
      </c>
      <c r="B199" s="1">
        <f t="shared" ca="1" si="16"/>
        <v>49461</v>
      </c>
      <c r="C199" s="2">
        <f t="shared" si="17"/>
        <v>660837.29</v>
      </c>
      <c r="D199" s="7">
        <f t="shared" si="18"/>
        <v>0.05</v>
      </c>
      <c r="E199" s="2">
        <f>D199/12*C199</f>
        <v>2753.4887083333333</v>
      </c>
      <c r="F199" s="14" t="str">
        <f>IF(A199&lt;=$B$7,"Yes","No")</f>
        <v>No</v>
      </c>
      <c r="G199">
        <f t="shared" si="19"/>
        <v>173</v>
      </c>
      <c r="H199" s="2">
        <f t="shared" si="20"/>
        <v>2614.7276774693796</v>
      </c>
      <c r="I199" s="13">
        <v>0</v>
      </c>
      <c r="J199" s="2">
        <f>+H199+E199+I199</f>
        <v>5368.2163858027125</v>
      </c>
      <c r="K199" s="2">
        <f t="shared" si="14"/>
        <v>658222.56000000006</v>
      </c>
    </row>
    <row r="200" spans="1:11">
      <c r="A200">
        <f t="shared" si="15"/>
        <v>189</v>
      </c>
      <c r="B200" s="1">
        <f t="shared" ca="1" si="16"/>
        <v>49491</v>
      </c>
      <c r="C200" s="2">
        <f t="shared" si="17"/>
        <v>658222.56000000006</v>
      </c>
      <c r="D200" s="7">
        <f t="shared" si="18"/>
        <v>0.05</v>
      </c>
      <c r="E200" s="2">
        <f>D200/12*C200</f>
        <v>2742.5940000000001</v>
      </c>
      <c r="F200" s="14" t="str">
        <f>IF(A200&lt;=$B$7,"Yes","No")</f>
        <v>No</v>
      </c>
      <c r="G200">
        <f t="shared" si="19"/>
        <v>172</v>
      </c>
      <c r="H200" s="2">
        <f t="shared" si="20"/>
        <v>2625.6223668610246</v>
      </c>
      <c r="I200" s="13">
        <v>0</v>
      </c>
      <c r="J200" s="2">
        <f>+H200+E200+I200</f>
        <v>5368.2163668610247</v>
      </c>
      <c r="K200" s="2">
        <f t="shared" si="14"/>
        <v>655596.93999999994</v>
      </c>
    </row>
    <row r="201" spans="1:11">
      <c r="A201">
        <f t="shared" si="15"/>
        <v>190</v>
      </c>
      <c r="B201" s="1">
        <f t="shared" ca="1" si="16"/>
        <v>49522</v>
      </c>
      <c r="C201" s="2">
        <f t="shared" si="17"/>
        <v>655596.93999999994</v>
      </c>
      <c r="D201" s="7">
        <f t="shared" si="18"/>
        <v>0.05</v>
      </c>
      <c r="E201" s="2">
        <f>D201/12*C201</f>
        <v>2731.6539166666662</v>
      </c>
      <c r="F201" s="14" t="str">
        <f>IF(A201&lt;=$B$7,"Yes","No")</f>
        <v>No</v>
      </c>
      <c r="G201">
        <f t="shared" si="19"/>
        <v>171</v>
      </c>
      <c r="H201" s="2">
        <f t="shared" si="20"/>
        <v>2636.5624695748966</v>
      </c>
      <c r="I201" s="13">
        <v>0</v>
      </c>
      <c r="J201" s="2">
        <f>+H201+E201+I201</f>
        <v>5368.2163862415628</v>
      </c>
      <c r="K201" s="2">
        <f t="shared" si="14"/>
        <v>652960.38</v>
      </c>
    </row>
    <row r="202" spans="1:11">
      <c r="A202">
        <f t="shared" si="15"/>
        <v>191</v>
      </c>
      <c r="B202" s="1">
        <f t="shared" ca="1" si="16"/>
        <v>49553</v>
      </c>
      <c r="C202" s="2">
        <f t="shared" si="17"/>
        <v>652960.38</v>
      </c>
      <c r="D202" s="7">
        <f t="shared" si="18"/>
        <v>0.05</v>
      </c>
      <c r="E202" s="2">
        <f>D202/12*C202</f>
        <v>2720.6682500000002</v>
      </c>
      <c r="F202" s="14" t="str">
        <f>IF(A202&lt;=$B$7,"Yes","No")</f>
        <v>No</v>
      </c>
      <c r="G202">
        <f t="shared" si="19"/>
        <v>170</v>
      </c>
      <c r="H202" s="2">
        <f t="shared" si="20"/>
        <v>2647.5481565448058</v>
      </c>
      <c r="I202" s="13">
        <v>0</v>
      </c>
      <c r="J202" s="2">
        <f>+H202+E202+I202</f>
        <v>5368.216406544806</v>
      </c>
      <c r="K202" s="2">
        <f t="shared" si="14"/>
        <v>650312.82999999996</v>
      </c>
    </row>
    <row r="203" spans="1:11">
      <c r="A203">
        <f t="shared" si="15"/>
        <v>192</v>
      </c>
      <c r="B203" s="1">
        <f t="shared" ca="1" si="16"/>
        <v>49583</v>
      </c>
      <c r="C203" s="2">
        <f t="shared" si="17"/>
        <v>650312.82999999996</v>
      </c>
      <c r="D203" s="7">
        <f t="shared" si="18"/>
        <v>0.05</v>
      </c>
      <c r="E203" s="2">
        <f>D203/12*C203</f>
        <v>2709.6367916666663</v>
      </c>
      <c r="F203" s="14" t="str">
        <f>IF(A203&lt;=$B$7,"Yes","No")</f>
        <v>No</v>
      </c>
      <c r="G203">
        <f t="shared" si="19"/>
        <v>169</v>
      </c>
      <c r="H203" s="2">
        <f t="shared" si="20"/>
        <v>2658.5795996607449</v>
      </c>
      <c r="I203" s="13">
        <v>0</v>
      </c>
      <c r="J203" s="2">
        <f>+H203+E203+I203</f>
        <v>5368.2163913274107</v>
      </c>
      <c r="K203" s="2">
        <f t="shared" si="14"/>
        <v>647654.25</v>
      </c>
    </row>
    <row r="204" spans="1:11">
      <c r="A204">
        <f t="shared" si="15"/>
        <v>193</v>
      </c>
      <c r="B204" s="1">
        <f t="shared" ca="1" si="16"/>
        <v>49614</v>
      </c>
      <c r="C204" s="2">
        <f t="shared" si="17"/>
        <v>647654.25</v>
      </c>
      <c r="D204" s="7">
        <f t="shared" si="18"/>
        <v>0.05</v>
      </c>
      <c r="E204" s="2">
        <f>D204/12*C204</f>
        <v>2698.5593749999998</v>
      </c>
      <c r="F204" s="14" t="str">
        <f>IF(A204&lt;=$B$7,"Yes","No")</f>
        <v>No</v>
      </c>
      <c r="G204">
        <f t="shared" si="19"/>
        <v>168</v>
      </c>
      <c r="H204" s="2">
        <f t="shared" si="20"/>
        <v>2669.6570130091168</v>
      </c>
      <c r="I204" s="13">
        <v>0</v>
      </c>
      <c r="J204" s="2">
        <f>+H204+E204+I204</f>
        <v>5368.2163880091166</v>
      </c>
      <c r="K204" s="2">
        <f t="shared" si="14"/>
        <v>644984.59</v>
      </c>
    </row>
    <row r="205" spans="1:11">
      <c r="A205">
        <f t="shared" si="15"/>
        <v>194</v>
      </c>
      <c r="B205" s="1">
        <f t="shared" ca="1" si="16"/>
        <v>49644</v>
      </c>
      <c r="C205" s="2">
        <f t="shared" si="17"/>
        <v>644984.59</v>
      </c>
      <c r="D205" s="7">
        <f t="shared" si="18"/>
        <v>0.05</v>
      </c>
      <c r="E205" s="2">
        <f>D205/12*C205</f>
        <v>2687.4357916666663</v>
      </c>
      <c r="F205" s="14" t="str">
        <f>IF(A205&lt;=$B$7,"Yes","No")</f>
        <v>No</v>
      </c>
      <c r="G205">
        <f t="shared" si="19"/>
        <v>167</v>
      </c>
      <c r="H205" s="2">
        <f t="shared" si="20"/>
        <v>2680.78057148168</v>
      </c>
      <c r="I205" s="13">
        <v>0</v>
      </c>
      <c r="J205" s="2">
        <f>+H205+E205+I205</f>
        <v>5368.2163631483463</v>
      </c>
      <c r="K205" s="2">
        <f t="shared" ref="K205:K268" si="21">ROUND(C205-H205-I205,2)</f>
        <v>642303.81000000006</v>
      </c>
    </row>
    <row r="206" spans="1:11">
      <c r="A206">
        <f t="shared" ref="A206:A269" si="22">+A205+1</f>
        <v>195</v>
      </c>
      <c r="B206" s="1">
        <f t="shared" ref="B206:B269" ca="1" si="23">EOMONTH(B205,0)+1</f>
        <v>49675</v>
      </c>
      <c r="C206" s="2">
        <f t="shared" ref="C206:C269" si="24">+K205</f>
        <v>642303.81000000006</v>
      </c>
      <c r="D206" s="7">
        <f t="shared" ref="D206:D269" si="25">+D205</f>
        <v>0.05</v>
      </c>
      <c r="E206" s="2">
        <f>D206/12*C206</f>
        <v>2676.2658750000001</v>
      </c>
      <c r="F206" s="14" t="str">
        <f>IF(A206&lt;=$B$7,"Yes","No")</f>
        <v>No</v>
      </c>
      <c r="G206">
        <f t="shared" ref="G206:G269" si="26">IF(OR(F206="Yes",C206=0),0,IF(G205=0,$B$5*12,G205-1))</f>
        <v>166</v>
      </c>
      <c r="H206" s="2">
        <f t="shared" ref="H206:H269" si="27">MIN(IF(G206=0,0,IF($B$8="Yes",$B$9-E206,
PPMT(D206/12,1,G206,C206)*-1)),C206)</f>
        <v>2691.9504929246496</v>
      </c>
      <c r="I206" s="13">
        <v>0</v>
      </c>
      <c r="J206" s="2">
        <f>+H206+E206+I206</f>
        <v>5368.2163679246496</v>
      </c>
      <c r="K206" s="2">
        <f t="shared" si="21"/>
        <v>639611.86</v>
      </c>
    </row>
    <row r="207" spans="1:11">
      <c r="A207">
        <f t="shared" si="22"/>
        <v>196</v>
      </c>
      <c r="B207" s="1">
        <f t="shared" ca="1" si="23"/>
        <v>49706</v>
      </c>
      <c r="C207" s="2">
        <f t="shared" si="24"/>
        <v>639611.86</v>
      </c>
      <c r="D207" s="7">
        <f t="shared" si="25"/>
        <v>0.05</v>
      </c>
      <c r="E207" s="2">
        <f>D207/12*C207</f>
        <v>2665.0494166666667</v>
      </c>
      <c r="F207" s="14" t="str">
        <f>IF(A207&lt;=$B$7,"Yes","No")</f>
        <v>No</v>
      </c>
      <c r="G207">
        <f t="shared" si="26"/>
        <v>165</v>
      </c>
      <c r="H207" s="2">
        <f t="shared" si="27"/>
        <v>2703.1669553950642</v>
      </c>
      <c r="I207" s="13">
        <v>0</v>
      </c>
      <c r="J207" s="2">
        <f>+H207+E207+I207</f>
        <v>5368.2163720617309</v>
      </c>
      <c r="K207" s="2">
        <f t="shared" si="21"/>
        <v>636908.68999999994</v>
      </c>
    </row>
    <row r="208" spans="1:11">
      <c r="A208">
        <f t="shared" si="22"/>
        <v>197</v>
      </c>
      <c r="B208" s="1">
        <f t="shared" ca="1" si="23"/>
        <v>49735</v>
      </c>
      <c r="C208" s="2">
        <f t="shared" si="24"/>
        <v>636908.68999999994</v>
      </c>
      <c r="D208" s="7">
        <f t="shared" si="25"/>
        <v>0.05</v>
      </c>
      <c r="E208" s="2">
        <f>D208/12*C208</f>
        <v>2653.786208333333</v>
      </c>
      <c r="F208" s="14" t="str">
        <f>IF(A208&lt;=$B$7,"Yes","No")</f>
        <v>No</v>
      </c>
      <c r="G208">
        <f t="shared" si="26"/>
        <v>164</v>
      </c>
      <c r="H208" s="2">
        <f t="shared" si="27"/>
        <v>2714.4301380667944</v>
      </c>
      <c r="I208" s="13">
        <v>0</v>
      </c>
      <c r="J208" s="2">
        <f>+H208+E208+I208</f>
        <v>5368.2163464001278</v>
      </c>
      <c r="K208" s="2">
        <f t="shared" si="21"/>
        <v>634194.26</v>
      </c>
    </row>
    <row r="209" spans="1:11">
      <c r="A209">
        <f t="shared" si="22"/>
        <v>198</v>
      </c>
      <c r="B209" s="1">
        <f t="shared" ca="1" si="23"/>
        <v>49766</v>
      </c>
      <c r="C209" s="2">
        <f t="shared" si="24"/>
        <v>634194.26</v>
      </c>
      <c r="D209" s="7">
        <f t="shared" si="25"/>
        <v>0.05</v>
      </c>
      <c r="E209" s="2">
        <f>D209/12*C209</f>
        <v>2642.4760833333335</v>
      </c>
      <c r="F209" s="14" t="str">
        <f>IF(A209&lt;=$B$7,"Yes","No")</f>
        <v>No</v>
      </c>
      <c r="G209">
        <f t="shared" si="26"/>
        <v>163</v>
      </c>
      <c r="H209" s="2">
        <f t="shared" si="27"/>
        <v>2725.7402642354778</v>
      </c>
      <c r="I209" s="13">
        <v>0</v>
      </c>
      <c r="J209" s="2">
        <f>+H209+E209+I209</f>
        <v>5368.2163475688112</v>
      </c>
      <c r="K209" s="2">
        <f t="shared" si="21"/>
        <v>631468.52</v>
      </c>
    </row>
    <row r="210" spans="1:11">
      <c r="A210">
        <f t="shared" si="22"/>
        <v>199</v>
      </c>
      <c r="B210" s="1">
        <f t="shared" ca="1" si="23"/>
        <v>49796</v>
      </c>
      <c r="C210" s="2">
        <f t="shared" si="24"/>
        <v>631468.52</v>
      </c>
      <c r="D210" s="7">
        <f t="shared" si="25"/>
        <v>0.05</v>
      </c>
      <c r="E210" s="2">
        <f>D210/12*C210</f>
        <v>2631.1188333333334</v>
      </c>
      <c r="F210" s="14" t="str">
        <f>IF(A210&lt;=$B$7,"Yes","No")</f>
        <v>No</v>
      </c>
      <c r="G210">
        <f t="shared" si="26"/>
        <v>162</v>
      </c>
      <c r="H210" s="2">
        <f t="shared" si="27"/>
        <v>2737.0975164817864</v>
      </c>
      <c r="I210" s="13">
        <v>0</v>
      </c>
      <c r="J210" s="2">
        <f>+H210+E210+I210</f>
        <v>5368.2163498151203</v>
      </c>
      <c r="K210" s="2">
        <f t="shared" si="21"/>
        <v>628731.42000000004</v>
      </c>
    </row>
    <row r="211" spans="1:11">
      <c r="A211">
        <f t="shared" si="22"/>
        <v>200</v>
      </c>
      <c r="B211" s="1">
        <f t="shared" ca="1" si="23"/>
        <v>49827</v>
      </c>
      <c r="C211" s="2">
        <f t="shared" si="24"/>
        <v>628731.42000000004</v>
      </c>
      <c r="D211" s="7">
        <f t="shared" si="25"/>
        <v>0.05</v>
      </c>
      <c r="E211" s="2">
        <f>D211/12*C211</f>
        <v>2619.71425</v>
      </c>
      <c r="F211" s="14" t="str">
        <f>IF(A211&lt;=$B$7,"Yes","No")</f>
        <v>No</v>
      </c>
      <c r="G211">
        <f t="shared" si="26"/>
        <v>161</v>
      </c>
      <c r="H211" s="2">
        <f t="shared" si="27"/>
        <v>2748.5020786104164</v>
      </c>
      <c r="I211" s="13">
        <v>0</v>
      </c>
      <c r="J211" s="2">
        <f>+H211+E211+I211</f>
        <v>5368.2163286104169</v>
      </c>
      <c r="K211" s="2">
        <f t="shared" si="21"/>
        <v>625982.92000000004</v>
      </c>
    </row>
    <row r="212" spans="1:11">
      <c r="A212">
        <f t="shared" si="22"/>
        <v>201</v>
      </c>
      <c r="B212" s="1">
        <f t="shared" ca="1" si="23"/>
        <v>49857</v>
      </c>
      <c r="C212" s="2">
        <f t="shared" si="24"/>
        <v>625982.92000000004</v>
      </c>
      <c r="D212" s="7">
        <f t="shared" si="25"/>
        <v>0.05</v>
      </c>
      <c r="E212" s="2">
        <f>D212/12*C212</f>
        <v>2608.2621666666669</v>
      </c>
      <c r="F212" s="14" t="str">
        <f>IF(A212&lt;=$B$7,"Yes","No")</f>
        <v>No</v>
      </c>
      <c r="G212">
        <f t="shared" si="26"/>
        <v>160</v>
      </c>
      <c r="H212" s="2">
        <f t="shared" si="27"/>
        <v>2759.9541797692059</v>
      </c>
      <c r="I212" s="13">
        <v>0</v>
      </c>
      <c r="J212" s="2">
        <f>+H212+E212+I212</f>
        <v>5368.2163464358728</v>
      </c>
      <c r="K212" s="2">
        <f t="shared" si="21"/>
        <v>623222.97</v>
      </c>
    </row>
    <row r="213" spans="1:11">
      <c r="A213">
        <f t="shared" si="22"/>
        <v>202</v>
      </c>
      <c r="B213" s="1">
        <f t="shared" ca="1" si="23"/>
        <v>49888</v>
      </c>
      <c r="C213" s="2">
        <f t="shared" si="24"/>
        <v>623222.97</v>
      </c>
      <c r="D213" s="7">
        <f t="shared" si="25"/>
        <v>0.05</v>
      </c>
      <c r="E213" s="2">
        <f>D213/12*C213</f>
        <v>2596.7623749999998</v>
      </c>
      <c r="F213" s="14" t="str">
        <f>IF(A213&lt;=$B$7,"Yes","No")</f>
        <v>No</v>
      </c>
      <c r="G213">
        <f t="shared" si="26"/>
        <v>159</v>
      </c>
      <c r="H213" s="2">
        <f t="shared" si="27"/>
        <v>2771.4540074388865</v>
      </c>
      <c r="I213" s="13">
        <v>0</v>
      </c>
      <c r="J213" s="2">
        <f>+H213+E213+I213</f>
        <v>5368.2163824388863</v>
      </c>
      <c r="K213" s="2">
        <f t="shared" si="21"/>
        <v>620451.52</v>
      </c>
    </row>
    <row r="214" spans="1:11">
      <c r="A214">
        <f t="shared" si="22"/>
        <v>203</v>
      </c>
      <c r="B214" s="1">
        <f t="shared" ca="1" si="23"/>
        <v>49919</v>
      </c>
      <c r="C214" s="2">
        <f t="shared" si="24"/>
        <v>620451.52</v>
      </c>
      <c r="D214" s="7">
        <f t="shared" si="25"/>
        <v>0.05</v>
      </c>
      <c r="E214" s="2">
        <f>D214/12*C214</f>
        <v>2585.2146666666667</v>
      </c>
      <c r="F214" s="14" t="str">
        <f>IF(A214&lt;=$B$7,"Yes","No")</f>
        <v>No</v>
      </c>
      <c r="G214">
        <f t="shared" si="26"/>
        <v>158</v>
      </c>
      <c r="H214" s="2">
        <f t="shared" si="27"/>
        <v>2783.0017504450329</v>
      </c>
      <c r="I214" s="13">
        <v>0</v>
      </c>
      <c r="J214" s="2">
        <f>+H214+E214+I214</f>
        <v>5368.2164171117001</v>
      </c>
      <c r="K214" s="2">
        <f t="shared" si="21"/>
        <v>617668.52</v>
      </c>
    </row>
    <row r="215" spans="1:11">
      <c r="A215">
        <f t="shared" si="22"/>
        <v>204</v>
      </c>
      <c r="B215" s="1">
        <f t="shared" ca="1" si="23"/>
        <v>49949</v>
      </c>
      <c r="C215" s="2">
        <f t="shared" si="24"/>
        <v>617668.52</v>
      </c>
      <c r="D215" s="7">
        <f t="shared" si="25"/>
        <v>0.05</v>
      </c>
      <c r="E215" s="2">
        <f>D215/12*C215</f>
        <v>2573.6188333333334</v>
      </c>
      <c r="F215" s="14" t="str">
        <f>IF(A215&lt;=$B$7,"Yes","No")</f>
        <v>No</v>
      </c>
      <c r="G215">
        <f t="shared" si="26"/>
        <v>157</v>
      </c>
      <c r="H215" s="2">
        <f t="shared" si="27"/>
        <v>2794.5975989916524</v>
      </c>
      <c r="I215" s="13">
        <v>0</v>
      </c>
      <c r="J215" s="2">
        <f>+H215+E215+I215</f>
        <v>5368.2164323249854</v>
      </c>
      <c r="K215" s="2">
        <f t="shared" si="21"/>
        <v>614873.92000000004</v>
      </c>
    </row>
    <row r="216" spans="1:11">
      <c r="A216">
        <f t="shared" si="22"/>
        <v>205</v>
      </c>
      <c r="B216" s="1">
        <f t="shared" ca="1" si="23"/>
        <v>49980</v>
      </c>
      <c r="C216" s="2">
        <f t="shared" si="24"/>
        <v>614873.92000000004</v>
      </c>
      <c r="D216" s="7">
        <f t="shared" si="25"/>
        <v>0.05</v>
      </c>
      <c r="E216" s="2">
        <f>D216/12*C216</f>
        <v>2561.974666666667</v>
      </c>
      <c r="F216" s="14" t="str">
        <f>IF(A216&lt;=$B$7,"Yes","No")</f>
        <v>No</v>
      </c>
      <c r="G216">
        <f t="shared" si="26"/>
        <v>156</v>
      </c>
      <c r="H216" s="2">
        <f t="shared" si="27"/>
        <v>2806.2417446960822</v>
      </c>
      <c r="I216" s="13">
        <v>0</v>
      </c>
      <c r="J216" s="2">
        <f>+H216+E216+I216</f>
        <v>5368.2164113627496</v>
      </c>
      <c r="K216" s="2">
        <f t="shared" si="21"/>
        <v>612067.68000000005</v>
      </c>
    </row>
    <row r="217" spans="1:11">
      <c r="A217">
        <f t="shared" si="22"/>
        <v>206</v>
      </c>
      <c r="B217" s="1">
        <f t="shared" ca="1" si="23"/>
        <v>50010</v>
      </c>
      <c r="C217" s="2">
        <f t="shared" si="24"/>
        <v>612067.68000000005</v>
      </c>
      <c r="D217" s="7">
        <f t="shared" si="25"/>
        <v>0.05</v>
      </c>
      <c r="E217" s="2">
        <f>D217/12*C217</f>
        <v>2550.2820000000002</v>
      </c>
      <c r="F217" s="14" t="str">
        <f>IF(A217&lt;=$B$7,"Yes","No")</f>
        <v>No</v>
      </c>
      <c r="G217">
        <f t="shared" si="26"/>
        <v>155</v>
      </c>
      <c r="H217" s="2">
        <f t="shared" si="27"/>
        <v>2817.9344266648254</v>
      </c>
      <c r="I217" s="13">
        <v>0</v>
      </c>
      <c r="J217" s="2">
        <f>+H217+E217+I217</f>
        <v>5368.2164266648251</v>
      </c>
      <c r="K217" s="2">
        <f t="shared" si="21"/>
        <v>609249.75</v>
      </c>
    </row>
    <row r="218" spans="1:11">
      <c r="A218">
        <f t="shared" si="22"/>
        <v>207</v>
      </c>
      <c r="B218" s="1">
        <f t="shared" ca="1" si="23"/>
        <v>50041</v>
      </c>
      <c r="C218" s="2">
        <f t="shared" si="24"/>
        <v>609249.75</v>
      </c>
      <c r="D218" s="7">
        <f t="shared" si="25"/>
        <v>0.05</v>
      </c>
      <c r="E218" s="2">
        <f>D218/12*C218</f>
        <v>2538.5406250000001</v>
      </c>
      <c r="F218" s="14" t="str">
        <f>IF(A218&lt;=$B$7,"Yes","No")</f>
        <v>No</v>
      </c>
      <c r="G218">
        <f t="shared" si="26"/>
        <v>154</v>
      </c>
      <c r="H218" s="2">
        <f t="shared" si="27"/>
        <v>2829.6758406690178</v>
      </c>
      <c r="I218" s="13">
        <v>0</v>
      </c>
      <c r="J218" s="2">
        <f>+H218+E218+I218</f>
        <v>5368.2164656690184</v>
      </c>
      <c r="K218" s="2">
        <f t="shared" si="21"/>
        <v>606420.06999999995</v>
      </c>
    </row>
    <row r="219" spans="1:11">
      <c r="A219">
        <f t="shared" si="22"/>
        <v>208</v>
      </c>
      <c r="B219" s="1">
        <f t="shared" ca="1" si="23"/>
        <v>50072</v>
      </c>
      <c r="C219" s="2">
        <f t="shared" si="24"/>
        <v>606420.06999999995</v>
      </c>
      <c r="D219" s="7">
        <f t="shared" si="25"/>
        <v>0.05</v>
      </c>
      <c r="E219" s="2">
        <f>D219/12*C219</f>
        <v>2526.7502916666663</v>
      </c>
      <c r="F219" s="14" t="str">
        <f>IF(A219&lt;=$B$7,"Yes","No")</f>
        <v>No</v>
      </c>
      <c r="G219">
        <f t="shared" si="26"/>
        <v>153</v>
      </c>
      <c r="H219" s="2">
        <f t="shared" si="27"/>
        <v>2841.4661371826769</v>
      </c>
      <c r="I219" s="13">
        <v>0</v>
      </c>
      <c r="J219" s="2">
        <f>+H219+E219+I219</f>
        <v>5368.2164288493432</v>
      </c>
      <c r="K219" s="2">
        <f t="shared" si="21"/>
        <v>603578.6</v>
      </c>
    </row>
    <row r="220" spans="1:11">
      <c r="A220">
        <f t="shared" si="22"/>
        <v>209</v>
      </c>
      <c r="B220" s="1">
        <f t="shared" ca="1" si="23"/>
        <v>50100</v>
      </c>
      <c r="C220" s="2">
        <f t="shared" si="24"/>
        <v>603578.6</v>
      </c>
      <c r="D220" s="7">
        <f t="shared" si="25"/>
        <v>0.05</v>
      </c>
      <c r="E220" s="2">
        <f>D220/12*C220</f>
        <v>2514.9108333333334</v>
      </c>
      <c r="F220" s="14" t="str">
        <f>IF(A220&lt;=$B$7,"Yes","No")</f>
        <v>No</v>
      </c>
      <c r="G220">
        <f t="shared" si="26"/>
        <v>152</v>
      </c>
      <c r="H220" s="2">
        <f t="shared" si="27"/>
        <v>2853.3055611601881</v>
      </c>
      <c r="I220" s="13">
        <v>0</v>
      </c>
      <c r="J220" s="2">
        <f>+H220+E220+I220</f>
        <v>5368.2163944935219</v>
      </c>
      <c r="K220" s="2">
        <f t="shared" si="21"/>
        <v>600725.29</v>
      </c>
    </row>
    <row r="221" spans="1:11">
      <c r="A221">
        <f t="shared" si="22"/>
        <v>210</v>
      </c>
      <c r="B221" s="1">
        <f t="shared" ca="1" si="23"/>
        <v>50131</v>
      </c>
      <c r="C221" s="2">
        <f t="shared" si="24"/>
        <v>600725.29</v>
      </c>
      <c r="D221" s="7">
        <f t="shared" si="25"/>
        <v>0.05</v>
      </c>
      <c r="E221" s="2">
        <f>D221/12*C221</f>
        <v>2503.0220416666666</v>
      </c>
      <c r="F221" s="14" t="str">
        <f>IF(A221&lt;=$B$7,"Yes","No")</f>
        <v>No</v>
      </c>
      <c r="G221">
        <f t="shared" si="26"/>
        <v>151</v>
      </c>
      <c r="H221" s="2">
        <f t="shared" si="27"/>
        <v>2865.1943131603839</v>
      </c>
      <c r="I221" s="13">
        <v>0</v>
      </c>
      <c r="J221" s="2">
        <f>+H221+E221+I221</f>
        <v>5368.216354827051</v>
      </c>
      <c r="K221" s="2">
        <f t="shared" si="21"/>
        <v>597860.1</v>
      </c>
    </row>
    <row r="222" spans="1:11">
      <c r="A222">
        <f t="shared" si="22"/>
        <v>211</v>
      </c>
      <c r="B222" s="1">
        <f t="shared" ca="1" si="23"/>
        <v>50161</v>
      </c>
      <c r="C222" s="2">
        <f t="shared" si="24"/>
        <v>597860.1</v>
      </c>
      <c r="D222" s="7">
        <f t="shared" si="25"/>
        <v>0.05</v>
      </c>
      <c r="E222" s="2">
        <f>D222/12*C222</f>
        <v>2491.0837499999998</v>
      </c>
      <c r="F222" s="14" t="str">
        <f>IF(A222&lt;=$B$7,"Yes","No")</f>
        <v>No</v>
      </c>
      <c r="G222">
        <f t="shared" si="26"/>
        <v>150</v>
      </c>
      <c r="H222" s="2">
        <f t="shared" si="27"/>
        <v>2877.1326435551377</v>
      </c>
      <c r="I222" s="13">
        <v>0</v>
      </c>
      <c r="J222" s="2">
        <f>+H222+E222+I222</f>
        <v>5368.216393555138</v>
      </c>
      <c r="K222" s="2">
        <f t="shared" si="21"/>
        <v>594982.97</v>
      </c>
    </row>
    <row r="223" spans="1:11">
      <c r="A223">
        <f t="shared" si="22"/>
        <v>212</v>
      </c>
      <c r="B223" s="1">
        <f t="shared" ca="1" si="23"/>
        <v>50192</v>
      </c>
      <c r="C223" s="2">
        <f t="shared" si="24"/>
        <v>594982.97</v>
      </c>
      <c r="D223" s="7">
        <f t="shared" si="25"/>
        <v>0.05</v>
      </c>
      <c r="E223" s="2">
        <f>D223/12*C223</f>
        <v>2479.0957083333333</v>
      </c>
      <c r="F223" s="14" t="str">
        <f>IF(A223&lt;=$B$7,"Yes","No")</f>
        <v>No</v>
      </c>
      <c r="G223">
        <f t="shared" si="26"/>
        <v>149</v>
      </c>
      <c r="H223" s="2">
        <f t="shared" si="27"/>
        <v>2889.1207090732037</v>
      </c>
      <c r="I223" s="13">
        <v>0</v>
      </c>
      <c r="J223" s="2">
        <f>+H223+E223+I223</f>
        <v>5368.2164174065365</v>
      </c>
      <c r="K223" s="2">
        <f t="shared" si="21"/>
        <v>592093.85</v>
      </c>
    </row>
    <row r="224" spans="1:11">
      <c r="A224">
        <f t="shared" si="22"/>
        <v>213</v>
      </c>
      <c r="B224" s="1">
        <f t="shared" ca="1" si="23"/>
        <v>50222</v>
      </c>
      <c r="C224" s="2">
        <f t="shared" si="24"/>
        <v>592093.85</v>
      </c>
      <c r="D224" s="7">
        <f t="shared" si="25"/>
        <v>0.05</v>
      </c>
      <c r="E224" s="2">
        <f>D224/12*C224</f>
        <v>2467.0577083333333</v>
      </c>
      <c r="F224" s="14" t="str">
        <f>IF(A224&lt;=$B$7,"Yes","No")</f>
        <v>No</v>
      </c>
      <c r="G224">
        <f t="shared" si="26"/>
        <v>148</v>
      </c>
      <c r="H224" s="2">
        <f t="shared" si="27"/>
        <v>2901.1587155020125</v>
      </c>
      <c r="I224" s="13">
        <v>0</v>
      </c>
      <c r="J224" s="2">
        <f>+H224+E224+I224</f>
        <v>5368.2164238353453</v>
      </c>
      <c r="K224" s="2">
        <f t="shared" si="21"/>
        <v>589192.68999999994</v>
      </c>
    </row>
    <row r="225" spans="1:11">
      <c r="A225">
        <f t="shared" si="22"/>
        <v>214</v>
      </c>
      <c r="B225" s="1">
        <f t="shared" ca="1" si="23"/>
        <v>50253</v>
      </c>
      <c r="C225" s="2">
        <f t="shared" si="24"/>
        <v>589192.68999999994</v>
      </c>
      <c r="D225" s="7">
        <f t="shared" si="25"/>
        <v>0.05</v>
      </c>
      <c r="E225" s="2">
        <f>D225/12*C225</f>
        <v>2454.9695416666664</v>
      </c>
      <c r="F225" s="14" t="str">
        <f>IF(A225&lt;=$B$7,"Yes","No")</f>
        <v>No</v>
      </c>
      <c r="G225">
        <f t="shared" si="26"/>
        <v>147</v>
      </c>
      <c r="H225" s="2">
        <f t="shared" si="27"/>
        <v>2913.2468704654393</v>
      </c>
      <c r="I225" s="13">
        <v>0</v>
      </c>
      <c r="J225" s="2">
        <f>+H225+E225+I225</f>
        <v>5368.2164121321057</v>
      </c>
      <c r="K225" s="2">
        <f t="shared" si="21"/>
        <v>586279.43999999994</v>
      </c>
    </row>
    <row r="226" spans="1:11">
      <c r="A226">
        <f t="shared" si="22"/>
        <v>215</v>
      </c>
      <c r="B226" s="1">
        <f t="shared" ca="1" si="23"/>
        <v>50284</v>
      </c>
      <c r="C226" s="2">
        <f t="shared" si="24"/>
        <v>586279.43999999994</v>
      </c>
      <c r="D226" s="7">
        <f t="shared" si="25"/>
        <v>0.05</v>
      </c>
      <c r="E226" s="2">
        <f>D226/12*C226</f>
        <v>2442.8309999999997</v>
      </c>
      <c r="F226" s="14" t="str">
        <f>IF(A226&lt;=$B$7,"Yes","No")</f>
        <v>No</v>
      </c>
      <c r="G226">
        <f t="shared" si="26"/>
        <v>146</v>
      </c>
      <c r="H226" s="2">
        <f t="shared" si="27"/>
        <v>2925.3853834767965</v>
      </c>
      <c r="I226" s="13">
        <v>0</v>
      </c>
      <c r="J226" s="2">
        <f>+H226+E226+I226</f>
        <v>5368.2163834767962</v>
      </c>
      <c r="K226" s="2">
        <f t="shared" si="21"/>
        <v>583354.05000000005</v>
      </c>
    </row>
    <row r="227" spans="1:11">
      <c r="A227">
        <f t="shared" si="22"/>
        <v>216</v>
      </c>
      <c r="B227" s="1">
        <f t="shared" ca="1" si="23"/>
        <v>50314</v>
      </c>
      <c r="C227" s="2">
        <f t="shared" si="24"/>
        <v>583354.05000000005</v>
      </c>
      <c r="D227" s="7">
        <f t="shared" si="25"/>
        <v>0.05</v>
      </c>
      <c r="E227" s="2">
        <f>D227/12*C227</f>
        <v>2430.6418750000003</v>
      </c>
      <c r="F227" s="14" t="str">
        <f>IF(A227&lt;=$B$7,"Yes","No")</f>
        <v>No</v>
      </c>
      <c r="G227">
        <f t="shared" si="26"/>
        <v>145</v>
      </c>
      <c r="H227" s="2">
        <f t="shared" si="27"/>
        <v>2937.5744659940283</v>
      </c>
      <c r="I227" s="13">
        <v>0</v>
      </c>
      <c r="J227" s="2">
        <f>+H227+E227+I227</f>
        <v>5368.2163409940285</v>
      </c>
      <c r="K227" s="2">
        <f t="shared" si="21"/>
        <v>580416.48</v>
      </c>
    </row>
    <row r="228" spans="1:11">
      <c r="A228">
        <f t="shared" si="22"/>
        <v>217</v>
      </c>
      <c r="B228" s="1">
        <f t="shared" ca="1" si="23"/>
        <v>50345</v>
      </c>
      <c r="C228" s="2">
        <f t="shared" si="24"/>
        <v>580416.48</v>
      </c>
      <c r="D228" s="7">
        <f t="shared" si="25"/>
        <v>0.05</v>
      </c>
      <c r="E228" s="2">
        <f>D228/12*C228</f>
        <v>2418.402</v>
      </c>
      <c r="F228" s="14" t="str">
        <f>IF(A228&lt;=$B$7,"Yes","No")</f>
        <v>No</v>
      </c>
      <c r="G228">
        <f t="shared" si="26"/>
        <v>144</v>
      </c>
      <c r="H228" s="2">
        <f t="shared" si="27"/>
        <v>2949.8143822995789</v>
      </c>
      <c r="I228" s="13">
        <v>0</v>
      </c>
      <c r="J228" s="2">
        <f>+H228+E228+I228</f>
        <v>5368.216382299579</v>
      </c>
      <c r="K228" s="2">
        <f t="shared" si="21"/>
        <v>577466.67000000004</v>
      </c>
    </row>
    <row r="229" spans="1:11">
      <c r="A229">
        <f t="shared" si="22"/>
        <v>218</v>
      </c>
      <c r="B229" s="1">
        <f t="shared" ca="1" si="23"/>
        <v>50375</v>
      </c>
      <c r="C229" s="2">
        <f t="shared" si="24"/>
        <v>577466.67000000004</v>
      </c>
      <c r="D229" s="7">
        <f t="shared" si="25"/>
        <v>0.05</v>
      </c>
      <c r="E229" s="2">
        <f>D229/12*C229</f>
        <v>2406.1111250000004</v>
      </c>
      <c r="F229" s="14" t="str">
        <f>IF(A229&lt;=$B$7,"Yes","No")</f>
        <v>No</v>
      </c>
      <c r="G229">
        <f t="shared" si="26"/>
        <v>143</v>
      </c>
      <c r="H229" s="2">
        <f t="shared" si="27"/>
        <v>2962.1052980380905</v>
      </c>
      <c r="I229" s="13">
        <v>0</v>
      </c>
      <c r="J229" s="2">
        <f>+H229+E229+I229</f>
        <v>5368.2164230380913</v>
      </c>
      <c r="K229" s="2">
        <f t="shared" si="21"/>
        <v>574504.56000000006</v>
      </c>
    </row>
    <row r="230" spans="1:11">
      <c r="A230">
        <f t="shared" si="22"/>
        <v>219</v>
      </c>
      <c r="B230" s="1">
        <f t="shared" ca="1" si="23"/>
        <v>50406</v>
      </c>
      <c r="C230" s="2">
        <f t="shared" si="24"/>
        <v>574504.56000000006</v>
      </c>
      <c r="D230" s="7">
        <f t="shared" si="25"/>
        <v>0.05</v>
      </c>
      <c r="E230" s="2">
        <f>D230/12*C230</f>
        <v>2393.7690000000002</v>
      </c>
      <c r="F230" s="14" t="str">
        <f>IF(A230&lt;=$B$7,"Yes","No")</f>
        <v>No</v>
      </c>
      <c r="G230">
        <f t="shared" si="26"/>
        <v>142</v>
      </c>
      <c r="H230" s="2">
        <f t="shared" si="27"/>
        <v>2974.4473791025839</v>
      </c>
      <c r="I230" s="13">
        <v>0</v>
      </c>
      <c r="J230" s="2">
        <f>+H230+E230+I230</f>
        <v>5368.2163791025841</v>
      </c>
      <c r="K230" s="2">
        <f t="shared" si="21"/>
        <v>571530.11</v>
      </c>
    </row>
    <row r="231" spans="1:11">
      <c r="A231">
        <f t="shared" si="22"/>
        <v>220</v>
      </c>
      <c r="B231" s="1">
        <f t="shared" ca="1" si="23"/>
        <v>50437</v>
      </c>
      <c r="C231" s="2">
        <f t="shared" si="24"/>
        <v>571530.11</v>
      </c>
      <c r="D231" s="7">
        <f t="shared" si="25"/>
        <v>0.05</v>
      </c>
      <c r="E231" s="2">
        <f>D231/12*C231</f>
        <v>2381.3754583333334</v>
      </c>
      <c r="F231" s="14" t="str">
        <f>IF(A231&lt;=$B$7,"Yes","No")</f>
        <v>No</v>
      </c>
      <c r="G231">
        <f t="shared" si="26"/>
        <v>141</v>
      </c>
      <c r="H231" s="2">
        <f t="shared" si="27"/>
        <v>2986.8408961519226</v>
      </c>
      <c r="I231" s="13">
        <v>0</v>
      </c>
      <c r="J231" s="2">
        <f>+H231+E231+I231</f>
        <v>5368.2163544852556</v>
      </c>
      <c r="K231" s="2">
        <f t="shared" si="21"/>
        <v>568543.27</v>
      </c>
    </row>
    <row r="232" spans="1:11">
      <c r="A232">
        <f t="shared" si="22"/>
        <v>221</v>
      </c>
      <c r="B232" s="1">
        <f t="shared" ca="1" si="23"/>
        <v>50465</v>
      </c>
      <c r="C232" s="2">
        <f t="shared" si="24"/>
        <v>568543.27</v>
      </c>
      <c r="D232" s="7">
        <f t="shared" si="25"/>
        <v>0.05</v>
      </c>
      <c r="E232" s="2">
        <f>D232/12*C232</f>
        <v>2368.9302916666666</v>
      </c>
      <c r="F232" s="14" t="str">
        <f>IF(A232&lt;=$B$7,"Yes","No")</f>
        <v>No</v>
      </c>
      <c r="G232">
        <f t="shared" si="26"/>
        <v>140</v>
      </c>
      <c r="H232" s="2">
        <f t="shared" si="27"/>
        <v>2999.2860712801044</v>
      </c>
      <c r="I232" s="13">
        <v>0</v>
      </c>
      <c r="J232" s="2">
        <f>+H232+E232+I232</f>
        <v>5368.2163629467705</v>
      </c>
      <c r="K232" s="2">
        <f t="shared" si="21"/>
        <v>565543.98</v>
      </c>
    </row>
    <row r="233" spans="1:11">
      <c r="A233">
        <f t="shared" si="22"/>
        <v>222</v>
      </c>
      <c r="B233" s="1">
        <f t="shared" ca="1" si="23"/>
        <v>50496</v>
      </c>
      <c r="C233" s="2">
        <f t="shared" si="24"/>
        <v>565543.98</v>
      </c>
      <c r="D233" s="7">
        <f t="shared" si="25"/>
        <v>0.05</v>
      </c>
      <c r="E233" s="2">
        <f>D233/12*C233</f>
        <v>2356.43325</v>
      </c>
      <c r="F233" s="14" t="str">
        <f>IF(A233&lt;=$B$7,"Yes","No")</f>
        <v>No</v>
      </c>
      <c r="G233">
        <f t="shared" si="26"/>
        <v>139</v>
      </c>
      <c r="H233" s="2">
        <f t="shared" si="27"/>
        <v>3011.7830756548547</v>
      </c>
      <c r="I233" s="13">
        <v>0</v>
      </c>
      <c r="J233" s="2">
        <f>+H233+E233+I233</f>
        <v>5368.2163256548547</v>
      </c>
      <c r="K233" s="2">
        <f t="shared" si="21"/>
        <v>562532.19999999995</v>
      </c>
    </row>
    <row r="234" spans="1:11">
      <c r="A234">
        <f t="shared" si="22"/>
        <v>223</v>
      </c>
      <c r="B234" s="1">
        <f t="shared" ca="1" si="23"/>
        <v>50526</v>
      </c>
      <c r="C234" s="2">
        <f t="shared" si="24"/>
        <v>562532.19999999995</v>
      </c>
      <c r="D234" s="7">
        <f t="shared" si="25"/>
        <v>0.05</v>
      </c>
      <c r="E234" s="2">
        <f>D234/12*C234</f>
        <v>2343.8841666666663</v>
      </c>
      <c r="F234" s="14" t="str">
        <f>IF(A234&lt;=$B$7,"Yes","No")</f>
        <v>No</v>
      </c>
      <c r="G234">
        <f t="shared" si="26"/>
        <v>138</v>
      </c>
      <c r="H234" s="2">
        <f t="shared" si="27"/>
        <v>3024.3321883390072</v>
      </c>
      <c r="I234" s="13">
        <v>0</v>
      </c>
      <c r="J234" s="2">
        <f>+H234+E234+I234</f>
        <v>5368.2163550056739</v>
      </c>
      <c r="K234" s="2">
        <f t="shared" si="21"/>
        <v>559507.87</v>
      </c>
    </row>
    <row r="235" spans="1:11">
      <c r="A235">
        <f t="shared" si="22"/>
        <v>224</v>
      </c>
      <c r="B235" s="1">
        <f t="shared" ca="1" si="23"/>
        <v>50557</v>
      </c>
      <c r="C235" s="2">
        <f t="shared" si="24"/>
        <v>559507.87</v>
      </c>
      <c r="D235" s="7">
        <f t="shared" si="25"/>
        <v>0.05</v>
      </c>
      <c r="E235" s="2">
        <f>D235/12*C235</f>
        <v>2331.2827916666665</v>
      </c>
      <c r="F235" s="14" t="str">
        <f>IF(A235&lt;=$B$7,"Yes","No")</f>
        <v>No</v>
      </c>
      <c r="G235">
        <f t="shared" si="26"/>
        <v>137</v>
      </c>
      <c r="H235" s="2">
        <f t="shared" si="27"/>
        <v>3036.9335843350959</v>
      </c>
      <c r="I235" s="13">
        <v>0</v>
      </c>
      <c r="J235" s="2">
        <f>+H235+E235+I235</f>
        <v>5368.2163760017629</v>
      </c>
      <c r="K235" s="2">
        <f t="shared" si="21"/>
        <v>556470.93999999994</v>
      </c>
    </row>
    <row r="236" spans="1:11">
      <c r="A236">
        <f t="shared" si="22"/>
        <v>225</v>
      </c>
      <c r="B236" s="1">
        <f t="shared" ca="1" si="23"/>
        <v>50587</v>
      </c>
      <c r="C236" s="2">
        <f t="shared" si="24"/>
        <v>556470.93999999994</v>
      </c>
      <c r="D236" s="7">
        <f t="shared" si="25"/>
        <v>0.05</v>
      </c>
      <c r="E236" s="2">
        <f>D236/12*C236</f>
        <v>2318.6289166666666</v>
      </c>
      <c r="F236" s="14" t="str">
        <f>IF(A236&lt;=$B$7,"Yes","No")</f>
        <v>No</v>
      </c>
      <c r="G236">
        <f t="shared" si="26"/>
        <v>136</v>
      </c>
      <c r="H236" s="2">
        <f t="shared" si="27"/>
        <v>3049.5874939127975</v>
      </c>
      <c r="I236" s="13">
        <v>0</v>
      </c>
      <c r="J236" s="2">
        <f>+H236+E236+I236</f>
        <v>5368.2164105794636</v>
      </c>
      <c r="K236" s="2">
        <f t="shared" si="21"/>
        <v>553421.35</v>
      </c>
    </row>
    <row r="237" spans="1:11">
      <c r="A237">
        <f t="shared" si="22"/>
        <v>226</v>
      </c>
      <c r="B237" s="1">
        <f t="shared" ca="1" si="23"/>
        <v>50618</v>
      </c>
      <c r="C237" s="2">
        <f t="shared" si="24"/>
        <v>553421.35</v>
      </c>
      <c r="D237" s="7">
        <f t="shared" si="25"/>
        <v>0.05</v>
      </c>
      <c r="E237" s="2">
        <f>D237/12*C237</f>
        <v>2305.9222916666668</v>
      </c>
      <c r="F237" s="14" t="str">
        <f>IF(A237&lt;=$B$7,"Yes","No")</f>
        <v>No</v>
      </c>
      <c r="G237">
        <f t="shared" si="26"/>
        <v>135</v>
      </c>
      <c r="H237" s="2">
        <f t="shared" si="27"/>
        <v>3062.2940946036197</v>
      </c>
      <c r="I237" s="13">
        <v>0</v>
      </c>
      <c r="J237" s="2">
        <f>+H237+E237+I237</f>
        <v>5368.2163862702864</v>
      </c>
      <c r="K237" s="2">
        <f t="shared" si="21"/>
        <v>550359.06000000006</v>
      </c>
    </row>
    <row r="238" spans="1:11">
      <c r="A238">
        <f t="shared" si="22"/>
        <v>227</v>
      </c>
      <c r="B238" s="1">
        <f t="shared" ca="1" si="23"/>
        <v>50649</v>
      </c>
      <c r="C238" s="2">
        <f t="shared" si="24"/>
        <v>550359.06000000006</v>
      </c>
      <c r="D238" s="7">
        <f t="shared" si="25"/>
        <v>0.05</v>
      </c>
      <c r="E238" s="2">
        <f>D238/12*C238</f>
        <v>2293.1627500000004</v>
      </c>
      <c r="F238" s="14" t="str">
        <f>IF(A238&lt;=$B$7,"Yes","No")</f>
        <v>No</v>
      </c>
      <c r="G238">
        <f t="shared" si="26"/>
        <v>134</v>
      </c>
      <c r="H238" s="2">
        <f t="shared" si="27"/>
        <v>3075.0536762091569</v>
      </c>
      <c r="I238" s="13">
        <v>0</v>
      </c>
      <c r="J238" s="2">
        <f>+H238+E238+I238</f>
        <v>5368.2164262091574</v>
      </c>
      <c r="K238" s="2">
        <f t="shared" si="21"/>
        <v>547284.01</v>
      </c>
    </row>
    <row r="239" spans="1:11">
      <c r="A239">
        <f t="shared" si="22"/>
        <v>228</v>
      </c>
      <c r="B239" s="1">
        <f t="shared" ca="1" si="23"/>
        <v>50679</v>
      </c>
      <c r="C239" s="2">
        <f t="shared" si="24"/>
        <v>547284.01</v>
      </c>
      <c r="D239" s="7">
        <f t="shared" si="25"/>
        <v>0.05</v>
      </c>
      <c r="E239" s="2">
        <f>D239/12*C239</f>
        <v>2280.3500416666666</v>
      </c>
      <c r="F239" s="14" t="str">
        <f>IF(A239&lt;=$B$7,"Yes","No")</f>
        <v>No</v>
      </c>
      <c r="G239">
        <f t="shared" si="26"/>
        <v>133</v>
      </c>
      <c r="H239" s="2">
        <f t="shared" si="27"/>
        <v>3087.8664206018052</v>
      </c>
      <c r="I239" s="13">
        <v>0</v>
      </c>
      <c r="J239" s="2">
        <f>+H239+E239+I239</f>
        <v>5368.2164622684722</v>
      </c>
      <c r="K239" s="2">
        <f t="shared" si="21"/>
        <v>544196.14</v>
      </c>
    </row>
    <row r="240" spans="1:11">
      <c r="A240">
        <f t="shared" si="22"/>
        <v>229</v>
      </c>
      <c r="B240" s="1">
        <f t="shared" ca="1" si="23"/>
        <v>50710</v>
      </c>
      <c r="C240" s="2">
        <f t="shared" si="24"/>
        <v>544196.14</v>
      </c>
      <c r="D240" s="7">
        <f t="shared" si="25"/>
        <v>0.05</v>
      </c>
      <c r="E240" s="2">
        <f>D240/12*C240</f>
        <v>2267.4839166666666</v>
      </c>
      <c r="F240" s="14" t="str">
        <f>IF(A240&lt;=$B$7,"Yes","No")</f>
        <v>No</v>
      </c>
      <c r="G240">
        <f t="shared" si="26"/>
        <v>132</v>
      </c>
      <c r="H240" s="2">
        <f t="shared" si="27"/>
        <v>3100.732510292873</v>
      </c>
      <c r="I240" s="13">
        <v>0</v>
      </c>
      <c r="J240" s="2">
        <f>+H240+E240+I240</f>
        <v>5368.2164269595396</v>
      </c>
      <c r="K240" s="2">
        <f t="shared" si="21"/>
        <v>541095.41</v>
      </c>
    </row>
    <row r="241" spans="1:11">
      <c r="A241">
        <f t="shared" si="22"/>
        <v>230</v>
      </c>
      <c r="B241" s="1">
        <f t="shared" ca="1" si="23"/>
        <v>50740</v>
      </c>
      <c r="C241" s="2">
        <f t="shared" si="24"/>
        <v>541095.41</v>
      </c>
      <c r="D241" s="7">
        <f t="shared" si="25"/>
        <v>0.05</v>
      </c>
      <c r="E241" s="2">
        <f>D241/12*C241</f>
        <v>2254.5642083333332</v>
      </c>
      <c r="F241" s="14" t="str">
        <f>IF(A241&lt;=$B$7,"Yes","No")</f>
        <v>No</v>
      </c>
      <c r="G241">
        <f t="shared" si="26"/>
        <v>131</v>
      </c>
      <c r="H241" s="2">
        <f t="shared" si="27"/>
        <v>3113.6522435308634</v>
      </c>
      <c r="I241" s="13">
        <v>0</v>
      </c>
      <c r="J241" s="2">
        <f>+H241+E241+I241</f>
        <v>5368.2164518641966</v>
      </c>
      <c r="K241" s="2">
        <f t="shared" si="21"/>
        <v>537981.76</v>
      </c>
    </row>
    <row r="242" spans="1:11">
      <c r="A242">
        <f t="shared" si="22"/>
        <v>231</v>
      </c>
      <c r="B242" s="1">
        <f t="shared" ca="1" si="23"/>
        <v>50771</v>
      </c>
      <c r="C242" s="2">
        <f t="shared" si="24"/>
        <v>537981.76</v>
      </c>
      <c r="D242" s="7">
        <f t="shared" si="25"/>
        <v>0.05</v>
      </c>
      <c r="E242" s="2">
        <f>D242/12*C242</f>
        <v>2241.5906666666665</v>
      </c>
      <c r="F242" s="14" t="str">
        <f>IF(A242&lt;=$B$7,"Yes","No")</f>
        <v>No</v>
      </c>
      <c r="G242">
        <f t="shared" si="26"/>
        <v>130</v>
      </c>
      <c r="H242" s="2">
        <f t="shared" si="27"/>
        <v>3126.6258075844594</v>
      </c>
      <c r="I242" s="13">
        <v>0</v>
      </c>
      <c r="J242" s="2">
        <f>+H242+E242+I242</f>
        <v>5368.2164742511259</v>
      </c>
      <c r="K242" s="2">
        <f t="shared" si="21"/>
        <v>534855.13</v>
      </c>
    </row>
    <row r="243" spans="1:11">
      <c r="A243">
        <f t="shared" si="22"/>
        <v>232</v>
      </c>
      <c r="B243" s="1">
        <f t="shared" ca="1" si="23"/>
        <v>50802</v>
      </c>
      <c r="C243" s="2">
        <f t="shared" si="24"/>
        <v>534855.13</v>
      </c>
      <c r="D243" s="7">
        <f t="shared" si="25"/>
        <v>0.05</v>
      </c>
      <c r="E243" s="2">
        <f>D243/12*C243</f>
        <v>2228.5630416666668</v>
      </c>
      <c r="F243" s="14" t="str">
        <f>IF(A243&lt;=$B$7,"Yes","No")</f>
        <v>No</v>
      </c>
      <c r="G243">
        <f t="shared" si="26"/>
        <v>129</v>
      </c>
      <c r="H243" s="2">
        <f t="shared" si="27"/>
        <v>3139.6533905061597</v>
      </c>
      <c r="I243" s="13">
        <v>0</v>
      </c>
      <c r="J243" s="2">
        <f>+H243+E243+I243</f>
        <v>5368.2164321728269</v>
      </c>
      <c r="K243" s="2">
        <f t="shared" si="21"/>
        <v>531715.48</v>
      </c>
    </row>
    <row r="244" spans="1:11">
      <c r="A244">
        <f t="shared" si="22"/>
        <v>233</v>
      </c>
      <c r="B244" s="1">
        <f t="shared" ca="1" si="23"/>
        <v>50830</v>
      </c>
      <c r="C244" s="2">
        <f t="shared" si="24"/>
        <v>531715.48</v>
      </c>
      <c r="D244" s="7">
        <f t="shared" si="25"/>
        <v>0.05</v>
      </c>
      <c r="E244" s="2">
        <f>D244/12*C244</f>
        <v>2215.4811666666665</v>
      </c>
      <c r="F244" s="14" t="str">
        <f>IF(A244&lt;=$B$7,"Yes","No")</f>
        <v>No</v>
      </c>
      <c r="G244">
        <f t="shared" si="26"/>
        <v>128</v>
      </c>
      <c r="H244" s="2">
        <f t="shared" si="27"/>
        <v>3152.7352997368175</v>
      </c>
      <c r="I244" s="13">
        <v>0</v>
      </c>
      <c r="J244" s="2">
        <f>+H244+E244+I244</f>
        <v>5368.2164664034844</v>
      </c>
      <c r="K244" s="2">
        <f t="shared" si="21"/>
        <v>528562.74</v>
      </c>
    </row>
    <row r="245" spans="1:11">
      <c r="A245">
        <f t="shared" si="22"/>
        <v>234</v>
      </c>
      <c r="B245" s="1">
        <f t="shared" ca="1" si="23"/>
        <v>50861</v>
      </c>
      <c r="C245" s="2">
        <f t="shared" si="24"/>
        <v>528562.74</v>
      </c>
      <c r="D245" s="7">
        <f t="shared" si="25"/>
        <v>0.05</v>
      </c>
      <c r="E245" s="2">
        <f>D245/12*C245</f>
        <v>2202.3447499999997</v>
      </c>
      <c r="F245" s="14" t="str">
        <f>IF(A245&lt;=$B$7,"Yes","No")</f>
        <v>No</v>
      </c>
      <c r="G245">
        <f t="shared" si="26"/>
        <v>127</v>
      </c>
      <c r="H245" s="2">
        <f t="shared" si="27"/>
        <v>3165.8716686664266</v>
      </c>
      <c r="I245" s="13">
        <v>0</v>
      </c>
      <c r="J245" s="2">
        <f>+H245+E245+I245</f>
        <v>5368.2164186664268</v>
      </c>
      <c r="K245" s="2">
        <f t="shared" si="21"/>
        <v>525396.87</v>
      </c>
    </row>
    <row r="246" spans="1:11">
      <c r="A246">
        <f t="shared" si="22"/>
        <v>235</v>
      </c>
      <c r="B246" s="1">
        <f t="shared" ca="1" si="23"/>
        <v>50891</v>
      </c>
      <c r="C246" s="2">
        <f t="shared" si="24"/>
        <v>525396.87</v>
      </c>
      <c r="D246" s="7">
        <f t="shared" si="25"/>
        <v>0.05</v>
      </c>
      <c r="E246" s="2">
        <f>D246/12*C246</f>
        <v>2189.1536249999999</v>
      </c>
      <c r="F246" s="14" t="str">
        <f>IF(A246&lt;=$B$7,"Yes","No")</f>
        <v>No</v>
      </c>
      <c r="G246">
        <f t="shared" si="26"/>
        <v>126</v>
      </c>
      <c r="H246" s="2">
        <f t="shared" si="27"/>
        <v>3179.0628107159432</v>
      </c>
      <c r="I246" s="13">
        <v>0</v>
      </c>
      <c r="J246" s="2">
        <f>+H246+E246+I246</f>
        <v>5368.2164357159436</v>
      </c>
      <c r="K246" s="2">
        <f t="shared" si="21"/>
        <v>522217.81</v>
      </c>
    </row>
    <row r="247" spans="1:11">
      <c r="A247">
        <f t="shared" si="22"/>
        <v>236</v>
      </c>
      <c r="B247" s="1">
        <f t="shared" ca="1" si="23"/>
        <v>50922</v>
      </c>
      <c r="C247" s="2">
        <f t="shared" si="24"/>
        <v>522217.81</v>
      </c>
      <c r="D247" s="7">
        <f t="shared" si="25"/>
        <v>0.05</v>
      </c>
      <c r="E247" s="2">
        <f>D247/12*C247</f>
        <v>2175.9075416666665</v>
      </c>
      <c r="F247" s="14" t="str">
        <f>IF(A247&lt;=$B$7,"Yes","No")</f>
        <v>No</v>
      </c>
      <c r="G247">
        <f t="shared" si="26"/>
        <v>125</v>
      </c>
      <c r="H247" s="2">
        <f t="shared" si="27"/>
        <v>3192.3089229424531</v>
      </c>
      <c r="I247" s="13">
        <v>0</v>
      </c>
      <c r="J247" s="2">
        <f>+H247+E247+I247</f>
        <v>5368.2164646091196</v>
      </c>
      <c r="K247" s="2">
        <f t="shared" si="21"/>
        <v>519025.5</v>
      </c>
    </row>
    <row r="248" spans="1:11">
      <c r="A248">
        <f t="shared" si="22"/>
        <v>237</v>
      </c>
      <c r="B248" s="1">
        <f t="shared" ca="1" si="23"/>
        <v>50952</v>
      </c>
      <c r="C248" s="2">
        <f t="shared" si="24"/>
        <v>519025.5</v>
      </c>
      <c r="D248" s="7">
        <f t="shared" si="25"/>
        <v>0.05</v>
      </c>
      <c r="E248" s="2">
        <f>D248/12*C248</f>
        <v>2162.6062499999998</v>
      </c>
      <c r="F248" s="14" t="str">
        <f>IF(A248&lt;=$B$7,"Yes","No")</f>
        <v>No</v>
      </c>
      <c r="G248">
        <f t="shared" si="26"/>
        <v>124</v>
      </c>
      <c r="H248" s="2">
        <f t="shared" si="27"/>
        <v>3205.6102034692472</v>
      </c>
      <c r="I248" s="13">
        <v>0</v>
      </c>
      <c r="J248" s="2">
        <f>+H248+E248+I248</f>
        <v>5368.2164534692474</v>
      </c>
      <c r="K248" s="2">
        <f t="shared" si="21"/>
        <v>515819.89</v>
      </c>
    </row>
    <row r="249" spans="1:11">
      <c r="A249">
        <f t="shared" si="22"/>
        <v>238</v>
      </c>
      <c r="B249" s="1">
        <f t="shared" ca="1" si="23"/>
        <v>50983</v>
      </c>
      <c r="C249" s="2">
        <f t="shared" si="24"/>
        <v>515819.89</v>
      </c>
      <c r="D249" s="7">
        <f t="shared" si="25"/>
        <v>0.05</v>
      </c>
      <c r="E249" s="2">
        <f>D249/12*C249</f>
        <v>2149.2495416666666</v>
      </c>
      <c r="F249" s="14" t="str">
        <f>IF(A249&lt;=$B$7,"Yes","No")</f>
        <v>No</v>
      </c>
      <c r="G249">
        <f t="shared" si="26"/>
        <v>123</v>
      </c>
      <c r="H249" s="2">
        <f t="shared" si="27"/>
        <v>3218.966913920116</v>
      </c>
      <c r="I249" s="13">
        <v>0</v>
      </c>
      <c r="J249" s="2">
        <f>+H249+E249+I249</f>
        <v>5368.2164555867821</v>
      </c>
      <c r="K249" s="2">
        <f t="shared" si="21"/>
        <v>512600.92</v>
      </c>
    </row>
    <row r="250" spans="1:11">
      <c r="A250">
        <f t="shared" si="22"/>
        <v>239</v>
      </c>
      <c r="B250" s="1">
        <f t="shared" ca="1" si="23"/>
        <v>51014</v>
      </c>
      <c r="C250" s="2">
        <f t="shared" si="24"/>
        <v>512600.92</v>
      </c>
      <c r="D250" s="7">
        <f t="shared" si="25"/>
        <v>0.05</v>
      </c>
      <c r="E250" s="2">
        <f>D250/12*C250</f>
        <v>2135.8371666666667</v>
      </c>
      <c r="F250" s="14" t="str">
        <f>IF(A250&lt;=$B$7,"Yes","No")</f>
        <v>No</v>
      </c>
      <c r="G250">
        <f t="shared" si="26"/>
        <v>122</v>
      </c>
      <c r="H250" s="2">
        <f t="shared" si="27"/>
        <v>3232.3792566011248</v>
      </c>
      <c r="I250" s="13">
        <v>0</v>
      </c>
      <c r="J250" s="2">
        <f>+H250+E250+I250</f>
        <v>5368.2164232677915</v>
      </c>
      <c r="K250" s="2">
        <f t="shared" si="21"/>
        <v>509368.54</v>
      </c>
    </row>
    <row r="251" spans="1:11">
      <c r="A251">
        <f t="shared" si="22"/>
        <v>240</v>
      </c>
      <c r="B251" s="1">
        <f t="shared" ca="1" si="23"/>
        <v>51044</v>
      </c>
      <c r="C251" s="2">
        <f t="shared" si="24"/>
        <v>509368.54</v>
      </c>
      <c r="D251" s="7">
        <f t="shared" si="25"/>
        <v>0.05</v>
      </c>
      <c r="E251" s="2">
        <f>D251/12*C251</f>
        <v>2122.3689166666663</v>
      </c>
      <c r="F251" s="14" t="str">
        <f>IF(A251&lt;=$B$7,"Yes","No")</f>
        <v>No</v>
      </c>
      <c r="G251">
        <f t="shared" si="26"/>
        <v>121</v>
      </c>
      <c r="H251" s="2">
        <f t="shared" si="27"/>
        <v>3245.8474987664722</v>
      </c>
      <c r="I251" s="13">
        <v>0</v>
      </c>
      <c r="J251" s="2">
        <f>+H251+E251+I251</f>
        <v>5368.2164154331385</v>
      </c>
      <c r="K251" s="2">
        <f t="shared" si="21"/>
        <v>506122.69</v>
      </c>
    </row>
    <row r="252" spans="1:11">
      <c r="A252">
        <f t="shared" si="22"/>
        <v>241</v>
      </c>
      <c r="B252" s="1">
        <f t="shared" ca="1" si="23"/>
        <v>51075</v>
      </c>
      <c r="C252" s="2">
        <f t="shared" si="24"/>
        <v>506122.69</v>
      </c>
      <c r="D252" s="7">
        <f t="shared" si="25"/>
        <v>0.05</v>
      </c>
      <c r="E252" s="2">
        <f>D252/12*C252</f>
        <v>2108.8445416666668</v>
      </c>
      <c r="F252" s="14" t="str">
        <f>IF(A252&lt;=$B$7,"Yes","No")</f>
        <v>No</v>
      </c>
      <c r="G252">
        <f t="shared" si="26"/>
        <v>120</v>
      </c>
      <c r="H252" s="2">
        <f t="shared" si="27"/>
        <v>3259.3718472370088</v>
      </c>
      <c r="I252" s="13">
        <v>0</v>
      </c>
      <c r="J252" s="2">
        <f>+H252+E252+I252</f>
        <v>5368.2163889036756</v>
      </c>
      <c r="K252" s="2">
        <f t="shared" si="21"/>
        <v>502863.32</v>
      </c>
    </row>
    <row r="253" spans="1:11">
      <c r="A253">
        <f t="shared" si="22"/>
        <v>242</v>
      </c>
      <c r="B253" s="1">
        <f t="shared" ca="1" si="23"/>
        <v>51105</v>
      </c>
      <c r="C253" s="2">
        <f t="shared" si="24"/>
        <v>502863.32</v>
      </c>
      <c r="D253" s="7">
        <f t="shared" si="25"/>
        <v>0.05</v>
      </c>
      <c r="E253" s="2">
        <f>D253/12*C253</f>
        <v>2095.2638333333334</v>
      </c>
      <c r="F253" s="14" t="str">
        <f>IF(A253&lt;=$B$7,"Yes","No")</f>
        <v>No</v>
      </c>
      <c r="G253">
        <f t="shared" si="26"/>
        <v>119</v>
      </c>
      <c r="H253" s="2">
        <f t="shared" si="27"/>
        <v>3272.9525752901509</v>
      </c>
      <c r="I253" s="13">
        <v>0</v>
      </c>
      <c r="J253" s="2">
        <f>+H253+E253+I253</f>
        <v>5368.2164086234843</v>
      </c>
      <c r="K253" s="2">
        <f t="shared" si="21"/>
        <v>499590.37</v>
      </c>
    </row>
    <row r="254" spans="1:11">
      <c r="A254">
        <f t="shared" si="22"/>
        <v>243</v>
      </c>
      <c r="B254" s="1">
        <f t="shared" ca="1" si="23"/>
        <v>51136</v>
      </c>
      <c r="C254" s="2">
        <f t="shared" si="24"/>
        <v>499590.37</v>
      </c>
      <c r="D254" s="7">
        <f t="shared" si="25"/>
        <v>0.05</v>
      </c>
      <c r="E254" s="2">
        <f>D254/12*C254</f>
        <v>2081.6265416666665</v>
      </c>
      <c r="F254" s="14" t="str">
        <f>IF(A254&lt;=$B$7,"Yes","No")</f>
        <v>No</v>
      </c>
      <c r="G254">
        <f t="shared" si="26"/>
        <v>118</v>
      </c>
      <c r="H254" s="2">
        <f t="shared" si="27"/>
        <v>3286.5898946289176</v>
      </c>
      <c r="I254" s="13">
        <v>0</v>
      </c>
      <c r="J254" s="2">
        <f>+H254+E254+I254</f>
        <v>5368.2164362955846</v>
      </c>
      <c r="K254" s="2">
        <f t="shared" si="21"/>
        <v>496303.78</v>
      </c>
    </row>
    <row r="255" spans="1:11">
      <c r="A255">
        <f t="shared" si="22"/>
        <v>244</v>
      </c>
      <c r="B255" s="1">
        <f t="shared" ca="1" si="23"/>
        <v>51167</v>
      </c>
      <c r="C255" s="2">
        <f t="shared" si="24"/>
        <v>496303.78</v>
      </c>
      <c r="D255" s="7">
        <f t="shared" si="25"/>
        <v>0.05</v>
      </c>
      <c r="E255" s="2">
        <f>D255/12*C255</f>
        <v>2067.9324166666665</v>
      </c>
      <c r="F255" s="14" t="str">
        <f>IF(A255&lt;=$B$7,"Yes","No")</f>
        <v>No</v>
      </c>
      <c r="G255">
        <f t="shared" si="26"/>
        <v>117</v>
      </c>
      <c r="H255" s="2">
        <f t="shared" si="27"/>
        <v>3300.2840184891829</v>
      </c>
      <c r="I255" s="13">
        <v>0</v>
      </c>
      <c r="J255" s="2">
        <f>+H255+E255+I255</f>
        <v>5368.2164351558495</v>
      </c>
      <c r="K255" s="2">
        <f t="shared" si="21"/>
        <v>493003.5</v>
      </c>
    </row>
    <row r="256" spans="1:11">
      <c r="A256">
        <f t="shared" si="22"/>
        <v>245</v>
      </c>
      <c r="B256" s="1">
        <f t="shared" ca="1" si="23"/>
        <v>51196</v>
      </c>
      <c r="C256" s="2">
        <f t="shared" si="24"/>
        <v>493003.5</v>
      </c>
      <c r="D256" s="7">
        <f t="shared" si="25"/>
        <v>0.05</v>
      </c>
      <c r="E256" s="2">
        <f>D256/12*C256</f>
        <v>2054.1812500000001</v>
      </c>
      <c r="F256" s="14" t="str">
        <f>IF(A256&lt;=$B$7,"Yes","No")</f>
        <v>No</v>
      </c>
      <c r="G256">
        <f t="shared" si="26"/>
        <v>116</v>
      </c>
      <c r="H256" s="2">
        <f t="shared" si="27"/>
        <v>3314.0352289123734</v>
      </c>
      <c r="I256" s="13">
        <v>0</v>
      </c>
      <c r="J256" s="2">
        <f>+H256+E256+I256</f>
        <v>5368.2164789123735</v>
      </c>
      <c r="K256" s="2">
        <f t="shared" si="21"/>
        <v>489689.46</v>
      </c>
    </row>
    <row r="257" spans="1:11">
      <c r="A257">
        <f t="shared" si="22"/>
        <v>246</v>
      </c>
      <c r="B257" s="1">
        <f t="shared" ca="1" si="23"/>
        <v>51227</v>
      </c>
      <c r="C257" s="2">
        <f t="shared" si="24"/>
        <v>489689.46</v>
      </c>
      <c r="D257" s="7">
        <f t="shared" si="25"/>
        <v>0.05</v>
      </c>
      <c r="E257" s="2">
        <f>D257/12*C257</f>
        <v>2040.37275</v>
      </c>
      <c r="F257" s="14" t="str">
        <f>IF(A257&lt;=$B$7,"Yes","No")</f>
        <v>No</v>
      </c>
      <c r="G257">
        <f t="shared" si="26"/>
        <v>115</v>
      </c>
      <c r="H257" s="2">
        <f t="shared" si="27"/>
        <v>3327.8436766093673</v>
      </c>
      <c r="I257" s="13">
        <v>0</v>
      </c>
      <c r="J257" s="2">
        <f>+H257+E257+I257</f>
        <v>5368.2164266093678</v>
      </c>
      <c r="K257" s="2">
        <f t="shared" si="21"/>
        <v>486361.62</v>
      </c>
    </row>
    <row r="258" spans="1:11">
      <c r="A258">
        <f t="shared" si="22"/>
        <v>247</v>
      </c>
      <c r="B258" s="1">
        <f t="shared" ca="1" si="23"/>
        <v>51257</v>
      </c>
      <c r="C258" s="2">
        <f t="shared" si="24"/>
        <v>486361.62</v>
      </c>
      <c r="D258" s="7">
        <f t="shared" si="25"/>
        <v>0.05</v>
      </c>
      <c r="E258" s="2">
        <f>D258/12*C258</f>
        <v>2026.50675</v>
      </c>
      <c r="F258" s="14" t="str">
        <f>IF(A258&lt;=$B$7,"Yes","No")</f>
        <v>No</v>
      </c>
      <c r="G258">
        <f t="shared" si="26"/>
        <v>114</v>
      </c>
      <c r="H258" s="2">
        <f t="shared" si="27"/>
        <v>3341.7097171899441</v>
      </c>
      <c r="I258" s="13">
        <v>0</v>
      </c>
      <c r="J258" s="2">
        <f>+H258+E258+I258</f>
        <v>5368.2164671899445</v>
      </c>
      <c r="K258" s="2">
        <f t="shared" si="21"/>
        <v>483019.91</v>
      </c>
    </row>
    <row r="259" spans="1:11">
      <c r="A259">
        <f t="shared" si="22"/>
        <v>248</v>
      </c>
      <c r="B259" s="1">
        <f t="shared" ca="1" si="23"/>
        <v>51288</v>
      </c>
      <c r="C259" s="2">
        <f t="shared" si="24"/>
        <v>483019.91</v>
      </c>
      <c r="D259" s="7">
        <f t="shared" si="25"/>
        <v>0.05</v>
      </c>
      <c r="E259" s="2">
        <f>D259/12*C259</f>
        <v>2012.5829583333332</v>
      </c>
      <c r="F259" s="14" t="str">
        <f>IF(A259&lt;=$B$7,"Yes","No")</f>
        <v>No</v>
      </c>
      <c r="G259">
        <f t="shared" si="26"/>
        <v>113</v>
      </c>
      <c r="H259" s="2">
        <f t="shared" si="27"/>
        <v>3355.6335057134988</v>
      </c>
      <c r="I259" s="13">
        <v>0</v>
      </c>
      <c r="J259" s="2">
        <f>+H259+E259+I259</f>
        <v>5368.2164640468318</v>
      </c>
      <c r="K259" s="2">
        <f t="shared" si="21"/>
        <v>479664.28</v>
      </c>
    </row>
    <row r="260" spans="1:11">
      <c r="A260">
        <f t="shared" si="22"/>
        <v>249</v>
      </c>
      <c r="B260" s="1">
        <f t="shared" ca="1" si="23"/>
        <v>51318</v>
      </c>
      <c r="C260" s="2">
        <f t="shared" si="24"/>
        <v>479664.28</v>
      </c>
      <c r="D260" s="7">
        <f t="shared" si="25"/>
        <v>0.05</v>
      </c>
      <c r="E260" s="2">
        <f>D260/12*C260</f>
        <v>1998.6011666666668</v>
      </c>
      <c r="F260" s="14" t="str">
        <f>IF(A260&lt;=$B$7,"Yes","No")</f>
        <v>No</v>
      </c>
      <c r="G260">
        <f t="shared" si="26"/>
        <v>112</v>
      </c>
      <c r="H260" s="2">
        <f t="shared" si="27"/>
        <v>3369.6153366147505</v>
      </c>
      <c r="I260" s="13">
        <v>0</v>
      </c>
      <c r="J260" s="2">
        <f>+H260+E260+I260</f>
        <v>5368.2165032814173</v>
      </c>
      <c r="K260" s="2">
        <f t="shared" si="21"/>
        <v>476294.66</v>
      </c>
    </row>
    <row r="261" spans="1:11">
      <c r="A261">
        <f t="shared" si="22"/>
        <v>250</v>
      </c>
      <c r="B261" s="1">
        <f t="shared" ca="1" si="23"/>
        <v>51349</v>
      </c>
      <c r="C261" s="2">
        <f t="shared" si="24"/>
        <v>476294.66</v>
      </c>
      <c r="D261" s="7">
        <f t="shared" si="25"/>
        <v>0.05</v>
      </c>
      <c r="E261" s="2">
        <f>D261/12*C261</f>
        <v>1984.5610833333333</v>
      </c>
      <c r="F261" s="14" t="str">
        <f>IF(A261&lt;=$B$7,"Yes","No")</f>
        <v>No</v>
      </c>
      <c r="G261">
        <f t="shared" si="26"/>
        <v>111</v>
      </c>
      <c r="H261" s="2">
        <f t="shared" si="27"/>
        <v>3383.6553673880544</v>
      </c>
      <c r="I261" s="13">
        <v>0</v>
      </c>
      <c r="J261" s="2">
        <f>+H261+E261+I261</f>
        <v>5368.2164507213874</v>
      </c>
      <c r="K261" s="2">
        <f t="shared" si="21"/>
        <v>472911</v>
      </c>
    </row>
    <row r="262" spans="1:11">
      <c r="A262">
        <f t="shared" si="22"/>
        <v>251</v>
      </c>
      <c r="B262" s="1">
        <f t="shared" ca="1" si="23"/>
        <v>51380</v>
      </c>
      <c r="C262" s="2">
        <f t="shared" si="24"/>
        <v>472911</v>
      </c>
      <c r="D262" s="7">
        <f t="shared" si="25"/>
        <v>0.05</v>
      </c>
      <c r="E262" s="2">
        <f>D262/12*C262</f>
        <v>1970.4624999999999</v>
      </c>
      <c r="F262" s="14" t="str">
        <f>IF(A262&lt;=$B$7,"Yes","No")</f>
        <v>No</v>
      </c>
      <c r="G262">
        <f t="shared" si="26"/>
        <v>110</v>
      </c>
      <c r="H262" s="2">
        <f t="shared" si="27"/>
        <v>3397.7538981346152</v>
      </c>
      <c r="I262" s="13">
        <v>0</v>
      </c>
      <c r="J262" s="2">
        <f>+H262+E262+I262</f>
        <v>5368.2163981346148</v>
      </c>
      <c r="K262" s="2">
        <f t="shared" si="21"/>
        <v>469513.25</v>
      </c>
    </row>
    <row r="263" spans="1:11">
      <c r="A263">
        <f t="shared" si="22"/>
        <v>252</v>
      </c>
      <c r="B263" s="1">
        <f t="shared" ca="1" si="23"/>
        <v>51410</v>
      </c>
      <c r="C263" s="2">
        <f t="shared" si="24"/>
        <v>469513.25</v>
      </c>
      <c r="D263" s="7">
        <f t="shared" si="25"/>
        <v>0.05</v>
      </c>
      <c r="E263" s="2">
        <f>D263/12*C263</f>
        <v>1956.3052083333332</v>
      </c>
      <c r="F263" s="14" t="str">
        <f>IF(A263&lt;=$B$7,"Yes","No")</f>
        <v>No</v>
      </c>
      <c r="G263">
        <f t="shared" si="26"/>
        <v>109</v>
      </c>
      <c r="H263" s="2">
        <f t="shared" si="27"/>
        <v>3411.9112343709085</v>
      </c>
      <c r="I263" s="13">
        <v>0</v>
      </c>
      <c r="J263" s="2">
        <f>+H263+E263+I263</f>
        <v>5368.2164427042417</v>
      </c>
      <c r="K263" s="2">
        <f t="shared" si="21"/>
        <v>466101.34</v>
      </c>
    </row>
    <row r="264" spans="1:11">
      <c r="A264">
        <f t="shared" si="22"/>
        <v>253</v>
      </c>
      <c r="B264" s="1">
        <f t="shared" ca="1" si="23"/>
        <v>51441</v>
      </c>
      <c r="C264" s="2">
        <f t="shared" si="24"/>
        <v>466101.34</v>
      </c>
      <c r="D264" s="7">
        <f t="shared" si="25"/>
        <v>0.05</v>
      </c>
      <c r="E264" s="2">
        <f>D264/12*C264</f>
        <v>1942.0889166666668</v>
      </c>
      <c r="F264" s="14" t="str">
        <f>IF(A264&lt;=$B$7,"Yes","No")</f>
        <v>No</v>
      </c>
      <c r="G264">
        <f t="shared" si="26"/>
        <v>108</v>
      </c>
      <c r="H264" s="2">
        <f t="shared" si="27"/>
        <v>3426.1275402541628</v>
      </c>
      <c r="I264" s="13">
        <v>0</v>
      </c>
      <c r="J264" s="2">
        <f>+H264+E264+I264</f>
        <v>5368.2164569208298</v>
      </c>
      <c r="K264" s="2">
        <f t="shared" si="21"/>
        <v>462675.21</v>
      </c>
    </row>
    <row r="265" spans="1:11">
      <c r="A265">
        <f t="shared" si="22"/>
        <v>254</v>
      </c>
      <c r="B265" s="1">
        <f t="shared" ca="1" si="23"/>
        <v>51471</v>
      </c>
      <c r="C265" s="2">
        <f t="shared" si="24"/>
        <v>462675.21</v>
      </c>
      <c r="D265" s="7">
        <f t="shared" si="25"/>
        <v>0.05</v>
      </c>
      <c r="E265" s="2">
        <f>D265/12*C265</f>
        <v>1927.813375</v>
      </c>
      <c r="F265" s="14" t="str">
        <f>IF(A265&lt;=$B$7,"Yes","No")</f>
        <v>No</v>
      </c>
      <c r="G265">
        <f t="shared" si="26"/>
        <v>107</v>
      </c>
      <c r="H265" s="2">
        <f t="shared" si="27"/>
        <v>3440.4030533814821</v>
      </c>
      <c r="I265" s="13">
        <v>0</v>
      </c>
      <c r="J265" s="2">
        <f>+H265+E265+I265</f>
        <v>5368.2164283814818</v>
      </c>
      <c r="K265" s="2">
        <f t="shared" si="21"/>
        <v>459234.81</v>
      </c>
    </row>
    <row r="266" spans="1:11">
      <c r="A266">
        <f t="shared" si="22"/>
        <v>255</v>
      </c>
      <c r="B266" s="1">
        <f t="shared" ca="1" si="23"/>
        <v>51502</v>
      </c>
      <c r="C266" s="2">
        <f t="shared" si="24"/>
        <v>459234.81</v>
      </c>
      <c r="D266" s="7">
        <f t="shared" si="25"/>
        <v>0.05</v>
      </c>
      <c r="E266" s="2">
        <f>D266/12*C266</f>
        <v>1913.4783749999999</v>
      </c>
      <c r="F266" s="14" t="str">
        <f>IF(A266&lt;=$B$7,"Yes","No")</f>
        <v>No</v>
      </c>
      <c r="G266">
        <f t="shared" si="26"/>
        <v>106</v>
      </c>
      <c r="H266" s="2">
        <f t="shared" si="27"/>
        <v>3454.7380890739259</v>
      </c>
      <c r="I266" s="13">
        <v>0</v>
      </c>
      <c r="J266" s="2">
        <f>+H266+E266+I266</f>
        <v>5368.2164640739256</v>
      </c>
      <c r="K266" s="2">
        <f t="shared" si="21"/>
        <v>455780.07</v>
      </c>
    </row>
    <row r="267" spans="1:11">
      <c r="A267">
        <f t="shared" si="22"/>
        <v>256</v>
      </c>
      <c r="B267" s="1">
        <f t="shared" ca="1" si="23"/>
        <v>51533</v>
      </c>
      <c r="C267" s="2">
        <f t="shared" si="24"/>
        <v>455780.07</v>
      </c>
      <c r="D267" s="7">
        <f t="shared" si="25"/>
        <v>0.05</v>
      </c>
      <c r="E267" s="2">
        <f>D267/12*C267</f>
        <v>1899.083625</v>
      </c>
      <c r="F267" s="14" t="str">
        <f>IF(A267&lt;=$B$7,"Yes","No")</f>
        <v>No</v>
      </c>
      <c r="G267">
        <f t="shared" si="26"/>
        <v>105</v>
      </c>
      <c r="H267" s="2">
        <f t="shared" si="27"/>
        <v>3469.1328165668765</v>
      </c>
      <c r="I267" s="13">
        <v>0</v>
      </c>
      <c r="J267" s="2">
        <f>+H267+E267+I267</f>
        <v>5368.2164415668767</v>
      </c>
      <c r="K267" s="2">
        <f t="shared" si="21"/>
        <v>452310.94</v>
      </c>
    </row>
    <row r="268" spans="1:11">
      <c r="A268">
        <f t="shared" si="22"/>
        <v>257</v>
      </c>
      <c r="B268" s="1">
        <f t="shared" ca="1" si="23"/>
        <v>51561</v>
      </c>
      <c r="C268" s="2">
        <f t="shared" si="24"/>
        <v>452310.94</v>
      </c>
      <c r="D268" s="7">
        <f t="shared" si="25"/>
        <v>0.05</v>
      </c>
      <c r="E268" s="2">
        <f>D268/12*C268</f>
        <v>1884.6289166666666</v>
      </c>
      <c r="F268" s="14" t="str">
        <f>IF(A268&lt;=$B$7,"Yes","No")</f>
        <v>No</v>
      </c>
      <c r="G268">
        <f t="shared" si="26"/>
        <v>104</v>
      </c>
      <c r="H268" s="2">
        <f t="shared" si="27"/>
        <v>3483.5875583284101</v>
      </c>
      <c r="I268" s="13">
        <v>0</v>
      </c>
      <c r="J268" s="2">
        <f>+H268+E268+I268</f>
        <v>5368.2164749950771</v>
      </c>
      <c r="K268" s="2">
        <f t="shared" si="21"/>
        <v>448827.35</v>
      </c>
    </row>
    <row r="269" spans="1:11">
      <c r="A269">
        <f t="shared" si="22"/>
        <v>258</v>
      </c>
      <c r="B269" s="1">
        <f t="shared" ca="1" si="23"/>
        <v>51592</v>
      </c>
      <c r="C269" s="2">
        <f t="shared" si="24"/>
        <v>448827.35</v>
      </c>
      <c r="D269" s="7">
        <f t="shared" si="25"/>
        <v>0.05</v>
      </c>
      <c r="E269" s="2">
        <f>D269/12*C269</f>
        <v>1870.1139583333331</v>
      </c>
      <c r="F269" s="14" t="str">
        <f>IF(A269&lt;=$B$7,"Yes","No")</f>
        <v>No</v>
      </c>
      <c r="G269">
        <f t="shared" si="26"/>
        <v>103</v>
      </c>
      <c r="H269" s="2">
        <f t="shared" si="27"/>
        <v>3498.102487458038</v>
      </c>
      <c r="I269" s="13">
        <v>0</v>
      </c>
      <c r="J269" s="2">
        <f>+H269+E269+I269</f>
        <v>5368.2164457913714</v>
      </c>
      <c r="K269" s="2">
        <f t="shared" ref="K269:K332" si="28">ROUND(C269-H269-I269,2)</f>
        <v>445329.25</v>
      </c>
    </row>
    <row r="270" spans="1:11">
      <c r="A270">
        <f t="shared" ref="A270:A333" si="29">+A269+1</f>
        <v>259</v>
      </c>
      <c r="B270" s="1">
        <f t="shared" ref="B270:B333" ca="1" si="30">EOMONTH(B269,0)+1</f>
        <v>51622</v>
      </c>
      <c r="C270" s="2">
        <f t="shared" ref="C270:C333" si="31">+K269</f>
        <v>445329.25</v>
      </c>
      <c r="D270" s="7">
        <f t="shared" ref="D270:D333" si="32">+D269</f>
        <v>0.05</v>
      </c>
      <c r="E270" s="2">
        <f>D270/12*C270</f>
        <v>1855.5385416666666</v>
      </c>
      <c r="F270" s="14" t="str">
        <f>IF(A270&lt;=$B$7,"Yes","No")</f>
        <v>No</v>
      </c>
      <c r="G270">
        <f t="shared" ref="G270:G333" si="33">IF(OR(F270="Yes",C270=0),0,IF(G269=0,$B$5*12,G269-1))</f>
        <v>102</v>
      </c>
      <c r="H270" s="2">
        <f t="shared" ref="H270:H333" si="34">MIN(IF(G270=0,0,IF($B$8="Yes",$B$9-E270,
PPMT(D270/12,1,G270,C270)*-1)),C270)</f>
        <v>3512.6779341097404</v>
      </c>
      <c r="I270" s="13">
        <v>0</v>
      </c>
      <c r="J270" s="2">
        <f>+H270+E270+I270</f>
        <v>5368.2164757764067</v>
      </c>
      <c r="K270" s="2">
        <f t="shared" si="28"/>
        <v>441816.57</v>
      </c>
    </row>
    <row r="271" spans="1:11">
      <c r="A271">
        <f t="shared" si="29"/>
        <v>260</v>
      </c>
      <c r="B271" s="1">
        <f t="shared" ca="1" si="30"/>
        <v>51653</v>
      </c>
      <c r="C271" s="2">
        <f t="shared" si="31"/>
        <v>441816.57</v>
      </c>
      <c r="D271" s="7">
        <f t="shared" si="32"/>
        <v>0.05</v>
      </c>
      <c r="E271" s="2">
        <f>D271/12*C271</f>
        <v>1840.9023749999999</v>
      </c>
      <c r="F271" s="14" t="str">
        <f>IF(A271&lt;=$B$7,"Yes","No")</f>
        <v>No</v>
      </c>
      <c r="G271">
        <f t="shared" si="33"/>
        <v>101</v>
      </c>
      <c r="H271" s="2">
        <f t="shared" si="34"/>
        <v>3527.3140756751613</v>
      </c>
      <c r="I271" s="13">
        <v>0</v>
      </c>
      <c r="J271" s="2">
        <f>+H271+E271+I271</f>
        <v>5368.2164506751615</v>
      </c>
      <c r="K271" s="2">
        <f t="shared" si="28"/>
        <v>438289.26</v>
      </c>
    </row>
    <row r="272" spans="1:11">
      <c r="A272">
        <f t="shared" si="29"/>
        <v>261</v>
      </c>
      <c r="B272" s="1">
        <f t="shared" ca="1" si="30"/>
        <v>51683</v>
      </c>
      <c r="C272" s="2">
        <f t="shared" si="31"/>
        <v>438289.26</v>
      </c>
      <c r="D272" s="7">
        <f t="shared" si="32"/>
        <v>0.05</v>
      </c>
      <c r="E272" s="2">
        <f>D272/12*C272</f>
        <v>1826.20525</v>
      </c>
      <c r="F272" s="14" t="str">
        <f>IF(A272&lt;=$B$7,"Yes","No")</f>
        <v>No</v>
      </c>
      <c r="G272">
        <f t="shared" si="33"/>
        <v>100</v>
      </c>
      <c r="H272" s="2">
        <f t="shared" si="34"/>
        <v>3542.011250594493</v>
      </c>
      <c r="I272" s="13">
        <v>0</v>
      </c>
      <c r="J272" s="2">
        <f>+H272+E272+I272</f>
        <v>5368.2165005944935</v>
      </c>
      <c r="K272" s="2">
        <f t="shared" si="28"/>
        <v>434747.25</v>
      </c>
    </row>
    <row r="273" spans="1:11">
      <c r="A273">
        <f t="shared" si="29"/>
        <v>262</v>
      </c>
      <c r="B273" s="1">
        <f t="shared" ca="1" si="30"/>
        <v>51714</v>
      </c>
      <c r="C273" s="2">
        <f t="shared" si="31"/>
        <v>434747.25</v>
      </c>
      <c r="D273" s="7">
        <f t="shared" si="32"/>
        <v>0.05</v>
      </c>
      <c r="E273" s="2">
        <f>D273/12*C273</f>
        <v>1811.4468749999999</v>
      </c>
      <c r="F273" s="14" t="str">
        <f>IF(A273&lt;=$B$7,"Yes","No")</f>
        <v>No</v>
      </c>
      <c r="G273">
        <f t="shared" si="33"/>
        <v>99</v>
      </c>
      <c r="H273" s="2">
        <f t="shared" si="34"/>
        <v>3556.7696410367116</v>
      </c>
      <c r="I273" s="13">
        <v>0</v>
      </c>
      <c r="J273" s="2">
        <f>+H273+E273+I273</f>
        <v>5368.2165160367113</v>
      </c>
      <c r="K273" s="2">
        <f t="shared" si="28"/>
        <v>431190.48</v>
      </c>
    </row>
    <row r="274" spans="1:11">
      <c r="A274">
        <f t="shared" si="29"/>
        <v>263</v>
      </c>
      <c r="B274" s="1">
        <f t="shared" ca="1" si="30"/>
        <v>51745</v>
      </c>
      <c r="C274" s="2">
        <f t="shared" si="31"/>
        <v>431190.48</v>
      </c>
      <c r="D274" s="7">
        <f t="shared" si="32"/>
        <v>0.05</v>
      </c>
      <c r="E274" s="2">
        <f>D274/12*C274</f>
        <v>1796.627</v>
      </c>
      <c r="F274" s="14" t="str">
        <f>IF(A274&lt;=$B$7,"Yes","No")</f>
        <v>No</v>
      </c>
      <c r="G274">
        <f t="shared" si="33"/>
        <v>98</v>
      </c>
      <c r="H274" s="2">
        <f t="shared" si="34"/>
        <v>3571.5895115677054</v>
      </c>
      <c r="I274" s="13">
        <v>0</v>
      </c>
      <c r="J274" s="2">
        <f>+H274+E274+I274</f>
        <v>5368.2165115677053</v>
      </c>
      <c r="K274" s="2">
        <f t="shared" si="28"/>
        <v>427618.89</v>
      </c>
    </row>
    <row r="275" spans="1:11">
      <c r="A275">
        <f t="shared" si="29"/>
        <v>264</v>
      </c>
      <c r="B275" s="1">
        <f t="shared" ca="1" si="30"/>
        <v>51775</v>
      </c>
      <c r="C275" s="2">
        <f t="shared" si="31"/>
        <v>427618.89</v>
      </c>
      <c r="D275" s="7">
        <f t="shared" si="32"/>
        <v>0.05</v>
      </c>
      <c r="E275" s="2">
        <f>D275/12*C275</f>
        <v>1781.745375</v>
      </c>
      <c r="F275" s="14" t="str">
        <f>IF(A275&lt;=$B$7,"Yes","No")</f>
        <v>No</v>
      </c>
      <c r="G275">
        <f t="shared" si="33"/>
        <v>97</v>
      </c>
      <c r="H275" s="2">
        <f t="shared" si="34"/>
        <v>3586.4711304360535</v>
      </c>
      <c r="I275" s="13">
        <v>0</v>
      </c>
      <c r="J275" s="2">
        <f>+H275+E275+I275</f>
        <v>5368.2165054360539</v>
      </c>
      <c r="K275" s="2">
        <f t="shared" si="28"/>
        <v>424032.42</v>
      </c>
    </row>
    <row r="276" spans="1:11">
      <c r="A276">
        <f t="shared" si="29"/>
        <v>265</v>
      </c>
      <c r="B276" s="1">
        <f t="shared" ca="1" si="30"/>
        <v>51806</v>
      </c>
      <c r="C276" s="2">
        <f t="shared" si="31"/>
        <v>424032.42</v>
      </c>
      <c r="D276" s="7">
        <f t="shared" si="32"/>
        <v>0.05</v>
      </c>
      <c r="E276" s="2">
        <f>D276/12*C276</f>
        <v>1766.8017499999999</v>
      </c>
      <c r="F276" s="14" t="str">
        <f>IF(A276&lt;=$B$7,"Yes","No")</f>
        <v>No</v>
      </c>
      <c r="G276">
        <f t="shared" si="33"/>
        <v>96</v>
      </c>
      <c r="H276" s="2">
        <f t="shared" si="34"/>
        <v>3601.4147697472827</v>
      </c>
      <c r="I276" s="13">
        <v>0</v>
      </c>
      <c r="J276" s="2">
        <f>+H276+E276+I276</f>
        <v>5368.2165197472823</v>
      </c>
      <c r="K276" s="2">
        <f t="shared" si="28"/>
        <v>420431.01</v>
      </c>
    </row>
    <row r="277" spans="1:11">
      <c r="A277">
        <f t="shared" si="29"/>
        <v>266</v>
      </c>
      <c r="B277" s="1">
        <f t="shared" ca="1" si="30"/>
        <v>51836</v>
      </c>
      <c r="C277" s="2">
        <f t="shared" si="31"/>
        <v>420431.01</v>
      </c>
      <c r="D277" s="7">
        <f t="shared" si="32"/>
        <v>0.05</v>
      </c>
      <c r="E277" s="2">
        <f>D277/12*C277</f>
        <v>1751.795875</v>
      </c>
      <c r="F277" s="14" t="str">
        <f>IF(A277&lt;=$B$7,"Yes","No")</f>
        <v>No</v>
      </c>
      <c r="G277">
        <f t="shared" si="33"/>
        <v>95</v>
      </c>
      <c r="H277" s="2">
        <f t="shared" si="34"/>
        <v>3616.4207056491573</v>
      </c>
      <c r="I277" s="13">
        <v>0</v>
      </c>
      <c r="J277" s="2">
        <f>+H277+E277+I277</f>
        <v>5368.2165806491575</v>
      </c>
      <c r="K277" s="2">
        <f t="shared" si="28"/>
        <v>416814.59</v>
      </c>
    </row>
    <row r="278" spans="1:11">
      <c r="A278">
        <f t="shared" si="29"/>
        <v>267</v>
      </c>
      <c r="B278" s="1">
        <f t="shared" ca="1" si="30"/>
        <v>51867</v>
      </c>
      <c r="C278" s="2">
        <f t="shared" si="31"/>
        <v>416814.59</v>
      </c>
      <c r="D278" s="7">
        <f t="shared" si="32"/>
        <v>0.05</v>
      </c>
      <c r="E278" s="2">
        <f>D278/12*C278</f>
        <v>1736.7274583333335</v>
      </c>
      <c r="F278" s="14" t="str">
        <f>IF(A278&lt;=$B$7,"Yes","No")</f>
        <v>No</v>
      </c>
      <c r="G278">
        <f t="shared" si="33"/>
        <v>94</v>
      </c>
      <c r="H278" s="2">
        <f t="shared" si="34"/>
        <v>3631.4891314039837</v>
      </c>
      <c r="I278" s="13">
        <v>0</v>
      </c>
      <c r="J278" s="2">
        <f>+H278+E278+I278</f>
        <v>5368.216589737317</v>
      </c>
      <c r="K278" s="2">
        <f t="shared" si="28"/>
        <v>413183.1</v>
      </c>
    </row>
    <row r="279" spans="1:11">
      <c r="A279">
        <f t="shared" si="29"/>
        <v>268</v>
      </c>
      <c r="B279" s="1">
        <f t="shared" ca="1" si="30"/>
        <v>51898</v>
      </c>
      <c r="C279" s="2">
        <f t="shared" si="31"/>
        <v>413183.1</v>
      </c>
      <c r="D279" s="7">
        <f t="shared" si="32"/>
        <v>0.05</v>
      </c>
      <c r="E279" s="2">
        <f>D279/12*C279</f>
        <v>1721.5962499999998</v>
      </c>
      <c r="F279" s="14" t="str">
        <f>IF(A279&lt;=$B$7,"Yes","No")</f>
        <v>No</v>
      </c>
      <c r="G279">
        <f t="shared" si="33"/>
        <v>93</v>
      </c>
      <c r="H279" s="2">
        <f t="shared" si="34"/>
        <v>3646.6203284522189</v>
      </c>
      <c r="I279" s="13">
        <v>0</v>
      </c>
      <c r="J279" s="2">
        <f>+H279+E279+I279</f>
        <v>5368.2165784522185</v>
      </c>
      <c r="K279" s="2">
        <f t="shared" si="28"/>
        <v>409536.48</v>
      </c>
    </row>
    <row r="280" spans="1:11">
      <c r="A280">
        <f t="shared" si="29"/>
        <v>269</v>
      </c>
      <c r="B280" s="1">
        <f t="shared" ca="1" si="30"/>
        <v>51926</v>
      </c>
      <c r="C280" s="2">
        <f t="shared" si="31"/>
        <v>409536.48</v>
      </c>
      <c r="D280" s="7">
        <f t="shared" si="32"/>
        <v>0.05</v>
      </c>
      <c r="E280" s="2">
        <f>D280/12*C280</f>
        <v>1706.4019999999998</v>
      </c>
      <c r="F280" s="14" t="str">
        <f>IF(A280&lt;=$B$7,"Yes","No")</f>
        <v>No</v>
      </c>
      <c r="G280">
        <f t="shared" si="33"/>
        <v>92</v>
      </c>
      <c r="H280" s="2">
        <f t="shared" si="34"/>
        <v>3661.8145827575809</v>
      </c>
      <c r="I280" s="13">
        <v>0</v>
      </c>
      <c r="J280" s="2">
        <f>+H280+E280+I280</f>
        <v>5368.2165827575809</v>
      </c>
      <c r="K280" s="2">
        <f t="shared" si="28"/>
        <v>405874.67</v>
      </c>
    </row>
    <row r="281" spans="1:11">
      <c r="A281">
        <f t="shared" si="29"/>
        <v>270</v>
      </c>
      <c r="B281" s="1">
        <f t="shared" ca="1" si="30"/>
        <v>51957</v>
      </c>
      <c r="C281" s="2">
        <f t="shared" si="31"/>
        <v>405874.67</v>
      </c>
      <c r="D281" s="7">
        <f t="shared" si="32"/>
        <v>0.05</v>
      </c>
      <c r="E281" s="2">
        <f>D281/12*C281</f>
        <v>1691.1444583333332</v>
      </c>
      <c r="F281" s="14" t="str">
        <f>IF(A281&lt;=$B$7,"Yes","No")</f>
        <v>No</v>
      </c>
      <c r="G281">
        <f t="shared" si="33"/>
        <v>91</v>
      </c>
      <c r="H281" s="2">
        <f t="shared" si="34"/>
        <v>3677.0721850371347</v>
      </c>
      <c r="I281" s="13">
        <v>0</v>
      </c>
      <c r="J281" s="2">
        <f>+H281+E281+I281</f>
        <v>5368.2166433704679</v>
      </c>
      <c r="K281" s="2">
        <f t="shared" si="28"/>
        <v>402197.6</v>
      </c>
    </row>
    <row r="282" spans="1:11">
      <c r="A282">
        <f t="shared" si="29"/>
        <v>271</v>
      </c>
      <c r="B282" s="1">
        <f t="shared" ca="1" si="30"/>
        <v>51987</v>
      </c>
      <c r="C282" s="2">
        <f t="shared" si="31"/>
        <v>402197.6</v>
      </c>
      <c r="D282" s="7">
        <f t="shared" si="32"/>
        <v>0.05</v>
      </c>
      <c r="E282" s="2">
        <f>D282/12*C282</f>
        <v>1675.8233333333333</v>
      </c>
      <c r="F282" s="14" t="str">
        <f>IF(A282&lt;=$B$7,"Yes","No")</f>
        <v>No</v>
      </c>
      <c r="G282">
        <f t="shared" si="33"/>
        <v>90</v>
      </c>
      <c r="H282" s="2">
        <f t="shared" si="34"/>
        <v>3692.3933392012882</v>
      </c>
      <c r="I282" s="13">
        <v>0</v>
      </c>
      <c r="J282" s="2">
        <f>+H282+E282+I282</f>
        <v>5368.2166725346215</v>
      </c>
      <c r="K282" s="2">
        <f t="shared" si="28"/>
        <v>398505.21</v>
      </c>
    </row>
    <row r="283" spans="1:11">
      <c r="A283">
        <f t="shared" si="29"/>
        <v>272</v>
      </c>
      <c r="B283" s="1">
        <f t="shared" ca="1" si="30"/>
        <v>52018</v>
      </c>
      <c r="C283" s="2">
        <f t="shared" si="31"/>
        <v>398505.21</v>
      </c>
      <c r="D283" s="7">
        <f t="shared" si="32"/>
        <v>0.05</v>
      </c>
      <c r="E283" s="2">
        <f>D283/12*C283</f>
        <v>1660.438375</v>
      </c>
      <c r="F283" s="14" t="str">
        <f>IF(A283&lt;=$B$7,"Yes","No")</f>
        <v>No</v>
      </c>
      <c r="G283">
        <f t="shared" si="33"/>
        <v>89</v>
      </c>
      <c r="H283" s="2">
        <f t="shared" si="34"/>
        <v>3707.7783425166094</v>
      </c>
      <c r="I283" s="13">
        <v>0</v>
      </c>
      <c r="J283" s="2">
        <f>+H283+E283+I283</f>
        <v>5368.2167175166096</v>
      </c>
      <c r="K283" s="2">
        <f t="shared" si="28"/>
        <v>394797.43</v>
      </c>
    </row>
    <row r="284" spans="1:11">
      <c r="A284">
        <f t="shared" si="29"/>
        <v>273</v>
      </c>
      <c r="B284" s="1">
        <f t="shared" ca="1" si="30"/>
        <v>52048</v>
      </c>
      <c r="C284" s="2">
        <f t="shared" si="31"/>
        <v>394797.43</v>
      </c>
      <c r="D284" s="7">
        <f t="shared" si="32"/>
        <v>0.05</v>
      </c>
      <c r="E284" s="2">
        <f>D284/12*C284</f>
        <v>1644.9892916666665</v>
      </c>
      <c r="F284" s="14" t="str">
        <f>IF(A284&lt;=$B$7,"Yes","No")</f>
        <v>No</v>
      </c>
      <c r="G284">
        <f t="shared" si="33"/>
        <v>88</v>
      </c>
      <c r="H284" s="2">
        <f t="shared" si="34"/>
        <v>3723.2274033124854</v>
      </c>
      <c r="I284" s="13">
        <v>0</v>
      </c>
      <c r="J284" s="2">
        <f>+H284+E284+I284</f>
        <v>5368.2166949791517</v>
      </c>
      <c r="K284" s="2">
        <f t="shared" si="28"/>
        <v>391074.2</v>
      </c>
    </row>
    <row r="285" spans="1:11">
      <c r="A285">
        <f t="shared" si="29"/>
        <v>274</v>
      </c>
      <c r="B285" s="1">
        <f t="shared" ca="1" si="30"/>
        <v>52079</v>
      </c>
      <c r="C285" s="2">
        <f t="shared" si="31"/>
        <v>391074.2</v>
      </c>
      <c r="D285" s="7">
        <f t="shared" si="32"/>
        <v>0.05</v>
      </c>
      <c r="E285" s="2">
        <f>D285/12*C285</f>
        <v>1629.4758333333334</v>
      </c>
      <c r="F285" s="14" t="str">
        <f>IF(A285&lt;=$B$7,"Yes","No")</f>
        <v>No</v>
      </c>
      <c r="G285">
        <f t="shared" si="33"/>
        <v>87</v>
      </c>
      <c r="H285" s="2">
        <f t="shared" si="34"/>
        <v>3738.7408260014804</v>
      </c>
      <c r="I285" s="13">
        <v>0</v>
      </c>
      <c r="J285" s="2">
        <f>+H285+E285+I285</f>
        <v>5368.2166593348138</v>
      </c>
      <c r="K285" s="2">
        <f t="shared" si="28"/>
        <v>387335.46</v>
      </c>
    </row>
    <row r="286" spans="1:11">
      <c r="A286">
        <f t="shared" si="29"/>
        <v>275</v>
      </c>
      <c r="B286" s="1">
        <f t="shared" ca="1" si="30"/>
        <v>52110</v>
      </c>
      <c r="C286" s="2">
        <f t="shared" si="31"/>
        <v>387335.46</v>
      </c>
      <c r="D286" s="7">
        <f t="shared" si="32"/>
        <v>0.05</v>
      </c>
      <c r="E286" s="2">
        <f>D286/12*C286</f>
        <v>1613.8977500000001</v>
      </c>
      <c r="F286" s="14" t="str">
        <f>IF(A286&lt;=$B$7,"Yes","No")</f>
        <v>No</v>
      </c>
      <c r="G286">
        <f t="shared" si="33"/>
        <v>86</v>
      </c>
      <c r="H286" s="2">
        <f t="shared" si="34"/>
        <v>3754.3189207826563</v>
      </c>
      <c r="I286" s="13">
        <v>0</v>
      </c>
      <c r="J286" s="2">
        <f>+H286+E286+I286</f>
        <v>5368.2166707826564</v>
      </c>
      <c r="K286" s="2">
        <f t="shared" si="28"/>
        <v>383581.14</v>
      </c>
    </row>
    <row r="287" spans="1:11">
      <c r="A287">
        <f t="shared" si="29"/>
        <v>276</v>
      </c>
      <c r="B287" s="1">
        <f t="shared" ca="1" si="30"/>
        <v>52140</v>
      </c>
      <c r="C287" s="2">
        <f t="shared" si="31"/>
        <v>383581.14</v>
      </c>
      <c r="D287" s="7">
        <f t="shared" si="32"/>
        <v>0.05</v>
      </c>
      <c r="E287" s="2">
        <f>D287/12*C287</f>
        <v>1598.2547500000001</v>
      </c>
      <c r="F287" s="14" t="str">
        <f>IF(A287&lt;=$B$7,"Yes","No")</f>
        <v>No</v>
      </c>
      <c r="G287">
        <f t="shared" si="33"/>
        <v>85</v>
      </c>
      <c r="H287" s="2">
        <f t="shared" si="34"/>
        <v>3769.961905679012</v>
      </c>
      <c r="I287" s="13">
        <v>0</v>
      </c>
      <c r="J287" s="2">
        <f>+H287+E287+I287</f>
        <v>5368.2166556790125</v>
      </c>
      <c r="K287" s="2">
        <f t="shared" si="28"/>
        <v>379811.18</v>
      </c>
    </row>
    <row r="288" spans="1:11">
      <c r="A288">
        <f t="shared" si="29"/>
        <v>277</v>
      </c>
      <c r="B288" s="1">
        <f t="shared" ca="1" si="30"/>
        <v>52171</v>
      </c>
      <c r="C288" s="2">
        <f t="shared" si="31"/>
        <v>379811.18</v>
      </c>
      <c r="D288" s="7">
        <f t="shared" si="32"/>
        <v>0.05</v>
      </c>
      <c r="E288" s="2">
        <f>D288/12*C288</f>
        <v>1582.5465833333333</v>
      </c>
      <c r="F288" s="14" t="str">
        <f>IF(A288&lt;=$B$7,"Yes","No")</f>
        <v>No</v>
      </c>
      <c r="G288">
        <f t="shared" si="33"/>
        <v>84</v>
      </c>
      <c r="H288" s="2">
        <f t="shared" si="34"/>
        <v>3785.6700992803726</v>
      </c>
      <c r="I288" s="13">
        <v>0</v>
      </c>
      <c r="J288" s="2">
        <f>+H288+E288+I288</f>
        <v>5368.2166826137054</v>
      </c>
      <c r="K288" s="2">
        <f t="shared" si="28"/>
        <v>376025.51</v>
      </c>
    </row>
    <row r="289" spans="1:11">
      <c r="A289">
        <f t="shared" si="29"/>
        <v>278</v>
      </c>
      <c r="B289" s="1">
        <f t="shared" ca="1" si="30"/>
        <v>52201</v>
      </c>
      <c r="C289" s="2">
        <f t="shared" si="31"/>
        <v>376025.51</v>
      </c>
      <c r="D289" s="7">
        <f t="shared" si="32"/>
        <v>0.05</v>
      </c>
      <c r="E289" s="2">
        <f>D289/12*C289</f>
        <v>1566.7729583333335</v>
      </c>
      <c r="F289" s="14" t="str">
        <f>IF(A289&lt;=$B$7,"Yes","No")</f>
        <v>No</v>
      </c>
      <c r="G289">
        <f t="shared" si="33"/>
        <v>83</v>
      </c>
      <c r="H289" s="2">
        <f t="shared" si="34"/>
        <v>3801.4437256977199</v>
      </c>
      <c r="I289" s="13">
        <v>0</v>
      </c>
      <c r="J289" s="2">
        <f>+H289+E289+I289</f>
        <v>5368.2166840310529</v>
      </c>
      <c r="K289" s="2">
        <f t="shared" si="28"/>
        <v>372224.07</v>
      </c>
    </row>
    <row r="290" spans="1:11">
      <c r="A290">
        <f t="shared" si="29"/>
        <v>279</v>
      </c>
      <c r="B290" s="1">
        <f t="shared" ca="1" si="30"/>
        <v>52232</v>
      </c>
      <c r="C290" s="2">
        <f t="shared" si="31"/>
        <v>372224.07</v>
      </c>
      <c r="D290" s="7">
        <f t="shared" si="32"/>
        <v>0.05</v>
      </c>
      <c r="E290" s="2">
        <f>D290/12*C290</f>
        <v>1550.9336250000001</v>
      </c>
      <c r="F290" s="14" t="str">
        <f>IF(A290&lt;=$B$7,"Yes","No")</f>
        <v>No</v>
      </c>
      <c r="G290">
        <f t="shared" si="33"/>
        <v>82</v>
      </c>
      <c r="H290" s="2">
        <f t="shared" si="34"/>
        <v>3817.283112763078</v>
      </c>
      <c r="I290" s="13">
        <v>0</v>
      </c>
      <c r="J290" s="2">
        <f>+H290+E290+I290</f>
        <v>5368.2167377630776</v>
      </c>
      <c r="K290" s="2">
        <f t="shared" si="28"/>
        <v>368406.79</v>
      </c>
    </row>
    <row r="291" spans="1:11">
      <c r="A291">
        <f t="shared" si="29"/>
        <v>280</v>
      </c>
      <c r="B291" s="1">
        <f t="shared" ca="1" si="30"/>
        <v>52263</v>
      </c>
      <c r="C291" s="2">
        <f t="shared" si="31"/>
        <v>368406.79</v>
      </c>
      <c r="D291" s="7">
        <f t="shared" si="32"/>
        <v>0.05</v>
      </c>
      <c r="E291" s="2">
        <f>D291/12*C291</f>
        <v>1535.0282916666665</v>
      </c>
      <c r="F291" s="14" t="str">
        <f>IF(A291&lt;=$B$7,"Yes","No")</f>
        <v>No</v>
      </c>
      <c r="G291">
        <f t="shared" si="33"/>
        <v>81</v>
      </c>
      <c r="H291" s="2">
        <f t="shared" si="34"/>
        <v>3833.1884914538455</v>
      </c>
      <c r="I291" s="13">
        <v>0</v>
      </c>
      <c r="J291" s="2">
        <f>+H291+E291+I291</f>
        <v>5368.2167831205115</v>
      </c>
      <c r="K291" s="2">
        <f t="shared" si="28"/>
        <v>364573.6</v>
      </c>
    </row>
    <row r="292" spans="1:11">
      <c r="A292">
        <f t="shared" si="29"/>
        <v>281</v>
      </c>
      <c r="B292" s="1">
        <f t="shared" ca="1" si="30"/>
        <v>52291</v>
      </c>
      <c r="C292" s="2">
        <f t="shared" si="31"/>
        <v>364573.6</v>
      </c>
      <c r="D292" s="7">
        <f t="shared" si="32"/>
        <v>0.05</v>
      </c>
      <c r="E292" s="2">
        <f>D292/12*C292</f>
        <v>1519.0566666666666</v>
      </c>
      <c r="F292" s="14" t="str">
        <f>IF(A292&lt;=$B$7,"Yes","No")</f>
        <v>No</v>
      </c>
      <c r="G292">
        <f t="shared" si="33"/>
        <v>80</v>
      </c>
      <c r="H292" s="2">
        <f t="shared" si="34"/>
        <v>3849.1600942410396</v>
      </c>
      <c r="I292" s="13">
        <v>0</v>
      </c>
      <c r="J292" s="2">
        <f>+H292+E292+I292</f>
        <v>5368.216760907706</v>
      </c>
      <c r="K292" s="2">
        <f t="shared" si="28"/>
        <v>360724.44</v>
      </c>
    </row>
    <row r="293" spans="1:11">
      <c r="A293">
        <f t="shared" si="29"/>
        <v>282</v>
      </c>
      <c r="B293" s="1">
        <f t="shared" ca="1" si="30"/>
        <v>52322</v>
      </c>
      <c r="C293" s="2">
        <f t="shared" si="31"/>
        <v>360724.44</v>
      </c>
      <c r="D293" s="7">
        <f t="shared" si="32"/>
        <v>0.05</v>
      </c>
      <c r="E293" s="2">
        <f>D293/12*C293</f>
        <v>1503.0184999999999</v>
      </c>
      <c r="F293" s="14" t="str">
        <f>IF(A293&lt;=$B$7,"Yes","No")</f>
        <v>No</v>
      </c>
      <c r="G293">
        <f t="shared" si="33"/>
        <v>79</v>
      </c>
      <c r="H293" s="2">
        <f t="shared" si="34"/>
        <v>3865.1982623101794</v>
      </c>
      <c r="I293" s="13">
        <v>0</v>
      </c>
      <c r="J293" s="2">
        <f>+H293+E293+I293</f>
        <v>5368.2167623101795</v>
      </c>
      <c r="K293" s="2">
        <f t="shared" si="28"/>
        <v>356859.24</v>
      </c>
    </row>
    <row r="294" spans="1:11">
      <c r="A294">
        <f t="shared" si="29"/>
        <v>283</v>
      </c>
      <c r="B294" s="1">
        <f t="shared" ca="1" si="30"/>
        <v>52352</v>
      </c>
      <c r="C294" s="2">
        <f t="shared" si="31"/>
        <v>356859.24</v>
      </c>
      <c r="D294" s="7">
        <f t="shared" si="32"/>
        <v>0.05</v>
      </c>
      <c r="E294" s="2">
        <f>D294/12*C294</f>
        <v>1486.9134999999999</v>
      </c>
      <c r="F294" s="14" t="str">
        <f>IF(A294&lt;=$B$7,"Yes","No")</f>
        <v>No</v>
      </c>
      <c r="G294">
        <f t="shared" si="33"/>
        <v>78</v>
      </c>
      <c r="H294" s="2">
        <f t="shared" si="34"/>
        <v>3881.303236170193</v>
      </c>
      <c r="I294" s="13">
        <v>0</v>
      </c>
      <c r="J294" s="2">
        <f>+H294+E294+I294</f>
        <v>5368.2167361701931</v>
      </c>
      <c r="K294" s="2">
        <f t="shared" si="28"/>
        <v>352977.94</v>
      </c>
    </row>
    <row r="295" spans="1:11">
      <c r="A295">
        <f t="shared" si="29"/>
        <v>284</v>
      </c>
      <c r="B295" s="1">
        <f t="shared" ca="1" si="30"/>
        <v>52383</v>
      </c>
      <c r="C295" s="2">
        <f t="shared" si="31"/>
        <v>352977.94</v>
      </c>
      <c r="D295" s="7">
        <f t="shared" si="32"/>
        <v>0.05</v>
      </c>
      <c r="E295" s="2">
        <f>D295/12*C295</f>
        <v>1470.7414166666667</v>
      </c>
      <c r="F295" s="14" t="str">
        <f>IF(A295&lt;=$B$7,"Yes","No")</f>
        <v>No</v>
      </c>
      <c r="G295">
        <f t="shared" si="33"/>
        <v>77</v>
      </c>
      <c r="H295" s="2">
        <f t="shared" si="34"/>
        <v>3897.4753687203779</v>
      </c>
      <c r="I295" s="13">
        <v>0</v>
      </c>
      <c r="J295" s="2">
        <f>+H295+E295+I295</f>
        <v>5368.2167853870451</v>
      </c>
      <c r="K295" s="2">
        <f t="shared" si="28"/>
        <v>349080.46</v>
      </c>
    </row>
    <row r="296" spans="1:11">
      <c r="A296">
        <f t="shared" si="29"/>
        <v>285</v>
      </c>
      <c r="B296" s="1">
        <f t="shared" ca="1" si="30"/>
        <v>52413</v>
      </c>
      <c r="C296" s="2">
        <f t="shared" si="31"/>
        <v>349080.46</v>
      </c>
      <c r="D296" s="7">
        <f t="shared" si="32"/>
        <v>0.05</v>
      </c>
      <c r="E296" s="2">
        <f>D296/12*C296</f>
        <v>1454.5019166666668</v>
      </c>
      <c r="F296" s="14" t="str">
        <f>IF(A296&lt;=$B$7,"Yes","No")</f>
        <v>No</v>
      </c>
      <c r="G296">
        <f t="shared" si="33"/>
        <v>76</v>
      </c>
      <c r="H296" s="2">
        <f t="shared" si="34"/>
        <v>3913.7147974997993</v>
      </c>
      <c r="I296" s="13">
        <v>0</v>
      </c>
      <c r="J296" s="2">
        <f>+H296+E296+I296</f>
        <v>5368.2167141664659</v>
      </c>
      <c r="K296" s="2">
        <f t="shared" si="28"/>
        <v>345166.75</v>
      </c>
    </row>
    <row r="297" spans="1:11">
      <c r="A297">
        <f t="shared" si="29"/>
        <v>286</v>
      </c>
      <c r="B297" s="1">
        <f t="shared" ca="1" si="30"/>
        <v>52444</v>
      </c>
      <c r="C297" s="2">
        <f t="shared" si="31"/>
        <v>345166.75</v>
      </c>
      <c r="D297" s="7">
        <f t="shared" si="32"/>
        <v>0.05</v>
      </c>
      <c r="E297" s="2">
        <f>D297/12*C297</f>
        <v>1438.1947916666666</v>
      </c>
      <c r="F297" s="14" t="str">
        <f>IF(A297&lt;=$B$7,"Yes","No")</f>
        <v>No</v>
      </c>
      <c r="G297">
        <f t="shared" si="33"/>
        <v>75</v>
      </c>
      <c r="H297" s="2">
        <f t="shared" si="34"/>
        <v>3930.0219971130668</v>
      </c>
      <c r="I297" s="13">
        <v>0</v>
      </c>
      <c r="J297" s="2">
        <f>+H297+E297+I297</f>
        <v>5368.2167887797332</v>
      </c>
      <c r="K297" s="2">
        <f t="shared" si="28"/>
        <v>341236.73</v>
      </c>
    </row>
    <row r="298" spans="1:11">
      <c r="A298">
        <f t="shared" si="29"/>
        <v>287</v>
      </c>
      <c r="B298" s="1">
        <f t="shared" ca="1" si="30"/>
        <v>52475</v>
      </c>
      <c r="C298" s="2">
        <f t="shared" si="31"/>
        <v>341236.73</v>
      </c>
      <c r="D298" s="7">
        <f t="shared" si="32"/>
        <v>0.05</v>
      </c>
      <c r="E298" s="2">
        <f>D298/12*C298</f>
        <v>1421.8197083333332</v>
      </c>
      <c r="F298" s="14" t="str">
        <f>IF(A298&lt;=$B$7,"Yes","No")</f>
        <v>No</v>
      </c>
      <c r="G298">
        <f t="shared" si="33"/>
        <v>74</v>
      </c>
      <c r="H298" s="2">
        <f t="shared" si="34"/>
        <v>3946.397111864283</v>
      </c>
      <c r="I298" s="13">
        <v>0</v>
      </c>
      <c r="J298" s="2">
        <f>+H298+E298+I298</f>
        <v>5368.2168201976165</v>
      </c>
      <c r="K298" s="2">
        <f t="shared" si="28"/>
        <v>337290.33</v>
      </c>
    </row>
    <row r="299" spans="1:11">
      <c r="A299">
        <f t="shared" si="29"/>
        <v>288</v>
      </c>
      <c r="B299" s="1">
        <f t="shared" ca="1" si="30"/>
        <v>52505</v>
      </c>
      <c r="C299" s="2">
        <f t="shared" si="31"/>
        <v>337290.33</v>
      </c>
      <c r="D299" s="7">
        <f t="shared" si="32"/>
        <v>0.05</v>
      </c>
      <c r="E299" s="2">
        <f>D299/12*C299</f>
        <v>1405.3763750000001</v>
      </c>
      <c r="F299" s="14" t="str">
        <f>IF(A299&lt;=$B$7,"Yes","No")</f>
        <v>No</v>
      </c>
      <c r="G299">
        <f t="shared" si="33"/>
        <v>73</v>
      </c>
      <c r="H299" s="2">
        <f t="shared" si="34"/>
        <v>3962.8403992308727</v>
      </c>
      <c r="I299" s="13">
        <v>0</v>
      </c>
      <c r="J299" s="2">
        <f>+H299+E299+I299</f>
        <v>5368.2167742308729</v>
      </c>
      <c r="K299" s="2">
        <f t="shared" si="28"/>
        <v>333327.49</v>
      </c>
    </row>
    <row r="300" spans="1:11">
      <c r="A300">
        <f t="shared" si="29"/>
        <v>289</v>
      </c>
      <c r="B300" s="1">
        <f t="shared" ca="1" si="30"/>
        <v>52536</v>
      </c>
      <c r="C300" s="2">
        <f t="shared" si="31"/>
        <v>333327.49</v>
      </c>
      <c r="D300" s="7">
        <f t="shared" si="32"/>
        <v>0.05</v>
      </c>
      <c r="E300" s="2">
        <f>D300/12*C300</f>
        <v>1388.8645416666666</v>
      </c>
      <c r="F300" s="14" t="str">
        <f>IF(A300&lt;=$B$7,"Yes","No")</f>
        <v>No</v>
      </c>
      <c r="G300">
        <f t="shared" si="33"/>
        <v>72</v>
      </c>
      <c r="H300" s="2">
        <f t="shared" si="34"/>
        <v>3979.3522389937916</v>
      </c>
      <c r="I300" s="13">
        <v>0</v>
      </c>
      <c r="J300" s="2">
        <f>+H300+E300+I300</f>
        <v>5368.2167806604584</v>
      </c>
      <c r="K300" s="2">
        <f t="shared" si="28"/>
        <v>329348.14</v>
      </c>
    </row>
    <row r="301" spans="1:11">
      <c r="A301">
        <f t="shared" si="29"/>
        <v>290</v>
      </c>
      <c r="B301" s="1">
        <f t="shared" ca="1" si="30"/>
        <v>52566</v>
      </c>
      <c r="C301" s="2">
        <f t="shared" si="31"/>
        <v>329348.14</v>
      </c>
      <c r="D301" s="7">
        <f t="shared" si="32"/>
        <v>0.05</v>
      </c>
      <c r="E301" s="2">
        <f>D301/12*C301</f>
        <v>1372.2839166666668</v>
      </c>
      <c r="F301" s="14" t="str">
        <f>IF(A301&lt;=$B$7,"Yes","No")</f>
        <v>No</v>
      </c>
      <c r="G301">
        <f t="shared" si="33"/>
        <v>71</v>
      </c>
      <c r="H301" s="2">
        <f t="shared" si="34"/>
        <v>3995.9329004883175</v>
      </c>
      <c r="I301" s="13">
        <v>0</v>
      </c>
      <c r="J301" s="2">
        <f>+H301+E301+I301</f>
        <v>5368.2168171549838</v>
      </c>
      <c r="K301" s="2">
        <f t="shared" si="28"/>
        <v>325352.21000000002</v>
      </c>
    </row>
    <row r="302" spans="1:11">
      <c r="A302">
        <f t="shared" si="29"/>
        <v>291</v>
      </c>
      <c r="B302" s="1">
        <f t="shared" ca="1" si="30"/>
        <v>52597</v>
      </c>
      <c r="C302" s="2">
        <f t="shared" si="31"/>
        <v>325352.21000000002</v>
      </c>
      <c r="D302" s="7">
        <f t="shared" si="32"/>
        <v>0.05</v>
      </c>
      <c r="E302" s="2">
        <f>D302/12*C302</f>
        <v>1355.6342083333334</v>
      </c>
      <c r="F302" s="14" t="str">
        <f>IF(A302&lt;=$B$7,"Yes","No")</f>
        <v>No</v>
      </c>
      <c r="G302">
        <f t="shared" si="33"/>
        <v>70</v>
      </c>
      <c r="H302" s="2">
        <f t="shared" si="34"/>
        <v>4012.5826566788637</v>
      </c>
      <c r="I302" s="13">
        <v>0</v>
      </c>
      <c r="J302" s="2">
        <f>+H302+E302+I302</f>
        <v>5368.2168650121966</v>
      </c>
      <c r="K302" s="2">
        <f t="shared" si="28"/>
        <v>321339.63</v>
      </c>
    </row>
    <row r="303" spans="1:11">
      <c r="A303">
        <f t="shared" si="29"/>
        <v>292</v>
      </c>
      <c r="B303" s="1">
        <f t="shared" ca="1" si="30"/>
        <v>52628</v>
      </c>
      <c r="C303" s="2">
        <f t="shared" si="31"/>
        <v>321339.63</v>
      </c>
      <c r="D303" s="7">
        <f t="shared" si="32"/>
        <v>0.05</v>
      </c>
      <c r="E303" s="2">
        <f>D303/12*C303</f>
        <v>1338.915125</v>
      </c>
      <c r="F303" s="14" t="str">
        <f>IF(A303&lt;=$B$7,"Yes","No")</f>
        <v>No</v>
      </c>
      <c r="G303">
        <f t="shared" si="33"/>
        <v>69</v>
      </c>
      <c r="H303" s="2">
        <f t="shared" si="34"/>
        <v>4029.3017843939888</v>
      </c>
      <c r="I303" s="13">
        <v>0</v>
      </c>
      <c r="J303" s="2">
        <f>+H303+E303+I303</f>
        <v>5368.2169093939883</v>
      </c>
      <c r="K303" s="2">
        <f t="shared" si="28"/>
        <v>317310.33</v>
      </c>
    </row>
    <row r="304" spans="1:11">
      <c r="A304">
        <f t="shared" si="29"/>
        <v>293</v>
      </c>
      <c r="B304" s="1">
        <f t="shared" ca="1" si="30"/>
        <v>52657</v>
      </c>
      <c r="C304" s="2">
        <f t="shared" si="31"/>
        <v>317310.33</v>
      </c>
      <c r="D304" s="7">
        <f t="shared" si="32"/>
        <v>0.05</v>
      </c>
      <c r="E304" s="2">
        <f>D304/12*C304</f>
        <v>1322.1263750000001</v>
      </c>
      <c r="F304" s="14" t="str">
        <f>IF(A304&lt;=$B$7,"Yes","No")</f>
        <v>No</v>
      </c>
      <c r="G304">
        <f t="shared" si="33"/>
        <v>68</v>
      </c>
      <c r="H304" s="2">
        <f t="shared" si="34"/>
        <v>4046.0905645821458</v>
      </c>
      <c r="I304" s="13">
        <v>0</v>
      </c>
      <c r="J304" s="2">
        <f>+H304+E304+I304</f>
        <v>5368.2169395821456</v>
      </c>
      <c r="K304" s="2">
        <f t="shared" si="28"/>
        <v>313264.24</v>
      </c>
    </row>
    <row r="305" spans="1:11">
      <c r="A305">
        <f t="shared" si="29"/>
        <v>294</v>
      </c>
      <c r="B305" s="1">
        <f t="shared" ca="1" si="30"/>
        <v>52688</v>
      </c>
      <c r="C305" s="2">
        <f t="shared" si="31"/>
        <v>313264.24</v>
      </c>
      <c r="D305" s="7">
        <f t="shared" si="32"/>
        <v>0.05</v>
      </c>
      <c r="E305" s="2">
        <f>D305/12*C305</f>
        <v>1305.2676666666666</v>
      </c>
      <c r="F305" s="14" t="str">
        <f>IF(A305&lt;=$B$7,"Yes","No")</f>
        <v>No</v>
      </c>
      <c r="G305">
        <f t="shared" si="33"/>
        <v>67</v>
      </c>
      <c r="H305" s="2">
        <f t="shared" si="34"/>
        <v>4062.9492825903776</v>
      </c>
      <c r="I305" s="13">
        <v>0</v>
      </c>
      <c r="J305" s="2">
        <f>+H305+E305+I305</f>
        <v>5368.2169492570447</v>
      </c>
      <c r="K305" s="2">
        <f t="shared" si="28"/>
        <v>309201.28999999998</v>
      </c>
    </row>
    <row r="306" spans="1:11">
      <c r="A306">
        <f t="shared" si="29"/>
        <v>295</v>
      </c>
      <c r="B306" s="1">
        <f t="shared" ca="1" si="30"/>
        <v>52718</v>
      </c>
      <c r="C306" s="2">
        <f t="shared" si="31"/>
        <v>309201.28999999998</v>
      </c>
      <c r="D306" s="7">
        <f t="shared" si="32"/>
        <v>0.05</v>
      </c>
      <c r="E306" s="2">
        <f>D306/12*C306</f>
        <v>1288.3387083333332</v>
      </c>
      <c r="F306" s="14" t="str">
        <f>IF(A306&lt;=$B$7,"Yes","No")</f>
        <v>No</v>
      </c>
      <c r="G306">
        <f t="shared" si="33"/>
        <v>66</v>
      </c>
      <c r="H306" s="2">
        <f t="shared" si="34"/>
        <v>4079.8782284683607</v>
      </c>
      <c r="I306" s="13">
        <v>0</v>
      </c>
      <c r="J306" s="2">
        <f>+H306+E306+I306</f>
        <v>5368.2169368016939</v>
      </c>
      <c r="K306" s="2">
        <f t="shared" si="28"/>
        <v>305121.40999999997</v>
      </c>
    </row>
    <row r="307" spans="1:11">
      <c r="A307">
        <f t="shared" si="29"/>
        <v>296</v>
      </c>
      <c r="B307" s="1">
        <f t="shared" ca="1" si="30"/>
        <v>52749</v>
      </c>
      <c r="C307" s="2">
        <f t="shared" si="31"/>
        <v>305121.40999999997</v>
      </c>
      <c r="D307" s="7">
        <f t="shared" si="32"/>
        <v>0.05</v>
      </c>
      <c r="E307" s="2">
        <f>D307/12*C307</f>
        <v>1271.3392083333333</v>
      </c>
      <c r="F307" s="14" t="str">
        <f>IF(A307&lt;=$B$7,"Yes","No")</f>
        <v>No</v>
      </c>
      <c r="G307">
        <f t="shared" si="33"/>
        <v>65</v>
      </c>
      <c r="H307" s="2">
        <f t="shared" si="34"/>
        <v>4096.8776973005497</v>
      </c>
      <c r="I307" s="13">
        <v>0</v>
      </c>
      <c r="J307" s="2">
        <f>+H307+E307+I307</f>
        <v>5368.2169056338826</v>
      </c>
      <c r="K307" s="2">
        <f t="shared" si="28"/>
        <v>301024.53000000003</v>
      </c>
    </row>
    <row r="308" spans="1:11">
      <c r="A308">
        <f t="shared" si="29"/>
        <v>297</v>
      </c>
      <c r="B308" s="1">
        <f t="shared" ca="1" si="30"/>
        <v>52779</v>
      </c>
      <c r="C308" s="2">
        <f t="shared" si="31"/>
        <v>301024.53000000003</v>
      </c>
      <c r="D308" s="7">
        <f t="shared" si="32"/>
        <v>0.05</v>
      </c>
      <c r="E308" s="2">
        <f>D308/12*C308</f>
        <v>1254.2688750000002</v>
      </c>
      <c r="F308" s="14" t="str">
        <f>IF(A308&lt;=$B$7,"Yes","No")</f>
        <v>No</v>
      </c>
      <c r="G308">
        <f t="shared" si="33"/>
        <v>64</v>
      </c>
      <c r="H308" s="2">
        <f t="shared" si="34"/>
        <v>4113.9479895694885</v>
      </c>
      <c r="I308" s="13">
        <v>0</v>
      </c>
      <c r="J308" s="2">
        <f>+H308+E308+I308</f>
        <v>5368.2168645694892</v>
      </c>
      <c r="K308" s="2">
        <f t="shared" si="28"/>
        <v>296910.58</v>
      </c>
    </row>
    <row r="309" spans="1:11">
      <c r="A309">
        <f t="shared" si="29"/>
        <v>298</v>
      </c>
      <c r="B309" s="1">
        <f t="shared" ca="1" si="30"/>
        <v>52810</v>
      </c>
      <c r="C309" s="2">
        <f t="shared" si="31"/>
        <v>296910.58</v>
      </c>
      <c r="D309" s="7">
        <f t="shared" si="32"/>
        <v>0.05</v>
      </c>
      <c r="E309" s="2">
        <f>D309/12*C309</f>
        <v>1237.1274166666667</v>
      </c>
      <c r="F309" s="14" t="str">
        <f>IF(A309&lt;=$B$7,"Yes","No")</f>
        <v>No</v>
      </c>
      <c r="G309">
        <f t="shared" si="33"/>
        <v>63</v>
      </c>
      <c r="H309" s="2">
        <f t="shared" si="34"/>
        <v>4131.0894115537403</v>
      </c>
      <c r="I309" s="13">
        <v>0</v>
      </c>
      <c r="J309" s="2">
        <f>+H309+E309+I309</f>
        <v>5368.2168282204075</v>
      </c>
      <c r="K309" s="2">
        <f t="shared" si="28"/>
        <v>292779.49</v>
      </c>
    </row>
    <row r="310" spans="1:11">
      <c r="A310">
        <f t="shared" si="29"/>
        <v>299</v>
      </c>
      <c r="B310" s="1">
        <f t="shared" ca="1" si="30"/>
        <v>52841</v>
      </c>
      <c r="C310" s="2">
        <f t="shared" si="31"/>
        <v>292779.49</v>
      </c>
      <c r="D310" s="7">
        <f t="shared" si="32"/>
        <v>0.05</v>
      </c>
      <c r="E310" s="2">
        <f>D310/12*C310</f>
        <v>1219.9145416666665</v>
      </c>
      <c r="F310" s="14" t="str">
        <f>IF(A310&lt;=$B$7,"Yes","No")</f>
        <v>No</v>
      </c>
      <c r="G310">
        <f t="shared" si="33"/>
        <v>62</v>
      </c>
      <c r="H310" s="2">
        <f t="shared" si="34"/>
        <v>4148.3022757643666</v>
      </c>
      <c r="I310" s="13">
        <v>0</v>
      </c>
      <c r="J310" s="2">
        <f>+H310+E310+I310</f>
        <v>5368.2168174310336</v>
      </c>
      <c r="K310" s="2">
        <f t="shared" si="28"/>
        <v>288631.19</v>
      </c>
    </row>
    <row r="311" spans="1:11">
      <c r="A311">
        <f t="shared" si="29"/>
        <v>300</v>
      </c>
      <c r="B311" s="1">
        <f t="shared" ca="1" si="30"/>
        <v>52871</v>
      </c>
      <c r="C311" s="2">
        <f t="shared" si="31"/>
        <v>288631.19</v>
      </c>
      <c r="D311" s="7">
        <f t="shared" si="32"/>
        <v>0.05</v>
      </c>
      <c r="E311" s="2">
        <f>D311/12*C311</f>
        <v>1202.6299583333334</v>
      </c>
      <c r="F311" s="14" t="str">
        <f>IF(A311&lt;=$B$7,"Yes","No")</f>
        <v>No</v>
      </c>
      <c r="G311">
        <f t="shared" si="33"/>
        <v>61</v>
      </c>
      <c r="H311" s="2">
        <f t="shared" si="34"/>
        <v>4165.586901424369</v>
      </c>
      <c r="I311" s="13">
        <v>0</v>
      </c>
      <c r="J311" s="2">
        <f>+H311+E311+I311</f>
        <v>5368.216859757702</v>
      </c>
      <c r="K311" s="2">
        <f t="shared" si="28"/>
        <v>284465.59999999998</v>
      </c>
    </row>
    <row r="312" spans="1:11">
      <c r="A312">
        <f t="shared" si="29"/>
        <v>301</v>
      </c>
      <c r="B312" s="1">
        <f t="shared" ca="1" si="30"/>
        <v>52902</v>
      </c>
      <c r="C312" s="2">
        <f t="shared" si="31"/>
        <v>284465.59999999998</v>
      </c>
      <c r="D312" s="7">
        <f t="shared" si="32"/>
        <v>0.05</v>
      </c>
      <c r="E312" s="2">
        <f>D312/12*C312</f>
        <v>1185.2733333333333</v>
      </c>
      <c r="F312" s="14" t="str">
        <f>IF(A312&lt;=$B$7,"Yes","No")</f>
        <v>No</v>
      </c>
      <c r="G312">
        <f t="shared" si="33"/>
        <v>60</v>
      </c>
      <c r="H312" s="2">
        <f t="shared" si="34"/>
        <v>4182.9434679504238</v>
      </c>
      <c r="I312" s="13">
        <v>0</v>
      </c>
      <c r="J312" s="2">
        <f>+H312+E312+I312</f>
        <v>5368.2168012837574</v>
      </c>
      <c r="K312" s="2">
        <f t="shared" si="28"/>
        <v>280282.65999999997</v>
      </c>
    </row>
    <row r="313" spans="1:11">
      <c r="A313">
        <f t="shared" si="29"/>
        <v>302</v>
      </c>
      <c r="B313" s="1">
        <f t="shared" ca="1" si="30"/>
        <v>52932</v>
      </c>
      <c r="C313" s="2">
        <f t="shared" si="31"/>
        <v>280282.65999999997</v>
      </c>
      <c r="D313" s="7">
        <f t="shared" si="32"/>
        <v>0.05</v>
      </c>
      <c r="E313" s="2">
        <f>D313/12*C313</f>
        <v>1167.8444166666666</v>
      </c>
      <c r="F313" s="14" t="str">
        <f>IF(A313&lt;=$B$7,"Yes","No")</f>
        <v>No</v>
      </c>
      <c r="G313">
        <f t="shared" si="33"/>
        <v>59</v>
      </c>
      <c r="H313" s="2">
        <f t="shared" si="34"/>
        <v>4200.3724510382881</v>
      </c>
      <c r="I313" s="13">
        <v>0</v>
      </c>
      <c r="J313" s="2">
        <f>+H313+E313+I313</f>
        <v>5368.2168677049549</v>
      </c>
      <c r="K313" s="2">
        <f t="shared" si="28"/>
        <v>276082.28999999998</v>
      </c>
    </row>
    <row r="314" spans="1:11">
      <c r="A314">
        <f t="shared" si="29"/>
        <v>303</v>
      </c>
      <c r="B314" s="1">
        <f t="shared" ca="1" si="30"/>
        <v>52963</v>
      </c>
      <c r="C314" s="2">
        <f t="shared" si="31"/>
        <v>276082.28999999998</v>
      </c>
      <c r="D314" s="7">
        <f t="shared" si="32"/>
        <v>0.05</v>
      </c>
      <c r="E314" s="2">
        <f>D314/12*C314</f>
        <v>1150.3428749999998</v>
      </c>
      <c r="F314" s="14" t="str">
        <f>IF(A314&lt;=$B$7,"Yes","No")</f>
        <v>No</v>
      </c>
      <c r="G314">
        <f t="shared" si="33"/>
        <v>58</v>
      </c>
      <c r="H314" s="2">
        <f t="shared" si="34"/>
        <v>4217.8740403635893</v>
      </c>
      <c r="I314" s="13">
        <v>0</v>
      </c>
      <c r="J314" s="2">
        <f>+H314+E314+I314</f>
        <v>5368.2169153635896</v>
      </c>
      <c r="K314" s="2">
        <f t="shared" si="28"/>
        <v>271864.42</v>
      </c>
    </row>
    <row r="315" spans="1:11">
      <c r="A315">
        <f t="shared" si="29"/>
        <v>304</v>
      </c>
      <c r="B315" s="1">
        <f t="shared" ca="1" si="30"/>
        <v>52994</v>
      </c>
      <c r="C315" s="2">
        <f t="shared" si="31"/>
        <v>271864.42</v>
      </c>
      <c r="D315" s="7">
        <f t="shared" si="32"/>
        <v>0.05</v>
      </c>
      <c r="E315" s="2">
        <f>D315/12*C315</f>
        <v>1132.7684166666666</v>
      </c>
      <c r="F315" s="14" t="str">
        <f>IF(A315&lt;=$B$7,"Yes","No")</f>
        <v>No</v>
      </c>
      <c r="G315">
        <f t="shared" si="33"/>
        <v>57</v>
      </c>
      <c r="H315" s="2">
        <f t="shared" si="34"/>
        <v>4235.4485784776771</v>
      </c>
      <c r="I315" s="13">
        <v>0</v>
      </c>
      <c r="J315" s="2">
        <f>+H315+E315+I315</f>
        <v>5368.2169951443439</v>
      </c>
      <c r="K315" s="2">
        <f t="shared" si="28"/>
        <v>267628.96999999997</v>
      </c>
    </row>
    <row r="316" spans="1:11">
      <c r="A316">
        <f t="shared" si="29"/>
        <v>305</v>
      </c>
      <c r="B316" s="1">
        <f t="shared" ca="1" si="30"/>
        <v>53022</v>
      </c>
      <c r="C316" s="2">
        <f t="shared" si="31"/>
        <v>267628.96999999997</v>
      </c>
      <c r="D316" s="7">
        <f t="shared" si="32"/>
        <v>0.05</v>
      </c>
      <c r="E316" s="2">
        <f>D316/12*C316</f>
        <v>1115.1207083333331</v>
      </c>
      <c r="F316" s="14" t="str">
        <f>IF(A316&lt;=$B$7,"Yes","No")</f>
        <v>No</v>
      </c>
      <c r="G316">
        <f t="shared" si="33"/>
        <v>56</v>
      </c>
      <c r="H316" s="2">
        <f t="shared" si="34"/>
        <v>4253.0962582975044</v>
      </c>
      <c r="I316" s="13">
        <v>0</v>
      </c>
      <c r="J316" s="2">
        <f>+H316+E316+I316</f>
        <v>5368.2169666308373</v>
      </c>
      <c r="K316" s="2">
        <f t="shared" si="28"/>
        <v>263375.87</v>
      </c>
    </row>
    <row r="317" spans="1:11">
      <c r="A317">
        <f t="shared" si="29"/>
        <v>306</v>
      </c>
      <c r="B317" s="1">
        <f t="shared" ca="1" si="30"/>
        <v>53053</v>
      </c>
      <c r="C317" s="2">
        <f t="shared" si="31"/>
        <v>263375.87</v>
      </c>
      <c r="D317" s="7">
        <f t="shared" si="32"/>
        <v>0.05</v>
      </c>
      <c r="E317" s="2">
        <f>D317/12*C317</f>
        <v>1097.3994583333333</v>
      </c>
      <c r="F317" s="14" t="str">
        <f>IF(A317&lt;=$B$7,"Yes","No")</f>
        <v>No</v>
      </c>
      <c r="G317">
        <f t="shared" si="33"/>
        <v>55</v>
      </c>
      <c r="H317" s="2">
        <f t="shared" si="34"/>
        <v>4270.8174320328471</v>
      </c>
      <c r="I317" s="13">
        <v>0</v>
      </c>
      <c r="J317" s="2">
        <f>+H317+E317+I317</f>
        <v>5368.2168903661805</v>
      </c>
      <c r="K317" s="2">
        <f t="shared" si="28"/>
        <v>259105.05</v>
      </c>
    </row>
    <row r="318" spans="1:11">
      <c r="A318">
        <f t="shared" si="29"/>
        <v>307</v>
      </c>
      <c r="B318" s="1">
        <f t="shared" ca="1" si="30"/>
        <v>53083</v>
      </c>
      <c r="C318" s="2">
        <f t="shared" si="31"/>
        <v>259105.05</v>
      </c>
      <c r="D318" s="7">
        <f t="shared" si="32"/>
        <v>0.05</v>
      </c>
      <c r="E318" s="2">
        <f>D318/12*C318</f>
        <v>1079.6043749999999</v>
      </c>
      <c r="F318" s="14" t="str">
        <f>IF(A318&lt;=$B$7,"Yes","No")</f>
        <v>No</v>
      </c>
      <c r="G318">
        <f t="shared" si="33"/>
        <v>54</v>
      </c>
      <c r="H318" s="2">
        <f t="shared" si="34"/>
        <v>4288.6124621622603</v>
      </c>
      <c r="I318" s="13">
        <v>0</v>
      </c>
      <c r="J318" s="2">
        <f>+H318+E318+I318</f>
        <v>5368.2168371622602</v>
      </c>
      <c r="K318" s="2">
        <f t="shared" si="28"/>
        <v>254816.44</v>
      </c>
    </row>
    <row r="319" spans="1:11">
      <c r="A319">
        <f t="shared" si="29"/>
        <v>308</v>
      </c>
      <c r="B319" s="1">
        <f t="shared" ca="1" si="30"/>
        <v>53114</v>
      </c>
      <c r="C319" s="2">
        <f t="shared" si="31"/>
        <v>254816.44</v>
      </c>
      <c r="D319" s="7">
        <f t="shared" si="32"/>
        <v>0.05</v>
      </c>
      <c r="E319" s="2">
        <f>D319/12*C319</f>
        <v>1061.7351666666666</v>
      </c>
      <c r="F319" s="14" t="str">
        <f>IF(A319&lt;=$B$7,"Yes","No")</f>
        <v>No</v>
      </c>
      <c r="G319">
        <f t="shared" si="33"/>
        <v>53</v>
      </c>
      <c r="H319" s="2">
        <f t="shared" si="34"/>
        <v>4306.4817223659556</v>
      </c>
      <c r="I319" s="13">
        <v>0</v>
      </c>
      <c r="J319" s="2">
        <f>+H319+E319+I319</f>
        <v>5368.216889032622</v>
      </c>
      <c r="K319" s="2">
        <f t="shared" si="28"/>
        <v>250509.96</v>
      </c>
    </row>
    <row r="320" spans="1:11">
      <c r="A320">
        <f t="shared" si="29"/>
        <v>309</v>
      </c>
      <c r="B320" s="1">
        <f t="shared" ca="1" si="30"/>
        <v>53144</v>
      </c>
      <c r="C320" s="2">
        <f t="shared" si="31"/>
        <v>250509.96</v>
      </c>
      <c r="D320" s="7">
        <f t="shared" si="32"/>
        <v>0.05</v>
      </c>
      <c r="E320" s="2">
        <f>D320/12*C320</f>
        <v>1043.7915</v>
      </c>
      <c r="F320" s="14" t="str">
        <f>IF(A320&lt;=$B$7,"Yes","No")</f>
        <v>No</v>
      </c>
      <c r="G320">
        <f t="shared" si="33"/>
        <v>52</v>
      </c>
      <c r="H320" s="2">
        <f t="shared" si="34"/>
        <v>4324.4254259414711</v>
      </c>
      <c r="I320" s="13">
        <v>0</v>
      </c>
      <c r="J320" s="2">
        <f>+H320+E320+I320</f>
        <v>5368.2169259414713</v>
      </c>
      <c r="K320" s="2">
        <f t="shared" si="28"/>
        <v>246185.53</v>
      </c>
    </row>
    <row r="321" spans="1:11">
      <c r="A321">
        <f t="shared" si="29"/>
        <v>310</v>
      </c>
      <c r="B321" s="1">
        <f t="shared" ca="1" si="30"/>
        <v>53175</v>
      </c>
      <c r="C321" s="2">
        <f t="shared" si="31"/>
        <v>246185.53</v>
      </c>
      <c r="D321" s="7">
        <f t="shared" si="32"/>
        <v>0.05</v>
      </c>
      <c r="E321" s="2">
        <f>D321/12*C321</f>
        <v>1025.7730416666666</v>
      </c>
      <c r="F321" s="14" t="str">
        <f>IF(A321&lt;=$B$7,"Yes","No")</f>
        <v>No</v>
      </c>
      <c r="G321">
        <f t="shared" si="33"/>
        <v>51</v>
      </c>
      <c r="H321" s="2">
        <f t="shared" si="34"/>
        <v>4342.443784534832</v>
      </c>
      <c r="I321" s="13">
        <v>0</v>
      </c>
      <c r="J321" s="2">
        <f>+H321+E321+I321</f>
        <v>5368.2168262014984</v>
      </c>
      <c r="K321" s="2">
        <f t="shared" si="28"/>
        <v>241843.09</v>
      </c>
    </row>
    <row r="322" spans="1:11">
      <c r="A322">
        <f t="shared" si="29"/>
        <v>311</v>
      </c>
      <c r="B322" s="1">
        <f t="shared" ca="1" si="30"/>
        <v>53206</v>
      </c>
      <c r="C322" s="2">
        <f t="shared" si="31"/>
        <v>241843.09</v>
      </c>
      <c r="D322" s="7">
        <f t="shared" si="32"/>
        <v>0.05</v>
      </c>
      <c r="E322" s="2">
        <f>D322/12*C322</f>
        <v>1007.6795416666666</v>
      </c>
      <c r="F322" s="14" t="str">
        <f>IF(A322&lt;=$B$7,"Yes","No")</f>
        <v>No</v>
      </c>
      <c r="G322">
        <f t="shared" si="33"/>
        <v>50</v>
      </c>
      <c r="H322" s="2">
        <f t="shared" si="34"/>
        <v>4360.5373685405557</v>
      </c>
      <c r="I322" s="13">
        <v>0</v>
      </c>
      <c r="J322" s="2">
        <f>+H322+E322+I322</f>
        <v>5368.2169102072221</v>
      </c>
      <c r="K322" s="2">
        <f t="shared" si="28"/>
        <v>237482.55</v>
      </c>
    </row>
    <row r="323" spans="1:11">
      <c r="A323">
        <f t="shared" si="29"/>
        <v>312</v>
      </c>
      <c r="B323" s="1">
        <f t="shared" ca="1" si="30"/>
        <v>53236</v>
      </c>
      <c r="C323" s="2">
        <f t="shared" si="31"/>
        <v>237482.55</v>
      </c>
      <c r="D323" s="7">
        <f t="shared" si="32"/>
        <v>0.05</v>
      </c>
      <c r="E323" s="2">
        <f>D323/12*C323</f>
        <v>989.51062499999989</v>
      </c>
      <c r="F323" s="14" t="str">
        <f>IF(A323&lt;=$B$7,"Yes","No")</f>
        <v>No</v>
      </c>
      <c r="G323">
        <f t="shared" si="33"/>
        <v>49</v>
      </c>
      <c r="H323" s="2">
        <f t="shared" si="34"/>
        <v>4378.7062257239268</v>
      </c>
      <c r="I323" s="13">
        <v>0</v>
      </c>
      <c r="J323" s="2">
        <f>+H323+E323+I323</f>
        <v>5368.2168507239267</v>
      </c>
      <c r="K323" s="2">
        <f t="shared" si="28"/>
        <v>233103.84</v>
      </c>
    </row>
    <row r="324" spans="1:11">
      <c r="A324">
        <f t="shared" si="29"/>
        <v>313</v>
      </c>
      <c r="B324" s="1">
        <f t="shared" ca="1" si="30"/>
        <v>53267</v>
      </c>
      <c r="C324" s="2">
        <f t="shared" si="31"/>
        <v>233103.84</v>
      </c>
      <c r="D324" s="7">
        <f t="shared" si="32"/>
        <v>0.05</v>
      </c>
      <c r="E324" s="2">
        <f>D324/12*C324</f>
        <v>971.26599999999996</v>
      </c>
      <c r="F324" s="14" t="str">
        <f>IF(A324&lt;=$B$7,"Yes","No")</f>
        <v>No</v>
      </c>
      <c r="G324">
        <f t="shared" si="33"/>
        <v>48</v>
      </c>
      <c r="H324" s="2">
        <f t="shared" si="34"/>
        <v>4396.9507638050145</v>
      </c>
      <c r="I324" s="13">
        <v>0</v>
      </c>
      <c r="J324" s="2">
        <f>+H324+E324+I324</f>
        <v>5368.2167638050141</v>
      </c>
      <c r="K324" s="2">
        <f t="shared" si="28"/>
        <v>228706.89</v>
      </c>
    </row>
    <row r="325" spans="1:11">
      <c r="A325">
        <f t="shared" si="29"/>
        <v>314</v>
      </c>
      <c r="B325" s="1">
        <f t="shared" ca="1" si="30"/>
        <v>53297</v>
      </c>
      <c r="C325" s="2">
        <f t="shared" si="31"/>
        <v>228706.89</v>
      </c>
      <c r="D325" s="7">
        <f t="shared" si="32"/>
        <v>0.05</v>
      </c>
      <c r="E325" s="2">
        <f>D325/12*C325</f>
        <v>952.94537500000001</v>
      </c>
      <c r="F325" s="14" t="str">
        <f>IF(A325&lt;=$B$7,"Yes","No")</f>
        <v>No</v>
      </c>
      <c r="G325">
        <f t="shared" si="33"/>
        <v>47</v>
      </c>
      <c r="H325" s="2">
        <f t="shared" si="34"/>
        <v>4415.2714067330735</v>
      </c>
      <c r="I325" s="13">
        <v>0</v>
      </c>
      <c r="J325" s="2">
        <f>+H325+E325+I325</f>
        <v>5368.2167817330737</v>
      </c>
      <c r="K325" s="2">
        <f t="shared" si="28"/>
        <v>224291.62</v>
      </c>
    </row>
    <row r="326" spans="1:11">
      <c r="A326">
        <f t="shared" si="29"/>
        <v>315</v>
      </c>
      <c r="B326" s="1">
        <f t="shared" ca="1" si="30"/>
        <v>53328</v>
      </c>
      <c r="C326" s="2">
        <f t="shared" si="31"/>
        <v>224291.62</v>
      </c>
      <c r="D326" s="7">
        <f t="shared" si="32"/>
        <v>0.05</v>
      </c>
      <c r="E326" s="2">
        <f>D326/12*C326</f>
        <v>934.54841666666664</v>
      </c>
      <c r="F326" s="14" t="str">
        <f>IF(A326&lt;=$B$7,"Yes","No")</f>
        <v>No</v>
      </c>
      <c r="G326">
        <f t="shared" si="33"/>
        <v>46</v>
      </c>
      <c r="H326" s="2">
        <f t="shared" si="34"/>
        <v>4433.6683987352899</v>
      </c>
      <c r="I326" s="13">
        <v>0</v>
      </c>
      <c r="J326" s="2">
        <f>+H326+E326+I326</f>
        <v>5368.2168154019564</v>
      </c>
      <c r="K326" s="2">
        <f t="shared" si="28"/>
        <v>219857.95</v>
      </c>
    </row>
    <row r="327" spans="1:11">
      <c r="A327">
        <f t="shared" si="29"/>
        <v>316</v>
      </c>
      <c r="B327" s="1">
        <f t="shared" ca="1" si="30"/>
        <v>53359</v>
      </c>
      <c r="C327" s="2">
        <f t="shared" si="31"/>
        <v>219857.95</v>
      </c>
      <c r="D327" s="7">
        <f t="shared" si="32"/>
        <v>0.05</v>
      </c>
      <c r="E327" s="2">
        <f>D327/12*C327</f>
        <v>916.07479166666667</v>
      </c>
      <c r="F327" s="14" t="str">
        <f>IF(A327&lt;=$B$7,"Yes","No")</f>
        <v>No</v>
      </c>
      <c r="G327">
        <f t="shared" si="33"/>
        <v>45</v>
      </c>
      <c r="H327" s="2">
        <f t="shared" si="34"/>
        <v>4452.1419846376084</v>
      </c>
      <c r="I327" s="13">
        <v>0</v>
      </c>
      <c r="J327" s="2">
        <f>+H327+E327+I327</f>
        <v>5368.2167763042753</v>
      </c>
      <c r="K327" s="2">
        <f t="shared" si="28"/>
        <v>215405.81</v>
      </c>
    </row>
    <row r="328" spans="1:11">
      <c r="A328">
        <f t="shared" si="29"/>
        <v>317</v>
      </c>
      <c r="B328" s="1">
        <f t="shared" ca="1" si="30"/>
        <v>53387</v>
      </c>
      <c r="C328" s="2">
        <f t="shared" si="31"/>
        <v>215405.81</v>
      </c>
      <c r="D328" s="7">
        <f t="shared" si="32"/>
        <v>0.05</v>
      </c>
      <c r="E328" s="2">
        <f>D328/12*C328</f>
        <v>897.52420833333326</v>
      </c>
      <c r="F328" s="14" t="str">
        <f>IF(A328&lt;=$B$7,"Yes","No")</f>
        <v>No</v>
      </c>
      <c r="G328">
        <f t="shared" si="33"/>
        <v>44</v>
      </c>
      <c r="H328" s="2">
        <f t="shared" si="34"/>
        <v>4470.6926174309119</v>
      </c>
      <c r="I328" s="13">
        <v>0</v>
      </c>
      <c r="J328" s="2">
        <f>+H328+E328+I328</f>
        <v>5368.2168257642452</v>
      </c>
      <c r="K328" s="2">
        <f t="shared" si="28"/>
        <v>210935.12</v>
      </c>
    </row>
    <row r="329" spans="1:11">
      <c r="A329">
        <f t="shared" si="29"/>
        <v>318</v>
      </c>
      <c r="B329" s="1">
        <f t="shared" ca="1" si="30"/>
        <v>53418</v>
      </c>
      <c r="C329" s="2">
        <f t="shared" si="31"/>
        <v>210935.12</v>
      </c>
      <c r="D329" s="7">
        <f t="shared" si="32"/>
        <v>0.05</v>
      </c>
      <c r="E329" s="2">
        <f>D329/12*C329</f>
        <v>878.89633333333325</v>
      </c>
      <c r="F329" s="14" t="str">
        <f>IF(A329&lt;=$B$7,"Yes","No")</f>
        <v>No</v>
      </c>
      <c r="G329">
        <f t="shared" si="33"/>
        <v>43</v>
      </c>
      <c r="H329" s="2">
        <f t="shared" si="34"/>
        <v>4489.3205590435127</v>
      </c>
      <c r="I329" s="13">
        <v>0</v>
      </c>
      <c r="J329" s="2">
        <f>+H329+E329+I329</f>
        <v>5368.2168923768459</v>
      </c>
      <c r="K329" s="2">
        <f t="shared" si="28"/>
        <v>206445.8</v>
      </c>
    </row>
    <row r="330" spans="1:11">
      <c r="A330">
        <f t="shared" si="29"/>
        <v>319</v>
      </c>
      <c r="B330" s="1">
        <f t="shared" ca="1" si="30"/>
        <v>53448</v>
      </c>
      <c r="C330" s="2">
        <f t="shared" si="31"/>
        <v>206445.8</v>
      </c>
      <c r="D330" s="7">
        <f t="shared" si="32"/>
        <v>0.05</v>
      </c>
      <c r="E330" s="2">
        <f>D330/12*C330</f>
        <v>860.19083333333322</v>
      </c>
      <c r="F330" s="14" t="str">
        <f>IF(A330&lt;=$B$7,"Yes","No")</f>
        <v>No</v>
      </c>
      <c r="G330">
        <f t="shared" si="33"/>
        <v>42</v>
      </c>
      <c r="H330" s="2">
        <f t="shared" si="34"/>
        <v>4508.0260735803386</v>
      </c>
      <c r="I330" s="13">
        <v>0</v>
      </c>
      <c r="J330" s="2">
        <f>+H330+E330+I330</f>
        <v>5368.2169069136717</v>
      </c>
      <c r="K330" s="2">
        <f t="shared" si="28"/>
        <v>201937.77</v>
      </c>
    </row>
    <row r="331" spans="1:11">
      <c r="A331">
        <f t="shared" si="29"/>
        <v>320</v>
      </c>
      <c r="B331" s="1">
        <f t="shared" ca="1" si="30"/>
        <v>53479</v>
      </c>
      <c r="C331" s="2">
        <f t="shared" si="31"/>
        <v>201937.77</v>
      </c>
      <c r="D331" s="7">
        <f t="shared" si="32"/>
        <v>0.05</v>
      </c>
      <c r="E331" s="2">
        <f>D331/12*C331</f>
        <v>841.40737499999989</v>
      </c>
      <c r="F331" s="14" t="str">
        <f>IF(A331&lt;=$B$7,"Yes","No")</f>
        <v>No</v>
      </c>
      <c r="G331">
        <f t="shared" si="33"/>
        <v>41</v>
      </c>
      <c r="H331" s="2">
        <f t="shared" si="34"/>
        <v>4526.8094275356152</v>
      </c>
      <c r="I331" s="13">
        <v>0</v>
      </c>
      <c r="J331" s="2">
        <f>+H331+E331+I331</f>
        <v>5368.216802535615</v>
      </c>
      <c r="K331" s="2">
        <f t="shared" si="28"/>
        <v>197410.96</v>
      </c>
    </row>
    <row r="332" spans="1:11">
      <c r="A332">
        <f t="shared" si="29"/>
        <v>321</v>
      </c>
      <c r="B332" s="1">
        <f t="shared" ca="1" si="30"/>
        <v>53509</v>
      </c>
      <c r="C332" s="2">
        <f t="shared" si="31"/>
        <v>197410.96</v>
      </c>
      <c r="D332" s="7">
        <f t="shared" si="32"/>
        <v>0.05</v>
      </c>
      <c r="E332" s="2">
        <f>D332/12*C332</f>
        <v>822.54566666666665</v>
      </c>
      <c r="F332" s="14" t="str">
        <f>IF(A332&lt;=$B$7,"Yes","No")</f>
        <v>No</v>
      </c>
      <c r="G332">
        <f t="shared" si="33"/>
        <v>40</v>
      </c>
      <c r="H332" s="2">
        <f t="shared" si="34"/>
        <v>4545.6711203018658</v>
      </c>
      <c r="I332" s="13">
        <v>0</v>
      </c>
      <c r="J332" s="2">
        <f>+H332+E332+I332</f>
        <v>5368.2167869685327</v>
      </c>
      <c r="K332" s="2">
        <f t="shared" si="28"/>
        <v>192865.29</v>
      </c>
    </row>
    <row r="333" spans="1:11">
      <c r="A333">
        <f t="shared" si="29"/>
        <v>322</v>
      </c>
      <c r="B333" s="1">
        <f t="shared" ca="1" si="30"/>
        <v>53540</v>
      </c>
      <c r="C333" s="2">
        <f t="shared" si="31"/>
        <v>192865.29</v>
      </c>
      <c r="D333" s="7">
        <f t="shared" si="32"/>
        <v>0.05</v>
      </c>
      <c r="E333" s="2">
        <f>D333/12*C333</f>
        <v>803.60537499999998</v>
      </c>
      <c r="F333" s="14" t="str">
        <f>IF(A333&lt;=$B$7,"Yes","No")</f>
        <v>No</v>
      </c>
      <c r="G333">
        <f t="shared" si="33"/>
        <v>39</v>
      </c>
      <c r="H333" s="2">
        <f t="shared" si="34"/>
        <v>4564.6114431510396</v>
      </c>
      <c r="I333" s="13">
        <v>0</v>
      </c>
      <c r="J333" s="2">
        <f>+H333+E333+I333</f>
        <v>5368.2168181510397</v>
      </c>
      <c r="K333" s="2">
        <f t="shared" ref="K333:K396" si="35">ROUND(C333-H333-I333,2)</f>
        <v>188300.68</v>
      </c>
    </row>
    <row r="334" spans="1:11">
      <c r="A334">
        <f t="shared" ref="A334:A371" si="36">+A333+1</f>
        <v>323</v>
      </c>
      <c r="B334" s="1">
        <f t="shared" ref="B334:B371" ca="1" si="37">EOMONTH(B333,0)+1</f>
        <v>53571</v>
      </c>
      <c r="C334" s="2">
        <f>+K333</f>
        <v>188300.68</v>
      </c>
      <c r="D334" s="7">
        <f t="shared" ref="D334:D371" si="38">+D333</f>
        <v>0.05</v>
      </c>
      <c r="E334" s="2">
        <f>D334/12*C334</f>
        <v>784.5861666666666</v>
      </c>
      <c r="F334" s="14" t="str">
        <f>IF(A334&lt;=$B$7,"Yes","No")</f>
        <v>No</v>
      </c>
      <c r="G334">
        <f t="shared" ref="G334:G397" si="39">IF(OR(F334="Yes",C334=0),0,IF(G333=0,$B$5*12,G333-1))</f>
        <v>38</v>
      </c>
      <c r="H334" s="2">
        <f t="shared" ref="H334:H397" si="40">MIN(IF(G334=0,0,IF($B$8="Yes",$B$9-E334,
PPMT(D334/12,1,G334,C334)*-1)),C334)</f>
        <v>4583.6306926268035</v>
      </c>
      <c r="I334" s="13">
        <v>0</v>
      </c>
      <c r="J334" s="2">
        <f>+H334+E334+I334</f>
        <v>5368.2168592934704</v>
      </c>
      <c r="K334" s="2">
        <f t="shared" si="35"/>
        <v>183717.05</v>
      </c>
    </row>
    <row r="335" spans="1:11">
      <c r="A335">
        <f t="shared" si="36"/>
        <v>324</v>
      </c>
      <c r="B335" s="1">
        <f t="shared" ca="1" si="37"/>
        <v>53601</v>
      </c>
      <c r="C335" s="2">
        <f>+K334</f>
        <v>183717.05</v>
      </c>
      <c r="D335" s="7">
        <f t="shared" si="38"/>
        <v>0.05</v>
      </c>
      <c r="E335" s="2">
        <f>D335/12*C335</f>
        <v>765.48770833333333</v>
      </c>
      <c r="F335" s="14" t="str">
        <f>IF(A335&lt;=$B$7,"Yes","No")</f>
        <v>No</v>
      </c>
      <c r="G335">
        <f t="shared" si="39"/>
        <v>37</v>
      </c>
      <c r="H335" s="2">
        <f t="shared" si="40"/>
        <v>4602.7291711987091</v>
      </c>
      <c r="I335" s="13">
        <v>0</v>
      </c>
      <c r="J335" s="2">
        <f>+H335+E335+I335</f>
        <v>5368.2168795320422</v>
      </c>
      <c r="K335" s="2">
        <f t="shared" si="35"/>
        <v>179114.32</v>
      </c>
    </row>
    <row r="336" spans="1:11">
      <c r="A336">
        <f t="shared" si="36"/>
        <v>325</v>
      </c>
      <c r="B336" s="1">
        <f t="shared" ca="1" si="37"/>
        <v>53632</v>
      </c>
      <c r="C336" s="2">
        <f>+K335</f>
        <v>179114.32</v>
      </c>
      <c r="D336" s="7">
        <f t="shared" si="38"/>
        <v>0.05</v>
      </c>
      <c r="E336" s="2">
        <f>D336/12*C336</f>
        <v>746.30966666666666</v>
      </c>
      <c r="F336" s="14" t="str">
        <f>IF(A336&lt;=$B$7,"Yes","No")</f>
        <v>No</v>
      </c>
      <c r="G336">
        <f t="shared" si="39"/>
        <v>36</v>
      </c>
      <c r="H336" s="2">
        <f t="shared" si="40"/>
        <v>4621.9071880254596</v>
      </c>
      <c r="I336" s="13">
        <v>0</v>
      </c>
      <c r="J336" s="2">
        <f>+H336+E336+I336</f>
        <v>5368.2168546921266</v>
      </c>
      <c r="K336" s="2">
        <f t="shared" si="35"/>
        <v>174492.41</v>
      </c>
    </row>
    <row r="337" spans="1:11">
      <c r="A337">
        <f t="shared" si="36"/>
        <v>326</v>
      </c>
      <c r="B337" s="1">
        <f t="shared" ca="1" si="37"/>
        <v>53662</v>
      </c>
      <c r="C337" s="2">
        <f>+K336</f>
        <v>174492.41</v>
      </c>
      <c r="D337" s="7">
        <f t="shared" si="38"/>
        <v>0.05</v>
      </c>
      <c r="E337" s="2">
        <f>D337/12*C337</f>
        <v>727.05170833333329</v>
      </c>
      <c r="F337" s="14" t="str">
        <f>IF(A337&lt;=$B$7,"Yes","No")</f>
        <v>No</v>
      </c>
      <c r="G337">
        <f t="shared" si="39"/>
        <v>35</v>
      </c>
      <c r="H337" s="2">
        <f t="shared" si="40"/>
        <v>4641.165059849076</v>
      </c>
      <c r="I337" s="13">
        <v>0</v>
      </c>
      <c r="J337" s="2">
        <f>+H337+E337+I337</f>
        <v>5368.2167681824094</v>
      </c>
      <c r="K337" s="2">
        <f t="shared" si="35"/>
        <v>169851.24</v>
      </c>
    </row>
    <row r="338" spans="1:11">
      <c r="A338">
        <f t="shared" si="36"/>
        <v>327</v>
      </c>
      <c r="B338" s="1">
        <f t="shared" ca="1" si="37"/>
        <v>53693</v>
      </c>
      <c r="C338" s="2">
        <f>+K337</f>
        <v>169851.24</v>
      </c>
      <c r="D338" s="7">
        <f t="shared" si="38"/>
        <v>0.05</v>
      </c>
      <c r="E338" s="2">
        <f>D338/12*C338</f>
        <v>707.71349999999995</v>
      </c>
      <c r="F338" s="14" t="str">
        <f>IF(A338&lt;=$B$7,"Yes","No")</f>
        <v>No</v>
      </c>
      <c r="G338">
        <f t="shared" si="39"/>
        <v>34</v>
      </c>
      <c r="H338" s="2">
        <f t="shared" si="40"/>
        <v>4660.5031120469548</v>
      </c>
      <c r="I338" s="13">
        <v>0</v>
      </c>
      <c r="J338" s="2">
        <f>+H338+E338+I338</f>
        <v>5368.2166120469547</v>
      </c>
      <c r="K338" s="2">
        <f t="shared" si="35"/>
        <v>165190.74</v>
      </c>
    </row>
    <row r="339" spans="1:11">
      <c r="A339">
        <f t="shared" si="36"/>
        <v>328</v>
      </c>
      <c r="B339" s="1">
        <f t="shared" ca="1" si="37"/>
        <v>53724</v>
      </c>
      <c r="C339" s="2">
        <f>+K338</f>
        <v>165190.74</v>
      </c>
      <c r="D339" s="7">
        <f t="shared" si="38"/>
        <v>0.05</v>
      </c>
      <c r="E339" s="2">
        <f>D339/12*C339</f>
        <v>688.29474999999991</v>
      </c>
      <c r="F339" s="14" t="str">
        <f>IF(A339&lt;=$B$7,"Yes","No")</f>
        <v>No</v>
      </c>
      <c r="G339">
        <f t="shared" si="39"/>
        <v>33</v>
      </c>
      <c r="H339" s="2">
        <f t="shared" si="40"/>
        <v>4679.9219631793958</v>
      </c>
      <c r="I339" s="13">
        <v>0</v>
      </c>
      <c r="J339" s="2">
        <f>+H339+E339+I339</f>
        <v>5368.2167131793958</v>
      </c>
      <c r="K339" s="2">
        <f t="shared" si="35"/>
        <v>160510.82</v>
      </c>
    </row>
    <row r="340" spans="1:11">
      <c r="A340">
        <f t="shared" si="36"/>
        <v>329</v>
      </c>
      <c r="B340" s="1">
        <f t="shared" ca="1" si="37"/>
        <v>53752</v>
      </c>
      <c r="C340" s="2">
        <f>+K339</f>
        <v>160510.82</v>
      </c>
      <c r="D340" s="7">
        <f t="shared" si="38"/>
        <v>0.05</v>
      </c>
      <c r="E340" s="2">
        <f>D340/12*C340</f>
        <v>668.79508333333331</v>
      </c>
      <c r="F340" s="14" t="str">
        <f>IF(A340&lt;=$B$7,"Yes","No")</f>
        <v>No</v>
      </c>
      <c r="G340">
        <f t="shared" si="39"/>
        <v>32</v>
      </c>
      <c r="H340" s="2">
        <f t="shared" si="40"/>
        <v>4699.4216955037709</v>
      </c>
      <c r="I340" s="13">
        <v>0</v>
      </c>
      <c r="J340" s="2">
        <f>+H340+E340+I340</f>
        <v>5368.2167788371044</v>
      </c>
      <c r="K340" s="2">
        <f t="shared" si="35"/>
        <v>155811.4</v>
      </c>
    </row>
    <row r="341" spans="1:11">
      <c r="A341">
        <f t="shared" si="36"/>
        <v>330</v>
      </c>
      <c r="B341" s="1">
        <f t="shared" ca="1" si="37"/>
        <v>53783</v>
      </c>
      <c r="C341" s="2">
        <f>+K340</f>
        <v>155811.4</v>
      </c>
      <c r="D341" s="7">
        <f t="shared" si="38"/>
        <v>0.05</v>
      </c>
      <c r="E341" s="2">
        <f>D341/12*C341</f>
        <v>649.21416666666664</v>
      </c>
      <c r="F341" s="14" t="str">
        <f>IF(A341&lt;=$B$7,"Yes","No")</f>
        <v>No</v>
      </c>
      <c r="G341">
        <f t="shared" si="39"/>
        <v>31</v>
      </c>
      <c r="H341" s="2">
        <f t="shared" si="40"/>
        <v>4719.0026705861355</v>
      </c>
      <c r="I341" s="13">
        <v>0</v>
      </c>
      <c r="J341" s="2">
        <f>+H341+E341+I341</f>
        <v>5368.2168372528022</v>
      </c>
      <c r="K341" s="2">
        <f t="shared" si="35"/>
        <v>151092.4</v>
      </c>
    </row>
    <row r="342" spans="1:11">
      <c r="A342">
        <f t="shared" si="36"/>
        <v>331</v>
      </c>
      <c r="B342" s="1">
        <f t="shared" ca="1" si="37"/>
        <v>53813</v>
      </c>
      <c r="C342" s="2">
        <f>+K341</f>
        <v>151092.4</v>
      </c>
      <c r="D342" s="7">
        <f t="shared" si="38"/>
        <v>0.05</v>
      </c>
      <c r="E342" s="2">
        <f>D342/12*C342</f>
        <v>629.55166666666662</v>
      </c>
      <c r="F342" s="14" t="str">
        <f>IF(A342&lt;=$B$7,"Yes","No")</f>
        <v>No</v>
      </c>
      <c r="G342">
        <f t="shared" si="39"/>
        <v>30</v>
      </c>
      <c r="H342" s="2">
        <f t="shared" si="40"/>
        <v>4738.665265470363</v>
      </c>
      <c r="I342" s="13">
        <v>0</v>
      </c>
      <c r="J342" s="2">
        <f>+H342+E342+I342</f>
        <v>5368.2169321370293</v>
      </c>
      <c r="K342" s="2">
        <f t="shared" si="35"/>
        <v>146353.73000000001</v>
      </c>
    </row>
    <row r="343" spans="1:11">
      <c r="A343">
        <f t="shared" si="36"/>
        <v>332</v>
      </c>
      <c r="B343" s="1">
        <f t="shared" ca="1" si="37"/>
        <v>53844</v>
      </c>
      <c r="C343" s="2">
        <f>+K342</f>
        <v>146353.73000000001</v>
      </c>
      <c r="D343" s="7">
        <f t="shared" si="38"/>
        <v>0.05</v>
      </c>
      <c r="E343" s="2">
        <f>D343/12*C343</f>
        <v>609.80720833333339</v>
      </c>
      <c r="F343" s="14" t="str">
        <f>IF(A343&lt;=$B$7,"Yes","No")</f>
        <v>No</v>
      </c>
      <c r="G343">
        <f t="shared" si="39"/>
        <v>29</v>
      </c>
      <c r="H343" s="2">
        <f t="shared" si="40"/>
        <v>4758.4095501423817</v>
      </c>
      <c r="I343" s="13">
        <v>0</v>
      </c>
      <c r="J343" s="2">
        <f>+H343+E343+I343</f>
        <v>5368.2167584757153</v>
      </c>
      <c r="K343" s="2">
        <f t="shared" si="35"/>
        <v>141595.32</v>
      </c>
    </row>
    <row r="344" spans="1:11">
      <c r="A344">
        <f t="shared" si="36"/>
        <v>333</v>
      </c>
      <c r="B344" s="1">
        <f t="shared" ca="1" si="37"/>
        <v>53874</v>
      </c>
      <c r="C344" s="2">
        <f>+K343</f>
        <v>141595.32</v>
      </c>
      <c r="D344" s="7">
        <f t="shared" si="38"/>
        <v>0.05</v>
      </c>
      <c r="E344" s="2">
        <f>D344/12*C344</f>
        <v>589.98050000000001</v>
      </c>
      <c r="F344" s="14" t="str">
        <f>IF(A344&lt;=$B$7,"Yes","No")</f>
        <v>No</v>
      </c>
      <c r="G344">
        <f t="shared" si="39"/>
        <v>28</v>
      </c>
      <c r="H344" s="2">
        <f t="shared" si="40"/>
        <v>4778.2362414205381</v>
      </c>
      <c r="I344" s="13">
        <v>0</v>
      </c>
      <c r="J344" s="2">
        <f>+H344+E344+I344</f>
        <v>5368.2167414205378</v>
      </c>
      <c r="K344" s="2">
        <f t="shared" si="35"/>
        <v>136817.07999999999</v>
      </c>
    </row>
    <row r="345" spans="1:11">
      <c r="A345">
        <f t="shared" si="36"/>
        <v>334</v>
      </c>
      <c r="B345" s="1">
        <f t="shared" ca="1" si="37"/>
        <v>53905</v>
      </c>
      <c r="C345" s="2">
        <f>+K344</f>
        <v>136817.07999999999</v>
      </c>
      <c r="D345" s="7">
        <f t="shared" si="38"/>
        <v>0.05</v>
      </c>
      <c r="E345" s="2">
        <f>D345/12*C345</f>
        <v>570.07116666666661</v>
      </c>
      <c r="F345" s="14" t="str">
        <f>IF(A345&lt;=$B$7,"Yes","No")</f>
        <v>No</v>
      </c>
      <c r="G345">
        <f t="shared" si="39"/>
        <v>27</v>
      </c>
      <c r="H345" s="2">
        <f t="shared" si="40"/>
        <v>4798.145427280554</v>
      </c>
      <c r="I345" s="13">
        <v>0</v>
      </c>
      <c r="J345" s="2">
        <f>+H345+E345+I345</f>
        <v>5368.2165939472206</v>
      </c>
      <c r="K345" s="2">
        <f t="shared" si="35"/>
        <v>132018.93</v>
      </c>
    </row>
    <row r="346" spans="1:11">
      <c r="A346">
        <f t="shared" si="36"/>
        <v>335</v>
      </c>
      <c r="B346" s="1">
        <f t="shared" ca="1" si="37"/>
        <v>53936</v>
      </c>
      <c r="C346" s="2">
        <f>+K345</f>
        <v>132018.93</v>
      </c>
      <c r="D346" s="7">
        <f t="shared" si="38"/>
        <v>0.05</v>
      </c>
      <c r="E346" s="2">
        <f>D346/12*C346</f>
        <v>550.07887499999993</v>
      </c>
      <c r="F346" s="14" t="str">
        <f>IF(A346&lt;=$B$7,"Yes","No")</f>
        <v>No</v>
      </c>
      <c r="G346">
        <f t="shared" si="39"/>
        <v>26</v>
      </c>
      <c r="H346" s="2">
        <f t="shared" si="40"/>
        <v>4818.1375330091323</v>
      </c>
      <c r="I346" s="13">
        <v>0</v>
      </c>
      <c r="J346" s="2">
        <f>+H346+E346+I346</f>
        <v>5368.2164080091325</v>
      </c>
      <c r="K346" s="2">
        <f t="shared" si="35"/>
        <v>127200.79</v>
      </c>
    </row>
    <row r="347" spans="1:11">
      <c r="A347">
        <f t="shared" si="36"/>
        <v>336</v>
      </c>
      <c r="B347" s="1">
        <f t="shared" ca="1" si="37"/>
        <v>53966</v>
      </c>
      <c r="C347" s="2">
        <f>+K346</f>
        <v>127200.79</v>
      </c>
      <c r="D347" s="7">
        <f t="shared" si="38"/>
        <v>0.05</v>
      </c>
      <c r="E347" s="2">
        <f>D347/12*C347</f>
        <v>530.00329166666666</v>
      </c>
      <c r="F347" s="14" t="str">
        <f>IF(A347&lt;=$B$7,"Yes","No")</f>
        <v>No</v>
      </c>
      <c r="G347">
        <f t="shared" si="39"/>
        <v>25</v>
      </c>
      <c r="H347" s="2">
        <f t="shared" si="40"/>
        <v>4838.2130122287981</v>
      </c>
      <c r="I347" s="13">
        <v>0</v>
      </c>
      <c r="J347" s="2">
        <f>+H347+E347+I347</f>
        <v>5368.216303895465</v>
      </c>
      <c r="K347" s="2">
        <f t="shared" si="35"/>
        <v>122362.58</v>
      </c>
    </row>
    <row r="348" spans="1:11">
      <c r="A348">
        <f t="shared" si="36"/>
        <v>337</v>
      </c>
      <c r="B348" s="1">
        <f t="shared" ca="1" si="37"/>
        <v>53997</v>
      </c>
      <c r="C348" s="2">
        <f>+K347</f>
        <v>122362.58</v>
      </c>
      <c r="D348" s="7">
        <f t="shared" si="38"/>
        <v>0.05</v>
      </c>
      <c r="E348" s="2">
        <f>D348/12*C348</f>
        <v>509.84408333333334</v>
      </c>
      <c r="F348" s="14" t="str">
        <f>IF(A348&lt;=$B$7,"Yes","No")</f>
        <v>No</v>
      </c>
      <c r="G348">
        <f t="shared" si="39"/>
        <v>24</v>
      </c>
      <c r="H348" s="2">
        <f t="shared" si="40"/>
        <v>4858.3723527127968</v>
      </c>
      <c r="I348" s="13">
        <v>0</v>
      </c>
      <c r="J348" s="2">
        <f>+H348+E348+I348</f>
        <v>5368.2164360461302</v>
      </c>
      <c r="K348" s="2">
        <f t="shared" si="35"/>
        <v>117504.21</v>
      </c>
    </row>
    <row r="349" spans="1:11">
      <c r="A349">
        <f t="shared" si="36"/>
        <v>338</v>
      </c>
      <c r="B349" s="1">
        <f t="shared" ca="1" si="37"/>
        <v>54027</v>
      </c>
      <c r="C349" s="2">
        <f>+K348</f>
        <v>117504.21</v>
      </c>
      <c r="D349" s="7">
        <f t="shared" si="38"/>
        <v>0.05</v>
      </c>
      <c r="E349" s="2">
        <f>D349/12*C349</f>
        <v>489.60087500000003</v>
      </c>
      <c r="F349" s="14" t="str">
        <f>IF(A349&lt;=$B$7,"Yes","No")</f>
        <v>No</v>
      </c>
      <c r="G349">
        <f t="shared" si="39"/>
        <v>23</v>
      </c>
      <c r="H349" s="2">
        <f t="shared" si="40"/>
        <v>4878.6156685305486</v>
      </c>
      <c r="I349" s="13">
        <v>0</v>
      </c>
      <c r="J349" s="2">
        <f>+H349+E349+I349</f>
        <v>5368.2165435305487</v>
      </c>
      <c r="K349" s="2">
        <f t="shared" si="35"/>
        <v>112625.59</v>
      </c>
    </row>
    <row r="350" spans="1:11">
      <c r="A350">
        <f t="shared" si="36"/>
        <v>339</v>
      </c>
      <c r="B350" s="1">
        <f t="shared" ca="1" si="37"/>
        <v>54058</v>
      </c>
      <c r="C350" s="2">
        <f>+K349</f>
        <v>112625.59</v>
      </c>
      <c r="D350" s="7">
        <f t="shared" si="38"/>
        <v>0.05</v>
      </c>
      <c r="E350" s="2">
        <f>D350/12*C350</f>
        <v>469.27329166666664</v>
      </c>
      <c r="F350" s="14" t="str">
        <f>IF(A350&lt;=$B$7,"Yes","No")</f>
        <v>No</v>
      </c>
      <c r="G350">
        <f t="shared" si="39"/>
        <v>22</v>
      </c>
      <c r="H350" s="2">
        <f t="shared" si="40"/>
        <v>4898.9430454075591</v>
      </c>
      <c r="I350" s="13">
        <v>0</v>
      </c>
      <c r="J350" s="2">
        <f>+H350+E350+I350</f>
        <v>5368.2163370742255</v>
      </c>
      <c r="K350" s="2">
        <f t="shared" si="35"/>
        <v>107726.65</v>
      </c>
    </row>
    <row r="351" spans="1:11">
      <c r="A351">
        <f t="shared" si="36"/>
        <v>340</v>
      </c>
      <c r="B351" s="1">
        <f t="shared" ca="1" si="37"/>
        <v>54089</v>
      </c>
      <c r="C351" s="2">
        <f>+K350</f>
        <v>107726.65</v>
      </c>
      <c r="D351" s="7">
        <f t="shared" si="38"/>
        <v>0.05</v>
      </c>
      <c r="E351" s="2">
        <f>D351/12*C351</f>
        <v>448.86104166666661</v>
      </c>
      <c r="F351" s="14" t="str">
        <f>IF(A351&lt;=$B$7,"Yes","No")</f>
        <v>No</v>
      </c>
      <c r="G351">
        <f t="shared" si="39"/>
        <v>21</v>
      </c>
      <c r="H351" s="2">
        <f t="shared" si="40"/>
        <v>4919.3554471658017</v>
      </c>
      <c r="I351" s="13">
        <v>0</v>
      </c>
      <c r="J351" s="2">
        <f>+H351+E351+I351</f>
        <v>5368.2164888324687</v>
      </c>
      <c r="K351" s="2">
        <f t="shared" si="35"/>
        <v>102807.29</v>
      </c>
    </row>
    <row r="352" spans="1:11">
      <c r="A352">
        <f t="shared" si="36"/>
        <v>341</v>
      </c>
      <c r="B352" s="1">
        <f t="shared" ca="1" si="37"/>
        <v>54118</v>
      </c>
      <c r="C352" s="2">
        <f>+K351</f>
        <v>102807.29</v>
      </c>
      <c r="D352" s="7">
        <f t="shared" si="38"/>
        <v>0.05</v>
      </c>
      <c r="E352" s="2">
        <f>D352/12*C352</f>
        <v>428.36370833333331</v>
      </c>
      <c r="F352" s="14" t="str">
        <f>IF(A352&lt;=$B$7,"Yes","No")</f>
        <v>No</v>
      </c>
      <c r="G352">
        <f t="shared" si="39"/>
        <v>20</v>
      </c>
      <c r="H352" s="2">
        <f t="shared" si="40"/>
        <v>4939.8525427669811</v>
      </c>
      <c r="I352" s="13">
        <v>0</v>
      </c>
      <c r="J352" s="2">
        <f>+H352+E352+I352</f>
        <v>5368.2162511003144</v>
      </c>
      <c r="K352" s="2">
        <f t="shared" si="35"/>
        <v>97867.44</v>
      </c>
    </row>
    <row r="353" spans="1:11">
      <c r="A353">
        <f t="shared" si="36"/>
        <v>342</v>
      </c>
      <c r="B353" s="1">
        <f t="shared" ca="1" si="37"/>
        <v>54149</v>
      </c>
      <c r="C353" s="2">
        <f>+K352</f>
        <v>97867.44</v>
      </c>
      <c r="D353" s="7">
        <f t="shared" si="38"/>
        <v>0.05</v>
      </c>
      <c r="E353" s="2">
        <f>D353/12*C353</f>
        <v>407.78100000000001</v>
      </c>
      <c r="F353" s="14" t="str">
        <f>IF(A353&lt;=$B$7,"Yes","No")</f>
        <v>No</v>
      </c>
      <c r="G353">
        <f t="shared" si="39"/>
        <v>19</v>
      </c>
      <c r="H353" s="2">
        <f t="shared" si="40"/>
        <v>4960.435390575949</v>
      </c>
      <c r="I353" s="13">
        <v>0</v>
      </c>
      <c r="J353" s="2">
        <f>+H353+E353+I353</f>
        <v>5368.2163905759489</v>
      </c>
      <c r="K353" s="2">
        <f t="shared" si="35"/>
        <v>92907</v>
      </c>
    </row>
    <row r="354" spans="1:11">
      <c r="A354">
        <f t="shared" si="36"/>
        <v>343</v>
      </c>
      <c r="B354" s="1">
        <f t="shared" ca="1" si="37"/>
        <v>54179</v>
      </c>
      <c r="C354" s="2">
        <f>+K353</f>
        <v>92907</v>
      </c>
      <c r="D354" s="7">
        <f t="shared" si="38"/>
        <v>0.05</v>
      </c>
      <c r="E354" s="2">
        <f>D354/12*C354</f>
        <v>387.11250000000001</v>
      </c>
      <c r="F354" s="14" t="str">
        <f>IF(A354&lt;=$B$7,"Yes","No")</f>
        <v>No</v>
      </c>
      <c r="G354">
        <f t="shared" si="39"/>
        <v>18</v>
      </c>
      <c r="H354" s="2">
        <f t="shared" si="40"/>
        <v>4981.1036242409646</v>
      </c>
      <c r="I354" s="13">
        <v>0</v>
      </c>
      <c r="J354" s="2">
        <f>+H354+E354+I354</f>
        <v>5368.2161242409647</v>
      </c>
      <c r="K354" s="2">
        <f t="shared" si="35"/>
        <v>87925.9</v>
      </c>
    </row>
    <row r="355" spans="1:11">
      <c r="A355">
        <f t="shared" si="36"/>
        <v>344</v>
      </c>
      <c r="B355" s="1">
        <f t="shared" ca="1" si="37"/>
        <v>54210</v>
      </c>
      <c r="C355" s="2">
        <f>+K354</f>
        <v>87925.9</v>
      </c>
      <c r="D355" s="7">
        <f t="shared" si="38"/>
        <v>0.05</v>
      </c>
      <c r="E355" s="2">
        <f>D355/12*C355</f>
        <v>366.35791666666665</v>
      </c>
      <c r="F355" s="14" t="str">
        <f>IF(A355&lt;=$B$7,"Yes","No")</f>
        <v>No</v>
      </c>
      <c r="G355">
        <f t="shared" si="39"/>
        <v>17</v>
      </c>
      <c r="H355" s="2">
        <f t="shared" si="40"/>
        <v>5001.858428848228</v>
      </c>
      <c r="I355" s="13">
        <v>0</v>
      </c>
      <c r="J355" s="2">
        <f>+H355+E355+I355</f>
        <v>5368.2163455148948</v>
      </c>
      <c r="K355" s="2">
        <f t="shared" si="35"/>
        <v>82924.039999999994</v>
      </c>
    </row>
    <row r="356" spans="1:11">
      <c r="A356">
        <f t="shared" si="36"/>
        <v>345</v>
      </c>
      <c r="B356" s="1">
        <f t="shared" ca="1" si="37"/>
        <v>54240</v>
      </c>
      <c r="C356" s="2">
        <f>+K355</f>
        <v>82924.039999999994</v>
      </c>
      <c r="D356" s="7">
        <f t="shared" si="38"/>
        <v>0.05</v>
      </c>
      <c r="E356" s="2">
        <f>D356/12*C356</f>
        <v>345.5168333333333</v>
      </c>
      <c r="F356" s="14" t="str">
        <f>IF(A356&lt;=$B$7,"Yes","No")</f>
        <v>No</v>
      </c>
      <c r="G356">
        <f t="shared" si="39"/>
        <v>16</v>
      </c>
      <c r="H356" s="2">
        <f t="shared" si="40"/>
        <v>5022.6994104706155</v>
      </c>
      <c r="I356" s="13">
        <v>0</v>
      </c>
      <c r="J356" s="2">
        <f>+H356+E356+I356</f>
        <v>5368.2162438039486</v>
      </c>
      <c r="K356" s="2">
        <f t="shared" si="35"/>
        <v>77901.34</v>
      </c>
    </row>
    <row r="357" spans="1:11">
      <c r="A357">
        <f t="shared" si="36"/>
        <v>346</v>
      </c>
      <c r="B357" s="1">
        <f t="shared" ca="1" si="37"/>
        <v>54271</v>
      </c>
      <c r="C357" s="2">
        <f>+K356</f>
        <v>77901.34</v>
      </c>
      <c r="D357" s="7">
        <f t="shared" si="38"/>
        <v>0.05</v>
      </c>
      <c r="E357" s="2">
        <f>D357/12*C357</f>
        <v>324.58891666666665</v>
      </c>
      <c r="F357" s="14" t="str">
        <f>IF(A357&lt;=$B$7,"Yes","No")</f>
        <v>No</v>
      </c>
      <c r="G357">
        <f t="shared" si="39"/>
        <v>15</v>
      </c>
      <c r="H357" s="2">
        <f t="shared" si="40"/>
        <v>5043.6272865125502</v>
      </c>
      <c r="I357" s="13">
        <v>0</v>
      </c>
      <c r="J357" s="2">
        <f>+H357+E357+I357</f>
        <v>5368.2162031792168</v>
      </c>
      <c r="K357" s="2">
        <f t="shared" si="35"/>
        <v>72857.710000000006</v>
      </c>
    </row>
    <row r="358" spans="1:11">
      <c r="A358">
        <f t="shared" si="36"/>
        <v>347</v>
      </c>
      <c r="B358" s="1">
        <f t="shared" ca="1" si="37"/>
        <v>54302</v>
      </c>
      <c r="C358" s="2">
        <f>+K357</f>
        <v>72857.710000000006</v>
      </c>
      <c r="D358" s="7">
        <f t="shared" si="38"/>
        <v>0.05</v>
      </c>
      <c r="E358" s="2">
        <f>D358/12*C358</f>
        <v>303.57379166666669</v>
      </c>
      <c r="F358" s="14" t="str">
        <f>IF(A358&lt;=$B$7,"Yes","No")</f>
        <v>No</v>
      </c>
      <c r="G358">
        <f t="shared" si="39"/>
        <v>14</v>
      </c>
      <c r="H358" s="2">
        <f t="shared" si="40"/>
        <v>5064.6422115805626</v>
      </c>
      <c r="I358" s="13">
        <v>0</v>
      </c>
      <c r="J358" s="2">
        <f>+H358+E358+I358</f>
        <v>5368.2160032472293</v>
      </c>
      <c r="K358" s="2">
        <f t="shared" si="35"/>
        <v>67793.070000000007</v>
      </c>
    </row>
    <row r="359" spans="1:11">
      <c r="A359">
        <f t="shared" si="36"/>
        <v>348</v>
      </c>
      <c r="B359" s="1">
        <f t="shared" ca="1" si="37"/>
        <v>54332</v>
      </c>
      <c r="C359" s="2">
        <f>+K358</f>
        <v>67793.070000000007</v>
      </c>
      <c r="D359" s="7">
        <f t="shared" si="38"/>
        <v>0.05</v>
      </c>
      <c r="E359" s="2">
        <f>D359/12*C359</f>
        <v>282.47112500000003</v>
      </c>
      <c r="F359" s="14" t="str">
        <f>IF(A359&lt;=$B$7,"Yes","No")</f>
        <v>No</v>
      </c>
      <c r="G359">
        <f t="shared" si="39"/>
        <v>13</v>
      </c>
      <c r="H359" s="2">
        <f t="shared" si="40"/>
        <v>5085.745053371953</v>
      </c>
      <c r="I359" s="13">
        <v>0</v>
      </c>
      <c r="J359" s="2">
        <f>+H359+E359+I359</f>
        <v>5368.216178371953</v>
      </c>
      <c r="K359" s="2">
        <f t="shared" si="35"/>
        <v>62707.32</v>
      </c>
    </row>
    <row r="360" spans="1:11">
      <c r="A360">
        <f t="shared" si="36"/>
        <v>349</v>
      </c>
      <c r="B360" s="1">
        <f t="shared" ca="1" si="37"/>
        <v>54363</v>
      </c>
      <c r="C360" s="2">
        <f>+K359</f>
        <v>62707.32</v>
      </c>
      <c r="D360" s="7">
        <f t="shared" si="38"/>
        <v>0.05</v>
      </c>
      <c r="E360" s="2">
        <f>D360/12*C360</f>
        <v>261.28050000000002</v>
      </c>
      <c r="F360" s="14" t="str">
        <f>IF(A360&lt;=$B$7,"Yes","No")</f>
        <v>No</v>
      </c>
      <c r="G360">
        <f t="shared" si="39"/>
        <v>12</v>
      </c>
      <c r="H360" s="2">
        <f t="shared" si="40"/>
        <v>5106.9352549035802</v>
      </c>
      <c r="I360" s="13">
        <v>0</v>
      </c>
      <c r="J360" s="2">
        <f>+H360+E360+I360</f>
        <v>5368.2157549035801</v>
      </c>
      <c r="K360" s="2">
        <f t="shared" si="35"/>
        <v>57600.38</v>
      </c>
    </row>
    <row r="361" spans="1:11">
      <c r="A361">
        <f t="shared" si="36"/>
        <v>350</v>
      </c>
      <c r="B361" s="1">
        <f t="shared" ca="1" si="37"/>
        <v>54393</v>
      </c>
      <c r="C361" s="2">
        <f>+K360</f>
        <v>57600.38</v>
      </c>
      <c r="D361" s="7">
        <f t="shared" si="38"/>
        <v>0.05</v>
      </c>
      <c r="E361" s="2">
        <f>D361/12*C361</f>
        <v>240.00158333333331</v>
      </c>
      <c r="F361" s="14" t="str">
        <f>IF(A361&lt;=$B$7,"Yes","No")</f>
        <v>No</v>
      </c>
      <c r="G361">
        <f t="shared" si="39"/>
        <v>11</v>
      </c>
      <c r="H361" s="2">
        <f t="shared" si="40"/>
        <v>5128.2137293388032</v>
      </c>
      <c r="I361" s="13">
        <v>0</v>
      </c>
      <c r="J361" s="2">
        <f>+H361+E361+I361</f>
        <v>5368.2153126721369</v>
      </c>
      <c r="K361" s="2">
        <f t="shared" si="35"/>
        <v>52472.17</v>
      </c>
    </row>
    <row r="362" spans="1:11">
      <c r="A362">
        <f t="shared" si="36"/>
        <v>351</v>
      </c>
      <c r="B362" s="1">
        <f t="shared" ca="1" si="37"/>
        <v>54424</v>
      </c>
      <c r="C362" s="2">
        <f>+K361</f>
        <v>52472.17</v>
      </c>
      <c r="D362" s="7">
        <f t="shared" si="38"/>
        <v>0.05</v>
      </c>
      <c r="E362" s="2">
        <f>D362/12*C362</f>
        <v>218.63404166666666</v>
      </c>
      <c r="F362" s="14" t="str">
        <f>IF(A362&lt;=$B$7,"Yes","No")</f>
        <v>No</v>
      </c>
      <c r="G362">
        <f t="shared" si="39"/>
        <v>10</v>
      </c>
      <c r="H362" s="2">
        <f t="shared" si="40"/>
        <v>5149.5816525390528</v>
      </c>
      <c r="I362" s="13">
        <v>0</v>
      </c>
      <c r="J362" s="2">
        <f>+H362+E362+I362</f>
        <v>5368.215694205719</v>
      </c>
      <c r="K362" s="2">
        <f t="shared" si="35"/>
        <v>47322.59</v>
      </c>
    </row>
    <row r="363" spans="1:11">
      <c r="A363">
        <f t="shared" si="36"/>
        <v>352</v>
      </c>
      <c r="B363" s="1">
        <f t="shared" ca="1" si="37"/>
        <v>54455</v>
      </c>
      <c r="C363" s="2">
        <f>+K362</f>
        <v>47322.59</v>
      </c>
      <c r="D363" s="7">
        <f t="shared" si="38"/>
        <v>0.05</v>
      </c>
      <c r="E363" s="2">
        <f>D363/12*C363</f>
        <v>197.17745833333331</v>
      </c>
      <c r="F363" s="14" t="str">
        <f>IF(A363&lt;=$B$7,"Yes","No")</f>
        <v>No</v>
      </c>
      <c r="G363">
        <f t="shared" si="39"/>
        <v>9</v>
      </c>
      <c r="H363" s="2">
        <f t="shared" si="40"/>
        <v>5171.0384233343657</v>
      </c>
      <c r="I363" s="13">
        <v>0</v>
      </c>
      <c r="J363" s="2">
        <f>+H363+E363+I363</f>
        <v>5368.2158816676993</v>
      </c>
      <c r="K363" s="2">
        <f t="shared" si="35"/>
        <v>42151.55</v>
      </c>
    </row>
    <row r="364" spans="1:11">
      <c r="A364">
        <f t="shared" si="36"/>
        <v>353</v>
      </c>
      <c r="B364" s="1">
        <f t="shared" ca="1" si="37"/>
        <v>54483</v>
      </c>
      <c r="C364" s="2">
        <f>+K363</f>
        <v>42151.55</v>
      </c>
      <c r="D364" s="7">
        <f t="shared" si="38"/>
        <v>0.05</v>
      </c>
      <c r="E364" s="2">
        <f>D364/12*C364</f>
        <v>175.63145833333334</v>
      </c>
      <c r="F364" s="14" t="str">
        <f>IF(A364&lt;=$B$7,"Yes","No")</f>
        <v>No</v>
      </c>
      <c r="G364">
        <f t="shared" si="39"/>
        <v>8</v>
      </c>
      <c r="H364" s="2">
        <f t="shared" si="40"/>
        <v>5192.5842225379265</v>
      </c>
      <c r="I364" s="13">
        <v>0</v>
      </c>
      <c r="J364" s="2">
        <f>+H364+E364+I364</f>
        <v>5368.2156808712598</v>
      </c>
      <c r="K364" s="2">
        <f t="shared" si="35"/>
        <v>36958.97</v>
      </c>
    </row>
    <row r="365" spans="1:11">
      <c r="A365">
        <f t="shared" si="36"/>
        <v>354</v>
      </c>
      <c r="B365" s="1">
        <f t="shared" ca="1" si="37"/>
        <v>54514</v>
      </c>
      <c r="C365" s="2">
        <f>+K364</f>
        <v>36958.97</v>
      </c>
      <c r="D365" s="7">
        <f t="shared" si="38"/>
        <v>0.05</v>
      </c>
      <c r="E365" s="2">
        <f>D365/12*C365</f>
        <v>153.99570833333334</v>
      </c>
      <c r="F365" s="14" t="str">
        <f>IF(A365&lt;=$B$7,"Yes","No")</f>
        <v>No</v>
      </c>
      <c r="G365">
        <f t="shared" si="39"/>
        <v>7</v>
      </c>
      <c r="H365" s="2">
        <f t="shared" si="40"/>
        <v>5214.2205858530942</v>
      </c>
      <c r="I365" s="13">
        <v>0</v>
      </c>
      <c r="J365" s="2">
        <f>+H365+E365+I365</f>
        <v>5368.2162941864271</v>
      </c>
      <c r="K365" s="2">
        <f t="shared" si="35"/>
        <v>31744.75</v>
      </c>
    </row>
    <row r="366" spans="1:11">
      <c r="A366">
        <f t="shared" si="36"/>
        <v>355</v>
      </c>
      <c r="B366" s="1">
        <f t="shared" ca="1" si="37"/>
        <v>54544</v>
      </c>
      <c r="C366" s="2">
        <f>+K365</f>
        <v>31744.75</v>
      </c>
      <c r="D366" s="7">
        <f t="shared" si="38"/>
        <v>0.05</v>
      </c>
      <c r="E366" s="2">
        <f>D366/12*C366</f>
        <v>132.26979166666666</v>
      </c>
      <c r="F366" s="14" t="str">
        <f>IF(A366&lt;=$B$7,"Yes","No")</f>
        <v>No</v>
      </c>
      <c r="G366">
        <f t="shared" si="39"/>
        <v>6</v>
      </c>
      <c r="H366" s="2">
        <f t="shared" si="40"/>
        <v>5235.9466015908247</v>
      </c>
      <c r="I366" s="13">
        <v>0</v>
      </c>
      <c r="J366" s="2">
        <f>+H366+E366+I366</f>
        <v>5368.2163932574913</v>
      </c>
      <c r="K366" s="2">
        <f t="shared" si="35"/>
        <v>26508.799999999999</v>
      </c>
    </row>
    <row r="367" spans="1:11">
      <c r="A367">
        <f t="shared" si="36"/>
        <v>356</v>
      </c>
      <c r="B367" s="1">
        <f t="shared" ca="1" si="37"/>
        <v>54575</v>
      </c>
      <c r="C367" s="2">
        <f>+K366</f>
        <v>26508.799999999999</v>
      </c>
      <c r="D367" s="7">
        <f t="shared" si="38"/>
        <v>0.05</v>
      </c>
      <c r="E367" s="2">
        <f>D367/12*C367</f>
        <v>110.45333333333333</v>
      </c>
      <c r="F367" s="14" t="str">
        <f>IF(A367&lt;=$B$7,"Yes","No")</f>
        <v>No</v>
      </c>
      <c r="G367">
        <f t="shared" si="39"/>
        <v>5</v>
      </c>
      <c r="H367" s="2">
        <f t="shared" si="40"/>
        <v>5257.7623717227498</v>
      </c>
      <c r="I367" s="13">
        <v>0</v>
      </c>
      <c r="J367" s="2">
        <f>+H367+E367+I367</f>
        <v>5368.2157050560827</v>
      </c>
      <c r="K367" s="2">
        <f t="shared" si="35"/>
        <v>21251.040000000001</v>
      </c>
    </row>
    <row r="368" spans="1:11">
      <c r="A368">
        <f t="shared" si="36"/>
        <v>357</v>
      </c>
      <c r="B368" s="1">
        <f t="shared" ca="1" si="37"/>
        <v>54605</v>
      </c>
      <c r="C368" s="2">
        <f>+K367</f>
        <v>21251.040000000001</v>
      </c>
      <c r="D368" s="7">
        <f t="shared" si="38"/>
        <v>0.05</v>
      </c>
      <c r="E368" s="2">
        <f>D368/12*C368</f>
        <v>88.546000000000006</v>
      </c>
      <c r="F368" s="14" t="str">
        <f>IF(A368&lt;=$B$7,"Yes","No")</f>
        <v>No</v>
      </c>
      <c r="G368">
        <f t="shared" si="39"/>
        <v>4</v>
      </c>
      <c r="H368" s="2">
        <f t="shared" si="40"/>
        <v>5279.6703041759729</v>
      </c>
      <c r="I368" s="13">
        <v>0</v>
      </c>
      <c r="J368" s="2">
        <f>+H368+E368+I368</f>
        <v>5368.2163041759732</v>
      </c>
      <c r="K368" s="2">
        <f t="shared" si="35"/>
        <v>15971.37</v>
      </c>
    </row>
    <row r="369" spans="1:11">
      <c r="A369">
        <f t="shared" si="36"/>
        <v>358</v>
      </c>
      <c r="B369" s="1">
        <f t="shared" ca="1" si="37"/>
        <v>54636</v>
      </c>
      <c r="C369" s="2">
        <f>+K368</f>
        <v>15971.37</v>
      </c>
      <c r="D369" s="7">
        <f t="shared" si="38"/>
        <v>0.05</v>
      </c>
      <c r="E369" s="2">
        <f>D369/12*C369</f>
        <v>66.547375000000002</v>
      </c>
      <c r="F369" s="14" t="str">
        <f>IF(A369&lt;=$B$7,"Yes","No")</f>
        <v>No</v>
      </c>
      <c r="G369">
        <f t="shared" si="39"/>
        <v>3</v>
      </c>
      <c r="H369" s="2">
        <f t="shared" si="40"/>
        <v>5301.6690314140669</v>
      </c>
      <c r="I369" s="13">
        <v>0</v>
      </c>
      <c r="J369" s="2">
        <f>+H369+E369+I369</f>
        <v>5368.216406414067</v>
      </c>
      <c r="K369" s="2">
        <f t="shared" si="35"/>
        <v>10669.7</v>
      </c>
    </row>
    <row r="370" spans="1:11">
      <c r="A370">
        <f t="shared" si="36"/>
        <v>359</v>
      </c>
      <c r="B370" s="1">
        <f t="shared" ca="1" si="37"/>
        <v>54667</v>
      </c>
      <c r="C370" s="2">
        <f>+K369</f>
        <v>10669.7</v>
      </c>
      <c r="D370" s="7">
        <f t="shared" si="38"/>
        <v>0.05</v>
      </c>
      <c r="E370" s="2">
        <f>D370/12*C370</f>
        <v>44.457083333333337</v>
      </c>
      <c r="F370" s="14" t="str">
        <f>IF(A370&lt;=$B$7,"Yes","No")</f>
        <v>No</v>
      </c>
      <c r="G370">
        <f t="shared" si="39"/>
        <v>2</v>
      </c>
      <c r="H370" s="2">
        <f t="shared" si="40"/>
        <v>5323.7588357588374</v>
      </c>
      <c r="I370" s="13">
        <v>0</v>
      </c>
      <c r="J370" s="2">
        <f>+H370+E370+I370</f>
        <v>5368.2159190921711</v>
      </c>
      <c r="K370" s="2">
        <f t="shared" si="35"/>
        <v>5345.94</v>
      </c>
    </row>
    <row r="371" spans="1:11">
      <c r="A371">
        <f t="shared" si="36"/>
        <v>360</v>
      </c>
      <c r="B371" s="1">
        <f t="shared" ca="1" si="37"/>
        <v>54697</v>
      </c>
      <c r="C371" s="2">
        <f>+K370</f>
        <v>5345.94</v>
      </c>
      <c r="D371" s="7">
        <f t="shared" si="38"/>
        <v>0.05</v>
      </c>
      <c r="E371" s="2">
        <f>D371/12*C371</f>
        <v>22.274749999999997</v>
      </c>
      <c r="F371" s="14" t="str">
        <f>IF(A371&lt;=$B$7,"Yes","No")</f>
        <v>No</v>
      </c>
      <c r="G371">
        <f t="shared" si="39"/>
        <v>1</v>
      </c>
      <c r="H371" s="2">
        <f t="shared" si="40"/>
        <v>5345.94</v>
      </c>
      <c r="I371" s="13">
        <v>0</v>
      </c>
      <c r="J371" s="2">
        <f>+H371+E371+I371</f>
        <v>5368.2147499999992</v>
      </c>
      <c r="K371" s="2">
        <f t="shared" si="35"/>
        <v>0</v>
      </c>
    </row>
    <row r="372" spans="1:11">
      <c r="A372">
        <f t="shared" ref="A372:A393" si="41">+A371+1</f>
        <v>361</v>
      </c>
      <c r="B372" s="1">
        <f t="shared" ref="B372:B393" ca="1" si="42">EOMONTH(B371,0)+1</f>
        <v>54728</v>
      </c>
      <c r="C372" s="2">
        <f t="shared" ref="C372:C393" si="43">+K371</f>
        <v>0</v>
      </c>
      <c r="D372" s="7">
        <f t="shared" ref="D372:D393" si="44">+D371</f>
        <v>0.05</v>
      </c>
      <c r="E372" s="2">
        <f>D372/12*C372</f>
        <v>0</v>
      </c>
      <c r="F372" s="14" t="str">
        <f>IF(A372&lt;=$B$7,"Yes","No")</f>
        <v>No</v>
      </c>
      <c r="G372">
        <f t="shared" si="39"/>
        <v>0</v>
      </c>
      <c r="H372" s="2">
        <f t="shared" si="40"/>
        <v>0</v>
      </c>
      <c r="I372" s="13">
        <v>0</v>
      </c>
      <c r="J372" s="2">
        <f>+H372+E372+I372</f>
        <v>0</v>
      </c>
      <c r="K372" s="2">
        <f t="shared" si="35"/>
        <v>0</v>
      </c>
    </row>
    <row r="373" spans="1:11">
      <c r="A373">
        <f t="shared" si="41"/>
        <v>362</v>
      </c>
      <c r="B373" s="1">
        <f t="shared" ca="1" si="42"/>
        <v>54758</v>
      </c>
      <c r="C373" s="2">
        <f t="shared" si="43"/>
        <v>0</v>
      </c>
      <c r="D373" s="7">
        <f t="shared" si="44"/>
        <v>0.05</v>
      </c>
      <c r="E373" s="2">
        <f>D373/12*C373</f>
        <v>0</v>
      </c>
      <c r="F373" s="14" t="str">
        <f>IF(A373&lt;=$B$7,"Yes","No")</f>
        <v>No</v>
      </c>
      <c r="G373">
        <f t="shared" si="39"/>
        <v>0</v>
      </c>
      <c r="H373" s="2">
        <f t="shared" si="40"/>
        <v>0</v>
      </c>
      <c r="I373" s="13">
        <v>0</v>
      </c>
      <c r="J373" s="2">
        <f>+H373+E373+I373</f>
        <v>0</v>
      </c>
      <c r="K373" s="2">
        <f t="shared" si="35"/>
        <v>0</v>
      </c>
    </row>
    <row r="374" spans="1:11">
      <c r="A374">
        <f t="shared" si="41"/>
        <v>363</v>
      </c>
      <c r="B374" s="1">
        <f t="shared" ca="1" si="42"/>
        <v>54789</v>
      </c>
      <c r="C374" s="2">
        <f t="shared" si="43"/>
        <v>0</v>
      </c>
      <c r="D374" s="7">
        <f t="shared" si="44"/>
        <v>0.05</v>
      </c>
      <c r="E374" s="2">
        <f>D374/12*C374</f>
        <v>0</v>
      </c>
      <c r="F374" s="14" t="str">
        <f>IF(A374&lt;=$B$7,"Yes","No")</f>
        <v>No</v>
      </c>
      <c r="G374">
        <f t="shared" si="39"/>
        <v>0</v>
      </c>
      <c r="H374" s="2">
        <f t="shared" si="40"/>
        <v>0</v>
      </c>
      <c r="I374" s="13">
        <v>0</v>
      </c>
      <c r="J374" s="2">
        <f>+H374+E374+I374</f>
        <v>0</v>
      </c>
      <c r="K374" s="2">
        <f t="shared" si="35"/>
        <v>0</v>
      </c>
    </row>
    <row r="375" spans="1:11">
      <c r="A375">
        <f t="shared" si="41"/>
        <v>364</v>
      </c>
      <c r="B375" s="1">
        <f t="shared" ca="1" si="42"/>
        <v>54820</v>
      </c>
      <c r="C375" s="2">
        <f t="shared" si="43"/>
        <v>0</v>
      </c>
      <c r="D375" s="7">
        <f t="shared" si="44"/>
        <v>0.05</v>
      </c>
      <c r="E375" s="2">
        <f>D375/12*C375</f>
        <v>0</v>
      </c>
      <c r="F375" s="14" t="str">
        <f>IF(A375&lt;=$B$7,"Yes","No")</f>
        <v>No</v>
      </c>
      <c r="G375">
        <f t="shared" si="39"/>
        <v>0</v>
      </c>
      <c r="H375" s="2">
        <f t="shared" si="40"/>
        <v>0</v>
      </c>
      <c r="I375" s="13">
        <v>0</v>
      </c>
      <c r="J375" s="2">
        <f>+H375+E375+I375</f>
        <v>0</v>
      </c>
      <c r="K375" s="2">
        <f t="shared" si="35"/>
        <v>0</v>
      </c>
    </row>
    <row r="376" spans="1:11">
      <c r="A376">
        <f t="shared" si="41"/>
        <v>365</v>
      </c>
      <c r="B376" s="1">
        <f t="shared" ca="1" si="42"/>
        <v>54848</v>
      </c>
      <c r="C376" s="2">
        <f t="shared" si="43"/>
        <v>0</v>
      </c>
      <c r="D376" s="7">
        <f t="shared" si="44"/>
        <v>0.05</v>
      </c>
      <c r="E376" s="2">
        <f>D376/12*C376</f>
        <v>0</v>
      </c>
      <c r="F376" s="14" t="str">
        <f>IF(A376&lt;=$B$7,"Yes","No")</f>
        <v>No</v>
      </c>
      <c r="G376">
        <f t="shared" si="39"/>
        <v>0</v>
      </c>
      <c r="H376" s="2">
        <f t="shared" si="40"/>
        <v>0</v>
      </c>
      <c r="I376" s="13">
        <v>0</v>
      </c>
      <c r="J376" s="2">
        <f>+H376+E376+I376</f>
        <v>0</v>
      </c>
      <c r="K376" s="2">
        <f t="shared" si="35"/>
        <v>0</v>
      </c>
    </row>
    <row r="377" spans="1:11">
      <c r="A377">
        <f t="shared" si="41"/>
        <v>366</v>
      </c>
      <c r="B377" s="1">
        <f t="shared" ca="1" si="42"/>
        <v>54879</v>
      </c>
      <c r="C377" s="2">
        <f t="shared" si="43"/>
        <v>0</v>
      </c>
      <c r="D377" s="7">
        <f t="shared" si="44"/>
        <v>0.05</v>
      </c>
      <c r="E377" s="2">
        <f>D377/12*C377</f>
        <v>0</v>
      </c>
      <c r="F377" s="14" t="str">
        <f>IF(A377&lt;=$B$7,"Yes","No")</f>
        <v>No</v>
      </c>
      <c r="G377">
        <f t="shared" si="39"/>
        <v>0</v>
      </c>
      <c r="H377" s="2">
        <f t="shared" si="40"/>
        <v>0</v>
      </c>
      <c r="I377" s="13">
        <v>0</v>
      </c>
      <c r="J377" s="2">
        <f>+H377+E377+I377</f>
        <v>0</v>
      </c>
      <c r="K377" s="2">
        <f t="shared" si="35"/>
        <v>0</v>
      </c>
    </row>
    <row r="378" spans="1:11">
      <c r="A378">
        <f t="shared" si="41"/>
        <v>367</v>
      </c>
      <c r="B378" s="1">
        <f t="shared" ca="1" si="42"/>
        <v>54909</v>
      </c>
      <c r="C378" s="2">
        <f t="shared" si="43"/>
        <v>0</v>
      </c>
      <c r="D378" s="7">
        <f t="shared" si="44"/>
        <v>0.05</v>
      </c>
      <c r="E378" s="2">
        <f>D378/12*C378</f>
        <v>0</v>
      </c>
      <c r="F378" s="14" t="str">
        <f>IF(A378&lt;=$B$7,"Yes","No")</f>
        <v>No</v>
      </c>
      <c r="G378">
        <f t="shared" si="39"/>
        <v>0</v>
      </c>
      <c r="H378" s="2">
        <f t="shared" si="40"/>
        <v>0</v>
      </c>
      <c r="I378" s="13">
        <v>0</v>
      </c>
      <c r="J378" s="2">
        <f>+H378+E378+I378</f>
        <v>0</v>
      </c>
      <c r="K378" s="2">
        <f t="shared" si="35"/>
        <v>0</v>
      </c>
    </row>
    <row r="379" spans="1:11">
      <c r="A379">
        <f t="shared" si="41"/>
        <v>368</v>
      </c>
      <c r="B379" s="1">
        <f t="shared" ca="1" si="42"/>
        <v>54940</v>
      </c>
      <c r="C379" s="2">
        <f t="shared" si="43"/>
        <v>0</v>
      </c>
      <c r="D379" s="7">
        <f t="shared" si="44"/>
        <v>0.05</v>
      </c>
      <c r="E379" s="2">
        <f>D379/12*C379</f>
        <v>0</v>
      </c>
      <c r="F379" s="14" t="str">
        <f>IF(A379&lt;=$B$7,"Yes","No")</f>
        <v>No</v>
      </c>
      <c r="G379">
        <f t="shared" si="39"/>
        <v>0</v>
      </c>
      <c r="H379" s="2">
        <f t="shared" si="40"/>
        <v>0</v>
      </c>
      <c r="I379" s="13">
        <v>0</v>
      </c>
      <c r="J379" s="2">
        <f>+H379+E379+I379</f>
        <v>0</v>
      </c>
      <c r="K379" s="2">
        <f t="shared" si="35"/>
        <v>0</v>
      </c>
    </row>
    <row r="380" spans="1:11">
      <c r="A380">
        <f t="shared" si="41"/>
        <v>369</v>
      </c>
      <c r="B380" s="1">
        <f t="shared" ca="1" si="42"/>
        <v>54970</v>
      </c>
      <c r="C380" s="2">
        <f t="shared" si="43"/>
        <v>0</v>
      </c>
      <c r="D380" s="7">
        <f t="shared" si="44"/>
        <v>0.05</v>
      </c>
      <c r="E380" s="2">
        <f>D380/12*C380</f>
        <v>0</v>
      </c>
      <c r="F380" s="14" t="str">
        <f>IF(A380&lt;=$B$7,"Yes","No")</f>
        <v>No</v>
      </c>
      <c r="G380">
        <f t="shared" si="39"/>
        <v>0</v>
      </c>
      <c r="H380" s="2">
        <f t="shared" si="40"/>
        <v>0</v>
      </c>
      <c r="I380" s="13">
        <v>0</v>
      </c>
      <c r="J380" s="2">
        <f>+H380+E380+I380</f>
        <v>0</v>
      </c>
      <c r="K380" s="2">
        <f t="shared" si="35"/>
        <v>0</v>
      </c>
    </row>
    <row r="381" spans="1:11">
      <c r="A381">
        <f t="shared" si="41"/>
        <v>370</v>
      </c>
      <c r="B381" s="1">
        <f t="shared" ca="1" si="42"/>
        <v>55001</v>
      </c>
      <c r="C381" s="2">
        <f t="shared" si="43"/>
        <v>0</v>
      </c>
      <c r="D381" s="7">
        <f t="shared" si="44"/>
        <v>0.05</v>
      </c>
      <c r="E381" s="2">
        <f>D381/12*C381</f>
        <v>0</v>
      </c>
      <c r="F381" s="14" t="str">
        <f>IF(A381&lt;=$B$7,"Yes","No")</f>
        <v>No</v>
      </c>
      <c r="G381">
        <f t="shared" si="39"/>
        <v>0</v>
      </c>
      <c r="H381" s="2">
        <f t="shared" si="40"/>
        <v>0</v>
      </c>
      <c r="I381" s="13">
        <v>0</v>
      </c>
      <c r="J381" s="2">
        <f>+H381+E381+I381</f>
        <v>0</v>
      </c>
      <c r="K381" s="2">
        <f t="shared" si="35"/>
        <v>0</v>
      </c>
    </row>
    <row r="382" spans="1:11">
      <c r="A382">
        <f t="shared" si="41"/>
        <v>371</v>
      </c>
      <c r="B382" s="1">
        <f t="shared" ca="1" si="42"/>
        <v>55032</v>
      </c>
      <c r="C382" s="2">
        <f t="shared" si="43"/>
        <v>0</v>
      </c>
      <c r="D382" s="7">
        <f t="shared" si="44"/>
        <v>0.05</v>
      </c>
      <c r="E382" s="2">
        <f>D382/12*C382</f>
        <v>0</v>
      </c>
      <c r="F382" s="14" t="str">
        <f>IF(A382&lt;=$B$7,"Yes","No")</f>
        <v>No</v>
      </c>
      <c r="G382">
        <f t="shared" si="39"/>
        <v>0</v>
      </c>
      <c r="H382" s="2">
        <f t="shared" si="40"/>
        <v>0</v>
      </c>
      <c r="I382" s="13">
        <v>0</v>
      </c>
      <c r="J382" s="2">
        <f>+H382+E382+I382</f>
        <v>0</v>
      </c>
      <c r="K382" s="2">
        <f t="shared" si="35"/>
        <v>0</v>
      </c>
    </row>
    <row r="383" spans="1:11">
      <c r="A383">
        <f t="shared" si="41"/>
        <v>372</v>
      </c>
      <c r="B383" s="1">
        <f t="shared" ca="1" si="42"/>
        <v>55062</v>
      </c>
      <c r="C383" s="2">
        <f t="shared" si="43"/>
        <v>0</v>
      </c>
      <c r="D383" s="7">
        <f t="shared" si="44"/>
        <v>0.05</v>
      </c>
      <c r="E383" s="2">
        <f>D383/12*C383</f>
        <v>0</v>
      </c>
      <c r="F383" s="14" t="str">
        <f>IF(A383&lt;=$B$7,"Yes","No")</f>
        <v>No</v>
      </c>
      <c r="G383">
        <f t="shared" si="39"/>
        <v>0</v>
      </c>
      <c r="H383" s="2">
        <f t="shared" si="40"/>
        <v>0</v>
      </c>
      <c r="I383" s="13">
        <v>0</v>
      </c>
      <c r="J383" s="2">
        <f>+H383+E383+I383</f>
        <v>0</v>
      </c>
      <c r="K383" s="2">
        <f t="shared" si="35"/>
        <v>0</v>
      </c>
    </row>
    <row r="384" spans="1:11">
      <c r="A384">
        <f t="shared" si="41"/>
        <v>373</v>
      </c>
      <c r="B384" s="1">
        <f t="shared" ca="1" si="42"/>
        <v>55093</v>
      </c>
      <c r="C384" s="2">
        <f t="shared" si="43"/>
        <v>0</v>
      </c>
      <c r="D384" s="7">
        <f t="shared" si="44"/>
        <v>0.05</v>
      </c>
      <c r="E384" s="2">
        <f>D384/12*C384</f>
        <v>0</v>
      </c>
      <c r="F384" s="14" t="str">
        <f>IF(A384&lt;=$B$7,"Yes","No")</f>
        <v>No</v>
      </c>
      <c r="G384">
        <f t="shared" si="39"/>
        <v>0</v>
      </c>
      <c r="H384" s="2">
        <f t="shared" si="40"/>
        <v>0</v>
      </c>
      <c r="I384" s="13">
        <v>0</v>
      </c>
      <c r="J384" s="2">
        <f>+H384+E384+I384</f>
        <v>0</v>
      </c>
      <c r="K384" s="2">
        <f t="shared" si="35"/>
        <v>0</v>
      </c>
    </row>
    <row r="385" spans="1:11">
      <c r="A385">
        <f t="shared" si="41"/>
        <v>374</v>
      </c>
      <c r="B385" s="1">
        <f t="shared" ca="1" si="42"/>
        <v>55123</v>
      </c>
      <c r="C385" s="2">
        <f t="shared" si="43"/>
        <v>0</v>
      </c>
      <c r="D385" s="7">
        <f t="shared" si="44"/>
        <v>0.05</v>
      </c>
      <c r="E385" s="2">
        <f>D385/12*C385</f>
        <v>0</v>
      </c>
      <c r="F385" s="14" t="str">
        <f>IF(A385&lt;=$B$7,"Yes","No")</f>
        <v>No</v>
      </c>
      <c r="G385">
        <f t="shared" si="39"/>
        <v>0</v>
      </c>
      <c r="H385" s="2">
        <f t="shared" si="40"/>
        <v>0</v>
      </c>
      <c r="I385" s="13">
        <v>0</v>
      </c>
      <c r="J385" s="2">
        <f>+H385+E385+I385</f>
        <v>0</v>
      </c>
      <c r="K385" s="2">
        <f t="shared" si="35"/>
        <v>0</v>
      </c>
    </row>
    <row r="386" spans="1:11">
      <c r="A386">
        <f t="shared" si="41"/>
        <v>375</v>
      </c>
      <c r="B386" s="1">
        <f t="shared" ca="1" si="42"/>
        <v>55154</v>
      </c>
      <c r="C386" s="2">
        <f t="shared" si="43"/>
        <v>0</v>
      </c>
      <c r="D386" s="7">
        <f t="shared" si="44"/>
        <v>0.05</v>
      </c>
      <c r="E386" s="2">
        <f>D386/12*C386</f>
        <v>0</v>
      </c>
      <c r="F386" s="14" t="str">
        <f>IF(A386&lt;=$B$7,"Yes","No")</f>
        <v>No</v>
      </c>
      <c r="G386">
        <f t="shared" si="39"/>
        <v>0</v>
      </c>
      <c r="H386" s="2">
        <f t="shared" si="40"/>
        <v>0</v>
      </c>
      <c r="I386" s="13">
        <v>0</v>
      </c>
      <c r="J386" s="2">
        <f>+H386+E386+I386</f>
        <v>0</v>
      </c>
      <c r="K386" s="2">
        <f t="shared" si="35"/>
        <v>0</v>
      </c>
    </row>
    <row r="387" spans="1:11">
      <c r="A387">
        <f t="shared" si="41"/>
        <v>376</v>
      </c>
      <c r="B387" s="1">
        <f t="shared" ca="1" si="42"/>
        <v>55185</v>
      </c>
      <c r="C387" s="2">
        <f t="shared" si="43"/>
        <v>0</v>
      </c>
      <c r="D387" s="7">
        <f t="shared" si="44"/>
        <v>0.05</v>
      </c>
      <c r="E387" s="2">
        <f>D387/12*C387</f>
        <v>0</v>
      </c>
      <c r="F387" s="14" t="str">
        <f>IF(A387&lt;=$B$7,"Yes","No")</f>
        <v>No</v>
      </c>
      <c r="G387">
        <f t="shared" si="39"/>
        <v>0</v>
      </c>
      <c r="H387" s="2">
        <f t="shared" si="40"/>
        <v>0</v>
      </c>
      <c r="I387" s="13">
        <v>0</v>
      </c>
      <c r="J387" s="2">
        <f>+H387+E387+I387</f>
        <v>0</v>
      </c>
      <c r="K387" s="2">
        <f t="shared" si="35"/>
        <v>0</v>
      </c>
    </row>
    <row r="388" spans="1:11">
      <c r="A388">
        <f t="shared" si="41"/>
        <v>377</v>
      </c>
      <c r="B388" s="1">
        <f t="shared" ca="1" si="42"/>
        <v>55213</v>
      </c>
      <c r="C388" s="2">
        <f t="shared" si="43"/>
        <v>0</v>
      </c>
      <c r="D388" s="7">
        <f t="shared" si="44"/>
        <v>0.05</v>
      </c>
      <c r="E388" s="2">
        <f>D388/12*C388</f>
        <v>0</v>
      </c>
      <c r="F388" s="14" t="str">
        <f>IF(A388&lt;=$B$7,"Yes","No")</f>
        <v>No</v>
      </c>
      <c r="G388">
        <f t="shared" si="39"/>
        <v>0</v>
      </c>
      <c r="H388" s="2">
        <f t="shared" si="40"/>
        <v>0</v>
      </c>
      <c r="I388" s="13">
        <v>0</v>
      </c>
      <c r="J388" s="2">
        <f>+H388+E388+I388</f>
        <v>0</v>
      </c>
      <c r="K388" s="2">
        <f t="shared" si="35"/>
        <v>0</v>
      </c>
    </row>
    <row r="389" spans="1:11">
      <c r="A389">
        <f t="shared" si="41"/>
        <v>378</v>
      </c>
      <c r="B389" s="1">
        <f t="shared" ca="1" si="42"/>
        <v>55244</v>
      </c>
      <c r="C389" s="2">
        <f t="shared" si="43"/>
        <v>0</v>
      </c>
      <c r="D389" s="7">
        <f t="shared" si="44"/>
        <v>0.05</v>
      </c>
      <c r="E389" s="2">
        <f>D389/12*C389</f>
        <v>0</v>
      </c>
      <c r="F389" s="14" t="str">
        <f>IF(A389&lt;=$B$7,"Yes","No")</f>
        <v>No</v>
      </c>
      <c r="G389">
        <f t="shared" si="39"/>
        <v>0</v>
      </c>
      <c r="H389" s="2">
        <f t="shared" si="40"/>
        <v>0</v>
      </c>
      <c r="I389" s="13">
        <v>0</v>
      </c>
      <c r="J389" s="2">
        <f>+H389+E389+I389</f>
        <v>0</v>
      </c>
      <c r="K389" s="2">
        <f t="shared" si="35"/>
        <v>0</v>
      </c>
    </row>
    <row r="390" spans="1:11">
      <c r="A390">
        <f t="shared" si="41"/>
        <v>379</v>
      </c>
      <c r="B390" s="1">
        <f t="shared" ca="1" si="42"/>
        <v>55274</v>
      </c>
      <c r="C390" s="2">
        <f t="shared" si="43"/>
        <v>0</v>
      </c>
      <c r="D390" s="7">
        <f t="shared" si="44"/>
        <v>0.05</v>
      </c>
      <c r="E390" s="2">
        <f>D390/12*C390</f>
        <v>0</v>
      </c>
      <c r="F390" s="14" t="str">
        <f>IF(A390&lt;=$B$7,"Yes","No")</f>
        <v>No</v>
      </c>
      <c r="G390">
        <f t="shared" si="39"/>
        <v>0</v>
      </c>
      <c r="H390" s="2">
        <f t="shared" si="40"/>
        <v>0</v>
      </c>
      <c r="I390" s="13">
        <v>0</v>
      </c>
      <c r="J390" s="2">
        <f>+H390+E390+I390</f>
        <v>0</v>
      </c>
      <c r="K390" s="2">
        <f t="shared" si="35"/>
        <v>0</v>
      </c>
    </row>
    <row r="391" spans="1:11">
      <c r="A391">
        <f t="shared" si="41"/>
        <v>380</v>
      </c>
      <c r="B391" s="1">
        <f t="shared" ca="1" si="42"/>
        <v>55305</v>
      </c>
      <c r="C391" s="2">
        <f t="shared" si="43"/>
        <v>0</v>
      </c>
      <c r="D391" s="7">
        <f t="shared" si="44"/>
        <v>0.05</v>
      </c>
      <c r="E391" s="2">
        <f>D391/12*C391</f>
        <v>0</v>
      </c>
      <c r="F391" s="14" t="str">
        <f>IF(A391&lt;=$B$7,"Yes","No")</f>
        <v>No</v>
      </c>
      <c r="G391">
        <f t="shared" si="39"/>
        <v>0</v>
      </c>
      <c r="H391" s="2">
        <f t="shared" si="40"/>
        <v>0</v>
      </c>
      <c r="I391" s="13">
        <v>0</v>
      </c>
      <c r="J391" s="2">
        <f>+H391+E391+I391</f>
        <v>0</v>
      </c>
      <c r="K391" s="2">
        <f t="shared" si="35"/>
        <v>0</v>
      </c>
    </row>
    <row r="392" spans="1:11">
      <c r="A392">
        <f t="shared" si="41"/>
        <v>381</v>
      </c>
      <c r="B392" s="1">
        <f t="shared" ca="1" si="42"/>
        <v>55335</v>
      </c>
      <c r="C392" s="2">
        <f t="shared" si="43"/>
        <v>0</v>
      </c>
      <c r="D392" s="7">
        <f t="shared" si="44"/>
        <v>0.05</v>
      </c>
      <c r="E392" s="2">
        <f>D392/12*C392</f>
        <v>0</v>
      </c>
      <c r="F392" s="14" t="str">
        <f>IF(A392&lt;=$B$7,"Yes","No")</f>
        <v>No</v>
      </c>
      <c r="G392">
        <f t="shared" si="39"/>
        <v>0</v>
      </c>
      <c r="H392" s="2">
        <f t="shared" si="40"/>
        <v>0</v>
      </c>
      <c r="I392" s="13">
        <v>0</v>
      </c>
      <c r="J392" s="2">
        <f>+H392+E392+I392</f>
        <v>0</v>
      </c>
      <c r="K392" s="2">
        <f t="shared" si="35"/>
        <v>0</v>
      </c>
    </row>
    <row r="393" spans="1:11">
      <c r="A393">
        <f t="shared" si="41"/>
        <v>382</v>
      </c>
      <c r="B393" s="1">
        <f t="shared" ca="1" si="42"/>
        <v>55366</v>
      </c>
      <c r="C393" s="2">
        <f t="shared" si="43"/>
        <v>0</v>
      </c>
      <c r="D393" s="7">
        <f t="shared" si="44"/>
        <v>0.05</v>
      </c>
      <c r="E393" s="2">
        <f>D393/12*C393</f>
        <v>0</v>
      </c>
      <c r="F393" s="14" t="str">
        <f>IF(A393&lt;=$B$7,"Yes","No")</f>
        <v>No</v>
      </c>
      <c r="G393">
        <f t="shared" si="39"/>
        <v>0</v>
      </c>
      <c r="H393" s="2">
        <f t="shared" si="40"/>
        <v>0</v>
      </c>
      <c r="I393" s="13">
        <v>0</v>
      </c>
      <c r="J393" s="2">
        <f>+H393+E393+I393</f>
        <v>0</v>
      </c>
      <c r="K393" s="2">
        <f t="shared" si="35"/>
        <v>0</v>
      </c>
    </row>
    <row r="394" spans="1:11">
      <c r="A394">
        <f t="shared" ref="A394:A406" si="45">+A393+1</f>
        <v>383</v>
      </c>
      <c r="B394" s="1">
        <f t="shared" ref="B394:B406" ca="1" si="46">EOMONTH(B393,0)+1</f>
        <v>55397</v>
      </c>
      <c r="C394" s="2">
        <f t="shared" ref="C394:C406" si="47">+K393</f>
        <v>0</v>
      </c>
      <c r="D394" s="7">
        <f t="shared" ref="D394:D406" si="48">+D393</f>
        <v>0.05</v>
      </c>
      <c r="E394" s="2">
        <f>D394/12*C394</f>
        <v>0</v>
      </c>
      <c r="F394" s="14" t="str">
        <f>IF(A394&lt;=$B$7,"Yes","No")</f>
        <v>No</v>
      </c>
      <c r="G394">
        <f t="shared" si="39"/>
        <v>0</v>
      </c>
      <c r="H394" s="2">
        <f t="shared" si="40"/>
        <v>0</v>
      </c>
      <c r="I394" s="13">
        <v>0</v>
      </c>
      <c r="J394" s="2">
        <f>+H394+E394+I394</f>
        <v>0</v>
      </c>
      <c r="K394" s="2">
        <f t="shared" si="35"/>
        <v>0</v>
      </c>
    </row>
    <row r="395" spans="1:11">
      <c r="A395">
        <f t="shared" si="45"/>
        <v>384</v>
      </c>
      <c r="B395" s="1">
        <f t="shared" ca="1" si="46"/>
        <v>55427</v>
      </c>
      <c r="C395" s="2">
        <f t="shared" si="47"/>
        <v>0</v>
      </c>
      <c r="D395" s="7">
        <f t="shared" si="48"/>
        <v>0.05</v>
      </c>
      <c r="E395" s="2">
        <f>D395/12*C395</f>
        <v>0</v>
      </c>
      <c r="F395" s="14" t="str">
        <f>IF(A395&lt;=$B$7,"Yes","No")</f>
        <v>No</v>
      </c>
      <c r="G395">
        <f t="shared" si="39"/>
        <v>0</v>
      </c>
      <c r="H395" s="2">
        <f t="shared" si="40"/>
        <v>0</v>
      </c>
      <c r="I395" s="13">
        <v>0</v>
      </c>
      <c r="J395" s="2">
        <f>+H395+E395+I395</f>
        <v>0</v>
      </c>
      <c r="K395" s="2">
        <f t="shared" si="35"/>
        <v>0</v>
      </c>
    </row>
    <row r="396" spans="1:11">
      <c r="A396">
        <f t="shared" si="45"/>
        <v>385</v>
      </c>
      <c r="B396" s="1">
        <f t="shared" ca="1" si="46"/>
        <v>55458</v>
      </c>
      <c r="C396" s="2">
        <f t="shared" si="47"/>
        <v>0</v>
      </c>
      <c r="D396" s="7">
        <f t="shared" si="48"/>
        <v>0.05</v>
      </c>
      <c r="E396" s="2">
        <f>D396/12*C396</f>
        <v>0</v>
      </c>
      <c r="F396" s="14" t="str">
        <f>IF(A396&lt;=$B$7,"Yes","No")</f>
        <v>No</v>
      </c>
      <c r="G396">
        <f t="shared" si="39"/>
        <v>0</v>
      </c>
      <c r="H396" s="2">
        <f t="shared" si="40"/>
        <v>0</v>
      </c>
      <c r="I396" s="13">
        <v>0</v>
      </c>
      <c r="J396" s="2">
        <f>+H396+E396+I396</f>
        <v>0</v>
      </c>
      <c r="K396" s="2">
        <f t="shared" si="35"/>
        <v>0</v>
      </c>
    </row>
    <row r="397" spans="1:11">
      <c r="A397">
        <f t="shared" si="45"/>
        <v>386</v>
      </c>
      <c r="B397" s="1">
        <f t="shared" ca="1" si="46"/>
        <v>55488</v>
      </c>
      <c r="C397" s="2">
        <f t="shared" si="47"/>
        <v>0</v>
      </c>
      <c r="D397" s="7">
        <f t="shared" si="48"/>
        <v>0.05</v>
      </c>
      <c r="E397" s="2">
        <f>D397/12*C397</f>
        <v>0</v>
      </c>
      <c r="F397" s="14" t="str">
        <f>IF(A397&lt;=$B$7,"Yes","No")</f>
        <v>No</v>
      </c>
      <c r="G397">
        <f t="shared" si="39"/>
        <v>0</v>
      </c>
      <c r="H397" s="2">
        <f t="shared" si="40"/>
        <v>0</v>
      </c>
      <c r="I397" s="13">
        <v>0</v>
      </c>
      <c r="J397" s="2">
        <f>+H397+E397+I397</f>
        <v>0</v>
      </c>
      <c r="K397" s="2">
        <f t="shared" ref="K397:K411" si="49">ROUND(C397-H397-I397,2)</f>
        <v>0</v>
      </c>
    </row>
    <row r="398" spans="1:11">
      <c r="A398">
        <f t="shared" si="45"/>
        <v>387</v>
      </c>
      <c r="B398" s="1">
        <f t="shared" ca="1" si="46"/>
        <v>55519</v>
      </c>
      <c r="C398" s="2">
        <f t="shared" si="47"/>
        <v>0</v>
      </c>
      <c r="D398" s="7">
        <f t="shared" si="48"/>
        <v>0.05</v>
      </c>
      <c r="E398" s="2">
        <f>D398/12*C398</f>
        <v>0</v>
      </c>
      <c r="F398" s="14" t="str">
        <f>IF(A398&lt;=$B$7,"Yes","No")</f>
        <v>No</v>
      </c>
      <c r="G398">
        <f t="shared" ref="G398:G411" si="50">IF(OR(F398="Yes",C398=0),0,IF(G397=0,$B$5*12,G397-1))</f>
        <v>0</v>
      </c>
      <c r="H398" s="2">
        <f t="shared" ref="H398:H411" si="51">MIN(IF(G398=0,0,IF($B$8="Yes",$B$9-E398,
PPMT(D398/12,1,G398,C398)*-1)),C398)</f>
        <v>0</v>
      </c>
      <c r="I398" s="13">
        <v>0</v>
      </c>
      <c r="J398" s="2">
        <f>+H398+E398+I398</f>
        <v>0</v>
      </c>
      <c r="K398" s="2">
        <f t="shared" si="49"/>
        <v>0</v>
      </c>
    </row>
    <row r="399" spans="1:11">
      <c r="A399">
        <f t="shared" si="45"/>
        <v>388</v>
      </c>
      <c r="B399" s="1">
        <f t="shared" ca="1" si="46"/>
        <v>55550</v>
      </c>
      <c r="C399" s="2">
        <f t="shared" si="47"/>
        <v>0</v>
      </c>
      <c r="D399" s="7">
        <f t="shared" si="48"/>
        <v>0.05</v>
      </c>
      <c r="E399" s="2">
        <f>D399/12*C399</f>
        <v>0</v>
      </c>
      <c r="F399" s="14" t="str">
        <f>IF(A399&lt;=$B$7,"Yes","No")</f>
        <v>No</v>
      </c>
      <c r="G399">
        <f t="shared" si="50"/>
        <v>0</v>
      </c>
      <c r="H399" s="2">
        <f t="shared" si="51"/>
        <v>0</v>
      </c>
      <c r="I399" s="13">
        <v>0</v>
      </c>
      <c r="J399" s="2">
        <f>+H399+E399+I399</f>
        <v>0</v>
      </c>
      <c r="K399" s="2">
        <f t="shared" si="49"/>
        <v>0</v>
      </c>
    </row>
    <row r="400" spans="1:11">
      <c r="A400">
        <f t="shared" si="45"/>
        <v>389</v>
      </c>
      <c r="B400" s="1">
        <f t="shared" ca="1" si="46"/>
        <v>55579</v>
      </c>
      <c r="C400" s="2">
        <f t="shared" si="47"/>
        <v>0</v>
      </c>
      <c r="D400" s="7">
        <f t="shared" si="48"/>
        <v>0.05</v>
      </c>
      <c r="E400" s="2">
        <f>D400/12*C400</f>
        <v>0</v>
      </c>
      <c r="F400" s="14" t="str">
        <f>IF(A400&lt;=$B$7,"Yes","No")</f>
        <v>No</v>
      </c>
      <c r="G400">
        <f t="shared" si="50"/>
        <v>0</v>
      </c>
      <c r="H400" s="2">
        <f t="shared" si="51"/>
        <v>0</v>
      </c>
      <c r="I400" s="13">
        <v>0</v>
      </c>
      <c r="J400" s="2">
        <f>+H400+E400+I400</f>
        <v>0</v>
      </c>
      <c r="K400" s="2">
        <f t="shared" si="49"/>
        <v>0</v>
      </c>
    </row>
    <row r="401" spans="1:11">
      <c r="A401">
        <f t="shared" si="45"/>
        <v>390</v>
      </c>
      <c r="B401" s="1">
        <f t="shared" ca="1" si="46"/>
        <v>55610</v>
      </c>
      <c r="C401" s="2">
        <f t="shared" si="47"/>
        <v>0</v>
      </c>
      <c r="D401" s="7">
        <f t="shared" si="48"/>
        <v>0.05</v>
      </c>
      <c r="E401" s="2">
        <f>D401/12*C401</f>
        <v>0</v>
      </c>
      <c r="F401" s="14" t="str">
        <f>IF(A401&lt;=$B$7,"Yes","No")</f>
        <v>No</v>
      </c>
      <c r="G401">
        <f t="shared" si="50"/>
        <v>0</v>
      </c>
      <c r="H401" s="2">
        <f t="shared" si="51"/>
        <v>0</v>
      </c>
      <c r="I401" s="13">
        <v>0</v>
      </c>
      <c r="J401" s="2">
        <f>+H401+E401+I401</f>
        <v>0</v>
      </c>
      <c r="K401" s="2">
        <f t="shared" si="49"/>
        <v>0</v>
      </c>
    </row>
    <row r="402" spans="1:11">
      <c r="A402">
        <f t="shared" si="45"/>
        <v>391</v>
      </c>
      <c r="B402" s="1">
        <f t="shared" ca="1" si="46"/>
        <v>55640</v>
      </c>
      <c r="C402" s="2">
        <f t="shared" si="47"/>
        <v>0</v>
      </c>
      <c r="D402" s="7">
        <f t="shared" si="48"/>
        <v>0.05</v>
      </c>
      <c r="E402" s="2">
        <f>D402/12*C402</f>
        <v>0</v>
      </c>
      <c r="F402" s="14" t="str">
        <f>IF(A402&lt;=$B$7,"Yes","No")</f>
        <v>No</v>
      </c>
      <c r="G402">
        <f t="shared" si="50"/>
        <v>0</v>
      </c>
      <c r="H402" s="2">
        <f t="shared" si="51"/>
        <v>0</v>
      </c>
      <c r="I402" s="13">
        <v>0</v>
      </c>
      <c r="J402" s="2">
        <f>+H402+E402+I402</f>
        <v>0</v>
      </c>
      <c r="K402" s="2">
        <f t="shared" si="49"/>
        <v>0</v>
      </c>
    </row>
    <row r="403" spans="1:11">
      <c r="A403">
        <f t="shared" si="45"/>
        <v>392</v>
      </c>
      <c r="B403" s="1">
        <f t="shared" ca="1" si="46"/>
        <v>55671</v>
      </c>
      <c r="C403" s="2">
        <f t="shared" si="47"/>
        <v>0</v>
      </c>
      <c r="D403" s="7">
        <f t="shared" si="48"/>
        <v>0.05</v>
      </c>
      <c r="E403" s="2">
        <f>D403/12*C403</f>
        <v>0</v>
      </c>
      <c r="F403" s="14" t="str">
        <f>IF(A403&lt;=$B$7,"Yes","No")</f>
        <v>No</v>
      </c>
      <c r="G403">
        <f t="shared" si="50"/>
        <v>0</v>
      </c>
      <c r="H403" s="2">
        <f t="shared" si="51"/>
        <v>0</v>
      </c>
      <c r="I403" s="13">
        <v>0</v>
      </c>
      <c r="J403" s="2">
        <f>+H403+E403+I403</f>
        <v>0</v>
      </c>
      <c r="K403" s="2">
        <f t="shared" si="49"/>
        <v>0</v>
      </c>
    </row>
    <row r="404" spans="1:11">
      <c r="A404">
        <f t="shared" si="45"/>
        <v>393</v>
      </c>
      <c r="B404" s="1">
        <f t="shared" ca="1" si="46"/>
        <v>55701</v>
      </c>
      <c r="C404" s="2">
        <f t="shared" si="47"/>
        <v>0</v>
      </c>
      <c r="D404" s="7">
        <f t="shared" si="48"/>
        <v>0.05</v>
      </c>
      <c r="E404" s="2">
        <f>D404/12*C404</f>
        <v>0</v>
      </c>
      <c r="F404" s="14" t="str">
        <f>IF(A404&lt;=$B$7,"Yes","No")</f>
        <v>No</v>
      </c>
      <c r="G404">
        <f t="shared" si="50"/>
        <v>0</v>
      </c>
      <c r="H404" s="2">
        <f t="shared" si="51"/>
        <v>0</v>
      </c>
      <c r="I404" s="13">
        <v>0</v>
      </c>
      <c r="J404" s="2">
        <f>+H404+E404+I404</f>
        <v>0</v>
      </c>
      <c r="K404" s="2">
        <f t="shared" si="49"/>
        <v>0</v>
      </c>
    </row>
    <row r="405" spans="1:11">
      <c r="A405">
        <f t="shared" si="45"/>
        <v>394</v>
      </c>
      <c r="B405" s="1">
        <f t="shared" ca="1" si="46"/>
        <v>55732</v>
      </c>
      <c r="C405" s="2">
        <f t="shared" si="47"/>
        <v>0</v>
      </c>
      <c r="D405" s="7">
        <f t="shared" si="48"/>
        <v>0.05</v>
      </c>
      <c r="E405" s="2">
        <f>D405/12*C405</f>
        <v>0</v>
      </c>
      <c r="F405" s="14" t="str">
        <f>IF(A405&lt;=$B$7,"Yes","No")</f>
        <v>No</v>
      </c>
      <c r="G405">
        <f t="shared" si="50"/>
        <v>0</v>
      </c>
      <c r="H405" s="2">
        <f t="shared" si="51"/>
        <v>0</v>
      </c>
      <c r="I405" s="13">
        <v>0</v>
      </c>
      <c r="J405" s="2">
        <f>+H405+E405+I405</f>
        <v>0</v>
      </c>
      <c r="K405" s="2">
        <f t="shared" si="49"/>
        <v>0</v>
      </c>
    </row>
    <row r="406" spans="1:11">
      <c r="A406">
        <f t="shared" si="45"/>
        <v>395</v>
      </c>
      <c r="B406" s="1">
        <f t="shared" ca="1" si="46"/>
        <v>55763</v>
      </c>
      <c r="C406" s="2">
        <f t="shared" si="47"/>
        <v>0</v>
      </c>
      <c r="D406" s="7">
        <f t="shared" si="48"/>
        <v>0.05</v>
      </c>
      <c r="E406" s="2">
        <f>D406/12*C406</f>
        <v>0</v>
      </c>
      <c r="F406" s="14" t="str">
        <f>IF(A406&lt;=$B$7,"Yes","No")</f>
        <v>No</v>
      </c>
      <c r="G406">
        <f t="shared" si="50"/>
        <v>0</v>
      </c>
      <c r="H406" s="2">
        <f t="shared" si="51"/>
        <v>0</v>
      </c>
      <c r="I406" s="13">
        <v>0</v>
      </c>
      <c r="J406" s="2">
        <f>+H406+E406+I406</f>
        <v>0</v>
      </c>
      <c r="K406" s="2">
        <f t="shared" si="49"/>
        <v>0</v>
      </c>
    </row>
    <row r="407" spans="1:11">
      <c r="A407">
        <f t="shared" ref="A407:A411" si="52">+A406+1</f>
        <v>396</v>
      </c>
      <c r="B407" s="1">
        <f t="shared" ref="B407:B411" ca="1" si="53">EOMONTH(B406,0)+1</f>
        <v>55793</v>
      </c>
      <c r="C407" s="2">
        <f t="shared" ref="C407:C411" si="54">+K406</f>
        <v>0</v>
      </c>
      <c r="D407" s="7">
        <f t="shared" ref="D407:D411" si="55">+D406</f>
        <v>0.05</v>
      </c>
      <c r="E407" s="2">
        <f>D407/12*C407</f>
        <v>0</v>
      </c>
      <c r="F407" s="14" t="str">
        <f>IF(A407&lt;=$B$7,"Yes","No")</f>
        <v>No</v>
      </c>
      <c r="G407">
        <f t="shared" si="50"/>
        <v>0</v>
      </c>
      <c r="H407" s="2">
        <f t="shared" si="51"/>
        <v>0</v>
      </c>
      <c r="I407" s="13">
        <v>0</v>
      </c>
      <c r="J407" s="2">
        <f>+H407+E407+I407</f>
        <v>0</v>
      </c>
      <c r="K407" s="2">
        <f t="shared" si="49"/>
        <v>0</v>
      </c>
    </row>
    <row r="408" spans="1:11">
      <c r="A408">
        <f t="shared" si="52"/>
        <v>397</v>
      </c>
      <c r="B408" s="1">
        <f t="shared" ca="1" si="53"/>
        <v>55824</v>
      </c>
      <c r="C408" s="2">
        <f t="shared" si="54"/>
        <v>0</v>
      </c>
      <c r="D408" s="7">
        <f t="shared" si="55"/>
        <v>0.05</v>
      </c>
      <c r="E408" s="2">
        <f>D408/12*C408</f>
        <v>0</v>
      </c>
      <c r="F408" s="14" t="str">
        <f>IF(A408&lt;=$B$7,"Yes","No")</f>
        <v>No</v>
      </c>
      <c r="G408">
        <f t="shared" si="50"/>
        <v>0</v>
      </c>
      <c r="H408" s="2">
        <f t="shared" si="51"/>
        <v>0</v>
      </c>
      <c r="I408" s="13">
        <v>0</v>
      </c>
      <c r="J408" s="2">
        <f>+H408+E408+I408</f>
        <v>0</v>
      </c>
      <c r="K408" s="2">
        <f t="shared" si="49"/>
        <v>0</v>
      </c>
    </row>
    <row r="409" spans="1:11">
      <c r="A409">
        <f t="shared" si="52"/>
        <v>398</v>
      </c>
      <c r="B409" s="1">
        <f t="shared" ca="1" si="53"/>
        <v>55854</v>
      </c>
      <c r="C409" s="2">
        <f t="shared" si="54"/>
        <v>0</v>
      </c>
      <c r="D409" s="7">
        <f t="shared" si="55"/>
        <v>0.05</v>
      </c>
      <c r="E409" s="2">
        <f>D409/12*C409</f>
        <v>0</v>
      </c>
      <c r="F409" s="14" t="str">
        <f>IF(A409&lt;=$B$7,"Yes","No")</f>
        <v>No</v>
      </c>
      <c r="G409">
        <f t="shared" si="50"/>
        <v>0</v>
      </c>
      <c r="H409" s="2">
        <f t="shared" si="51"/>
        <v>0</v>
      </c>
      <c r="I409" s="13">
        <v>0</v>
      </c>
      <c r="J409" s="2">
        <f>+H409+E409+I409</f>
        <v>0</v>
      </c>
      <c r="K409" s="2">
        <f t="shared" si="49"/>
        <v>0</v>
      </c>
    </row>
    <row r="410" spans="1:11">
      <c r="A410">
        <f t="shared" si="52"/>
        <v>399</v>
      </c>
      <c r="B410" s="1">
        <f t="shared" ca="1" si="53"/>
        <v>55885</v>
      </c>
      <c r="C410" s="2">
        <f t="shared" si="54"/>
        <v>0</v>
      </c>
      <c r="D410" s="7">
        <f t="shared" si="55"/>
        <v>0.05</v>
      </c>
      <c r="E410" s="2">
        <f>D410/12*C410</f>
        <v>0</v>
      </c>
      <c r="F410" s="14" t="str">
        <f>IF(A410&lt;=$B$7,"Yes","No")</f>
        <v>No</v>
      </c>
      <c r="G410">
        <f t="shared" si="50"/>
        <v>0</v>
      </c>
      <c r="H410" s="2">
        <f t="shared" si="51"/>
        <v>0</v>
      </c>
      <c r="I410" s="13">
        <v>0</v>
      </c>
      <c r="J410" s="2">
        <f>+H410+E410+I410</f>
        <v>0</v>
      </c>
      <c r="K410" s="2">
        <f t="shared" si="49"/>
        <v>0</v>
      </c>
    </row>
    <row r="411" spans="1:11">
      <c r="A411">
        <f t="shared" si="52"/>
        <v>400</v>
      </c>
      <c r="B411" s="1">
        <f t="shared" ca="1" si="53"/>
        <v>55916</v>
      </c>
      <c r="C411" s="2">
        <f t="shared" si="54"/>
        <v>0</v>
      </c>
      <c r="D411" s="7">
        <f t="shared" si="55"/>
        <v>0.05</v>
      </c>
      <c r="E411" s="2">
        <f>D411/12*C411</f>
        <v>0</v>
      </c>
      <c r="F411" s="14" t="str">
        <f>IF(A411&lt;=$B$7,"Yes","No")</f>
        <v>No</v>
      </c>
      <c r="G411">
        <f t="shared" si="50"/>
        <v>0</v>
      </c>
      <c r="H411" s="2">
        <f t="shared" si="51"/>
        <v>0</v>
      </c>
      <c r="I411" s="13">
        <v>0</v>
      </c>
      <c r="J411" s="2">
        <f>+H411+E411+I411</f>
        <v>0</v>
      </c>
      <c r="K411" s="2">
        <f t="shared" si="49"/>
        <v>0</v>
      </c>
    </row>
  </sheetData>
  <dataValidations disablePrompts="1" count="1">
    <dataValidation type="list" allowBlank="1" showInputMessage="1" showErrorMessage="1" sqref="B8" xr:uid="{C13DC2CF-3935-4946-9340-9A125CA00469}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Schoch</dc:creator>
  <cp:keywords/>
  <dc:description/>
  <cp:lastModifiedBy>Nick Schoch</cp:lastModifiedBy>
  <cp:revision/>
  <dcterms:created xsi:type="dcterms:W3CDTF">2015-06-05T18:17:20Z</dcterms:created>
  <dcterms:modified xsi:type="dcterms:W3CDTF">2019-10-18T18:35:18Z</dcterms:modified>
  <cp:category/>
  <cp:contentStatus/>
</cp:coreProperties>
</file>