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crgiorgio\github.com\nsdf-fabric\nsdf-fuse\excel\"/>
    </mc:Choice>
  </mc:AlternateContent>
  <xr:revisionPtr revIDLastSave="0" documentId="13_ncr:1_{A1F07B6D-A861-4B24-A09B-7DA1A6047B98}" xr6:coauthVersionLast="47" xr6:coauthVersionMax="47" xr10:uidLastSave="{00000000-0000-0000-0000-000000000000}"/>
  <bookViews>
    <workbookView xWindow="5310" yWindow="1695" windowWidth="18540" windowHeight="14535" xr2:uid="{774EAB12-7833-4CF6-9C5A-DA04C6571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F9" i="1"/>
  <c r="D9" i="1"/>
  <c r="E9" i="1"/>
  <c r="C9" i="1"/>
  <c r="B9" i="1"/>
  <c r="E8" i="1"/>
  <c r="D8" i="1"/>
  <c r="C8" i="1"/>
  <c r="B8" i="1"/>
  <c r="G8" i="1"/>
  <c r="F8" i="1"/>
  <c r="E7" i="1"/>
  <c r="C7" i="1"/>
  <c r="B7" i="1"/>
  <c r="F7" i="1"/>
  <c r="D7" i="1"/>
  <c r="G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B4" i="1"/>
  <c r="E4" i="1"/>
  <c r="D4" i="1"/>
  <c r="C4" i="1"/>
  <c r="G3" i="1"/>
  <c r="F3" i="1"/>
  <c r="E3" i="1"/>
  <c r="D3" i="1"/>
  <c r="C3" i="1"/>
  <c r="B3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<sst xmlns="http://schemas.openxmlformats.org/spreadsheetml/2006/main" count="71" uniqueCount="53">
  <si>
    <t>geesefs</t>
  </si>
  <si>
    <t>goofys</t>
  </si>
  <si>
    <t>objectivefs</t>
  </si>
  <si>
    <t>rclone</t>
  </si>
  <si>
    <t>s3backer</t>
  </si>
  <si>
    <t>s3fs</t>
  </si>
  <si>
    <t>s3ql</t>
  </si>
  <si>
    <t xml:space="preserve">s3backer </t>
  </si>
  <si>
    <t xml:space="preserve">no     </t>
  </si>
  <si>
    <t xml:space="preserve">yes </t>
  </si>
  <si>
    <t xml:space="preserve">                                    </t>
  </si>
  <si>
    <t xml:space="preserve">s3fs     </t>
  </si>
  <si>
    <t xml:space="preserve">no  </t>
  </si>
  <si>
    <t xml:space="preserve">should work with multiple reads                      </t>
  </si>
  <si>
    <t xml:space="preserve">s3ql     </t>
  </si>
  <si>
    <t xml:space="preserve">rclone   </t>
  </si>
  <si>
    <t xml:space="preserve">geesefs  </t>
  </si>
  <si>
    <t xml:space="preserve">goofys   </t>
  </si>
  <si>
    <t xml:space="preserve">juicefs  </t>
  </si>
  <si>
    <t xml:space="preserve">yes    </t>
  </si>
  <si>
    <t>https://github.com/juicedata/juicefs/discussions/1054</t>
  </si>
  <si>
    <t>NAME</t>
  </si>
  <si>
    <t>NEED SERVER</t>
  </si>
  <si>
    <t>CHUNKED</t>
  </si>
  <si>
    <t>MULTI USERS</t>
  </si>
  <si>
    <t>LIMITATIONS</t>
  </si>
  <si>
    <t xml:space="preserve">https://github.com/archiecobbs/s3backer </t>
  </si>
  <si>
    <t xml:space="preserve">https://github.com/yandex-cloud/geesefs </t>
  </si>
  <si>
    <t xml:space="preserve">https://github.com/kahing/goofys/issues/174          </t>
  </si>
  <si>
    <t xml:space="preserve">yes   </t>
  </si>
  <si>
    <t xml:space="preserve"> no</t>
  </si>
  <si>
    <t>https://objectivefs.com/features</t>
  </si>
  <si>
    <t>juicefs</t>
  </si>
  <si>
    <t>seq-1-read</t>
  </si>
  <si>
    <t>seq-1-write</t>
  </si>
  <si>
    <t>rand-16-write</t>
  </si>
  <si>
    <t>rand-16-read</t>
  </si>
  <si>
    <t xml:space="preserve">objectivefs </t>
  </si>
  <si>
    <t>must know the dimension in adv</t>
  </si>
  <si>
    <t>no rand-write (do we need it?)</t>
  </si>
  <si>
    <t>commercial pay-per-use</t>
  </si>
  <si>
    <t>PLATFORMS</t>
  </si>
  <si>
    <t>linux,osx, windows?</t>
  </si>
  <si>
    <t>seq-8-write</t>
  </si>
  <si>
    <t>seq-8-read</t>
  </si>
  <si>
    <t>0 means error</t>
  </si>
  <si>
    <t>changes of metadata are delayed to the bucket</t>
  </si>
  <si>
    <t>cannot limit the cache?</t>
  </si>
  <si>
    <t>MiB/sec</t>
  </si>
  <si>
    <t>REDO random</t>
  </si>
  <si>
    <t>REDO seq</t>
  </si>
  <si>
    <t>cache removed</t>
  </si>
  <si>
    <t>not using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</si>
</sst>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1" applyFont="1" applyAlignment="1">
      <alignment horizontal="left"/>
    </xf>
    <xf numFmtId="1" fontId="1" fillId="0" borderId="0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1" fillId="0" borderId="0" xfId="0" applyFont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/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/>
    <xf numFmtId="0" fontId="3" fillId="3" borderId="0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uicedata/juicefs/discussions/1054" TargetMode="External"/><Relationship Id="rId2" Type="http://schemas.openxmlformats.org/officeDocument/2006/relationships/hyperlink" Target="https://github.com/yandex-cloud/geesefs" TargetMode="External"/><Relationship Id="rId1" Type="http://schemas.openxmlformats.org/officeDocument/2006/relationships/hyperlink" Target="https://github.com/archiecobbs/s3back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bjectivefs.com/features" TargetMode="External"/><Relationship Id="rId4" Type="http://schemas.openxmlformats.org/officeDocument/2006/relationships/hyperlink" Target="https://github.com/kahing/goofys/issues/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BB70-0D11-4C55-9D2F-0D5B93F860B0}">
  <dimension ref="A1:J23"/>
  <sheetViews>
    <sheetView tabSelected="1" workbookViewId="0">
      <selection activeCell="G10" sqref="G10"/>
    </sheetView>
  </sheetViews>
  <sheetFormatPr defaultRowHeight="15" x14ac:dyDescent="0.25"/>
  <cols>
    <col min="1" max="1" width="14.85546875" customWidth="1"/>
    <col min="2" max="3" width="14.5703125" customWidth="1"/>
    <col min="4" max="4" width="18.5703125" customWidth="1"/>
    <col min="5" max="6" width="14.5703125" customWidth="1"/>
    <col min="7" max="7" width="16.28515625" customWidth="1"/>
    <col min="8" max="8" width="19" customWidth="1"/>
    <col min="9" max="9" width="13.28515625" bestFit="1" customWidth="1"/>
    <col min="10" max="10" width="10.85546875" customWidth="1"/>
  </cols>
  <sheetData>
    <row r="1" spans="1:10" x14ac:dyDescent="0.25">
      <c r="A1" s="8" t="s">
        <v>48</v>
      </c>
      <c r="B1" s="8" t="s">
        <v>34</v>
      </c>
      <c r="C1" s="8" t="s">
        <v>33</v>
      </c>
      <c r="D1" s="8" t="s">
        <v>43</v>
      </c>
      <c r="E1" s="8" t="s">
        <v>44</v>
      </c>
      <c r="F1" s="8" t="s">
        <v>35</v>
      </c>
      <c r="G1" s="8" t="s">
        <v>36</v>
      </c>
      <c r="I1" t="s">
        <v>45</v>
      </c>
      <c r="J1" s="4"/>
    </row>
    <row r="2" spans="1:10" x14ac:dyDescent="0.25">
      <c r="A2" s="15" t="s">
        <v>0</v>
      </c>
      <c r="B2" s="14">
        <f>MAX(227,240,234,248,240)</f>
        <v>248</v>
      </c>
      <c r="C2" s="14">
        <f>MAX(431,390,455,409,431)</f>
        <v>455</v>
      </c>
      <c r="D2" s="13">
        <f>MAX(819,819,910,819,910)</f>
        <v>910</v>
      </c>
      <c r="E2" s="13">
        <f>MAX(585,282,195,585,256)</f>
        <v>585</v>
      </c>
      <c r="F2" s="13">
        <f>MAX(17,18,19,17,18)</f>
        <v>19</v>
      </c>
      <c r="G2" s="13">
        <f>MAX(26,34,28,29,33)</f>
        <v>34</v>
      </c>
      <c r="H2" t="s">
        <v>51</v>
      </c>
    </row>
    <row r="3" spans="1:10" ht="14.25" customHeight="1" x14ac:dyDescent="0.25">
      <c r="A3" s="15" t="s">
        <v>1</v>
      </c>
      <c r="B3" s="14">
        <f>MAX(227,215,240,234,248)</f>
        <v>248</v>
      </c>
      <c r="C3" s="13">
        <f>MAX(512,546,455,546,546)</f>
        <v>546</v>
      </c>
      <c r="D3" s="14">
        <f>MAX(431,409,409,481,431)</f>
        <v>481</v>
      </c>
      <c r="E3" s="13">
        <f>MAX(1638,1365,1638,1170,1638)</f>
        <v>1638</v>
      </c>
      <c r="F3" s="13">
        <f>MAX(8,8,8,8,9)</f>
        <v>9</v>
      </c>
      <c r="G3" s="13">
        <f>MAX(28,28,28,23,26)</f>
        <v>28</v>
      </c>
      <c r="H3" t="s">
        <v>52</v>
      </c>
    </row>
    <row r="4" spans="1:10" x14ac:dyDescent="0.25">
      <c r="A4" s="15" t="s">
        <v>32</v>
      </c>
      <c r="B4" s="13">
        <f>MAX(303,303,455,315,303)</f>
        <v>455</v>
      </c>
      <c r="C4" s="13">
        <f>MAX(315,292,273,264,327)</f>
        <v>327</v>
      </c>
      <c r="D4" s="13">
        <f>MAX(630,744,455,628,630)</f>
        <v>744</v>
      </c>
      <c r="E4" s="14">
        <f>MAX(390,390,210,431,248)</f>
        <v>431</v>
      </c>
      <c r="F4" s="13">
        <f>MAX(13,13,12,12,13)</f>
        <v>13</v>
      </c>
      <c r="G4" s="13">
        <f>MAX(23,24,23,21,25)</f>
        <v>25</v>
      </c>
      <c r="H4" t="s">
        <v>51</v>
      </c>
    </row>
    <row r="5" spans="1:10" x14ac:dyDescent="0.25">
      <c r="A5" s="15" t="s">
        <v>2</v>
      </c>
      <c r="B5" s="13">
        <f>MAX(170,186,195,174,190)</f>
        <v>195</v>
      </c>
      <c r="C5" s="13">
        <f>MAX(292,227,204,315,234)</f>
        <v>315</v>
      </c>
      <c r="D5" s="13">
        <f>MAX(248,248,273,221,210)</f>
        <v>273</v>
      </c>
      <c r="E5" s="13">
        <f>MAX(327,273,315,315,327)</f>
        <v>327</v>
      </c>
      <c r="F5" s="13">
        <f>MAX(35,24,40,41,30)</f>
        <v>41</v>
      </c>
      <c r="G5" s="13">
        <f>MAX(29,23,39,33,35)</f>
        <v>39</v>
      </c>
      <c r="H5" t="s">
        <v>52</v>
      </c>
    </row>
    <row r="6" spans="1:10" x14ac:dyDescent="0.25">
      <c r="A6" s="15" t="s">
        <v>3</v>
      </c>
      <c r="B6" s="13">
        <f>MAX(56,64,64,103,107)</f>
        <v>107</v>
      </c>
      <c r="C6" s="13">
        <f>MAX(85,85,85,30,31)</f>
        <v>85</v>
      </c>
      <c r="D6" s="13">
        <f>MAX(102,102,372,273,372)</f>
        <v>372</v>
      </c>
      <c r="E6" s="13">
        <f>MAX(85,85,85,682,682)</f>
        <v>682</v>
      </c>
      <c r="F6" s="13">
        <f>MAX(8,8,8,8,8)</f>
        <v>8</v>
      </c>
      <c r="G6" s="13">
        <f>MAX(16,16,16,16,16)</f>
        <v>16</v>
      </c>
      <c r="H6" t="s">
        <v>51</v>
      </c>
      <c r="I6" s="12" t="s">
        <v>49</v>
      </c>
    </row>
    <row r="7" spans="1:10" x14ac:dyDescent="0.25">
      <c r="A7" s="15" t="s">
        <v>4</v>
      </c>
      <c r="B7" s="13">
        <f>MAX(51,84,84,73,79)</f>
        <v>84</v>
      </c>
      <c r="C7" s="13">
        <f>MAX(81,62,72,58,68)</f>
        <v>81</v>
      </c>
      <c r="D7" s="13">
        <f>MAX(46,81,84,102,75)</f>
        <v>102</v>
      </c>
      <c r="E7" s="13">
        <f>MAX(91,84,88,65,73)</f>
        <v>91</v>
      </c>
      <c r="F7" s="13">
        <f>MAX(36,62,62,56,58)</f>
        <v>62</v>
      </c>
      <c r="G7" s="13">
        <f>MAX(34,46,45,41,51)</f>
        <v>51</v>
      </c>
      <c r="H7" t="s">
        <v>52</v>
      </c>
    </row>
    <row r="8" spans="1:10" x14ac:dyDescent="0.25">
      <c r="A8" s="15" t="s">
        <v>5</v>
      </c>
      <c r="B8" s="13">
        <f>MAX(74,70,71,74,74)</f>
        <v>74</v>
      </c>
      <c r="C8" s="13">
        <f>MAX(113,113,113,117,113)</f>
        <v>117</v>
      </c>
      <c r="D8" s="13">
        <f>MAX(78,81,85,87,91,89)</f>
        <v>91</v>
      </c>
      <c r="E8" s="13">
        <f>MAX(136,136,117,97,117,97)</f>
        <v>136</v>
      </c>
      <c r="F8" s="13">
        <f>MAX(1,1,1,1,1)</f>
        <v>1</v>
      </c>
      <c r="G8" s="13">
        <f>MAX(2,2,2,3,2)</f>
        <v>3</v>
      </c>
      <c r="H8" t="s">
        <v>51</v>
      </c>
      <c r="I8" s="12" t="s">
        <v>50</v>
      </c>
    </row>
    <row r="9" spans="1:10" x14ac:dyDescent="0.25">
      <c r="A9" s="15" t="s">
        <v>6</v>
      </c>
      <c r="B9" s="13">
        <f>MAX(24,44,10,10,10)</f>
        <v>44</v>
      </c>
      <c r="C9" s="13">
        <f>MAX(64,60,51,48,48)</f>
        <v>64</v>
      </c>
      <c r="D9" s="13">
        <f>MAX(32,56,8,9,30)</f>
        <v>56</v>
      </c>
      <c r="E9" s="13">
        <f>MAX(102,117,117,113,102)</f>
        <v>117</v>
      </c>
      <c r="F9" s="13">
        <f>MAX(32,30,7,6,8)</f>
        <v>32</v>
      </c>
      <c r="G9" s="13">
        <f>MAX(9,9,8,8,9)</f>
        <v>9</v>
      </c>
      <c r="H9" t="s">
        <v>51</v>
      </c>
    </row>
    <row r="10" spans="1:10" x14ac:dyDescent="0.25">
      <c r="A10" s="7"/>
      <c r="B10" s="7"/>
      <c r="C10" s="7"/>
      <c r="D10" s="7"/>
      <c r="E10" s="7"/>
      <c r="F10" s="7"/>
      <c r="G10" s="7"/>
    </row>
    <row r="11" spans="1:10" x14ac:dyDescent="0.25">
      <c r="A11" s="1"/>
      <c r="B11" s="1"/>
      <c r="C11" s="1"/>
      <c r="D11" s="1"/>
      <c r="E11" s="1"/>
      <c r="F11" s="1"/>
      <c r="G11" s="1"/>
    </row>
    <row r="12" spans="1:10" x14ac:dyDescent="0.25">
      <c r="A12" s="10" t="s">
        <v>21</v>
      </c>
      <c r="B12" s="10" t="s">
        <v>22</v>
      </c>
      <c r="C12" s="10" t="s">
        <v>23</v>
      </c>
      <c r="D12" s="10" t="s">
        <v>25</v>
      </c>
      <c r="E12" s="10" t="s">
        <v>41</v>
      </c>
      <c r="F12" s="10" t="s">
        <v>24</v>
      </c>
      <c r="G12" s="10"/>
      <c r="H12" s="5"/>
    </row>
    <row r="13" spans="1:10" ht="24.75" x14ac:dyDescent="0.25">
      <c r="A13" s="11" t="s">
        <v>7</v>
      </c>
      <c r="B13" s="2" t="s">
        <v>8</v>
      </c>
      <c r="C13" s="2" t="s">
        <v>9</v>
      </c>
      <c r="D13" s="9" t="s">
        <v>38</v>
      </c>
      <c r="E13" s="4" t="s">
        <v>42</v>
      </c>
      <c r="F13" s="6" t="s">
        <v>26</v>
      </c>
      <c r="G13" s="4"/>
      <c r="H13" s="5"/>
    </row>
    <row r="14" spans="1:10" ht="24.75" x14ac:dyDescent="0.25">
      <c r="A14" s="11" t="s">
        <v>11</v>
      </c>
      <c r="B14" s="2" t="s">
        <v>8</v>
      </c>
      <c r="C14" s="2" t="s">
        <v>12</v>
      </c>
      <c r="D14" s="9" t="s">
        <v>47</v>
      </c>
      <c r="E14" s="4"/>
      <c r="F14" s="2" t="s">
        <v>13</v>
      </c>
      <c r="G14" s="4"/>
      <c r="H14" s="4"/>
    </row>
    <row r="15" spans="1:10" x14ac:dyDescent="0.25">
      <c r="A15" s="11" t="s">
        <v>14</v>
      </c>
      <c r="B15" s="2" t="s">
        <v>8</v>
      </c>
      <c r="C15" s="2" t="s">
        <v>9</v>
      </c>
      <c r="D15" s="9"/>
      <c r="E15" s="4"/>
      <c r="F15" s="2" t="s">
        <v>13</v>
      </c>
      <c r="G15" s="4"/>
      <c r="H15" s="4"/>
    </row>
    <row r="16" spans="1:10" x14ac:dyDescent="0.25">
      <c r="A16" s="11" t="s">
        <v>15</v>
      </c>
      <c r="B16" s="2" t="s">
        <v>8</v>
      </c>
      <c r="C16" s="2" t="s">
        <v>12</v>
      </c>
      <c r="D16" s="9"/>
      <c r="E16" s="4"/>
      <c r="F16" s="2" t="s">
        <v>13</v>
      </c>
      <c r="G16" s="4"/>
      <c r="H16" s="4"/>
    </row>
    <row r="17" spans="1:8" x14ac:dyDescent="0.25">
      <c r="A17" s="11" t="s">
        <v>16</v>
      </c>
      <c r="B17" s="2" t="s">
        <v>8</v>
      </c>
      <c r="C17" s="2" t="s">
        <v>9</v>
      </c>
      <c r="D17" s="9" t="s">
        <v>10</v>
      </c>
      <c r="E17" s="4"/>
      <c r="F17" s="6" t="s">
        <v>27</v>
      </c>
      <c r="G17" s="4"/>
      <c r="H17" s="4"/>
    </row>
    <row r="18" spans="1:8" ht="24.75" x14ac:dyDescent="0.25">
      <c r="A18" s="11" t="s">
        <v>17</v>
      </c>
      <c r="B18" s="2" t="s">
        <v>8</v>
      </c>
      <c r="C18" s="2" t="s">
        <v>9</v>
      </c>
      <c r="D18" s="9" t="s">
        <v>39</v>
      </c>
      <c r="E18" s="4"/>
      <c r="F18" s="6" t="s">
        <v>28</v>
      </c>
      <c r="G18" s="4"/>
      <c r="H18" s="4"/>
    </row>
    <row r="19" spans="1:8" ht="36.75" x14ac:dyDescent="0.25">
      <c r="A19" s="11" t="s">
        <v>18</v>
      </c>
      <c r="B19" s="3" t="s">
        <v>19</v>
      </c>
      <c r="C19" s="2" t="s">
        <v>9</v>
      </c>
      <c r="D19" s="9" t="s">
        <v>46</v>
      </c>
      <c r="E19" s="4"/>
      <c r="F19" s="6" t="s">
        <v>20</v>
      </c>
      <c r="G19" s="4"/>
      <c r="H19" s="4"/>
    </row>
    <row r="20" spans="1:8" ht="24.75" x14ac:dyDescent="0.25">
      <c r="A20" s="11" t="s">
        <v>37</v>
      </c>
      <c r="B20" s="2" t="s">
        <v>30</v>
      </c>
      <c r="C20" s="2" t="s">
        <v>29</v>
      </c>
      <c r="D20" s="9" t="s">
        <v>40</v>
      </c>
      <c r="E20" s="4"/>
      <c r="F20" s="6" t="s">
        <v>31</v>
      </c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</row>
    <row r="22" spans="1:8" x14ac:dyDescent="0.25">
      <c r="A22" s="4"/>
      <c r="B22" s="4"/>
      <c r="C22" s="4"/>
      <c r="D22" s="4"/>
      <c r="E22" s="4"/>
      <c r="F22" s="4"/>
      <c r="G22" s="4"/>
    </row>
    <row r="23" spans="1:8" x14ac:dyDescent="0.25">
      <c r="A23" s="4"/>
      <c r="B23" s="4"/>
      <c r="C23" s="4"/>
      <c r="D23" s="4"/>
      <c r="E23" s="4"/>
      <c r="F23" s="4"/>
      <c r="G23" s="4"/>
    </row>
  </sheetData>
  <hyperlinks>
    <hyperlink ref="F13" r:id="rId1" xr:uid="{677F441F-B98A-4376-9B05-BE3978B0ACD3}"/>
    <hyperlink ref="F17" r:id="rId2" xr:uid="{7325994F-2F13-442E-9066-6B8C87E275BB}"/>
    <hyperlink ref="F19" r:id="rId3" xr:uid="{BA859AA7-DE10-433F-8540-C310815B7944}"/>
    <hyperlink ref="F18" r:id="rId4" xr:uid="{D074D387-0020-4840-8CA8-ACDE979F75B8}"/>
    <hyperlink ref="F20" r:id="rId5" xr:uid="{D3B66B2B-0BA5-46E5-B15C-4FE0CA37E1D0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scrgiorgio</dc:creator>
  <cp:lastModifiedBy>scrgiorgio</cp:lastModifiedBy>
  <dcterms:created xsi:type="dcterms:W3CDTF">2022-03-15T16:45:44Z</dcterms:created>
  <dcterms:modified xsi:type="dcterms:W3CDTF">2022-04-01T17:06:04Z</dcterms:modified>
</cp:coreProperties>
</file>