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shasekhon/Desktop/BrownSummerPD/DischargeData/FilteredData/"/>
    </mc:Choice>
  </mc:AlternateContent>
  <xr:revisionPtr revIDLastSave="0" documentId="13_ncr:1_{364845A0-3495-0242-BDA3-604F9DC0440E}" xr6:coauthVersionLast="47" xr6:coauthVersionMax="47" xr10:uidLastSave="{00000000-0000-0000-0000-000000000000}"/>
  <bookViews>
    <workbookView xWindow="4940" yWindow="520" windowWidth="21840" windowHeight="17500" xr2:uid="{3E8DC113-B122-D84D-A8AF-9B3A261E980B}"/>
  </bookViews>
  <sheets>
    <sheet name="Sheet1" sheetId="1" r:id="rId1"/>
  </sheets>
  <definedNames>
    <definedName name="_xlnm._FilterDatabase" localSheetId="0" hidden="1">Sheet1!$A$1:$O$58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" l="1" a="1"/>
  <c r="O3" i="1" s="1"/>
  <c r="O4" i="1" a="1"/>
  <c r="O4" i="1" s="1"/>
  <c r="O5" i="1" a="1"/>
  <c r="O5" i="1" s="1"/>
  <c r="O6" i="1" a="1"/>
  <c r="O6" i="1"/>
  <c r="O7" i="1" a="1"/>
  <c r="O7" i="1" s="1"/>
  <c r="O8" i="1" a="1"/>
  <c r="O8" i="1" s="1"/>
  <c r="O9" i="1" a="1"/>
  <c r="O9" i="1" s="1"/>
  <c r="O10" i="1" a="1"/>
  <c r="O10" i="1" s="1"/>
  <c r="O11" i="1" a="1"/>
  <c r="O11" i="1" s="1"/>
  <c r="O12" i="1" a="1"/>
  <c r="O12" i="1" s="1"/>
  <c r="O13" i="1" a="1"/>
  <c r="O13" i="1" s="1"/>
  <c r="O14" i="1" a="1"/>
  <c r="O14" i="1" s="1"/>
  <c r="O15" i="1" a="1"/>
  <c r="O15" i="1" s="1"/>
  <c r="O16" i="1" a="1"/>
  <c r="O16" i="1" s="1"/>
  <c r="O17" i="1" a="1"/>
  <c r="O17" i="1" s="1"/>
  <c r="O18" i="1" a="1"/>
  <c r="O18" i="1" s="1"/>
  <c r="O19" i="1" a="1"/>
  <c r="O19" i="1" s="1"/>
  <c r="O20" i="1" a="1"/>
  <c r="O20" i="1" s="1"/>
  <c r="O21" i="1" a="1"/>
  <c r="O21" i="1" s="1"/>
  <c r="O22" i="1" a="1"/>
  <c r="O22" i="1" s="1"/>
  <c r="O23" i="1" a="1"/>
  <c r="O23" i="1" s="1"/>
  <c r="O24" i="1" a="1"/>
  <c r="O24" i="1" s="1"/>
  <c r="O25" i="1" a="1"/>
  <c r="O25" i="1" s="1"/>
  <c r="O26" i="1" a="1"/>
  <c r="O26" i="1" s="1"/>
  <c r="O27" i="1" a="1"/>
  <c r="O27" i="1" s="1"/>
  <c r="O28" i="1" a="1"/>
  <c r="O28" i="1" s="1"/>
  <c r="O29" i="1" a="1"/>
  <c r="O29" i="1" s="1"/>
  <c r="O30" i="1" a="1"/>
  <c r="O30" i="1"/>
  <c r="O31" i="1" a="1"/>
  <c r="O31" i="1" s="1"/>
  <c r="O32" i="1" a="1"/>
  <c r="O32" i="1" s="1"/>
  <c r="O33" i="1" a="1"/>
  <c r="O33" i="1" s="1"/>
  <c r="O34" i="1" a="1"/>
  <c r="O34" i="1" s="1"/>
  <c r="O35" i="1" a="1"/>
  <c r="O35" i="1" s="1"/>
  <c r="O36" i="1" a="1"/>
  <c r="O36" i="1" s="1"/>
  <c r="O37" i="1" a="1"/>
  <c r="O37" i="1" s="1"/>
  <c r="O38" i="1" a="1"/>
  <c r="O38" i="1" s="1"/>
  <c r="O39" i="1" a="1"/>
  <c r="O39" i="1" s="1"/>
  <c r="O40" i="1" a="1"/>
  <c r="O40" i="1" s="1"/>
  <c r="O41" i="1" a="1"/>
  <c r="O41" i="1" s="1"/>
  <c r="O42" i="1" a="1"/>
  <c r="O42" i="1" s="1"/>
  <c r="O43" i="1" a="1"/>
  <c r="O43" i="1" s="1"/>
  <c r="O44" i="1" a="1"/>
  <c r="O44" i="1" s="1"/>
  <c r="O45" i="1" a="1"/>
  <c r="O45" i="1" s="1"/>
  <c r="O46" i="1" a="1"/>
  <c r="O46" i="1" s="1"/>
  <c r="O47" i="1" a="1"/>
  <c r="O47" i="1" s="1"/>
  <c r="O48" i="1" a="1"/>
  <c r="O48" i="1" s="1"/>
  <c r="O49" i="1" a="1"/>
  <c r="O49" i="1" s="1"/>
  <c r="O50" i="1" a="1"/>
  <c r="O50" i="1" s="1"/>
  <c r="O51" i="1" a="1"/>
  <c r="O51" i="1" s="1"/>
  <c r="O52" i="1" a="1"/>
  <c r="O52" i="1" s="1"/>
  <c r="O53" i="1" a="1"/>
  <c r="O53" i="1" s="1"/>
  <c r="O54" i="1" a="1"/>
  <c r="O54" i="1" s="1"/>
  <c r="O55" i="1" a="1"/>
  <c r="O55" i="1" s="1"/>
  <c r="O56" i="1" a="1"/>
  <c r="O56" i="1" s="1"/>
  <c r="O2" i="1" a="1"/>
  <c r="O2" i="1" s="1"/>
  <c r="N9" i="1" a="1"/>
  <c r="N9" i="1" s="1"/>
  <c r="N10" i="1" a="1"/>
  <c r="N10" i="1" s="1"/>
  <c r="N11" i="1" a="1"/>
  <c r="N11" i="1" s="1"/>
  <c r="N12" i="1" a="1"/>
  <c r="N12" i="1" s="1"/>
  <c r="N13" i="1" a="1"/>
  <c r="N13" i="1" s="1"/>
  <c r="N14" i="1" a="1"/>
  <c r="N14" i="1" s="1"/>
  <c r="N15" i="1" a="1"/>
  <c r="N15" i="1" s="1"/>
  <c r="N16" i="1" a="1"/>
  <c r="N16" i="1" s="1"/>
  <c r="N17" i="1" a="1"/>
  <c r="N17" i="1" s="1"/>
  <c r="N18" i="1" a="1"/>
  <c r="N18" i="1" s="1"/>
  <c r="N19" i="1" a="1"/>
  <c r="N19" i="1" s="1"/>
  <c r="N20" i="1" a="1"/>
  <c r="N20" i="1" s="1"/>
  <c r="N21" i="1" a="1"/>
  <c r="N21" i="1" s="1"/>
  <c r="N22" i="1" a="1"/>
  <c r="N22" i="1" s="1"/>
  <c r="N23" i="1" a="1"/>
  <c r="N23" i="1" s="1"/>
  <c r="N24" i="1" a="1"/>
  <c r="N24" i="1" s="1"/>
  <c r="N25" i="1" a="1"/>
  <c r="N25" i="1" s="1"/>
  <c r="N26" i="1" a="1"/>
  <c r="N26" i="1" s="1"/>
  <c r="N27" i="1" a="1"/>
  <c r="N27" i="1" s="1"/>
  <c r="N28" i="1" a="1"/>
  <c r="N28" i="1" s="1"/>
  <c r="N29" i="1" a="1"/>
  <c r="N29" i="1" s="1"/>
  <c r="N30" i="1" a="1"/>
  <c r="N30" i="1"/>
  <c r="N31" i="1" a="1"/>
  <c r="N31" i="1" s="1"/>
  <c r="N32" i="1" a="1"/>
  <c r="N32" i="1" s="1"/>
  <c r="N33" i="1" a="1"/>
  <c r="N33" i="1" s="1"/>
  <c r="N34" i="1" a="1"/>
  <c r="N34" i="1" s="1"/>
  <c r="N35" i="1" a="1"/>
  <c r="N35" i="1" s="1"/>
  <c r="N36" i="1" a="1"/>
  <c r="N36" i="1" s="1"/>
  <c r="N37" i="1" a="1"/>
  <c r="N37" i="1" s="1"/>
  <c r="N38" i="1" a="1"/>
  <c r="N38" i="1" s="1"/>
  <c r="N39" i="1" a="1"/>
  <c r="N39" i="1" s="1"/>
  <c r="N40" i="1" a="1"/>
  <c r="N40" i="1" s="1"/>
  <c r="N41" i="1" a="1"/>
  <c r="N41" i="1" s="1"/>
  <c r="N42" i="1" a="1"/>
  <c r="N42" i="1" s="1"/>
  <c r="N43" i="1" a="1"/>
  <c r="N43" i="1" s="1"/>
  <c r="N44" i="1" a="1"/>
  <c r="N44" i="1" s="1"/>
  <c r="N45" i="1" a="1"/>
  <c r="N45" i="1" s="1"/>
  <c r="N46" i="1" a="1"/>
  <c r="N46" i="1" s="1"/>
  <c r="N47" i="1" a="1"/>
  <c r="N47" i="1" s="1"/>
  <c r="N48" i="1" a="1"/>
  <c r="N48" i="1" s="1"/>
  <c r="N49" i="1" a="1"/>
  <c r="N49" i="1" s="1"/>
  <c r="N50" i="1" a="1"/>
  <c r="N50" i="1" s="1"/>
  <c r="N51" i="1" a="1"/>
  <c r="N51" i="1" s="1"/>
  <c r="N52" i="1" a="1"/>
  <c r="N52" i="1" s="1"/>
  <c r="N53" i="1" a="1"/>
  <c r="N53" i="1" s="1"/>
  <c r="N54" i="1" a="1"/>
  <c r="N54" i="1" s="1"/>
  <c r="N55" i="1" a="1"/>
  <c r="N55" i="1" s="1"/>
  <c r="N56" i="1" a="1"/>
  <c r="N56" i="1" s="1"/>
  <c r="N5" i="1" a="1"/>
  <c r="N5" i="1" s="1"/>
  <c r="N6" i="1" a="1"/>
  <c r="N6" i="1" s="1"/>
  <c r="N7" i="1" a="1"/>
  <c r="N7" i="1" s="1"/>
  <c r="N8" i="1" a="1"/>
  <c r="N8" i="1" s="1"/>
  <c r="N4" i="1" a="1"/>
  <c r="N4" i="1" s="1"/>
  <c r="N3" i="1"/>
  <c r="N2" i="1"/>
  <c r="M23" i="1"/>
  <c r="M11" i="1"/>
  <c r="M56" i="1"/>
  <c r="M42" i="1"/>
  <c r="M38" i="1"/>
  <c r="M34" i="1"/>
  <c r="M30" i="1"/>
  <c r="M17" i="1"/>
  <c r="M14" i="1"/>
  <c r="M13" i="1"/>
  <c r="O57" i="1" l="1"/>
  <c r="M57" i="1"/>
  <c r="N5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<sst xmlns="http://schemas.openxmlformats.org/spreadsheetml/2006/main" count="310" uniqueCount="245">
  <si>
    <t>River Name</t>
  </si>
  <si>
    <t>Climate Type</t>
  </si>
  <si>
    <t>Sinalang River</t>
  </si>
  <si>
    <t>Antequera River</t>
  </si>
  <si>
    <t>Amparo River</t>
  </si>
  <si>
    <t>Hira-an River</t>
  </si>
  <si>
    <t>Leyte River</t>
  </si>
  <si>
    <t>Surigao River</t>
  </si>
  <si>
    <t>Bais River</t>
  </si>
  <si>
    <t>Lingayaon River</t>
  </si>
  <si>
    <t>Sapiniton River</t>
  </si>
  <si>
    <t>Laoag River</t>
  </si>
  <si>
    <t>Pared River</t>
  </si>
  <si>
    <t>Ganano River</t>
  </si>
  <si>
    <t>Magat River</t>
  </si>
  <si>
    <t>Camiling River</t>
  </si>
  <si>
    <t>Gumain River</t>
  </si>
  <si>
    <t>Rio Chico River</t>
  </si>
  <si>
    <t>San Juan River</t>
  </si>
  <si>
    <t>Pangalaan River</t>
  </si>
  <si>
    <t>Das-ay River</t>
  </si>
  <si>
    <t>Tukuran River</t>
  </si>
  <si>
    <t>Hijo River</t>
  </si>
  <si>
    <t>Cagayan de Oro River</t>
  </si>
  <si>
    <t>Davao River</t>
  </si>
  <si>
    <t>Allah River</t>
  </si>
  <si>
    <t>Agusan Canyon River</t>
  </si>
  <si>
    <t>Wawa River</t>
  </si>
  <si>
    <t>Buayan River</t>
  </si>
  <si>
    <t>Gasgas River</t>
  </si>
  <si>
    <t>Jalaur River</t>
  </si>
  <si>
    <t>Padsan River</t>
  </si>
  <si>
    <t>Pampanga River</t>
  </si>
  <si>
    <t>Sipocot River</t>
  </si>
  <si>
    <t>Mambusao River</t>
  </si>
  <si>
    <t>Padada River</t>
  </si>
  <si>
    <t>Aloran River</t>
  </si>
  <si>
    <t>Cabacanan River</t>
  </si>
  <si>
    <t>Maragayap River</t>
  </si>
  <si>
    <t>Abacan River</t>
  </si>
  <si>
    <t>Hibayog River</t>
  </si>
  <si>
    <t>Manaba River</t>
  </si>
  <si>
    <t>Gabayan River</t>
  </si>
  <si>
    <t>Bangkerohan River</t>
  </si>
  <si>
    <t>Borongan River</t>
  </si>
  <si>
    <t>Loom River</t>
  </si>
  <si>
    <t>Pagbanganan River</t>
  </si>
  <si>
    <t>Rizal River</t>
  </si>
  <si>
    <t>Tenani River</t>
  </si>
  <si>
    <t>Disakan River</t>
  </si>
  <si>
    <t>Kabasalan River</t>
  </si>
  <si>
    <t>Sindangan River</t>
  </si>
  <si>
    <t>Alubijid River</t>
  </si>
  <si>
    <t>Kipaliko River</t>
  </si>
  <si>
    <t>Banaue River</t>
  </si>
  <si>
    <t>Aciga River</t>
  </si>
  <si>
    <t>Agusan River</t>
  </si>
  <si>
    <t>Data Length from HESS</t>
  </si>
  <si>
    <t>Station Name</t>
  </si>
  <si>
    <t>Penarrubia, Abra</t>
  </si>
  <si>
    <t>Sto. Rosario, Antequera, Bohol</t>
  </si>
  <si>
    <t>Brgy. Mabini, Macrohon, So. Leyte</t>
  </si>
  <si>
    <t>Upper Hiraan, Rarigara, Leyte</t>
  </si>
  <si>
    <t>San Joaquin, Capocan, Leyte</t>
  </si>
  <si>
    <t>Surigao City</t>
  </si>
  <si>
    <t xml:space="preserve">Cabanlutan, Bais City, Negros Oriental </t>
  </si>
  <si>
    <t>Lingayon, Alang-Alang, Leyte</t>
  </si>
  <si>
    <t>Libton, San MIguel, Leyte</t>
  </si>
  <si>
    <t>Poblacion, Laoag City, Ilocos Norte</t>
  </si>
  <si>
    <t>Baybayog, Alcala, Cagayan</t>
  </si>
  <si>
    <t>Ipil, Echague, Isabela</t>
  </si>
  <si>
    <t>Baretbet, Bagabag, Nueva Vizcaya</t>
  </si>
  <si>
    <t>Poblacion, Mayantoc, Tarlac</t>
  </si>
  <si>
    <t>Sta. Cruz, Lubao, Pampanga</t>
  </si>
  <si>
    <t>Sto. Rosario, Zaragosa, Nueva Ecija</t>
  </si>
  <si>
    <t>Porac, Calamba, Laguna</t>
  </si>
  <si>
    <t>Pangalaan, Pinamalayan, Oriental Mindoro</t>
  </si>
  <si>
    <t>Sto. Nino II, Hinungangan, Leyte</t>
  </si>
  <si>
    <t xml:space="preserve">Tinotongan, Tukuran, Zamboanga del Sur </t>
  </si>
  <si>
    <t>Apokan, Tagum, Davao del Norte</t>
  </si>
  <si>
    <t xml:space="preserve">Cabula, Cagayan de Oro City, Misamis Oriental </t>
  </si>
  <si>
    <t>Tigatto, Davao City</t>
  </si>
  <si>
    <t>Impao, Isulan, Sultan Kudarat</t>
  </si>
  <si>
    <t xml:space="preserve">Camp Philips, Manolo Fortich, Bukidnon </t>
  </si>
  <si>
    <t>Wawa, Bayugan, Agusan del Sur</t>
  </si>
  <si>
    <t xml:space="preserve">Malandag, Malungon, South Cotabato </t>
  </si>
  <si>
    <t>Manalpac, Solsona</t>
  </si>
  <si>
    <t>Calyan, Pototan, Iloilo</t>
  </si>
  <si>
    <t>Bangay</t>
  </si>
  <si>
    <t>San Agustin</t>
  </si>
  <si>
    <t>Sabang</t>
  </si>
  <si>
    <t>Tumalalud</t>
  </si>
  <si>
    <t>Lapulabao</t>
  </si>
  <si>
    <t>Juan Bacay, Aloran, Misamis Occ.</t>
  </si>
  <si>
    <t>Baduang, Pagudpud</t>
  </si>
  <si>
    <t>Sta. Rita, Bacnotan, La Union</t>
  </si>
  <si>
    <t>San Juan, Mexico, Pampanga</t>
  </si>
  <si>
    <t>La Victoria, Carmen, Bohol</t>
  </si>
  <si>
    <t>Calma, Garcia-Hernandez, Bohol</t>
  </si>
  <si>
    <t>Canawa, Candijay, Bohol</t>
  </si>
  <si>
    <t>Brgy. Tagaytay, Bato, Leyte</t>
  </si>
  <si>
    <t>Brgy. San Mateo, Borongan City</t>
  </si>
  <si>
    <t>Brgy. Calico-an, Borongan City</t>
  </si>
  <si>
    <t>Brgy. Makinhas, Baybay City</t>
  </si>
  <si>
    <t xml:space="preserve">Brgy. Rizal, Babatngon, Leyte </t>
  </si>
  <si>
    <t xml:space="preserve">Brgy. Tenani, Paranas (Wright), Samar </t>
  </si>
  <si>
    <t xml:space="preserve">Disakan, Manukan, Zamboanga del Norte </t>
  </si>
  <si>
    <t xml:space="preserve">Banker, Kabasalan, Sibugay, Province </t>
  </si>
  <si>
    <t xml:space="preserve">Dicoyong, Sindangan, Zamboanga del Norte </t>
  </si>
  <si>
    <t xml:space="preserve">Alubijid, Misamis Oriental </t>
  </si>
  <si>
    <t xml:space="preserve">Tiburcia, Kapalong, Davao del Norte </t>
  </si>
  <si>
    <t>Poblacion, Banaue, Ifugao</t>
  </si>
  <si>
    <t>Santiago, Agusan del Norte</t>
  </si>
  <si>
    <t xml:space="preserve">Sta. Josefa, Agusan del Sur </t>
  </si>
  <si>
    <t xml:space="preserve">1984–2015 </t>
  </si>
  <si>
    <t xml:space="preserve">1984–2016 </t>
  </si>
  <si>
    <t xml:space="preserve">1985–2007 </t>
  </si>
  <si>
    <t xml:space="preserve">1986–2010 </t>
  </si>
  <si>
    <t xml:space="preserve">1989–2015 </t>
  </si>
  <si>
    <t xml:space="preserve">1957–1991 </t>
  </si>
  <si>
    <t xml:space="preserve">1984–2010 </t>
  </si>
  <si>
    <t xml:space="preserve">1983–1996 </t>
  </si>
  <si>
    <t xml:space="preserve">1986–2001 </t>
  </si>
  <si>
    <t xml:space="preserve">1986–2002 </t>
  </si>
  <si>
    <t xml:space="preserve">1985–2017 </t>
  </si>
  <si>
    <t xml:space="preserve">1985–2001 </t>
  </si>
  <si>
    <t xml:space="preserve">1985–2006 </t>
  </si>
  <si>
    <t xml:space="preserve">1986–1999 </t>
  </si>
  <si>
    <t xml:space="preserve">1989–1999 </t>
  </si>
  <si>
    <t xml:space="preserve">1987–2007 </t>
  </si>
  <si>
    <t xml:space="preserve">1986–2009 </t>
  </si>
  <si>
    <t xml:space="preserve">1986–2016 </t>
  </si>
  <si>
    <t xml:space="preserve">1991–2004 </t>
  </si>
  <si>
    <t xml:space="preserve">1984–1999 </t>
  </si>
  <si>
    <t xml:space="preserve">1980–1994 </t>
  </si>
  <si>
    <t xml:space="preserve">1986–2004 </t>
  </si>
  <si>
    <t xml:space="preserve">1981–2010 </t>
  </si>
  <si>
    <t xml:space="preserve">1978–1988 </t>
  </si>
  <si>
    <t xml:space="preserve">1976–1988 </t>
  </si>
  <si>
    <t xml:space="preserve">1946–1979 </t>
  </si>
  <si>
    <t xml:space="preserve">1946–1977 </t>
  </si>
  <si>
    <t xml:space="preserve">1946–1970 </t>
  </si>
  <si>
    <t xml:space="preserve">1950–1978 </t>
  </si>
  <si>
    <t xml:space="preserve">1949–1978 </t>
  </si>
  <si>
    <t xml:space="preserve">1978–2003 </t>
  </si>
  <si>
    <t xml:space="preserve">1979–2017 </t>
  </si>
  <si>
    <t xml:space="preserve">2004–2017 </t>
  </si>
  <si>
    <t xml:space="preserve">2001–2016 </t>
  </si>
  <si>
    <t xml:space="preserve">2001–2017 </t>
  </si>
  <si>
    <t xml:space="preserve">1984–1990; 2000–2009 </t>
  </si>
  <si>
    <t xml:space="preserve">1990–2008 </t>
  </si>
  <si>
    <t xml:space="preserve">1984–2008 </t>
  </si>
  <si>
    <t xml:space="preserve">1985–1991; 1997–2000 </t>
  </si>
  <si>
    <t xml:space="preserve">2002–2011 </t>
  </si>
  <si>
    <t xml:space="preserve">1990–2003 </t>
  </si>
  <si>
    <t xml:space="preserve">1991–2009 </t>
  </si>
  <si>
    <t xml:space="preserve">2004–2016 </t>
  </si>
  <si>
    <t xml:space="preserve">1987–1995; 2005–2010 </t>
  </si>
  <si>
    <t>2002–2015</t>
  </si>
  <si>
    <t xml:space="preserve">1982; 1984–1987; 1989–2010 </t>
  </si>
  <si>
    <t>N</t>
  </si>
  <si>
    <t>Location</t>
  </si>
  <si>
    <t>Y</t>
  </si>
  <si>
    <t>SWS I &gt; Agusan Province</t>
  </si>
  <si>
    <t>SWS I &gt; Bohol Province</t>
  </si>
  <si>
    <t>SWS I &gt; Capiz Province</t>
  </si>
  <si>
    <t xml:space="preserve">Y </t>
  </si>
  <si>
    <t>SWS II &gt; Ilocos Norte Province (?)</t>
  </si>
  <si>
    <t>SWS II &gt; Ilocos Sur Province</t>
  </si>
  <si>
    <t>SWS II &gt; Isabela Province</t>
  </si>
  <si>
    <t>SWS II &gt; Jalaur River</t>
  </si>
  <si>
    <t>SWS III &gt; Maragayap River</t>
  </si>
  <si>
    <t>Drainage Area (km^2)</t>
  </si>
  <si>
    <t>1921-22</t>
  </si>
  <si>
    <t>1908,1909,1912,1919-22</t>
  </si>
  <si>
    <t>1919-22</t>
  </si>
  <si>
    <t>1909-1913,1918-22</t>
  </si>
  <si>
    <t>1918-1922</t>
  </si>
  <si>
    <t>1920-22</t>
  </si>
  <si>
    <t>Drainage Area HESS (km^2)</t>
  </si>
  <si>
    <t>Historical Data Present</t>
  </si>
  <si>
    <t xml:space="preserve">Historical Data Length </t>
  </si>
  <si>
    <t>Latitude Longitude</t>
  </si>
  <si>
    <t xml:space="preserve">17.622 120.715 </t>
  </si>
  <si>
    <t xml:space="preserve">9.493 123.890 </t>
  </si>
  <si>
    <t xml:space="preserve">10.042 124.018 </t>
  </si>
  <si>
    <t xml:space="preserve">11.258 124.672 </t>
  </si>
  <si>
    <t xml:space="preserve">11.880 124.829 </t>
  </si>
  <si>
    <t xml:space="preserve">9.796 125.808 </t>
  </si>
  <si>
    <t xml:space="preserve">9.876 124.140 </t>
  </si>
  <si>
    <t xml:space="preserve">11.192 124.863 </t>
  </si>
  <si>
    <t xml:space="preserve">11.188 124.795 </t>
  </si>
  <si>
    <t xml:space="preserve">18.203 120.590 </t>
  </si>
  <si>
    <t xml:space="preserve">17.682 121.270 </t>
  </si>
  <si>
    <t xml:space="preserve">16.812 121.211 </t>
  </si>
  <si>
    <t xml:space="preserve">16.992 121.073 </t>
  </si>
  <si>
    <t xml:space="preserve">15.018 120.503 </t>
  </si>
  <si>
    <t xml:space="preserve">14.960 120.441 </t>
  </si>
  <si>
    <t xml:space="preserve">15.658 120.088 </t>
  </si>
  <si>
    <t xml:space="preserve">14.498 121.267 </t>
  </si>
  <si>
    <t xml:space="preserve">13.275 121.260 </t>
  </si>
  <si>
    <t xml:space="preserve">10.385 125.202 </t>
  </si>
  <si>
    <t xml:space="preserve">7.627 123.030 </t>
  </si>
  <si>
    <t xml:space="preserve">7.812 125.211 </t>
  </si>
  <si>
    <t xml:space="preserve">8.316 124.811 </t>
  </si>
  <si>
    <t xml:space="preserve">7.329 125.634 </t>
  </si>
  <si>
    <t xml:space="preserve">6.568 124.085 </t>
  </si>
  <si>
    <t xml:space="preserve">8.296 124.450 </t>
  </si>
  <si>
    <t xml:space="preserve">8.261 125.501 </t>
  </si>
  <si>
    <t xml:space="preserve">6.317 125.749 </t>
  </si>
  <si>
    <t xml:space="preserve">18.080 120.830 </t>
  </si>
  <si>
    <t xml:space="preserve">10.930 122.670 </t>
  </si>
  <si>
    <t xml:space="preserve">18.080 120.700 </t>
  </si>
  <si>
    <t xml:space="preserve">15.170 120.780 </t>
  </si>
  <si>
    <t xml:space="preserve">13.810 122.990 </t>
  </si>
  <si>
    <t xml:space="preserve">11.260 122.570 </t>
  </si>
  <si>
    <t xml:space="preserve">6.660 125.280 </t>
  </si>
  <si>
    <t xml:space="preserve">8.420 123.820 </t>
  </si>
  <si>
    <t xml:space="preserve">18.580 120.800 </t>
  </si>
  <si>
    <t xml:space="preserve">16.750 120.374 </t>
  </si>
  <si>
    <t xml:space="preserve">15.118 120.703 </t>
  </si>
  <si>
    <t xml:space="preserve">9.876 124.141 </t>
  </si>
  <si>
    <t xml:space="preserve">9.631 124.131 </t>
  </si>
  <si>
    <t xml:space="preserve">9.848 124.450 </t>
  </si>
  <si>
    <t xml:space="preserve">10.342 124.834 </t>
  </si>
  <si>
    <t xml:space="preserve">11.628 125.403 </t>
  </si>
  <si>
    <t xml:space="preserve">10.594 125.404 </t>
  </si>
  <si>
    <t xml:space="preserve">10.637 124.865 </t>
  </si>
  <si>
    <t xml:space="preserve">11.389 124.908 </t>
  </si>
  <si>
    <t xml:space="preserve">11.806 125.127 </t>
  </si>
  <si>
    <t xml:space="preserve">8.480 123.048 </t>
  </si>
  <si>
    <t xml:space="preserve">7.831 122.778 </t>
  </si>
  <si>
    <t xml:space="preserve">8.217 123.057 </t>
  </si>
  <si>
    <t xml:space="preserve">8.570 124.476 </t>
  </si>
  <si>
    <t xml:space="preserve">7.602 125.681 </t>
  </si>
  <si>
    <t xml:space="preserve">16.915 121.061 </t>
  </si>
  <si>
    <t xml:space="preserve">9.269 125.570 </t>
  </si>
  <si>
    <t xml:space="preserve">7.993 126.036 </t>
  </si>
  <si>
    <t>Years of Coverage (HESS)</t>
  </si>
  <si>
    <t>Years of Coverage (Historical)</t>
  </si>
  <si>
    <t>Total Years</t>
  </si>
  <si>
    <t>COUNT</t>
  </si>
  <si>
    <t>UNIQUE</t>
  </si>
  <si>
    <t>&gt;30 years</t>
  </si>
  <si>
    <t>20-30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</si>
</sst>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8"/>
      <color theme="1"/>
      <name val="NimbusRomNo9L"/>
    </font>
    <font>
      <sz val="9"/>
      <color theme="1"/>
      <name val="Calibri"/>
      <family val="2"/>
    </font>
    <font>
      <b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0" xfId="0" applyFont="1"/>
    <xf numFmtId="0" fontId="3" fillId="0" borderId="2" xfId="0" applyFont="1" applyBorder="1"/>
    <xf numFmtId="0" fontId="6" fillId="0" borderId="0" xfId="0" applyFont="1"/>
    <xf numFmtId="0" fontId="3" fillId="0" borderId="0" xfId="0" applyFont="1" applyFill="1" applyBorder="1"/>
    <xf numFmtId="0" fontId="3" fillId="0" borderId="0" xfId="0" applyFont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3" fontId="3" fillId="0" borderId="0" xfId="0" applyNumberFormat="1" applyFont="1"/>
    <xf numFmtId="3" fontId="7" fillId="0" borderId="0" xfId="0" applyNumberFormat="1" applyFont="1"/>
    <xf numFmtId="0" fontId="6" fillId="0" borderId="0" xfId="0" applyFont="1" applyAlignment="1">
      <alignment horizontal="left"/>
    </xf>
    <xf numFmtId="0" fontId="5" fillId="2" borderId="0" xfId="0" applyFont="1" applyFill="1"/>
    <xf numFmtId="0" fontId="0" fillId="2" borderId="0" xfId="0" applyFill="1"/>
    <xf numFmtId="0" fontId="0" fillId="3" borderId="0" xfId="0" applyFill="1"/>
    <xf numFmtId="0" fontId="5" fillId="3" borderId="0" xfId="0" applyFont="1" applyFill="1"/>
    <xf numFmtId="0" fontId="5" fillId="3" borderId="2" xfId="0" applyFont="1" applyFill="1" applyBorder="1"/>
    <xf numFmtId="0" fontId="0" fillId="4" borderId="0" xfId="0" applyFill="1"/>
    <xf numFmtId="0" fontId="5" fillId="4" borderId="0" xfId="0" applyFont="1" applyFill="1"/>
    <xf numFmtId="0" fontId="8" fillId="0" borderId="0" xfId="0" applyFont="1"/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left" wrapText="1"/>
    </xf>
    <xf numFmtId="0" fontId="2" fillId="0" borderId="3" xfId="0" applyFont="1" applyBorder="1" applyAlignment="1">
      <alignment horizontal="center" wrapText="1"/>
    </xf>
    <xf numFmtId="0" fontId="2" fillId="0" borderId="3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24CC3-7AB1-D147-98C6-90200D3FB7A3}">
  <dimension ref="A1:O58"/>
  <sheetViews>
    <sheetView tabSelected="1" workbookViewId="0">
      <selection activeCell="M11" sqref="M11"/>
    </sheetView>
  </sheetViews>
  <sheetFormatPr baseColWidth="10" defaultRowHeight="16"/>
  <cols>
    <col min="1" max="1" width="18.83203125" bestFit="1" customWidth="1"/>
    <col min="2" max="2" width="40.33203125" bestFit="1" customWidth="1"/>
    <col min="3" max="3" width="17.5" customWidth="1"/>
    <col min="4" max="4" width="10.1640625" customWidth="1"/>
    <col min="5" max="5" width="26.5" customWidth="1"/>
    <col min="6" max="6" width="9.33203125" style="12" customWidth="1"/>
    <col min="7" max="7" width="13.33203125" customWidth="1"/>
    <col min="8" max="8" width="20.1640625" style="10" bestFit="1" customWidth="1"/>
    <col min="9" max="9" width="28.6640625" customWidth="1"/>
    <col min="10" max="10" width="13" style="12" customWidth="1"/>
    <col min="11" max="11" width="11" style="12" customWidth="1"/>
    <col min="12" max="12" width="10.5" customWidth="1"/>
    <col min="13" max="13" width="9" customWidth="1"/>
    <col min="14" max="14" width="12.83203125" customWidth="1"/>
    <col min="15" max="15" width="11" customWidth="1"/>
  </cols>
  <sheetData>
    <row r="1" spans="1:15" s="30" customFormat="1" ht="51">
      <c r="A1" s="2" t="s">
        <v>0</v>
      </c>
      <c r="B1" s="2" t="s">
        <v>58</v>
      </c>
      <c r="C1" s="2" t="s">
        <v>182</v>
      </c>
      <c r="D1" s="3" t="s">
        <v>1</v>
      </c>
      <c r="E1" s="24" t="s">
        <v>57</v>
      </c>
      <c r="F1" s="25" t="s">
        <v>238</v>
      </c>
      <c r="G1" s="24" t="s">
        <v>179</v>
      </c>
      <c r="H1" s="26" t="s">
        <v>180</v>
      </c>
      <c r="I1" s="24" t="s">
        <v>161</v>
      </c>
      <c r="J1" s="25" t="s">
        <v>181</v>
      </c>
      <c r="K1" s="25" t="s">
        <v>239</v>
      </c>
      <c r="L1" s="27" t="s">
        <v>172</v>
      </c>
      <c r="M1" s="28" t="s">
        <v>240</v>
      </c>
      <c r="N1" s="29" t="s">
        <v>243</v>
      </c>
      <c r="O1" s="29" t="s">
        <v>244</v>
      </c>
    </row>
    <row r="2" spans="1:15">
      <c r="A2" s="16" t="s">
        <v>2</v>
      </c>
      <c r="B2" s="4" t="s">
        <v>59</v>
      </c>
      <c r="C2" s="1" t="s">
        <v>183</v>
      </c>
      <c r="D2" s="1">
        <v>1</v>
      </c>
      <c r="E2" s="1" t="s">
        <v>114</v>
      </c>
      <c r="F2" s="11">
        <v>32</v>
      </c>
      <c r="G2" s="1"/>
      <c r="H2" s="8" t="s">
        <v>160</v>
      </c>
      <c r="I2" s="1"/>
      <c r="J2" s="1"/>
      <c r="K2" s="1"/>
      <c r="L2" s="1"/>
      <c r="N2" s="17">
        <f>IF(F2&gt;30,F2,0)</f>
        <v>32</v>
      </c>
      <c r="O2" t="e" cm="1">
        <f t="array" ref="O2">IF(AND(F2&lt;30,F2&gt;20),F2,NA)</f>
        <v>#NAME?</v>
      </c>
    </row>
    <row r="3" spans="1:15">
      <c r="A3" s="16" t="s">
        <v>3</v>
      </c>
      <c r="B3" s="4" t="s">
        <v>60</v>
      </c>
      <c r="C3" s="1" t="s">
        <v>184</v>
      </c>
      <c r="D3" s="1">
        <v>4</v>
      </c>
      <c r="E3" s="1" t="s">
        <v>115</v>
      </c>
      <c r="F3" s="11">
        <v>33</v>
      </c>
      <c r="G3" s="1"/>
      <c r="H3" s="8" t="s">
        <v>160</v>
      </c>
      <c r="I3" s="1"/>
      <c r="J3" s="1"/>
      <c r="K3" s="1"/>
      <c r="L3" s="1"/>
      <c r="N3" s="17">
        <f t="shared" ref="N3" si="0">IF(F3&gt;30,F3,0)</f>
        <v>33</v>
      </c>
      <c r="O3" t="e" cm="1">
        <f t="array" ref="O3">IF(AND(F3&lt;30,F3&gt;20),F3,NA)</f>
        <v>#NAME?</v>
      </c>
    </row>
    <row r="4" spans="1:15">
      <c r="A4" s="19" t="s">
        <v>4</v>
      </c>
      <c r="B4" s="1" t="s">
        <v>61</v>
      </c>
      <c r="C4" s="1" t="s">
        <v>185</v>
      </c>
      <c r="D4" s="1">
        <v>4</v>
      </c>
      <c r="E4" s="1" t="s">
        <v>116</v>
      </c>
      <c r="F4" s="11">
        <v>23</v>
      </c>
      <c r="G4" s="1"/>
      <c r="H4" s="8" t="s">
        <v>160</v>
      </c>
      <c r="I4" s="1"/>
      <c r="J4" s="1"/>
      <c r="K4" s="1"/>
      <c r="L4" s="1"/>
      <c r="N4" t="e" cm="1">
        <f t="array" ref="N4">IF(F4&gt;30,F4,NA)</f>
        <v>#NAME?</v>
      </c>
      <c r="O4" s="18" cm="1">
        <f t="array" ref="O4">IF(AND(F4&lt;30,F4&gt;20),F4,NA)</f>
        <v>23</v>
      </c>
    </row>
    <row r="5" spans="1:15">
      <c r="A5" s="19" t="s">
        <v>5</v>
      </c>
      <c r="B5" s="1" t="s">
        <v>62</v>
      </c>
      <c r="C5" s="1" t="s">
        <v>186</v>
      </c>
      <c r="D5" s="1">
        <v>4</v>
      </c>
      <c r="E5" s="1" t="s">
        <v>117</v>
      </c>
      <c r="F5" s="11">
        <v>27</v>
      </c>
      <c r="G5" s="1"/>
      <c r="H5" s="9" t="s">
        <v>160</v>
      </c>
      <c r="I5" s="7"/>
      <c r="J5" s="1"/>
      <c r="K5" s="1"/>
      <c r="L5" s="1"/>
      <c r="N5" t="e" cm="1">
        <f t="array" ref="N5">IF(F5&gt;30,F5,NA)</f>
        <v>#NAME?</v>
      </c>
      <c r="O5" s="18" cm="1">
        <f t="array" ref="O5">IF(AND(F5&lt;30,F5&gt;20),F5,NA)</f>
        <v>27</v>
      </c>
    </row>
    <row r="6" spans="1:15">
      <c r="A6" s="19" t="s">
        <v>6</v>
      </c>
      <c r="B6" s="1" t="s">
        <v>63</v>
      </c>
      <c r="C6" s="1" t="s">
        <v>187</v>
      </c>
      <c r="D6" s="1">
        <v>3</v>
      </c>
      <c r="E6" s="1" t="s">
        <v>116</v>
      </c>
      <c r="F6" s="11">
        <v>23</v>
      </c>
      <c r="G6" s="1"/>
      <c r="H6" s="9" t="s">
        <v>160</v>
      </c>
      <c r="I6" s="7"/>
      <c r="J6" s="1"/>
      <c r="K6" s="1"/>
      <c r="L6" s="1"/>
      <c r="N6" t="e" cm="1">
        <f t="array" ref="N6">IF(F6&gt;30,F6,NA)</f>
        <v>#NAME?</v>
      </c>
      <c r="O6" s="18" cm="1">
        <f t="array" ref="O6">IF(AND(F6&lt;30,F6&gt;20),F6,NA)</f>
        <v>23</v>
      </c>
    </row>
    <row r="7" spans="1:15">
      <c r="A7" s="19" t="s">
        <v>7</v>
      </c>
      <c r="B7" s="1" t="s">
        <v>64</v>
      </c>
      <c r="C7" s="1" t="s">
        <v>188</v>
      </c>
      <c r="D7" s="1">
        <v>4</v>
      </c>
      <c r="E7" s="1" t="s">
        <v>117</v>
      </c>
      <c r="F7" s="11">
        <v>25</v>
      </c>
      <c r="G7" s="1"/>
      <c r="H7" s="9" t="s">
        <v>160</v>
      </c>
      <c r="I7" s="1"/>
      <c r="J7" s="1"/>
      <c r="K7" s="1"/>
      <c r="L7" s="1"/>
      <c r="N7" t="e" cm="1">
        <f t="array" ref="N7">IF(F7&gt;30,F7,NA)</f>
        <v>#NAME?</v>
      </c>
      <c r="O7" s="18" cm="1">
        <f t="array" ref="O7">IF(AND(F7&lt;30,F7&gt;20),F7,NA)</f>
        <v>25</v>
      </c>
    </row>
    <row r="8" spans="1:15">
      <c r="A8" s="19" t="s">
        <v>8</v>
      </c>
      <c r="B8" s="1" t="s">
        <v>65</v>
      </c>
      <c r="C8" s="1" t="s">
        <v>189</v>
      </c>
      <c r="D8" s="1">
        <v>2</v>
      </c>
      <c r="E8" s="1" t="s">
        <v>118</v>
      </c>
      <c r="F8" s="11">
        <v>27</v>
      </c>
      <c r="G8" s="1"/>
      <c r="H8" s="9" t="s">
        <v>160</v>
      </c>
      <c r="I8" s="1"/>
      <c r="J8" s="1"/>
      <c r="K8" s="1"/>
      <c r="L8" s="1"/>
      <c r="N8" t="e" cm="1">
        <f t="array" ref="N8">IF(F8&gt;30,F8,NA)</f>
        <v>#NAME?</v>
      </c>
      <c r="O8" s="18" cm="1">
        <f t="array" ref="O8">IF(AND(F8&lt;30,F8&gt;20),F8,NA)</f>
        <v>27</v>
      </c>
    </row>
    <row r="9" spans="1:15">
      <c r="A9" s="16" t="s">
        <v>9</v>
      </c>
      <c r="B9" s="1" t="s">
        <v>66</v>
      </c>
      <c r="C9" s="1" t="s">
        <v>190</v>
      </c>
      <c r="D9" s="1">
        <v>4</v>
      </c>
      <c r="E9" s="1" t="s">
        <v>119</v>
      </c>
      <c r="F9" s="11">
        <v>35</v>
      </c>
      <c r="G9" s="1"/>
      <c r="H9" s="9" t="s">
        <v>160</v>
      </c>
      <c r="I9" s="1"/>
      <c r="J9" s="1"/>
      <c r="K9" s="1"/>
      <c r="L9" s="1"/>
      <c r="N9" s="17" cm="1">
        <f t="array" ref="N9">IF(F9&gt;30,F9,NA)</f>
        <v>35</v>
      </c>
      <c r="O9" t="e" cm="1">
        <f t="array" ref="O9">IF(AND(F9&lt;30,F9&gt;20),F9,NA)</f>
        <v>#NAME?</v>
      </c>
    </row>
    <row r="10" spans="1:15">
      <c r="A10" s="19" t="s">
        <v>10</v>
      </c>
      <c r="B10" s="1" t="s">
        <v>67</v>
      </c>
      <c r="C10" s="1" t="s">
        <v>191</v>
      </c>
      <c r="D10" s="1">
        <v>4</v>
      </c>
      <c r="E10" s="1" t="s">
        <v>120</v>
      </c>
      <c r="F10" s="11">
        <v>27</v>
      </c>
      <c r="G10" s="1"/>
      <c r="H10" s="9" t="s">
        <v>160</v>
      </c>
      <c r="I10" s="1"/>
      <c r="J10" s="1"/>
      <c r="K10" s="1"/>
      <c r="L10" s="1"/>
      <c r="N10" t="e" cm="1">
        <f t="array" ref="N10">IF(F10&gt;30,F10,NA)</f>
        <v>#NAME?</v>
      </c>
      <c r="O10" s="18" cm="1">
        <f t="array" ref="O10">IF(AND(F10&lt;30,F10&gt;20),F10,NA)</f>
        <v>27</v>
      </c>
    </row>
    <row r="11" spans="1:15">
      <c r="A11" s="16" t="s">
        <v>11</v>
      </c>
      <c r="B11" s="1" t="s">
        <v>68</v>
      </c>
      <c r="C11" s="1" t="s">
        <v>192</v>
      </c>
      <c r="D11" s="1">
        <v>1</v>
      </c>
      <c r="E11" s="1" t="s">
        <v>115</v>
      </c>
      <c r="F11" s="11">
        <v>33</v>
      </c>
      <c r="G11" s="1">
        <v>1355</v>
      </c>
      <c r="H11" s="8" t="s">
        <v>166</v>
      </c>
      <c r="I11" s="1" t="s">
        <v>167</v>
      </c>
      <c r="J11" s="11"/>
      <c r="K11" s="11"/>
      <c r="L11" s="1"/>
      <c r="M11" s="21">
        <f>F11+K11</f>
        <v>33</v>
      </c>
      <c r="N11" s="17" cm="1">
        <f t="array" ref="N11">IF(F11&gt;30,F11,NA)</f>
        <v>33</v>
      </c>
      <c r="O11" t="e" cm="1">
        <f t="array" ref="O11">IF(AND(F11&lt;30,F11&gt;20),F11,NA)</f>
        <v>#NAME?</v>
      </c>
    </row>
    <row r="12" spans="1:15">
      <c r="A12" s="4" t="s">
        <v>12</v>
      </c>
      <c r="B12" s="1" t="s">
        <v>69</v>
      </c>
      <c r="C12" s="1" t="s">
        <v>193</v>
      </c>
      <c r="D12" s="1">
        <v>1</v>
      </c>
      <c r="E12" s="1" t="s">
        <v>121</v>
      </c>
      <c r="F12" s="11">
        <v>14</v>
      </c>
      <c r="G12" s="1"/>
      <c r="H12" s="9" t="s">
        <v>160</v>
      </c>
      <c r="I12" s="1"/>
      <c r="J12" s="1"/>
      <c r="K12" s="1"/>
      <c r="L12" s="1"/>
      <c r="N12" t="e" cm="1">
        <f t="array" ref="N12">IF(F12&gt;30,F12,NA)</f>
        <v>#NAME?</v>
      </c>
      <c r="O12" t="e" cm="1">
        <f t="array" ref="O12">IF(AND(F12&lt;30,F12&gt;20),F12,NA)</f>
        <v>#NAME?</v>
      </c>
    </row>
    <row r="13" spans="1:15">
      <c r="A13" s="22" t="s">
        <v>13</v>
      </c>
      <c r="B13" s="1" t="s">
        <v>70</v>
      </c>
      <c r="C13" s="1" t="s">
        <v>194</v>
      </c>
      <c r="D13" s="1">
        <v>3</v>
      </c>
      <c r="E13" s="1" t="s">
        <v>122</v>
      </c>
      <c r="F13" s="11">
        <v>16</v>
      </c>
      <c r="G13" s="1">
        <v>977</v>
      </c>
      <c r="H13" s="8" t="s">
        <v>166</v>
      </c>
      <c r="I13" s="1" t="s">
        <v>169</v>
      </c>
      <c r="J13" s="11" t="s">
        <v>177</v>
      </c>
      <c r="K13" s="11">
        <v>5</v>
      </c>
      <c r="L13" s="1">
        <v>136</v>
      </c>
      <c r="M13" s="21">
        <f>F13+K13</f>
        <v>21</v>
      </c>
      <c r="N13" t="e" cm="1">
        <f t="array" ref="N13">IF(F13&gt;30,F13,NA)</f>
        <v>#NAME?</v>
      </c>
      <c r="O13" t="e" cm="1">
        <f t="array" ref="O13">IF(AND(F13&lt;30,F13&gt;20),F13,NA)</f>
        <v>#NAME?</v>
      </c>
    </row>
    <row r="14" spans="1:15">
      <c r="A14" s="22" t="s">
        <v>14</v>
      </c>
      <c r="B14" s="1" t="s">
        <v>71</v>
      </c>
      <c r="C14" s="1" t="s">
        <v>195</v>
      </c>
      <c r="D14" s="4">
        <v>3</v>
      </c>
      <c r="E14" s="1" t="s">
        <v>123</v>
      </c>
      <c r="F14" s="11">
        <v>17</v>
      </c>
      <c r="G14" s="1">
        <v>2199</v>
      </c>
      <c r="H14" s="8" t="s">
        <v>166</v>
      </c>
      <c r="I14" s="1" t="s">
        <v>169</v>
      </c>
      <c r="J14" s="11" t="s">
        <v>178</v>
      </c>
      <c r="K14" s="11">
        <v>3</v>
      </c>
      <c r="L14" s="1">
        <v>4440</v>
      </c>
      <c r="M14" s="21">
        <f>F14+K14</f>
        <v>20</v>
      </c>
      <c r="N14" t="e" cm="1">
        <f t="array" ref="N14">IF(F14&gt;30,F14,NA)</f>
        <v>#NAME?</v>
      </c>
      <c r="O14" t="e" cm="1">
        <f t="array" ref="O14">IF(AND(F14&lt;30,F14&gt;20),F14,NA)</f>
        <v>#NAME?</v>
      </c>
    </row>
    <row r="15" spans="1:15">
      <c r="A15" s="16" t="s">
        <v>15</v>
      </c>
      <c r="B15" s="1" t="s">
        <v>72</v>
      </c>
      <c r="C15" s="1" t="s">
        <v>196</v>
      </c>
      <c r="D15" s="1">
        <v>1</v>
      </c>
      <c r="E15" s="1" t="s">
        <v>124</v>
      </c>
      <c r="F15" s="11">
        <v>33</v>
      </c>
      <c r="G15" s="1"/>
      <c r="H15" s="9" t="s">
        <v>160</v>
      </c>
      <c r="I15" s="1"/>
      <c r="J15" s="1"/>
      <c r="K15" s="1"/>
      <c r="L15" s="1"/>
      <c r="N15" s="17" cm="1">
        <f t="array" ref="N15">IF(F15&gt;30,F15,NA)</f>
        <v>33</v>
      </c>
      <c r="O15" t="e" cm="1">
        <f t="array" ref="O15">IF(AND(F15&lt;30,F15&gt;20),F15,NA)</f>
        <v>#NAME?</v>
      </c>
    </row>
    <row r="16" spans="1:15">
      <c r="A16" s="4" t="s">
        <v>16</v>
      </c>
      <c r="B16" s="1" t="s">
        <v>73</v>
      </c>
      <c r="C16" s="1" t="s">
        <v>197</v>
      </c>
      <c r="D16" s="1">
        <v>1</v>
      </c>
      <c r="E16" s="1" t="s">
        <v>125</v>
      </c>
      <c r="F16" s="11">
        <v>17</v>
      </c>
      <c r="G16" s="1"/>
      <c r="H16" s="9" t="s">
        <v>160</v>
      </c>
      <c r="I16" s="1"/>
      <c r="J16" s="1"/>
      <c r="K16" s="1"/>
      <c r="L16" s="1"/>
      <c r="N16" t="e" cm="1">
        <f t="array" ref="N16">IF(F16&gt;30,F16,NA)</f>
        <v>#NAME?</v>
      </c>
      <c r="O16" t="e" cm="1">
        <f t="array" ref="O16">IF(AND(F16&lt;30,F16&gt;20),F16,NA)</f>
        <v>#NAME?</v>
      </c>
    </row>
    <row r="17" spans="1:15">
      <c r="A17" s="19" t="s">
        <v>17</v>
      </c>
      <c r="B17" s="1" t="s">
        <v>74</v>
      </c>
      <c r="C17" s="1" t="s">
        <v>198</v>
      </c>
      <c r="D17" s="1">
        <v>1</v>
      </c>
      <c r="E17" s="1" t="s">
        <v>126</v>
      </c>
      <c r="F17" s="11">
        <v>22</v>
      </c>
      <c r="G17" s="1">
        <v>1177</v>
      </c>
      <c r="H17" s="8" t="s">
        <v>166</v>
      </c>
      <c r="I17" s="1" t="s">
        <v>168</v>
      </c>
      <c r="J17" s="11" t="s">
        <v>177</v>
      </c>
      <c r="K17" s="11">
        <v>5</v>
      </c>
      <c r="L17" s="1">
        <v>231</v>
      </c>
      <c r="M17" s="21">
        <f>F17+K17</f>
        <v>27</v>
      </c>
      <c r="N17" t="e" cm="1">
        <f t="array" ref="N17">IF(F17&gt;30,F17,NA)</f>
        <v>#NAME?</v>
      </c>
      <c r="O17" s="18" cm="1">
        <f t="array" ref="O17">IF(AND(F17&lt;30,F17&gt;20),F17,NA)</f>
        <v>22</v>
      </c>
    </row>
    <row r="18" spans="1:15">
      <c r="A18" s="4" t="s">
        <v>18</v>
      </c>
      <c r="B18" s="1" t="s">
        <v>75</v>
      </c>
      <c r="C18" s="1" t="s">
        <v>199</v>
      </c>
      <c r="D18" s="4">
        <v>4</v>
      </c>
      <c r="E18" s="1" t="s">
        <v>127</v>
      </c>
      <c r="F18" s="11">
        <v>14</v>
      </c>
      <c r="G18" s="1"/>
      <c r="H18" s="9" t="s">
        <v>160</v>
      </c>
      <c r="I18" s="1"/>
      <c r="J18" s="1"/>
      <c r="K18" s="1"/>
      <c r="L18" s="1"/>
      <c r="N18" t="e" cm="1">
        <f t="array" ref="N18">IF(F18&gt;30,F18,NA)</f>
        <v>#NAME?</v>
      </c>
      <c r="O18" t="e" cm="1">
        <f t="array" ref="O18">IF(AND(F18&lt;30,F18&gt;20),F18,NA)</f>
        <v>#NAME?</v>
      </c>
    </row>
    <row r="19" spans="1:15">
      <c r="A19" s="4" t="s">
        <v>19</v>
      </c>
      <c r="B19" s="1" t="s">
        <v>76</v>
      </c>
      <c r="C19" s="1" t="s">
        <v>200</v>
      </c>
      <c r="D19" s="1">
        <v>3</v>
      </c>
      <c r="E19" s="1" t="s">
        <v>128</v>
      </c>
      <c r="F19" s="11">
        <v>11</v>
      </c>
      <c r="G19" s="1"/>
      <c r="H19" s="9" t="s">
        <v>160</v>
      </c>
      <c r="I19" s="1"/>
      <c r="J19" s="1"/>
      <c r="K19" s="1"/>
      <c r="L19" s="1"/>
      <c r="N19" t="e" cm="1">
        <f t="array" ref="N19">IF(F19&gt;30,F19,NA)</f>
        <v>#NAME?</v>
      </c>
      <c r="O19" t="e" cm="1">
        <f t="array" ref="O19">IF(AND(F19&lt;30,F19&gt;20),F19,NA)</f>
        <v>#NAME?</v>
      </c>
    </row>
    <row r="20" spans="1:15">
      <c r="A20" s="19" t="s">
        <v>20</v>
      </c>
      <c r="B20" s="1" t="s">
        <v>77</v>
      </c>
      <c r="C20" s="1" t="s">
        <v>201</v>
      </c>
      <c r="D20" s="1">
        <v>2</v>
      </c>
      <c r="E20" s="1" t="s">
        <v>129</v>
      </c>
      <c r="F20" s="11">
        <v>21</v>
      </c>
      <c r="G20" s="1"/>
      <c r="H20" s="9" t="s">
        <v>160</v>
      </c>
      <c r="I20" s="1"/>
      <c r="J20" s="1"/>
      <c r="K20" s="1"/>
      <c r="L20" s="1"/>
      <c r="N20" t="e" cm="1">
        <f t="array" ref="N20">IF(F20&gt;30,F20,NA)</f>
        <v>#NAME?</v>
      </c>
      <c r="O20" s="18" cm="1">
        <f t="array" ref="O20">IF(AND(F20&lt;30,F20&gt;20),F20,NA)</f>
        <v>21</v>
      </c>
    </row>
    <row r="21" spans="1:15">
      <c r="A21" s="19" t="s">
        <v>21</v>
      </c>
      <c r="B21" s="1" t="s">
        <v>78</v>
      </c>
      <c r="C21" s="1" t="s">
        <v>202</v>
      </c>
      <c r="D21" s="1">
        <v>3</v>
      </c>
      <c r="E21" s="1" t="s">
        <v>130</v>
      </c>
      <c r="F21" s="11">
        <v>24</v>
      </c>
      <c r="G21" s="1"/>
      <c r="H21" s="9" t="s">
        <v>160</v>
      </c>
      <c r="I21" s="1"/>
      <c r="J21" s="1"/>
      <c r="K21" s="1"/>
      <c r="L21" s="1"/>
      <c r="N21" t="e" cm="1">
        <f t="array" ref="N21">IF(F21&gt;30,F21,NA)</f>
        <v>#NAME?</v>
      </c>
      <c r="O21" s="18" cm="1">
        <f t="array" ref="O21">IF(AND(F21&lt;30,F21&gt;20),F21,NA)</f>
        <v>24</v>
      </c>
    </row>
    <row r="22" spans="1:15">
      <c r="A22" s="16" t="s">
        <v>22</v>
      </c>
      <c r="B22" s="1" t="s">
        <v>79</v>
      </c>
      <c r="C22" s="1" t="s">
        <v>203</v>
      </c>
      <c r="D22" s="1">
        <v>4</v>
      </c>
      <c r="E22" s="1" t="s">
        <v>131</v>
      </c>
      <c r="F22" s="11">
        <v>31</v>
      </c>
      <c r="G22" s="1"/>
      <c r="H22" s="9" t="s">
        <v>160</v>
      </c>
      <c r="I22" s="1"/>
      <c r="J22" s="1"/>
      <c r="K22" s="1"/>
      <c r="L22" s="1"/>
      <c r="N22" s="17" cm="1">
        <f t="array" ref="N22">IF(F22&gt;30,F22,NA)</f>
        <v>31</v>
      </c>
      <c r="O22" t="e" cm="1">
        <f t="array" ref="O22">IF(AND(F22&lt;30,F22&gt;20),F22,NA)</f>
        <v>#NAME?</v>
      </c>
    </row>
    <row r="23" spans="1:15">
      <c r="A23" s="22" t="s">
        <v>23</v>
      </c>
      <c r="B23" s="1" t="s">
        <v>80</v>
      </c>
      <c r="C23" s="1" t="s">
        <v>204</v>
      </c>
      <c r="D23" s="1">
        <v>4</v>
      </c>
      <c r="E23" s="1" t="s">
        <v>132</v>
      </c>
      <c r="F23" s="11">
        <v>14</v>
      </c>
      <c r="G23" s="1">
        <v>1079</v>
      </c>
      <c r="H23" s="8" t="s">
        <v>166</v>
      </c>
      <c r="I23" s="1" t="s">
        <v>169</v>
      </c>
      <c r="J23" s="11" t="s">
        <v>177</v>
      </c>
      <c r="K23" s="11">
        <v>5</v>
      </c>
      <c r="L23" s="1">
        <v>6818</v>
      </c>
      <c r="M23" s="31">
        <f>F23+K23</f>
        <v>19</v>
      </c>
      <c r="N23" t="e" cm="1">
        <f t="array" ref="N23">IF(F23&gt;30,F23,NA)</f>
        <v>#NAME?</v>
      </c>
      <c r="O23" t="e" cm="1">
        <f t="array" ref="O23">IF(AND(F23&lt;30,F23&gt;20),F23,NA)</f>
        <v>#NAME?</v>
      </c>
    </row>
    <row r="24" spans="1:15">
      <c r="A24" s="4" t="s">
        <v>24</v>
      </c>
      <c r="B24" s="1" t="s">
        <v>81</v>
      </c>
      <c r="C24" s="1" t="s">
        <v>205</v>
      </c>
      <c r="D24" s="1">
        <v>4</v>
      </c>
      <c r="E24" s="1" t="s">
        <v>133</v>
      </c>
      <c r="F24" s="11">
        <v>16</v>
      </c>
      <c r="G24" s="1"/>
      <c r="H24" s="8" t="s">
        <v>160</v>
      </c>
      <c r="I24" s="1"/>
      <c r="J24" s="1"/>
      <c r="K24" s="1"/>
      <c r="L24" s="1"/>
      <c r="N24" t="e" cm="1">
        <f t="array" ref="N24">IF(F24&gt;30,F24,NA)</f>
        <v>#NAME?</v>
      </c>
      <c r="O24" t="e" cm="1">
        <f t="array" ref="O24">IF(AND(F24&lt;30,F24&gt;20),F24,NA)</f>
        <v>#NAME?</v>
      </c>
    </row>
    <row r="25" spans="1:15">
      <c r="A25" s="4" t="s">
        <v>25</v>
      </c>
      <c r="B25" s="1" t="s">
        <v>82</v>
      </c>
      <c r="C25" s="1" t="s">
        <v>206</v>
      </c>
      <c r="D25" s="1">
        <v>3</v>
      </c>
      <c r="E25" s="1" t="s">
        <v>134</v>
      </c>
      <c r="F25" s="11">
        <v>15</v>
      </c>
      <c r="G25" s="1"/>
      <c r="H25" s="8" t="s">
        <v>160</v>
      </c>
      <c r="I25" s="1"/>
      <c r="J25" s="1"/>
      <c r="K25" s="1"/>
      <c r="L25" s="1"/>
      <c r="N25" t="e" cm="1">
        <f t="array" ref="N25">IF(F25&gt;30,F25,NA)</f>
        <v>#NAME?</v>
      </c>
      <c r="O25" t="e" cm="1">
        <f t="array" ref="O25">IF(AND(F25&lt;30,F25&gt;20),F25,NA)</f>
        <v>#NAME?</v>
      </c>
    </row>
    <row r="26" spans="1:15">
      <c r="A26" s="4" t="s">
        <v>26</v>
      </c>
      <c r="B26" s="1" t="s">
        <v>83</v>
      </c>
      <c r="C26" s="1" t="s">
        <v>207</v>
      </c>
      <c r="D26" s="1">
        <v>3</v>
      </c>
      <c r="E26" s="1" t="s">
        <v>135</v>
      </c>
      <c r="F26" s="11">
        <v>19</v>
      </c>
      <c r="G26" s="1"/>
      <c r="H26" s="8" t="s">
        <v>160</v>
      </c>
      <c r="I26" s="1"/>
      <c r="J26" s="1"/>
      <c r="K26" s="1"/>
      <c r="L26" s="1"/>
      <c r="N26" t="e" cm="1">
        <f t="array" ref="N26">IF(F26&gt;30,F26,NA)</f>
        <v>#NAME?</v>
      </c>
      <c r="O26" t="e" cm="1">
        <f t="array" ref="O26">IF(AND(F26&lt;30,F26&gt;20),F26,NA)</f>
        <v>#NAME?</v>
      </c>
    </row>
    <row r="27" spans="1:15">
      <c r="A27" s="4" t="s">
        <v>27</v>
      </c>
      <c r="B27" s="1" t="s">
        <v>84</v>
      </c>
      <c r="C27" s="1" t="s">
        <v>208</v>
      </c>
      <c r="D27" s="1">
        <v>4</v>
      </c>
      <c r="E27" s="1" t="s">
        <v>136</v>
      </c>
      <c r="F27" s="11">
        <v>30</v>
      </c>
      <c r="G27" s="1"/>
      <c r="H27" s="8" t="s">
        <v>160</v>
      </c>
      <c r="I27" s="1"/>
      <c r="J27" s="1"/>
      <c r="K27" s="1"/>
      <c r="L27" s="1"/>
      <c r="N27" t="e" cm="1">
        <f t="array" ref="N27">IF(F27&gt;30,F27,NA)</f>
        <v>#NAME?</v>
      </c>
      <c r="O27" t="e" cm="1">
        <f t="array" ref="O27">IF(AND(F27&lt;30,F27&gt;20),F27,NA)</f>
        <v>#NAME?</v>
      </c>
    </row>
    <row r="28" spans="1:15">
      <c r="A28" s="4" t="s">
        <v>28</v>
      </c>
      <c r="B28" s="1" t="s">
        <v>85</v>
      </c>
      <c r="C28" s="1" t="s">
        <v>209</v>
      </c>
      <c r="D28" s="1">
        <v>4</v>
      </c>
      <c r="E28" s="1" t="s">
        <v>135</v>
      </c>
      <c r="F28" s="11">
        <v>19</v>
      </c>
      <c r="G28" s="1"/>
      <c r="H28" s="8" t="s">
        <v>160</v>
      </c>
      <c r="I28" s="1"/>
      <c r="J28" s="1"/>
      <c r="K28" s="1"/>
      <c r="L28" s="1"/>
      <c r="N28" t="e" cm="1">
        <f t="array" ref="N28">IF(F28&gt;30,F28,NA)</f>
        <v>#NAME?</v>
      </c>
      <c r="O28" t="e" cm="1">
        <f t="array" ref="O28">IF(AND(F28&lt;30,F28&gt;20),F28,NA)</f>
        <v>#NAME?</v>
      </c>
    </row>
    <row r="29" spans="1:15">
      <c r="A29" s="4" t="s">
        <v>29</v>
      </c>
      <c r="B29" s="1" t="s">
        <v>86</v>
      </c>
      <c r="C29" s="1" t="s">
        <v>210</v>
      </c>
      <c r="D29" s="1">
        <v>1</v>
      </c>
      <c r="E29" s="1" t="s">
        <v>137</v>
      </c>
      <c r="F29" s="11">
        <v>11</v>
      </c>
      <c r="G29" s="1"/>
      <c r="H29" s="8" t="s">
        <v>160</v>
      </c>
      <c r="I29" s="1"/>
      <c r="J29" s="1"/>
      <c r="K29" s="1"/>
      <c r="L29" s="1"/>
      <c r="N29" t="e" cm="1">
        <f t="array" ref="N29">IF(F29&gt;30,F29,NA)</f>
        <v>#NAME?</v>
      </c>
      <c r="O29" t="e" cm="1">
        <f t="array" ref="O29">IF(AND(F29&lt;30,F29&gt;20),F29,NA)</f>
        <v>#NAME?</v>
      </c>
    </row>
    <row r="30" spans="1:15">
      <c r="A30" s="22" t="s">
        <v>30</v>
      </c>
      <c r="B30" s="1" t="s">
        <v>87</v>
      </c>
      <c r="C30" s="1" t="s">
        <v>211</v>
      </c>
      <c r="D30" s="1">
        <v>3</v>
      </c>
      <c r="E30" s="1" t="s">
        <v>138</v>
      </c>
      <c r="F30" s="11">
        <v>13</v>
      </c>
      <c r="G30" s="1">
        <v>1499</v>
      </c>
      <c r="H30" s="8" t="s">
        <v>166</v>
      </c>
      <c r="I30" s="1" t="s">
        <v>170</v>
      </c>
      <c r="J30" s="11" t="s">
        <v>176</v>
      </c>
      <c r="K30" s="11">
        <v>10</v>
      </c>
      <c r="L30" s="13">
        <v>1127</v>
      </c>
      <c r="M30" s="21">
        <f>F30+K30</f>
        <v>23</v>
      </c>
      <c r="N30" t="e" cm="1">
        <f t="array" ref="N30">IF(F30&gt;30,F30,NA)</f>
        <v>#NAME?</v>
      </c>
      <c r="O30" t="e" cm="1">
        <f t="array" ref="O30">IF(AND(F30&lt;30,F30&gt;20),F30,NA)</f>
        <v>#NAME?</v>
      </c>
    </row>
    <row r="31" spans="1:15">
      <c r="A31" s="16" t="s">
        <v>31</v>
      </c>
      <c r="B31" s="1" t="s">
        <v>88</v>
      </c>
      <c r="C31" s="1" t="s">
        <v>212</v>
      </c>
      <c r="D31" s="1">
        <v>1</v>
      </c>
      <c r="E31" s="1" t="s">
        <v>139</v>
      </c>
      <c r="F31" s="11">
        <v>34</v>
      </c>
      <c r="G31" s="1"/>
      <c r="H31" s="8" t="s">
        <v>160</v>
      </c>
      <c r="I31" s="1"/>
      <c r="J31" s="1"/>
      <c r="K31" s="1"/>
      <c r="L31" s="1"/>
      <c r="N31" s="17" cm="1">
        <f t="array" ref="N31">IF(F31&gt;30,F31,NA)</f>
        <v>34</v>
      </c>
      <c r="O31" t="e" cm="1">
        <f t="array" ref="O31">IF(AND(F31&lt;30,F31&gt;20),F31,NA)</f>
        <v>#NAME?</v>
      </c>
    </row>
    <row r="32" spans="1:15">
      <c r="A32" s="16" t="s">
        <v>32</v>
      </c>
      <c r="B32" s="1" t="s">
        <v>89</v>
      </c>
      <c r="C32" s="1" t="s">
        <v>213</v>
      </c>
      <c r="D32" s="1">
        <v>1</v>
      </c>
      <c r="E32" s="1" t="s">
        <v>140</v>
      </c>
      <c r="F32" s="11">
        <v>32</v>
      </c>
      <c r="G32" s="1"/>
      <c r="H32" s="8" t="s">
        <v>160</v>
      </c>
      <c r="I32" s="1"/>
      <c r="J32" s="1"/>
      <c r="K32" s="1"/>
      <c r="L32" s="1"/>
      <c r="N32" s="17" cm="1">
        <f t="array" ref="N32">IF(F32&gt;30,F32,NA)</f>
        <v>32</v>
      </c>
      <c r="O32" t="e" cm="1">
        <f t="array" ref="O32">IF(AND(F32&lt;30,F32&gt;20),F32,NA)</f>
        <v>#NAME?</v>
      </c>
    </row>
    <row r="33" spans="1:15">
      <c r="A33" s="19" t="s">
        <v>33</v>
      </c>
      <c r="B33" s="1" t="s">
        <v>90</v>
      </c>
      <c r="C33" s="1" t="s">
        <v>214</v>
      </c>
      <c r="D33" s="1">
        <v>2</v>
      </c>
      <c r="E33" s="1" t="s">
        <v>141</v>
      </c>
      <c r="F33" s="11">
        <v>25</v>
      </c>
      <c r="G33" s="1"/>
      <c r="H33" s="8" t="s">
        <v>160</v>
      </c>
      <c r="I33" s="1"/>
      <c r="J33" s="1"/>
      <c r="K33" s="1"/>
      <c r="L33" s="1"/>
      <c r="N33" t="e" cm="1">
        <f t="array" ref="N33">IF(F33&gt;30,F33,NA)</f>
        <v>#NAME?</v>
      </c>
      <c r="O33" s="18" cm="1">
        <f t="array" ref="O33">IF(AND(F33&lt;30,F33&gt;20),F33,NA)</f>
        <v>25</v>
      </c>
    </row>
    <row r="34" spans="1:15">
      <c r="A34" s="19" t="s">
        <v>34</v>
      </c>
      <c r="B34" s="1" t="s">
        <v>91</v>
      </c>
      <c r="C34" s="1" t="s">
        <v>215</v>
      </c>
      <c r="D34" s="1">
        <v>3</v>
      </c>
      <c r="E34" s="1" t="s">
        <v>142</v>
      </c>
      <c r="F34" s="11">
        <v>29</v>
      </c>
      <c r="G34" s="1">
        <v>307</v>
      </c>
      <c r="H34" s="8" t="s">
        <v>162</v>
      </c>
      <c r="I34" s="1" t="s">
        <v>165</v>
      </c>
      <c r="J34" s="11" t="s">
        <v>175</v>
      </c>
      <c r="K34" s="11">
        <v>4</v>
      </c>
      <c r="L34" s="1">
        <v>422</v>
      </c>
      <c r="M34" s="21">
        <f>F34+K34</f>
        <v>33</v>
      </c>
      <c r="N34" t="e" cm="1">
        <f t="array" ref="N34">IF(F34&gt;30,F34,NA)</f>
        <v>#NAME?</v>
      </c>
      <c r="O34" s="18" cm="1">
        <f t="array" ref="O34">IF(AND(F34&lt;30,F34&gt;20),F34,NA)</f>
        <v>29</v>
      </c>
    </row>
    <row r="35" spans="1:15">
      <c r="A35" s="4" t="s">
        <v>35</v>
      </c>
      <c r="B35" s="1" t="s">
        <v>92</v>
      </c>
      <c r="C35" s="1" t="s">
        <v>216</v>
      </c>
      <c r="D35" s="1">
        <v>4</v>
      </c>
      <c r="E35" s="1" t="s">
        <v>143</v>
      </c>
      <c r="F35" s="11">
        <v>30</v>
      </c>
      <c r="G35" s="1"/>
      <c r="H35" s="8" t="s">
        <v>160</v>
      </c>
      <c r="I35" s="1"/>
      <c r="J35" s="1"/>
      <c r="K35" s="1"/>
      <c r="L35" s="1"/>
      <c r="N35" t="e" cm="1">
        <f t="array" ref="N35">IF(F35&gt;30,F35,NA)</f>
        <v>#NAME?</v>
      </c>
      <c r="O35" t="e" cm="1">
        <f t="array" ref="O35">IF(AND(F35&lt;30,F35&gt;20),F35,NA)</f>
        <v>#NAME?</v>
      </c>
    </row>
    <row r="36" spans="1:15">
      <c r="A36" s="19" t="s">
        <v>36</v>
      </c>
      <c r="B36" s="1" t="s">
        <v>93</v>
      </c>
      <c r="C36" s="1" t="s">
        <v>217</v>
      </c>
      <c r="D36" s="1">
        <v>3</v>
      </c>
      <c r="E36" s="1" t="s">
        <v>144</v>
      </c>
      <c r="F36" s="11">
        <v>26</v>
      </c>
      <c r="G36" s="1"/>
      <c r="H36" s="8" t="s">
        <v>160</v>
      </c>
      <c r="I36" s="1"/>
      <c r="J36" s="1"/>
      <c r="K36" s="1"/>
      <c r="L36" s="1"/>
      <c r="N36" t="e" cm="1">
        <f t="array" ref="N36">IF(F36&gt;30,F36,NA)</f>
        <v>#NAME?</v>
      </c>
      <c r="O36" s="18" cm="1">
        <f t="array" ref="O36">IF(AND(F36&lt;30,F36&gt;20),F36,NA)</f>
        <v>26</v>
      </c>
    </row>
    <row r="37" spans="1:15">
      <c r="A37" s="16" t="s">
        <v>37</v>
      </c>
      <c r="B37" s="1" t="s">
        <v>94</v>
      </c>
      <c r="C37" s="1" t="s">
        <v>218</v>
      </c>
      <c r="D37" s="1">
        <v>1</v>
      </c>
      <c r="E37" s="1" t="s">
        <v>145</v>
      </c>
      <c r="F37" s="11">
        <v>39</v>
      </c>
      <c r="G37" s="1"/>
      <c r="H37" s="8" t="s">
        <v>160</v>
      </c>
      <c r="I37" s="1"/>
      <c r="J37" s="1"/>
      <c r="K37" s="1"/>
      <c r="L37" s="1"/>
      <c r="N37" s="17" cm="1">
        <f t="array" ref="N37">IF(F37&gt;30,F37,NA)</f>
        <v>39</v>
      </c>
      <c r="O37" t="e" cm="1">
        <f t="array" ref="O37">IF(AND(F37&lt;30,F37&gt;20),F37,NA)</f>
        <v>#NAME?</v>
      </c>
    </row>
    <row r="38" spans="1:15">
      <c r="A38" s="22" t="s">
        <v>38</v>
      </c>
      <c r="B38" s="1" t="s">
        <v>95</v>
      </c>
      <c r="C38" s="1" t="s">
        <v>219</v>
      </c>
      <c r="D38" s="1">
        <v>1</v>
      </c>
      <c r="E38" s="1" t="s">
        <v>146</v>
      </c>
      <c r="F38" s="11">
        <v>14</v>
      </c>
      <c r="G38" s="1">
        <v>40</v>
      </c>
      <c r="H38" s="8" t="s">
        <v>162</v>
      </c>
      <c r="I38" s="1" t="s">
        <v>171</v>
      </c>
      <c r="J38" s="11" t="s">
        <v>174</v>
      </c>
      <c r="K38" s="11">
        <v>6</v>
      </c>
      <c r="L38" s="1">
        <v>41</v>
      </c>
      <c r="M38" s="21">
        <f>F38+K38</f>
        <v>20</v>
      </c>
      <c r="N38" t="e" cm="1">
        <f t="array" ref="N38">IF(F38&gt;30,F38,NA)</f>
        <v>#NAME?</v>
      </c>
      <c r="O38" t="e" cm="1">
        <f t="array" ref="O38">IF(AND(F38&lt;30,F38&gt;20),F38,NA)</f>
        <v>#NAME?</v>
      </c>
    </row>
    <row r="39" spans="1:15">
      <c r="A39" s="4" t="s">
        <v>39</v>
      </c>
      <c r="B39" s="1" t="s">
        <v>96</v>
      </c>
      <c r="C39" s="1" t="s">
        <v>220</v>
      </c>
      <c r="D39" s="1">
        <v>1</v>
      </c>
      <c r="E39" s="1" t="s">
        <v>146</v>
      </c>
      <c r="F39" s="11">
        <v>14</v>
      </c>
      <c r="G39" s="1"/>
      <c r="H39" s="8" t="s">
        <v>160</v>
      </c>
      <c r="I39" s="1"/>
      <c r="J39" s="1"/>
      <c r="K39" s="1"/>
      <c r="L39" s="1"/>
      <c r="N39" t="e" cm="1">
        <f t="array" ref="N39">IF(F39&gt;30,F39,NA)</f>
        <v>#NAME?</v>
      </c>
      <c r="O39" t="e" cm="1">
        <f t="array" ref="O39">IF(AND(F39&lt;30,F39&gt;20),F39,NA)</f>
        <v>#NAME?</v>
      </c>
    </row>
    <row r="40" spans="1:15">
      <c r="A40" s="4" t="s">
        <v>40</v>
      </c>
      <c r="B40" s="1" t="s">
        <v>97</v>
      </c>
      <c r="C40" s="1" t="s">
        <v>221</v>
      </c>
      <c r="D40" s="1">
        <v>4</v>
      </c>
      <c r="E40" s="1" t="s">
        <v>146</v>
      </c>
      <c r="F40" s="11">
        <v>14</v>
      </c>
      <c r="G40" s="1"/>
      <c r="H40" s="8" t="s">
        <v>160</v>
      </c>
      <c r="I40" s="1"/>
      <c r="J40" s="1"/>
      <c r="K40" s="1"/>
      <c r="L40" s="1"/>
      <c r="N40" t="e" cm="1">
        <f t="array" ref="N40">IF(F40&gt;30,F40,NA)</f>
        <v>#NAME?</v>
      </c>
      <c r="O40" t="e" cm="1">
        <f t="array" ref="O40">IF(AND(F40&lt;30,F40&gt;20),F40,NA)</f>
        <v>#NAME?</v>
      </c>
    </row>
    <row r="41" spans="1:15">
      <c r="A41" s="4" t="s">
        <v>41</v>
      </c>
      <c r="B41" s="1" t="s">
        <v>98</v>
      </c>
      <c r="C41" s="1" t="s">
        <v>222</v>
      </c>
      <c r="D41" s="1">
        <v>4</v>
      </c>
      <c r="E41" s="1" t="s">
        <v>147</v>
      </c>
      <c r="F41" s="11">
        <v>16</v>
      </c>
      <c r="G41" s="1"/>
      <c r="H41" s="8" t="s">
        <v>160</v>
      </c>
      <c r="I41" s="1"/>
      <c r="J41" s="1"/>
      <c r="K41" s="1"/>
      <c r="L41" s="1"/>
      <c r="N41" t="e" cm="1">
        <f t="array" ref="N41">IF(F41&gt;30,F41,NA)</f>
        <v>#NAME?</v>
      </c>
      <c r="O41" t="e" cm="1">
        <f t="array" ref="O41">IF(AND(F41&lt;30,F41&gt;20),F41,NA)</f>
        <v>#NAME?</v>
      </c>
    </row>
    <row r="42" spans="1:15">
      <c r="A42" s="22" t="s">
        <v>42</v>
      </c>
      <c r="B42" s="1" t="s">
        <v>99</v>
      </c>
      <c r="C42" s="1" t="s">
        <v>223</v>
      </c>
      <c r="D42" s="1">
        <v>4</v>
      </c>
      <c r="E42" s="1" t="s">
        <v>148</v>
      </c>
      <c r="F42" s="11">
        <v>17</v>
      </c>
      <c r="G42" s="1">
        <v>48.5</v>
      </c>
      <c r="H42" s="8" t="s">
        <v>162</v>
      </c>
      <c r="I42" s="1" t="s">
        <v>164</v>
      </c>
      <c r="J42" s="11">
        <v>1922</v>
      </c>
      <c r="K42" s="11">
        <v>1</v>
      </c>
      <c r="L42" s="1">
        <v>8</v>
      </c>
      <c r="M42" s="31">
        <f>F42+K42</f>
        <v>18</v>
      </c>
      <c r="N42" t="e" cm="1">
        <f t="array" ref="N42">IF(F42&gt;30,F42,NA)</f>
        <v>#NAME?</v>
      </c>
      <c r="O42" t="e" cm="1">
        <f t="array" ref="O42">IF(AND(F42&lt;30,F42&gt;20),F42,NA)</f>
        <v>#NAME?</v>
      </c>
    </row>
    <row r="43" spans="1:15">
      <c r="A43" s="4" t="s">
        <v>43</v>
      </c>
      <c r="B43" s="1" t="s">
        <v>100</v>
      </c>
      <c r="C43" s="1" t="s">
        <v>224</v>
      </c>
      <c r="D43" s="1">
        <v>4</v>
      </c>
      <c r="E43" s="1" t="s">
        <v>149</v>
      </c>
      <c r="F43" s="11">
        <v>17</v>
      </c>
      <c r="G43" s="1"/>
      <c r="H43" s="8" t="s">
        <v>160</v>
      </c>
      <c r="I43" s="1"/>
      <c r="J43" s="1"/>
      <c r="K43" s="1"/>
      <c r="L43" s="1"/>
      <c r="N43" t="e" cm="1">
        <f t="array" ref="N43">IF(F43&gt;30,F43,NA)</f>
        <v>#NAME?</v>
      </c>
      <c r="O43" t="e" cm="1">
        <f t="array" ref="O43">IF(AND(F43&lt;30,F43&gt;20),F43,NA)</f>
        <v>#NAME?</v>
      </c>
    </row>
    <row r="44" spans="1:15">
      <c r="A44" s="4" t="s">
        <v>44</v>
      </c>
      <c r="B44" s="1" t="s">
        <v>101</v>
      </c>
      <c r="C44" s="1" t="s">
        <v>225</v>
      </c>
      <c r="D44" s="1">
        <v>2</v>
      </c>
      <c r="E44" s="1" t="s">
        <v>150</v>
      </c>
      <c r="F44" s="11">
        <v>19</v>
      </c>
      <c r="G44" s="1"/>
      <c r="H44" s="8" t="s">
        <v>160</v>
      </c>
      <c r="I44" s="1"/>
      <c r="J44" s="1"/>
      <c r="K44" s="1"/>
      <c r="L44" s="1"/>
      <c r="N44" t="e" cm="1">
        <f t="array" ref="N44">IF(F44&gt;30,F44,NA)</f>
        <v>#NAME?</v>
      </c>
      <c r="O44" t="e" cm="1">
        <f t="array" ref="O44">IF(AND(F44&lt;30,F44&gt;20),F44,NA)</f>
        <v>#NAME?</v>
      </c>
    </row>
    <row r="45" spans="1:15">
      <c r="A45" s="4" t="s">
        <v>45</v>
      </c>
      <c r="B45" s="1" t="s">
        <v>102</v>
      </c>
      <c r="C45" s="1" t="s">
        <v>226</v>
      </c>
      <c r="D45" s="1">
        <v>2</v>
      </c>
      <c r="E45" s="1" t="s">
        <v>135</v>
      </c>
      <c r="F45" s="11">
        <v>19</v>
      </c>
      <c r="G45" s="1"/>
      <c r="H45" s="8" t="s">
        <v>160</v>
      </c>
      <c r="I45" s="1"/>
      <c r="J45" s="1"/>
      <c r="K45" s="1"/>
      <c r="L45" s="1"/>
      <c r="N45" t="e" cm="1">
        <f t="array" ref="N45">IF(F45&gt;30,F45,NA)</f>
        <v>#NAME?</v>
      </c>
      <c r="O45" t="e" cm="1">
        <f t="array" ref="O45">IF(AND(F45&lt;30,F45&gt;20),F45,NA)</f>
        <v>#NAME?</v>
      </c>
    </row>
    <row r="46" spans="1:15">
      <c r="A46" s="19" t="s">
        <v>46</v>
      </c>
      <c r="B46" s="1" t="s">
        <v>103</v>
      </c>
      <c r="C46" s="1" t="s">
        <v>227</v>
      </c>
      <c r="D46" s="1">
        <v>4</v>
      </c>
      <c r="E46" s="1" t="s">
        <v>151</v>
      </c>
      <c r="F46" s="11">
        <v>25</v>
      </c>
      <c r="G46" s="1"/>
      <c r="H46" s="8" t="s">
        <v>160</v>
      </c>
      <c r="I46" s="1"/>
      <c r="J46" s="1"/>
      <c r="K46" s="1"/>
      <c r="L46" s="1"/>
      <c r="N46" t="e" cm="1">
        <f t="array" ref="N46">IF(F46&gt;30,F46,NA)</f>
        <v>#NAME?</v>
      </c>
      <c r="O46" s="18" cm="1">
        <f t="array" ref="O46">IF(AND(F46&lt;30,F46&gt;20),F46,NA)</f>
        <v>25</v>
      </c>
    </row>
    <row r="47" spans="1:15">
      <c r="A47" s="4" t="s">
        <v>47</v>
      </c>
      <c r="B47" s="1" t="s">
        <v>104</v>
      </c>
      <c r="C47" s="1" t="s">
        <v>228</v>
      </c>
      <c r="D47" s="1">
        <v>4</v>
      </c>
      <c r="E47" s="1" t="s">
        <v>150</v>
      </c>
      <c r="F47" s="11">
        <v>18</v>
      </c>
      <c r="G47" s="1"/>
      <c r="H47" s="8" t="s">
        <v>160</v>
      </c>
      <c r="I47" s="1"/>
      <c r="J47" s="1"/>
      <c r="K47" s="1"/>
      <c r="L47" s="1"/>
      <c r="N47" t="e" cm="1">
        <f t="array" ref="N47">IF(F47&gt;30,F47,NA)</f>
        <v>#NAME?</v>
      </c>
      <c r="O47" t="e" cm="1">
        <f t="array" ref="O47">IF(AND(F47&lt;30,F47&gt;20),F47,NA)</f>
        <v>#NAME?</v>
      </c>
    </row>
    <row r="48" spans="1:15">
      <c r="A48" s="4" t="s">
        <v>48</v>
      </c>
      <c r="B48" s="1" t="s">
        <v>105</v>
      </c>
      <c r="C48" s="1" t="s">
        <v>229</v>
      </c>
      <c r="D48" s="1">
        <v>2</v>
      </c>
      <c r="E48" s="1" t="s">
        <v>125</v>
      </c>
      <c r="F48" s="11">
        <v>17</v>
      </c>
      <c r="G48" s="1"/>
      <c r="H48" s="8" t="s">
        <v>160</v>
      </c>
      <c r="I48" s="1"/>
      <c r="J48" s="1"/>
      <c r="K48" s="1"/>
      <c r="L48" s="1"/>
      <c r="N48" t="e" cm="1">
        <f t="array" ref="N48">IF(F48&gt;30,F48,NA)</f>
        <v>#NAME?</v>
      </c>
      <c r="O48" t="e" cm="1">
        <f t="array" ref="O48">IF(AND(F48&lt;30,F48&gt;20),F48,NA)</f>
        <v>#NAME?</v>
      </c>
    </row>
    <row r="49" spans="1:15">
      <c r="A49" s="4" t="s">
        <v>49</v>
      </c>
      <c r="B49" s="1" t="s">
        <v>106</v>
      </c>
      <c r="C49" s="1" t="s">
        <v>230</v>
      </c>
      <c r="D49" s="1">
        <v>3</v>
      </c>
      <c r="E49" s="1" t="s">
        <v>152</v>
      </c>
      <c r="F49" s="11">
        <v>11</v>
      </c>
      <c r="G49" s="1"/>
      <c r="H49" s="8" t="s">
        <v>160</v>
      </c>
      <c r="I49" s="1"/>
      <c r="J49" s="1"/>
      <c r="K49" s="1"/>
      <c r="L49" s="1"/>
      <c r="N49" t="e" cm="1">
        <f t="array" ref="N49">IF(F49&gt;30,F49,NA)</f>
        <v>#NAME?</v>
      </c>
      <c r="O49" t="e" cm="1">
        <f t="array" ref="O49">IF(AND(F49&lt;30,F49&gt;20),F49,NA)</f>
        <v>#NAME?</v>
      </c>
    </row>
    <row r="50" spans="1:15">
      <c r="A50" s="4" t="s">
        <v>50</v>
      </c>
      <c r="B50" s="1" t="s">
        <v>107</v>
      </c>
      <c r="C50" s="1" t="s">
        <v>231</v>
      </c>
      <c r="D50" s="1">
        <v>3</v>
      </c>
      <c r="E50" s="1" t="s">
        <v>153</v>
      </c>
      <c r="F50" s="11">
        <v>10</v>
      </c>
      <c r="G50" s="1"/>
      <c r="H50" s="8" t="s">
        <v>160</v>
      </c>
      <c r="I50" s="1"/>
      <c r="J50" s="1"/>
      <c r="K50" s="1"/>
      <c r="L50" s="1"/>
      <c r="N50" t="e" cm="1">
        <f t="array" ref="N50">IF(F50&gt;30,F50,NA)</f>
        <v>#NAME?</v>
      </c>
      <c r="O50" t="e" cm="1">
        <f t="array" ref="O50">IF(AND(F50&lt;30,F50&gt;20),F50,NA)</f>
        <v>#NAME?</v>
      </c>
    </row>
    <row r="51" spans="1:15">
      <c r="A51" s="4" t="s">
        <v>51</v>
      </c>
      <c r="B51" s="1" t="s">
        <v>108</v>
      </c>
      <c r="C51" s="1" t="s">
        <v>232</v>
      </c>
      <c r="D51" s="1">
        <v>3</v>
      </c>
      <c r="E51" s="1" t="s">
        <v>154</v>
      </c>
      <c r="F51" s="11">
        <v>14</v>
      </c>
      <c r="G51" s="1"/>
      <c r="H51" s="8" t="s">
        <v>160</v>
      </c>
      <c r="I51" s="1"/>
      <c r="J51" s="1"/>
      <c r="K51" s="1"/>
      <c r="L51" s="1"/>
      <c r="N51" t="e" cm="1">
        <f t="array" ref="N51">IF(F51&gt;30,F51,NA)</f>
        <v>#NAME?</v>
      </c>
      <c r="O51" t="e" cm="1">
        <f t="array" ref="O51">IF(AND(F51&lt;30,F51&gt;20),F51,NA)</f>
        <v>#NAME?</v>
      </c>
    </row>
    <row r="52" spans="1:15">
      <c r="A52" s="4" t="s">
        <v>52</v>
      </c>
      <c r="B52" s="1" t="s">
        <v>109</v>
      </c>
      <c r="C52" s="1" t="s">
        <v>233</v>
      </c>
      <c r="D52" s="1">
        <v>3</v>
      </c>
      <c r="E52" s="1" t="s">
        <v>155</v>
      </c>
      <c r="F52" s="11">
        <v>19</v>
      </c>
      <c r="G52" s="1"/>
      <c r="H52" s="8" t="s">
        <v>160</v>
      </c>
      <c r="I52" s="1"/>
      <c r="J52" s="1"/>
      <c r="K52" s="1"/>
      <c r="L52" s="1"/>
      <c r="N52" t="e" cm="1">
        <f t="array" ref="N52">IF(F52&gt;30,F52,NA)</f>
        <v>#NAME?</v>
      </c>
      <c r="O52" t="e" cm="1">
        <f t="array" ref="O52">IF(AND(F52&lt;30,F52&gt;20),F52,NA)</f>
        <v>#NAME?</v>
      </c>
    </row>
    <row r="53" spans="1:15">
      <c r="A53" s="4" t="s">
        <v>53</v>
      </c>
      <c r="B53" s="1" t="s">
        <v>110</v>
      </c>
      <c r="C53" s="1" t="s">
        <v>234</v>
      </c>
      <c r="D53" s="1">
        <v>4</v>
      </c>
      <c r="E53" s="1" t="s">
        <v>156</v>
      </c>
      <c r="F53" s="11">
        <v>13</v>
      </c>
      <c r="G53" s="1"/>
      <c r="H53" s="8" t="s">
        <v>160</v>
      </c>
      <c r="I53" s="1"/>
      <c r="J53" s="1"/>
      <c r="K53" s="1"/>
      <c r="L53" s="1"/>
      <c r="N53" t="e" cm="1">
        <f t="array" ref="N53">IF(F53&gt;30,F53,NA)</f>
        <v>#NAME?</v>
      </c>
      <c r="O53" t="e" cm="1">
        <f t="array" ref="O53">IF(AND(F53&lt;30,F53&gt;20),F53,NA)</f>
        <v>#NAME?</v>
      </c>
    </row>
    <row r="54" spans="1:15">
      <c r="A54" s="4" t="s">
        <v>54</v>
      </c>
      <c r="B54" s="1" t="s">
        <v>111</v>
      </c>
      <c r="C54" s="1" t="s">
        <v>235</v>
      </c>
      <c r="D54" s="1">
        <v>3</v>
      </c>
      <c r="E54" s="1" t="s">
        <v>157</v>
      </c>
      <c r="F54" s="11">
        <v>15</v>
      </c>
      <c r="G54" s="1"/>
      <c r="H54" s="8" t="s">
        <v>160</v>
      </c>
      <c r="I54" s="1"/>
      <c r="J54" s="1"/>
      <c r="K54" s="1"/>
      <c r="L54" s="1"/>
      <c r="N54" t="e" cm="1">
        <f t="array" ref="N54">IF(F54&gt;30,F54,NA)</f>
        <v>#NAME?</v>
      </c>
      <c r="O54" t="e" cm="1">
        <f t="array" ref="O54">IF(AND(F54&lt;30,F54&gt;20),F54,NA)</f>
        <v>#NAME?</v>
      </c>
    </row>
    <row r="55" spans="1:15">
      <c r="A55" s="4" t="s">
        <v>55</v>
      </c>
      <c r="B55" s="1" t="s">
        <v>112</v>
      </c>
      <c r="C55" s="1" t="s">
        <v>236</v>
      </c>
      <c r="D55" s="1">
        <v>4</v>
      </c>
      <c r="E55" s="1" t="s">
        <v>158</v>
      </c>
      <c r="F55" s="11">
        <v>14</v>
      </c>
      <c r="G55" s="1"/>
      <c r="H55" s="8" t="s">
        <v>160</v>
      </c>
      <c r="I55" s="1"/>
      <c r="J55" s="1"/>
      <c r="K55" s="1"/>
      <c r="L55" s="1"/>
      <c r="N55" t="e" cm="1">
        <f t="array" ref="N55">IF(F55&gt;30,F55,NA)</f>
        <v>#NAME?</v>
      </c>
      <c r="O55" t="e" cm="1">
        <f t="array" ref="O55">IF(AND(F55&lt;30,F55&gt;20),F55,NA)</f>
        <v>#NAME?</v>
      </c>
    </row>
    <row r="56" spans="1:15">
      <c r="A56" s="20" t="s">
        <v>56</v>
      </c>
      <c r="B56" s="1" t="s">
        <v>113</v>
      </c>
      <c r="C56" s="1" t="s">
        <v>237</v>
      </c>
      <c r="D56" s="5">
        <v>4</v>
      </c>
      <c r="E56" s="1" t="s">
        <v>159</v>
      </c>
      <c r="F56" s="11">
        <v>27</v>
      </c>
      <c r="G56" s="1">
        <v>1633</v>
      </c>
      <c r="H56" s="8" t="s">
        <v>162</v>
      </c>
      <c r="I56" s="1" t="s">
        <v>163</v>
      </c>
      <c r="J56" s="11" t="s">
        <v>173</v>
      </c>
      <c r="K56" s="11">
        <v>2</v>
      </c>
      <c r="L56" s="14">
        <v>2034</v>
      </c>
      <c r="M56" s="21">
        <f>F56+K56</f>
        <v>29</v>
      </c>
      <c r="N56" t="e" cm="1">
        <f t="array" ref="N56">IF(F56&gt;30,F56,NA)</f>
        <v>#NAME?</v>
      </c>
      <c r="O56" s="18" cm="1">
        <f t="array" ref="O56">IF(AND(F56&lt;30,F56&gt;20),F56,NA)</f>
        <v>27</v>
      </c>
    </row>
    <row r="57" spans="1:15">
      <c r="L57" t="s">
        <v>241</v>
      </c>
      <c r="M57">
        <f>COUNT(M2:M56)</f>
        <v>10</v>
      </c>
      <c r="N57">
        <f>COUNT(N2:N56)</f>
        <v>9</v>
      </c>
      <c r="O57">
        <f>COUNT(O2:O56)</f>
        <v>14</v>
      </c>
    </row>
    <row r="58" spans="1:15">
      <c r="E58" s="6"/>
      <c r="F58" s="15"/>
      <c r="G58" s="6"/>
      <c r="L58" s="23" t="s">
        <v>242</v>
      </c>
      <c r="M58" s="23">
        <v>10</v>
      </c>
      <c r="N58" s="23">
        <v>8</v>
      </c>
      <c r="O58" s="23">
        <v>11</v>
      </c>
    </row>
  </sheetData>
  <autoFilter ref="A1:O58" xr:uid="{73724CC3-7AB1-D147-98C6-90200D3FB7A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2021-09-02T15:02:05Z</dcterms:created>
  <dcterms:modified xsi:type="dcterms:W3CDTF">2021-09-03T14:28:42Z</dcterms:modified>
</cp:coreProperties>
</file>